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Skola\OZU\ukol-5-mechanyckyAkumulator\"/>
    </mc:Choice>
  </mc:AlternateContent>
  <xr:revisionPtr revIDLastSave="0" documentId="13_ncr:1_{63744983-0494-4B64-8BC0-C5E6595AB3D3}" xr6:coauthVersionLast="36" xr6:coauthVersionMax="36" xr10:uidLastSave="{00000000-0000-0000-0000-000000000000}"/>
  <bookViews>
    <workbookView xWindow="0" yWindow="0" windowWidth="38400" windowHeight="17505" xr2:uid="{00000000-000D-0000-FFFF-FFFF00000000}"/>
  </bookViews>
  <sheets>
    <sheet name="List1" sheetId="1" r:id="rId1"/>
    <sheet name="List2" sheetId="2" r:id="rId2"/>
    <sheet name="List3" sheetId="3" r:id="rId3"/>
  </sheets>
  <calcPr calcId="191029"/>
</workbook>
</file>

<file path=xl/calcChain.xml><?xml version="1.0" encoding="utf-8"?>
<calcChain xmlns="http://schemas.openxmlformats.org/spreadsheetml/2006/main">
  <c r="AZ9" i="1" l="1"/>
  <c r="AK9" i="1"/>
  <c r="V9" i="1"/>
  <c r="G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" i="1"/>
  <c r="T81" i="1"/>
  <c r="S82" i="1"/>
  <c r="S81" i="1"/>
  <c r="AZ7" i="1"/>
  <c r="BA5" i="1"/>
  <c r="AK7" i="1"/>
  <c r="AL5" i="1"/>
  <c r="V7" i="1"/>
  <c r="W5" i="1"/>
  <c r="G7" i="1"/>
  <c r="AB4" i="1"/>
  <c r="AC4" i="1" s="1"/>
  <c r="AB5" i="1"/>
  <c r="AB6" i="1"/>
  <c r="AB7" i="1"/>
  <c r="H5" i="1"/>
  <c r="H7" i="1" s="1"/>
  <c r="AW82" i="1"/>
  <c r="AW81" i="1"/>
  <c r="AX81" i="1" s="1"/>
  <c r="AW80" i="1"/>
  <c r="AX80" i="1" s="1"/>
  <c r="AW79" i="1"/>
  <c r="AX79" i="1" s="1"/>
  <c r="AW78" i="1"/>
  <c r="AX78" i="1" s="1"/>
  <c r="AW77" i="1"/>
  <c r="AX77" i="1" s="1"/>
  <c r="AW76" i="1"/>
  <c r="AX76" i="1" s="1"/>
  <c r="AW75" i="1"/>
  <c r="AX75" i="1" s="1"/>
  <c r="AW74" i="1"/>
  <c r="AX74" i="1" s="1"/>
  <c r="AW73" i="1"/>
  <c r="AX73" i="1" s="1"/>
  <c r="AW72" i="1"/>
  <c r="AX72" i="1" s="1"/>
  <c r="AW71" i="1"/>
  <c r="AX71" i="1" s="1"/>
  <c r="AW70" i="1"/>
  <c r="AX70" i="1" s="1"/>
  <c r="AW69" i="1"/>
  <c r="AX69" i="1" s="1"/>
  <c r="AW68" i="1"/>
  <c r="AX68" i="1" s="1"/>
  <c r="AW67" i="1"/>
  <c r="AX67" i="1" s="1"/>
  <c r="AW66" i="1"/>
  <c r="AX66" i="1" s="1"/>
  <c r="AW65" i="1"/>
  <c r="AX65" i="1" s="1"/>
  <c r="AW64" i="1"/>
  <c r="AX64" i="1" s="1"/>
  <c r="AW63" i="1"/>
  <c r="AX63" i="1" s="1"/>
  <c r="AW62" i="1"/>
  <c r="AX62" i="1" s="1"/>
  <c r="AW61" i="1"/>
  <c r="AX61" i="1" s="1"/>
  <c r="AW60" i="1"/>
  <c r="AX60" i="1" s="1"/>
  <c r="AW59" i="1"/>
  <c r="AX59" i="1" s="1"/>
  <c r="AW58" i="1"/>
  <c r="AX58" i="1" s="1"/>
  <c r="AW57" i="1"/>
  <c r="AX57" i="1" s="1"/>
  <c r="AW56" i="1"/>
  <c r="AX56" i="1" s="1"/>
  <c r="AW55" i="1"/>
  <c r="AX55" i="1" s="1"/>
  <c r="AW54" i="1"/>
  <c r="AX54" i="1" s="1"/>
  <c r="AW53" i="1"/>
  <c r="AX53" i="1" s="1"/>
  <c r="AW52" i="1"/>
  <c r="AX52" i="1" s="1"/>
  <c r="AW51" i="1"/>
  <c r="AX51" i="1" s="1"/>
  <c r="AW50" i="1"/>
  <c r="AX50" i="1" s="1"/>
  <c r="AW49" i="1"/>
  <c r="AX49" i="1" s="1"/>
  <c r="AW48" i="1"/>
  <c r="AX48" i="1" s="1"/>
  <c r="AW47" i="1"/>
  <c r="AX47" i="1" s="1"/>
  <c r="AW46" i="1"/>
  <c r="AX46" i="1" s="1"/>
  <c r="AW45" i="1"/>
  <c r="AX45" i="1" s="1"/>
  <c r="AW44" i="1"/>
  <c r="AX44" i="1" s="1"/>
  <c r="AW43" i="1"/>
  <c r="AX43" i="1" s="1"/>
  <c r="AW42" i="1"/>
  <c r="AX42" i="1" s="1"/>
  <c r="AW41" i="1"/>
  <c r="AX41" i="1" s="1"/>
  <c r="AW40" i="1"/>
  <c r="AX40" i="1" s="1"/>
  <c r="AW39" i="1"/>
  <c r="AX39" i="1" s="1"/>
  <c r="AW38" i="1"/>
  <c r="AX38" i="1" s="1"/>
  <c r="AW37" i="1"/>
  <c r="AX37" i="1" s="1"/>
  <c r="AW36" i="1"/>
  <c r="AX36" i="1" s="1"/>
  <c r="AW35" i="1"/>
  <c r="AX35" i="1" s="1"/>
  <c r="AW34" i="1"/>
  <c r="AX34" i="1" s="1"/>
  <c r="AW33" i="1"/>
  <c r="AX33" i="1" s="1"/>
  <c r="AW32" i="1"/>
  <c r="AX32" i="1" s="1"/>
  <c r="AW31" i="1"/>
  <c r="AX31" i="1" s="1"/>
  <c r="AW30" i="1"/>
  <c r="AX30" i="1" s="1"/>
  <c r="AW29" i="1"/>
  <c r="AX29" i="1" s="1"/>
  <c r="AW28" i="1"/>
  <c r="AX28" i="1" s="1"/>
  <c r="AW27" i="1"/>
  <c r="AX27" i="1" s="1"/>
  <c r="AW26" i="1"/>
  <c r="AX26" i="1" s="1"/>
  <c r="AW25" i="1"/>
  <c r="AX25" i="1" s="1"/>
  <c r="AW24" i="1"/>
  <c r="AX24" i="1" s="1"/>
  <c r="AW23" i="1"/>
  <c r="AX23" i="1" s="1"/>
  <c r="AW22" i="1"/>
  <c r="AX22" i="1" s="1"/>
  <c r="AW21" i="1"/>
  <c r="AX21" i="1" s="1"/>
  <c r="AW20" i="1"/>
  <c r="AX20" i="1" s="1"/>
  <c r="AW19" i="1"/>
  <c r="AX19" i="1" s="1"/>
  <c r="AW18" i="1"/>
  <c r="AX18" i="1" s="1"/>
  <c r="AW17" i="1"/>
  <c r="AX17" i="1" s="1"/>
  <c r="AW16" i="1"/>
  <c r="AX16" i="1" s="1"/>
  <c r="AW15" i="1"/>
  <c r="AX15" i="1" s="1"/>
  <c r="AW14" i="1"/>
  <c r="AX14" i="1" s="1"/>
  <c r="AW13" i="1"/>
  <c r="AX13" i="1" s="1"/>
  <c r="AW12" i="1"/>
  <c r="AX12" i="1" s="1"/>
  <c r="AW11" i="1"/>
  <c r="AX11" i="1" s="1"/>
  <c r="AW10" i="1"/>
  <c r="AX10" i="1" s="1"/>
  <c r="AW9" i="1"/>
  <c r="AX9" i="1" s="1"/>
  <c r="AW8" i="1"/>
  <c r="AX8" i="1" s="1"/>
  <c r="AW7" i="1"/>
  <c r="AX7" i="1" s="1"/>
  <c r="AW6" i="1"/>
  <c r="AX6" i="1" s="1"/>
  <c r="AW5" i="1"/>
  <c r="AX5" i="1" s="1"/>
  <c r="AW4" i="1"/>
  <c r="AX4" i="1" s="1"/>
  <c r="AH82" i="1"/>
  <c r="AH81" i="1"/>
  <c r="AI81" i="1" s="1"/>
  <c r="AH80" i="1"/>
  <c r="AI80" i="1" s="1"/>
  <c r="AH79" i="1"/>
  <c r="AI79" i="1" s="1"/>
  <c r="AH78" i="1"/>
  <c r="AI78" i="1" s="1"/>
  <c r="AH77" i="1"/>
  <c r="AH76" i="1"/>
  <c r="AH75" i="1"/>
  <c r="AH74" i="1"/>
  <c r="AH73" i="1"/>
  <c r="AI73" i="1" s="1"/>
  <c r="AH72" i="1"/>
  <c r="AI72" i="1" s="1"/>
  <c r="AH71" i="1"/>
  <c r="AH70" i="1"/>
  <c r="AI70" i="1" s="1"/>
  <c r="AH69" i="1"/>
  <c r="AI69" i="1" s="1"/>
  <c r="AH68" i="1"/>
  <c r="AI68" i="1" s="1"/>
  <c r="AH67" i="1"/>
  <c r="AH66" i="1"/>
  <c r="AH65" i="1"/>
  <c r="AI65" i="1" s="1"/>
  <c r="AH64" i="1"/>
  <c r="AI64" i="1" s="1"/>
  <c r="AH63" i="1"/>
  <c r="AI63" i="1" s="1"/>
  <c r="AH62" i="1"/>
  <c r="AI62" i="1" s="1"/>
  <c r="AH61" i="1"/>
  <c r="AI61" i="1" s="1"/>
  <c r="AH60" i="1"/>
  <c r="AI60" i="1" s="1"/>
  <c r="AH59" i="1"/>
  <c r="AH58" i="1"/>
  <c r="AH57" i="1"/>
  <c r="AI57" i="1" s="1"/>
  <c r="AH56" i="1"/>
  <c r="AI56" i="1" s="1"/>
  <c r="AH55" i="1"/>
  <c r="AI55" i="1" s="1"/>
  <c r="AH54" i="1"/>
  <c r="AI54" i="1" s="1"/>
  <c r="AH53" i="1"/>
  <c r="AH52" i="1"/>
  <c r="AH51" i="1"/>
  <c r="AH50" i="1"/>
  <c r="AH49" i="1"/>
  <c r="AI49" i="1" s="1"/>
  <c r="AH48" i="1"/>
  <c r="AI48" i="1" s="1"/>
  <c r="AH47" i="1"/>
  <c r="AH46" i="1"/>
  <c r="AH45" i="1"/>
  <c r="AI45" i="1" s="1"/>
  <c r="AH44" i="1"/>
  <c r="AI44" i="1" s="1"/>
  <c r="AH43" i="1"/>
  <c r="AH42" i="1"/>
  <c r="AH41" i="1"/>
  <c r="AI41" i="1" s="1"/>
  <c r="AH40" i="1"/>
  <c r="AI40" i="1" s="1"/>
  <c r="AH39" i="1"/>
  <c r="AH38" i="1"/>
  <c r="AI38" i="1" s="1"/>
  <c r="AH37" i="1"/>
  <c r="AI37" i="1" s="1"/>
  <c r="AH36" i="1"/>
  <c r="AI36" i="1" s="1"/>
  <c r="AH35" i="1"/>
  <c r="AH34" i="1"/>
  <c r="AH33" i="1"/>
  <c r="AI33" i="1" s="1"/>
  <c r="AH32" i="1"/>
  <c r="AI32" i="1" s="1"/>
  <c r="AH31" i="1"/>
  <c r="AI31" i="1" s="1"/>
  <c r="AH30" i="1"/>
  <c r="AH29" i="1"/>
  <c r="AI29" i="1" s="1"/>
  <c r="AH28" i="1"/>
  <c r="AI28" i="1" s="1"/>
  <c r="AH27" i="1"/>
  <c r="AH26" i="1"/>
  <c r="AH25" i="1"/>
  <c r="AI25" i="1" s="1"/>
  <c r="AH24" i="1"/>
  <c r="AI24" i="1" s="1"/>
  <c r="AH23" i="1"/>
  <c r="AI23" i="1" s="1"/>
  <c r="AH22" i="1"/>
  <c r="AI22" i="1" s="1"/>
  <c r="AH21" i="1"/>
  <c r="AI21" i="1" s="1"/>
  <c r="AH20" i="1"/>
  <c r="AI20" i="1" s="1"/>
  <c r="AH19" i="1"/>
  <c r="AH18" i="1"/>
  <c r="AH17" i="1"/>
  <c r="AI17" i="1" s="1"/>
  <c r="AH16" i="1"/>
  <c r="AI16" i="1" s="1"/>
  <c r="AH15" i="1"/>
  <c r="AI15" i="1" s="1"/>
  <c r="AH14" i="1"/>
  <c r="AH13" i="1"/>
  <c r="AI13" i="1" s="1"/>
  <c r="AH12" i="1"/>
  <c r="AH11" i="1"/>
  <c r="AH10" i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S80" i="1"/>
  <c r="T80" i="1" s="1"/>
  <c r="S79" i="1"/>
  <c r="T79" i="1" s="1"/>
  <c r="S78" i="1"/>
  <c r="S77" i="1"/>
  <c r="S76" i="1"/>
  <c r="T76" i="1" s="1"/>
  <c r="S75" i="1"/>
  <c r="S74" i="1"/>
  <c r="S73" i="1"/>
  <c r="S72" i="1"/>
  <c r="T72" i="1" s="1"/>
  <c r="S71" i="1"/>
  <c r="T71" i="1" s="1"/>
  <c r="S70" i="1"/>
  <c r="T70" i="1" s="1"/>
  <c r="S69" i="1"/>
  <c r="S68" i="1"/>
  <c r="T68" i="1" s="1"/>
  <c r="S67" i="1"/>
  <c r="T67" i="1" s="1"/>
  <c r="S66" i="1"/>
  <c r="T66" i="1" s="1"/>
  <c r="S65" i="1"/>
  <c r="T65" i="1" s="1"/>
  <c r="S64" i="1"/>
  <c r="S63" i="1"/>
  <c r="T63" i="1" s="1"/>
  <c r="S62" i="1"/>
  <c r="S61" i="1"/>
  <c r="T61" i="1" s="1"/>
  <c r="S60" i="1"/>
  <c r="T60" i="1" s="1"/>
  <c r="S59" i="1"/>
  <c r="S58" i="1"/>
  <c r="S57" i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S47" i="1"/>
  <c r="S46" i="1"/>
  <c r="T46" i="1" s="1"/>
  <c r="S45" i="1"/>
  <c r="T45" i="1" s="1"/>
  <c r="S44" i="1"/>
  <c r="T44" i="1" s="1"/>
  <c r="S43" i="1"/>
  <c r="S42" i="1"/>
  <c r="S41" i="1"/>
  <c r="S40" i="1"/>
  <c r="T40" i="1" s="1"/>
  <c r="S39" i="1"/>
  <c r="T39" i="1" s="1"/>
  <c r="S38" i="1"/>
  <c r="S37" i="1"/>
  <c r="T37" i="1" s="1"/>
  <c r="S36" i="1"/>
  <c r="T36" i="1" s="1"/>
  <c r="S35" i="1"/>
  <c r="T35" i="1" s="1"/>
  <c r="S34" i="1"/>
  <c r="T34" i="1" s="1"/>
  <c r="S33" i="1"/>
  <c r="T33" i="1" s="1"/>
  <c r="S32" i="1"/>
  <c r="S31" i="1"/>
  <c r="S30" i="1"/>
  <c r="T30" i="1" s="1"/>
  <c r="S29" i="1"/>
  <c r="T29" i="1" s="1"/>
  <c r="S28" i="1"/>
  <c r="T28" i="1" s="1"/>
  <c r="S27" i="1"/>
  <c r="S26" i="1"/>
  <c r="S25" i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S15" i="1"/>
  <c r="S14" i="1"/>
  <c r="T14" i="1" s="1"/>
  <c r="S13" i="1"/>
  <c r="T13" i="1" s="1"/>
  <c r="S12" i="1"/>
  <c r="T12" i="1" s="1"/>
  <c r="S11" i="1"/>
  <c r="T11" i="1" s="1"/>
  <c r="S10" i="1"/>
  <c r="S9" i="1"/>
  <c r="S8" i="1"/>
  <c r="T8" i="1" s="1"/>
  <c r="S7" i="1"/>
  <c r="T7" i="1" s="1"/>
  <c r="S6" i="1"/>
  <c r="T6" i="1" s="1"/>
  <c r="S5" i="1"/>
  <c r="T5" i="1" s="1"/>
  <c r="S4" i="1"/>
  <c r="T4" i="1" s="1"/>
  <c r="W7" i="1" l="1"/>
  <c r="AL7" i="1"/>
  <c r="BA7" i="1"/>
  <c r="AY4" i="1"/>
  <c r="AI71" i="1"/>
  <c r="T27" i="1"/>
  <c r="T43" i="1"/>
  <c r="T59" i="1"/>
  <c r="T75" i="1"/>
  <c r="AI14" i="1"/>
  <c r="AI30" i="1"/>
  <c r="AI46" i="1"/>
  <c r="AI77" i="1"/>
  <c r="AI26" i="1"/>
  <c r="T16" i="1"/>
  <c r="T32" i="1"/>
  <c r="T48" i="1"/>
  <c r="T64" i="1"/>
  <c r="AI34" i="1"/>
  <c r="AI42" i="1"/>
  <c r="AI74" i="1"/>
  <c r="AI47" i="1"/>
  <c r="AI76" i="1"/>
  <c r="AI58" i="1"/>
  <c r="AI18" i="1"/>
  <c r="AI50" i="1"/>
  <c r="T9" i="1"/>
  <c r="T25" i="1"/>
  <c r="T41" i="1"/>
  <c r="AI10" i="1"/>
  <c r="AI52" i="1"/>
  <c r="T10" i="1"/>
  <c r="T26" i="1"/>
  <c r="T42" i="1"/>
  <c r="T58" i="1"/>
  <c r="T74" i="1"/>
  <c r="AI12" i="1"/>
  <c r="AI39" i="1"/>
  <c r="AI53" i="1"/>
  <c r="AI66" i="1"/>
  <c r="AI75" i="1"/>
  <c r="AI67" i="1"/>
  <c r="AI59" i="1"/>
  <c r="T69" i="1"/>
  <c r="AI43" i="1"/>
  <c r="AI11" i="1"/>
  <c r="T57" i="1"/>
  <c r="T73" i="1"/>
  <c r="AI19" i="1"/>
  <c r="AI51" i="1"/>
  <c r="T38" i="1"/>
  <c r="AI27" i="1"/>
  <c r="T77" i="1"/>
  <c r="AI35" i="1"/>
  <c r="T15" i="1"/>
  <c r="T31" i="1"/>
  <c r="T47" i="1"/>
  <c r="T62" i="1"/>
  <c r="T78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F4" i="1" l="1"/>
  <c r="U4" i="1"/>
  <c r="AJ4" i="1"/>
  <c r="AP69" i="1"/>
  <c r="AQ69" i="1" s="1"/>
  <c r="AP68" i="1"/>
  <c r="AQ68" i="1" s="1"/>
  <c r="AP67" i="1"/>
  <c r="AQ67" i="1" s="1"/>
  <c r="AP66" i="1"/>
  <c r="AP65" i="1"/>
  <c r="AQ65" i="1" s="1"/>
  <c r="AP64" i="1"/>
  <c r="AQ64" i="1" s="1"/>
  <c r="AP63" i="1"/>
  <c r="AQ63" i="1" s="1"/>
  <c r="AP62" i="1"/>
  <c r="AQ62" i="1" s="1"/>
  <c r="AP61" i="1"/>
  <c r="AQ61" i="1" s="1"/>
  <c r="AP60" i="1"/>
  <c r="AP59" i="1"/>
  <c r="AQ59" i="1" s="1"/>
  <c r="AP58" i="1"/>
  <c r="AP57" i="1"/>
  <c r="AQ57" i="1" s="1"/>
  <c r="AP56" i="1"/>
  <c r="AP55" i="1"/>
  <c r="AP54" i="1"/>
  <c r="AQ54" i="1" s="1"/>
  <c r="AP53" i="1"/>
  <c r="AP52" i="1"/>
  <c r="AQ52" i="1" s="1"/>
  <c r="AP51" i="1"/>
  <c r="AQ51" i="1" s="1"/>
  <c r="AP50" i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P41" i="1"/>
  <c r="AQ41" i="1" s="1"/>
  <c r="AP40" i="1"/>
  <c r="AP39" i="1"/>
  <c r="AP38" i="1"/>
  <c r="AQ38" i="1" s="1"/>
  <c r="AP37" i="1"/>
  <c r="AP36" i="1"/>
  <c r="AQ36" i="1" s="1"/>
  <c r="AP35" i="1"/>
  <c r="AQ35" i="1" s="1"/>
  <c r="AP34" i="1"/>
  <c r="AP33" i="1"/>
  <c r="AQ33" i="1" s="1"/>
  <c r="AP32" i="1"/>
  <c r="AQ32" i="1" s="1"/>
  <c r="AP31" i="1"/>
  <c r="AQ31" i="1" s="1"/>
  <c r="AP30" i="1"/>
  <c r="AQ30" i="1" s="1"/>
  <c r="AP29" i="1"/>
  <c r="AQ29" i="1" s="1"/>
  <c r="AP28" i="1"/>
  <c r="AQ28" i="1" s="1"/>
  <c r="AP27" i="1"/>
  <c r="AQ27" i="1" s="1"/>
  <c r="AP26" i="1"/>
  <c r="AP25" i="1"/>
  <c r="AQ25" i="1" s="1"/>
  <c r="AP24" i="1"/>
  <c r="AP23" i="1"/>
  <c r="AQ23" i="1" s="1"/>
  <c r="AP22" i="1"/>
  <c r="AQ22" i="1" s="1"/>
  <c r="AP21" i="1"/>
  <c r="AP20" i="1"/>
  <c r="AQ20" i="1" s="1"/>
  <c r="AP19" i="1"/>
  <c r="AQ19" i="1" s="1"/>
  <c r="AP18" i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P9" i="1"/>
  <c r="AQ9" i="1" s="1"/>
  <c r="AP8" i="1"/>
  <c r="AP7" i="1"/>
  <c r="AQ7" i="1" s="1"/>
  <c r="AP6" i="1"/>
  <c r="AQ6" i="1" s="1"/>
  <c r="AP5" i="1"/>
  <c r="AP4" i="1"/>
  <c r="AQ4" i="1" s="1"/>
  <c r="AA82" i="1"/>
  <c r="AB82" i="1" s="1"/>
  <c r="AA81" i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A72" i="1"/>
  <c r="AB72" i="1" s="1"/>
  <c r="AA71" i="1"/>
  <c r="AA70" i="1"/>
  <c r="AB70" i="1" s="1"/>
  <c r="AA69" i="1"/>
  <c r="AB69" i="1" s="1"/>
  <c r="AA68" i="1"/>
  <c r="AA67" i="1"/>
  <c r="AB67" i="1" s="1"/>
  <c r="AA66" i="1"/>
  <c r="AB66" i="1" s="1"/>
  <c r="AA65" i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A56" i="1"/>
  <c r="AB56" i="1" s="1"/>
  <c r="AA55" i="1"/>
  <c r="AA54" i="1"/>
  <c r="AB54" i="1" s="1"/>
  <c r="AA53" i="1"/>
  <c r="AB53" i="1" s="1"/>
  <c r="AA52" i="1"/>
  <c r="AA51" i="1"/>
  <c r="AB51" i="1" s="1"/>
  <c r="AA50" i="1"/>
  <c r="AB50" i="1" s="1"/>
  <c r="AA49" i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A40" i="1"/>
  <c r="AB40" i="1" s="1"/>
  <c r="AA39" i="1"/>
  <c r="AA38" i="1"/>
  <c r="AA37" i="1"/>
  <c r="AB37" i="1" s="1"/>
  <c r="AA36" i="1"/>
  <c r="AA35" i="1"/>
  <c r="AB35" i="1" s="1"/>
  <c r="AA34" i="1"/>
  <c r="AB34" i="1" s="1"/>
  <c r="AA33" i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A24" i="1"/>
  <c r="AB24" i="1" s="1"/>
  <c r="AA23" i="1"/>
  <c r="AA22" i="1"/>
  <c r="AA21" i="1"/>
  <c r="AB21" i="1" s="1"/>
  <c r="AA20" i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A6" i="1"/>
  <c r="AA5" i="1"/>
  <c r="AA4" i="1"/>
  <c r="BE32" i="1"/>
  <c r="BF32" i="1" s="1"/>
  <c r="BE31" i="1"/>
  <c r="BF31" i="1" s="1"/>
  <c r="BE30" i="1"/>
  <c r="BF30" i="1" s="1"/>
  <c r="BE29" i="1"/>
  <c r="BF29" i="1" s="1"/>
  <c r="BE28" i="1"/>
  <c r="BE27" i="1"/>
  <c r="BF27" i="1" s="1"/>
  <c r="BE26" i="1"/>
  <c r="BF26" i="1" s="1"/>
  <c r="BE25" i="1"/>
  <c r="BF25" i="1" s="1"/>
  <c r="BE24" i="1"/>
  <c r="BF24" i="1" s="1"/>
  <c r="BE23" i="1"/>
  <c r="BF23" i="1" s="1"/>
  <c r="BE22" i="1"/>
  <c r="BF22" i="1" s="1"/>
  <c r="BE21" i="1"/>
  <c r="BF21" i="1" s="1"/>
  <c r="BE20" i="1"/>
  <c r="BE19" i="1"/>
  <c r="BF19" i="1" s="1"/>
  <c r="BE18" i="1"/>
  <c r="BF18" i="1" s="1"/>
  <c r="BE17" i="1"/>
  <c r="BE16" i="1"/>
  <c r="BF16" i="1" s="1"/>
  <c r="BE15" i="1"/>
  <c r="BF15" i="1" s="1"/>
  <c r="BE14" i="1"/>
  <c r="BF14" i="1" s="1"/>
  <c r="BE13" i="1"/>
  <c r="BF13" i="1" s="1"/>
  <c r="BE12" i="1"/>
  <c r="BF12" i="1" s="1"/>
  <c r="BE11" i="1"/>
  <c r="BF11" i="1" s="1"/>
  <c r="BE10" i="1"/>
  <c r="BF10" i="1" s="1"/>
  <c r="BE9" i="1"/>
  <c r="BF9" i="1" s="1"/>
  <c r="BE8" i="1"/>
  <c r="BF8" i="1" s="1"/>
  <c r="BE7" i="1"/>
  <c r="BF7" i="1" s="1"/>
  <c r="BE6" i="1"/>
  <c r="BF6" i="1" s="1"/>
  <c r="BE5" i="1"/>
  <c r="BF5" i="1" s="1"/>
  <c r="BE4" i="1"/>
  <c r="L5" i="1"/>
  <c r="L6" i="1"/>
  <c r="M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38" i="1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M54" i="1" s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M70" i="1" s="1"/>
  <c r="L71" i="1"/>
  <c r="L72" i="1"/>
  <c r="L73" i="1"/>
  <c r="L74" i="1"/>
  <c r="L75" i="1"/>
  <c r="L76" i="1"/>
  <c r="L77" i="1"/>
  <c r="L78" i="1"/>
  <c r="L79" i="1"/>
  <c r="L80" i="1"/>
  <c r="M80" i="1" s="1"/>
  <c r="L4" i="1"/>
  <c r="AB33" i="1" l="1"/>
  <c r="AB49" i="1"/>
  <c r="AB65" i="1"/>
  <c r="AB81" i="1"/>
  <c r="AQ18" i="1"/>
  <c r="AQ34" i="1"/>
  <c r="AQ50" i="1"/>
  <c r="AQ66" i="1"/>
  <c r="AB22" i="1"/>
  <c r="AB38" i="1"/>
  <c r="BF4" i="1"/>
  <c r="BF20" i="1"/>
  <c r="AB23" i="1"/>
  <c r="AB39" i="1"/>
  <c r="AB55" i="1"/>
  <c r="AB71" i="1"/>
  <c r="AQ8" i="1"/>
  <c r="AQ24" i="1"/>
  <c r="AQ40" i="1"/>
  <c r="AQ56" i="1"/>
  <c r="AQ39" i="1"/>
  <c r="AQ55" i="1"/>
  <c r="M36" i="1"/>
  <c r="M69" i="1"/>
  <c r="M35" i="1"/>
  <c r="AB25" i="1"/>
  <c r="AB41" i="1"/>
  <c r="AB57" i="1"/>
  <c r="AB73" i="1"/>
  <c r="AQ10" i="1"/>
  <c r="AQ26" i="1"/>
  <c r="AQ42" i="1"/>
  <c r="AQ58" i="1"/>
  <c r="M20" i="1"/>
  <c r="AQ60" i="1"/>
  <c r="M18" i="1"/>
  <c r="M51" i="1"/>
  <c r="M63" i="1"/>
  <c r="M30" i="1"/>
  <c r="M77" i="1"/>
  <c r="M37" i="1"/>
  <c r="M50" i="1"/>
  <c r="M17" i="1"/>
  <c r="M47" i="1"/>
  <c r="M13" i="1"/>
  <c r="M12" i="1"/>
  <c r="M5" i="1"/>
  <c r="M68" i="1"/>
  <c r="M49" i="1"/>
  <c r="M32" i="1"/>
  <c r="M14" i="1"/>
  <c r="M29" i="1"/>
  <c r="M76" i="1"/>
  <c r="M27" i="1"/>
  <c r="M52" i="1"/>
  <c r="M34" i="1"/>
  <c r="M48" i="1"/>
  <c r="M15" i="1"/>
  <c r="M62" i="1"/>
  <c r="M61" i="1"/>
  <c r="M60" i="1"/>
  <c r="M10" i="1"/>
  <c r="M21" i="1"/>
  <c r="M67" i="1"/>
  <c r="M4" i="1"/>
  <c r="M79" i="1"/>
  <c r="M46" i="1"/>
  <c r="M59" i="1"/>
  <c r="M74" i="1"/>
  <c r="M73" i="1"/>
  <c r="M25" i="1"/>
  <c r="M9" i="1"/>
  <c r="M19" i="1"/>
  <c r="M66" i="1"/>
  <c r="M33" i="1"/>
  <c r="M64" i="1"/>
  <c r="M31" i="1"/>
  <c r="M78" i="1"/>
  <c r="M45" i="1"/>
  <c r="M44" i="1"/>
  <c r="M75" i="1"/>
  <c r="M11" i="1"/>
  <c r="M42" i="1"/>
  <c r="M57" i="1"/>
  <c r="M56" i="1"/>
  <c r="M8" i="1"/>
  <c r="M53" i="1"/>
  <c r="M65" i="1"/>
  <c r="M16" i="1"/>
  <c r="M28" i="1"/>
  <c r="M43" i="1"/>
  <c r="M58" i="1"/>
  <c r="M26" i="1"/>
  <c r="M41" i="1"/>
  <c r="M72" i="1"/>
  <c r="M40" i="1"/>
  <c r="M24" i="1"/>
  <c r="M71" i="1"/>
  <c r="M55" i="1"/>
  <c r="M39" i="1"/>
  <c r="M23" i="1"/>
  <c r="M7" i="1"/>
  <c r="AB20" i="1"/>
  <c r="AB36" i="1"/>
  <c r="AB52" i="1"/>
  <c r="AB68" i="1"/>
  <c r="AQ5" i="1"/>
  <c r="AQ21" i="1"/>
  <c r="AQ37" i="1"/>
  <c r="AQ53" i="1"/>
  <c r="BF28" i="1"/>
  <c r="BF17" i="1"/>
  <c r="BG4" i="1" l="1"/>
  <c r="AR4" i="1"/>
  <c r="N4" i="1"/>
</calcChain>
</file>

<file path=xl/sharedStrings.xml><?xml version="1.0" encoding="utf-8"?>
<sst xmlns="http://schemas.openxmlformats.org/spreadsheetml/2006/main" count="92" uniqueCount="17">
  <si>
    <t xml:space="preserve">počet kroků </t>
  </si>
  <si>
    <t>I (A)</t>
  </si>
  <si>
    <t>čas (s)</t>
  </si>
  <si>
    <t>start</t>
  </si>
  <si>
    <t>zatěž</t>
  </si>
  <si>
    <t xml:space="preserve"> </t>
  </si>
  <si>
    <t>P (W)</t>
  </si>
  <si>
    <t>poligony</t>
  </si>
  <si>
    <t>kompletní dodaná práce</t>
  </si>
  <si>
    <t>součet [w]</t>
  </si>
  <si>
    <t>r [mm]</t>
  </si>
  <si>
    <t>m [kg]</t>
  </si>
  <si>
    <t>J [kgm^2)</t>
  </si>
  <si>
    <t>E_k [J]</t>
  </si>
  <si>
    <r>
      <t>ω</t>
    </r>
    <r>
      <rPr>
        <sz val="7.7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  <charset val="238"/>
      </rPr>
      <t>[rad/s]</t>
    </r>
  </si>
  <si>
    <t>n [ot/min]</t>
  </si>
  <si>
    <t>udržovací vykon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</si>
</sst>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238"/>
    </font>
    <font>
      <sz val="7.7"/>
      <color theme="1"/>
      <name val="Calibri"/>
      <family val="2"/>
      <charset val="238"/>
    </font>
    <font>
      <sz val="11"/>
      <color rgb="FFD4D4D4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0" xfId="0" applyNumberFormat="1" applyFill="1" applyBorder="1"/>
    <xf numFmtId="0" fontId="1" fillId="2" borderId="0" xfId="0" applyFont="1" applyFill="1" applyBorder="1" applyAlignment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/>
    <xf numFmtId="0" fontId="0" fillId="0" borderId="0" xfId="0" applyBorder="1" applyAlignment="1"/>
    <xf numFmtId="164" fontId="0" fillId="0" borderId="9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5" xfId="0" applyNumberFormat="1" applyBorder="1"/>
    <xf numFmtId="0" fontId="4" fillId="0" borderId="0" xfId="0" applyFo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4" fillId="0" borderId="0" xfId="0" applyFont="1" applyBorder="1"/>
    <xf numFmtId="164" fontId="0" fillId="0" borderId="19" xfId="0" applyNumberFormat="1" applyBorder="1"/>
    <xf numFmtId="0" fontId="3" fillId="4" borderId="20" xfId="2" applyBorder="1" applyAlignment="1">
      <alignment horizontal="center"/>
    </xf>
    <xf numFmtId="0" fontId="3" fillId="4" borderId="21" xfId="2" applyBorder="1" applyAlignment="1">
      <alignment horizontal="center"/>
    </xf>
    <xf numFmtId="0" fontId="3" fillId="4" borderId="22" xfId="2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2" xfId="1" applyBorder="1" applyAlignment="1">
      <alignment horizontal="center"/>
    </xf>
    <xf numFmtId="164" fontId="0" fillId="0" borderId="14" xfId="0" applyNumberFormat="1" applyBorder="1"/>
    <xf numFmtId="0" fontId="6" fillId="0" borderId="0" xfId="0" applyFont="1" applyAlignment="1">
      <alignment vertical="center"/>
    </xf>
  </cellXfs>
  <cellStyles count="3">
    <cellStyle name="Normální" xfId="0" builtinId="0"/>
    <cellStyle name="Špatně" xfId="2" builtinId="27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List1!$B$3</c:f>
              <c:strCache>
                <c:ptCount val="1"/>
                <c:pt idx="0">
                  <c:v>I (A)</c:v>
                </c:pt>
              </c:strCache>
            </c:strRef>
          </c:tx>
          <c:marker>
            <c:symbol val="none"/>
          </c:marker>
          <c:cat>
            <c:strRef>
              <c:f>List1!$C$3:$C$102</c:f>
              <c:strCache>
                <c:ptCount val="80"/>
                <c:pt idx="0">
                  <c:v>čas (s)</c:v>
                </c:pt>
                <c:pt idx="1">
                  <c:v>0.375</c:v>
                </c:pt>
                <c:pt idx="2">
                  <c:v>0.750</c:v>
                </c:pt>
                <c:pt idx="3">
                  <c:v>1.125</c:v>
                </c:pt>
                <c:pt idx="4">
                  <c:v>1.500</c:v>
                </c:pt>
                <c:pt idx="5">
                  <c:v>1.875</c:v>
                </c:pt>
                <c:pt idx="6">
                  <c:v>2.250</c:v>
                </c:pt>
                <c:pt idx="7">
                  <c:v>2.625</c:v>
                </c:pt>
                <c:pt idx="8">
                  <c:v>3.000</c:v>
                </c:pt>
                <c:pt idx="9">
                  <c:v>3.375</c:v>
                </c:pt>
                <c:pt idx="10">
                  <c:v>3.750</c:v>
                </c:pt>
                <c:pt idx="11">
                  <c:v>4.125</c:v>
                </c:pt>
                <c:pt idx="12">
                  <c:v>4.500</c:v>
                </c:pt>
                <c:pt idx="13">
                  <c:v>4.875</c:v>
                </c:pt>
                <c:pt idx="14">
                  <c:v>5.250</c:v>
                </c:pt>
                <c:pt idx="15">
                  <c:v>5.625</c:v>
                </c:pt>
                <c:pt idx="16">
                  <c:v>6.000</c:v>
                </c:pt>
                <c:pt idx="17">
                  <c:v>6.375</c:v>
                </c:pt>
                <c:pt idx="18">
                  <c:v>6.750</c:v>
                </c:pt>
                <c:pt idx="19">
                  <c:v>7.125</c:v>
                </c:pt>
                <c:pt idx="20">
                  <c:v>7.500</c:v>
                </c:pt>
                <c:pt idx="21">
                  <c:v>7.875</c:v>
                </c:pt>
                <c:pt idx="22">
                  <c:v>8.250</c:v>
                </c:pt>
                <c:pt idx="23">
                  <c:v>8.625</c:v>
                </c:pt>
                <c:pt idx="24">
                  <c:v>9.000</c:v>
                </c:pt>
                <c:pt idx="25">
                  <c:v>9.375</c:v>
                </c:pt>
                <c:pt idx="26">
                  <c:v>9.750</c:v>
                </c:pt>
                <c:pt idx="27">
                  <c:v>10.125</c:v>
                </c:pt>
                <c:pt idx="28">
                  <c:v>10.500</c:v>
                </c:pt>
                <c:pt idx="29">
                  <c:v>10.875</c:v>
                </c:pt>
                <c:pt idx="30">
                  <c:v>11.250</c:v>
                </c:pt>
                <c:pt idx="31">
                  <c:v>11.625</c:v>
                </c:pt>
                <c:pt idx="32">
                  <c:v>12.000</c:v>
                </c:pt>
                <c:pt idx="33">
                  <c:v>12.375</c:v>
                </c:pt>
                <c:pt idx="34">
                  <c:v>12.750</c:v>
                </c:pt>
                <c:pt idx="35">
                  <c:v>13.125</c:v>
                </c:pt>
                <c:pt idx="36">
                  <c:v>13.500</c:v>
                </c:pt>
                <c:pt idx="37">
                  <c:v>13.875</c:v>
                </c:pt>
                <c:pt idx="38">
                  <c:v>14.250</c:v>
                </c:pt>
                <c:pt idx="39">
                  <c:v>14.625</c:v>
                </c:pt>
                <c:pt idx="40">
                  <c:v>15.000</c:v>
                </c:pt>
                <c:pt idx="41">
                  <c:v>15.375</c:v>
                </c:pt>
                <c:pt idx="42">
                  <c:v>15.750</c:v>
                </c:pt>
                <c:pt idx="43">
                  <c:v>16.125</c:v>
                </c:pt>
                <c:pt idx="44">
                  <c:v>16.500</c:v>
                </c:pt>
                <c:pt idx="45">
                  <c:v>16.875</c:v>
                </c:pt>
                <c:pt idx="46">
                  <c:v>17.250</c:v>
                </c:pt>
                <c:pt idx="47">
                  <c:v>17.625</c:v>
                </c:pt>
                <c:pt idx="48">
                  <c:v>18.000</c:v>
                </c:pt>
                <c:pt idx="49">
                  <c:v>18.375</c:v>
                </c:pt>
                <c:pt idx="50">
                  <c:v>18.750</c:v>
                </c:pt>
                <c:pt idx="51">
                  <c:v>19.125</c:v>
                </c:pt>
                <c:pt idx="52">
                  <c:v>19.500</c:v>
                </c:pt>
                <c:pt idx="53">
                  <c:v>19.875</c:v>
                </c:pt>
                <c:pt idx="54">
                  <c:v>20.250</c:v>
                </c:pt>
                <c:pt idx="55">
                  <c:v>20.625</c:v>
                </c:pt>
                <c:pt idx="56">
                  <c:v>21.000</c:v>
                </c:pt>
                <c:pt idx="57">
                  <c:v>21.375</c:v>
                </c:pt>
                <c:pt idx="58">
                  <c:v>21.750</c:v>
                </c:pt>
                <c:pt idx="59">
                  <c:v>22.125</c:v>
                </c:pt>
                <c:pt idx="60">
                  <c:v>22.500</c:v>
                </c:pt>
                <c:pt idx="61">
                  <c:v>22.875</c:v>
                </c:pt>
                <c:pt idx="62">
                  <c:v>23.250</c:v>
                </c:pt>
                <c:pt idx="63">
                  <c:v>23.625</c:v>
                </c:pt>
                <c:pt idx="64">
                  <c:v>24.000</c:v>
                </c:pt>
                <c:pt idx="65">
                  <c:v>24.375</c:v>
                </c:pt>
                <c:pt idx="66">
                  <c:v>24.750</c:v>
                </c:pt>
                <c:pt idx="67">
                  <c:v>25.125</c:v>
                </c:pt>
                <c:pt idx="68">
                  <c:v>25.500</c:v>
                </c:pt>
                <c:pt idx="69">
                  <c:v>25.875</c:v>
                </c:pt>
                <c:pt idx="70">
                  <c:v>26.250</c:v>
                </c:pt>
                <c:pt idx="71">
                  <c:v>26.625</c:v>
                </c:pt>
                <c:pt idx="72">
                  <c:v>27.000</c:v>
                </c:pt>
                <c:pt idx="73">
                  <c:v>27.375</c:v>
                </c:pt>
                <c:pt idx="74">
                  <c:v>27.750</c:v>
                </c:pt>
                <c:pt idx="75">
                  <c:v>28.125</c:v>
                </c:pt>
                <c:pt idx="76">
                  <c:v>28.500</c:v>
                </c:pt>
                <c:pt idx="77">
                  <c:v>28.875</c:v>
                </c:pt>
                <c:pt idx="78">
                  <c:v>29.250</c:v>
                </c:pt>
                <c:pt idx="79">
                  <c:v>29.625</c:v>
                </c:pt>
              </c:strCache>
            </c:strRef>
          </c:cat>
          <c:val>
            <c:numRef>
              <c:f>List1!$B$4:$B$102</c:f>
              <c:numCache>
                <c:formatCode>0.000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4.0830000000000002</c:v>
                </c:pt>
                <c:pt idx="5">
                  <c:v>4.0039999999999996</c:v>
                </c:pt>
                <c:pt idx="6">
                  <c:v>3.8450000000000002</c:v>
                </c:pt>
                <c:pt idx="7">
                  <c:v>3.6619999999999999</c:v>
                </c:pt>
                <c:pt idx="8">
                  <c:v>3.516</c:v>
                </c:pt>
                <c:pt idx="9">
                  <c:v>3.3380000000000001</c:v>
                </c:pt>
                <c:pt idx="10">
                  <c:v>3.2280000000000002</c:v>
                </c:pt>
                <c:pt idx="11">
                  <c:v>3.0710000000000002</c:v>
                </c:pt>
                <c:pt idx="12">
                  <c:v>2.879</c:v>
                </c:pt>
                <c:pt idx="13">
                  <c:v>2.8069999999999999</c:v>
                </c:pt>
                <c:pt idx="14">
                  <c:v>2.6850000000000001</c:v>
                </c:pt>
                <c:pt idx="15">
                  <c:v>2.5550000000000002</c:v>
                </c:pt>
                <c:pt idx="16">
                  <c:v>2.4540000000000002</c:v>
                </c:pt>
                <c:pt idx="17">
                  <c:v>2.3660000000000001</c:v>
                </c:pt>
                <c:pt idx="18">
                  <c:v>2.2109999999999999</c:v>
                </c:pt>
                <c:pt idx="19">
                  <c:v>2.177</c:v>
                </c:pt>
                <c:pt idx="20">
                  <c:v>2.0470000000000002</c:v>
                </c:pt>
                <c:pt idx="21">
                  <c:v>1.998</c:v>
                </c:pt>
                <c:pt idx="22">
                  <c:v>1.9119999999999999</c:v>
                </c:pt>
                <c:pt idx="23">
                  <c:v>1.8069999999999999</c:v>
                </c:pt>
                <c:pt idx="24">
                  <c:v>1.7430000000000001</c:v>
                </c:pt>
                <c:pt idx="25">
                  <c:v>1.722</c:v>
                </c:pt>
                <c:pt idx="26">
                  <c:v>1.651</c:v>
                </c:pt>
                <c:pt idx="27">
                  <c:v>1.599</c:v>
                </c:pt>
                <c:pt idx="28">
                  <c:v>1.5249999999999999</c:v>
                </c:pt>
                <c:pt idx="29">
                  <c:v>1.474</c:v>
                </c:pt>
                <c:pt idx="30">
                  <c:v>1.403</c:v>
                </c:pt>
                <c:pt idx="31">
                  <c:v>1.365</c:v>
                </c:pt>
                <c:pt idx="32">
                  <c:v>1.347</c:v>
                </c:pt>
                <c:pt idx="33">
                  <c:v>1.3129999999999999</c:v>
                </c:pt>
                <c:pt idx="34">
                  <c:v>1.242</c:v>
                </c:pt>
                <c:pt idx="35">
                  <c:v>1.1990000000000001</c:v>
                </c:pt>
                <c:pt idx="36">
                  <c:v>1.1890000000000001</c:v>
                </c:pt>
                <c:pt idx="37">
                  <c:v>1.141</c:v>
                </c:pt>
                <c:pt idx="38">
                  <c:v>1.129</c:v>
                </c:pt>
                <c:pt idx="39">
                  <c:v>1.083</c:v>
                </c:pt>
                <c:pt idx="40">
                  <c:v>1.0640000000000001</c:v>
                </c:pt>
                <c:pt idx="41">
                  <c:v>1.0089999999999999</c:v>
                </c:pt>
                <c:pt idx="42">
                  <c:v>1.0049999999999999</c:v>
                </c:pt>
                <c:pt idx="43">
                  <c:v>0.97799999999999998</c:v>
                </c:pt>
                <c:pt idx="44">
                  <c:v>0.94699999999999995</c:v>
                </c:pt>
                <c:pt idx="45">
                  <c:v>0.92200000000000004</c:v>
                </c:pt>
                <c:pt idx="46">
                  <c:v>0.85499999999999998</c:v>
                </c:pt>
                <c:pt idx="47">
                  <c:v>0.88400000000000001</c:v>
                </c:pt>
                <c:pt idx="48">
                  <c:v>0.82</c:v>
                </c:pt>
                <c:pt idx="49">
                  <c:v>0.85599999999999998</c:v>
                </c:pt>
                <c:pt idx="50">
                  <c:v>0.82899999999999996</c:v>
                </c:pt>
                <c:pt idx="51">
                  <c:v>0.78800000000000003</c:v>
                </c:pt>
                <c:pt idx="52">
                  <c:v>0.78</c:v>
                </c:pt>
                <c:pt idx="53">
                  <c:v>0.78800000000000003</c:v>
                </c:pt>
                <c:pt idx="54">
                  <c:v>0.73899999999999999</c:v>
                </c:pt>
                <c:pt idx="55">
                  <c:v>0.753</c:v>
                </c:pt>
                <c:pt idx="56">
                  <c:v>0.73599999999999999</c:v>
                </c:pt>
                <c:pt idx="57">
                  <c:v>0.73399999999999999</c:v>
                </c:pt>
                <c:pt idx="58">
                  <c:v>0.68400000000000005</c:v>
                </c:pt>
                <c:pt idx="59">
                  <c:v>0.69399999999999995</c:v>
                </c:pt>
                <c:pt idx="60">
                  <c:v>0.70599999999999996</c:v>
                </c:pt>
                <c:pt idx="61">
                  <c:v>0.68</c:v>
                </c:pt>
                <c:pt idx="62">
                  <c:v>0.65900000000000003</c:v>
                </c:pt>
                <c:pt idx="63">
                  <c:v>0.60399999999999998</c:v>
                </c:pt>
                <c:pt idx="64">
                  <c:v>0.623</c:v>
                </c:pt>
                <c:pt idx="65">
                  <c:v>0.629</c:v>
                </c:pt>
                <c:pt idx="66">
                  <c:v>0.63400000000000001</c:v>
                </c:pt>
                <c:pt idx="67">
                  <c:v>0.629</c:v>
                </c:pt>
                <c:pt idx="68">
                  <c:v>0.61799999999999999</c:v>
                </c:pt>
                <c:pt idx="69">
                  <c:v>0.622</c:v>
                </c:pt>
                <c:pt idx="70">
                  <c:v>0.58499999999999996</c:v>
                </c:pt>
                <c:pt idx="71">
                  <c:v>0.58699999999999997</c:v>
                </c:pt>
                <c:pt idx="72">
                  <c:v>0.61499999999999999</c:v>
                </c:pt>
                <c:pt idx="73">
                  <c:v>0.58399999999999996</c:v>
                </c:pt>
                <c:pt idx="74">
                  <c:v>0.58699999999999997</c:v>
                </c:pt>
                <c:pt idx="75">
                  <c:v>0.56699999999999995</c:v>
                </c:pt>
                <c:pt idx="76">
                  <c:v>0.60099999999999998</c:v>
                </c:pt>
                <c:pt idx="77">
                  <c:v>0.60299999999999998</c:v>
                </c:pt>
                <c:pt idx="78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A-4697-9A87-545A189AFBEC}"/>
            </c:ext>
          </c:extLst>
        </c:ser>
        <c:ser>
          <c:idx val="5"/>
          <c:order val="5"/>
          <c:tx>
            <c:v>4</c:v>
          </c:tx>
          <c:marker>
            <c:symbol val="none"/>
          </c:marker>
          <c:val>
            <c:numRef>
              <c:f>List1!$Q$83:$Q$102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A-4697-9A87-545A189AFBEC}"/>
            </c:ext>
          </c:extLst>
        </c:ser>
        <c:ser>
          <c:idx val="6"/>
          <c:order val="6"/>
          <c:tx>
            <c:v>2</c:v>
          </c:tx>
          <c:marker>
            <c:symbol val="none"/>
          </c:marker>
          <c:val>
            <c:numRef>
              <c:f>List1!$AF$3:$AF$102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4.0359999999999996</c:v>
                </c:pt>
                <c:pt idx="10">
                  <c:v>3.4350000000000001</c:v>
                </c:pt>
                <c:pt idx="11">
                  <c:v>2.9430000000000001</c:v>
                </c:pt>
                <c:pt idx="12">
                  <c:v>2.4740000000000002</c:v>
                </c:pt>
                <c:pt idx="13">
                  <c:v>2.1360000000000001</c:v>
                </c:pt>
                <c:pt idx="14">
                  <c:v>1.8240000000000001</c:v>
                </c:pt>
                <c:pt idx="15">
                  <c:v>1.615</c:v>
                </c:pt>
                <c:pt idx="16">
                  <c:v>1.4319999999999999</c:v>
                </c:pt>
                <c:pt idx="17">
                  <c:v>1.252</c:v>
                </c:pt>
                <c:pt idx="18">
                  <c:v>1.0980000000000001</c:v>
                </c:pt>
                <c:pt idx="19">
                  <c:v>0.99</c:v>
                </c:pt>
                <c:pt idx="20">
                  <c:v>0.88100000000000001</c:v>
                </c:pt>
                <c:pt idx="21">
                  <c:v>0.81</c:v>
                </c:pt>
                <c:pt idx="22">
                  <c:v>0.72399999999999998</c:v>
                </c:pt>
                <c:pt idx="23">
                  <c:v>0.63200000000000001</c:v>
                </c:pt>
                <c:pt idx="24">
                  <c:v>0.62</c:v>
                </c:pt>
                <c:pt idx="25">
                  <c:v>0.52400000000000002</c:v>
                </c:pt>
                <c:pt idx="26">
                  <c:v>0.52800000000000002</c:v>
                </c:pt>
                <c:pt idx="27">
                  <c:v>0.49199999999999999</c:v>
                </c:pt>
                <c:pt idx="28">
                  <c:v>0.46800000000000003</c:v>
                </c:pt>
                <c:pt idx="29">
                  <c:v>0.439</c:v>
                </c:pt>
                <c:pt idx="30">
                  <c:v>0.41099999999999998</c:v>
                </c:pt>
                <c:pt idx="31">
                  <c:v>0.38900000000000001</c:v>
                </c:pt>
                <c:pt idx="32">
                  <c:v>0.38</c:v>
                </c:pt>
                <c:pt idx="33">
                  <c:v>0.36499999999999999</c:v>
                </c:pt>
                <c:pt idx="34">
                  <c:v>0.315</c:v>
                </c:pt>
                <c:pt idx="35">
                  <c:v>0.33</c:v>
                </c:pt>
                <c:pt idx="36">
                  <c:v>0.29599999999999999</c:v>
                </c:pt>
                <c:pt idx="37">
                  <c:v>0.307</c:v>
                </c:pt>
                <c:pt idx="38">
                  <c:v>0.28199999999999997</c:v>
                </c:pt>
                <c:pt idx="39">
                  <c:v>0.30399999999999999</c:v>
                </c:pt>
                <c:pt idx="40">
                  <c:v>0.30399999999999999</c:v>
                </c:pt>
                <c:pt idx="41">
                  <c:v>0.27300000000000002</c:v>
                </c:pt>
                <c:pt idx="42">
                  <c:v>0.29899999999999999</c:v>
                </c:pt>
                <c:pt idx="43">
                  <c:v>0.25800000000000001</c:v>
                </c:pt>
                <c:pt idx="44">
                  <c:v>0.29699999999999999</c:v>
                </c:pt>
                <c:pt idx="45">
                  <c:v>0.26800000000000002</c:v>
                </c:pt>
                <c:pt idx="46">
                  <c:v>0.25900000000000001</c:v>
                </c:pt>
                <c:pt idx="47">
                  <c:v>0.27</c:v>
                </c:pt>
                <c:pt idx="48">
                  <c:v>0.26900000000000002</c:v>
                </c:pt>
                <c:pt idx="49">
                  <c:v>0.24399999999999999</c:v>
                </c:pt>
                <c:pt idx="50">
                  <c:v>0.26800000000000002</c:v>
                </c:pt>
                <c:pt idx="51">
                  <c:v>0.248</c:v>
                </c:pt>
                <c:pt idx="52">
                  <c:v>0.27100000000000002</c:v>
                </c:pt>
                <c:pt idx="53">
                  <c:v>0.253</c:v>
                </c:pt>
                <c:pt idx="54">
                  <c:v>0.26700000000000002</c:v>
                </c:pt>
                <c:pt idx="55">
                  <c:v>0.25</c:v>
                </c:pt>
                <c:pt idx="56">
                  <c:v>0.25800000000000001</c:v>
                </c:pt>
                <c:pt idx="57">
                  <c:v>0.24199999999999999</c:v>
                </c:pt>
                <c:pt idx="58">
                  <c:v>0.25800000000000001</c:v>
                </c:pt>
                <c:pt idx="59">
                  <c:v>0.245</c:v>
                </c:pt>
                <c:pt idx="60">
                  <c:v>0.26300000000000001</c:v>
                </c:pt>
                <c:pt idx="61">
                  <c:v>0.245</c:v>
                </c:pt>
                <c:pt idx="62">
                  <c:v>0.26200000000000001</c:v>
                </c:pt>
                <c:pt idx="63">
                  <c:v>0.25900000000000001</c:v>
                </c:pt>
                <c:pt idx="64">
                  <c:v>0.24199999999999999</c:v>
                </c:pt>
                <c:pt idx="65">
                  <c:v>0.26200000000000001</c:v>
                </c:pt>
                <c:pt idx="66">
                  <c:v>0.252</c:v>
                </c:pt>
                <c:pt idx="67">
                  <c:v>0.254</c:v>
                </c:pt>
                <c:pt idx="68">
                  <c:v>0.224</c:v>
                </c:pt>
                <c:pt idx="69">
                  <c:v>0.251</c:v>
                </c:pt>
                <c:pt idx="70">
                  <c:v>0.26300000000000001</c:v>
                </c:pt>
                <c:pt idx="71">
                  <c:v>0.253</c:v>
                </c:pt>
                <c:pt idx="72">
                  <c:v>0.24299999999999999</c:v>
                </c:pt>
                <c:pt idx="73">
                  <c:v>0.22</c:v>
                </c:pt>
                <c:pt idx="74">
                  <c:v>0.26500000000000001</c:v>
                </c:pt>
                <c:pt idx="75">
                  <c:v>0.26300000000000001</c:v>
                </c:pt>
                <c:pt idx="76">
                  <c:v>0.222</c:v>
                </c:pt>
                <c:pt idx="77">
                  <c:v>0.251</c:v>
                </c:pt>
                <c:pt idx="78">
                  <c:v>0.26300000000000001</c:v>
                </c:pt>
                <c:pt idx="7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A-4697-9A87-545A189AFBEC}"/>
            </c:ext>
          </c:extLst>
        </c:ser>
        <c:ser>
          <c:idx val="7"/>
          <c:order val="7"/>
          <c:tx>
            <c:v>3</c:v>
          </c:tx>
          <c:marker>
            <c:symbol val="none"/>
          </c:marker>
          <c:val>
            <c:numRef>
              <c:f>List1!$AU$3:$AU$102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</c:v>
                </c:pt>
                <c:pt idx="2">
                  <c:v>-1.2E-5</c:v>
                </c:pt>
                <c:pt idx="3">
                  <c:v>2.944</c:v>
                </c:pt>
                <c:pt idx="4">
                  <c:v>2.0390000000000001</c:v>
                </c:pt>
                <c:pt idx="5">
                  <c:v>1.5009999999999999</c:v>
                </c:pt>
                <c:pt idx="6">
                  <c:v>1.1279999999999999</c:v>
                </c:pt>
                <c:pt idx="7">
                  <c:v>0.81100000000000005</c:v>
                </c:pt>
                <c:pt idx="8">
                  <c:v>0.66900000000000004</c:v>
                </c:pt>
                <c:pt idx="9">
                  <c:v>0.53400000000000003</c:v>
                </c:pt>
                <c:pt idx="10">
                  <c:v>0.46700000000000003</c:v>
                </c:pt>
                <c:pt idx="11">
                  <c:v>0.41199999999999998</c:v>
                </c:pt>
                <c:pt idx="12">
                  <c:v>0.35199999999999998</c:v>
                </c:pt>
                <c:pt idx="13">
                  <c:v>0.34</c:v>
                </c:pt>
                <c:pt idx="14">
                  <c:v>0.31900000000000001</c:v>
                </c:pt>
                <c:pt idx="15">
                  <c:v>0.317</c:v>
                </c:pt>
                <c:pt idx="16">
                  <c:v>0.32600000000000001</c:v>
                </c:pt>
                <c:pt idx="17">
                  <c:v>0.26700000000000002</c:v>
                </c:pt>
                <c:pt idx="18">
                  <c:v>0.248</c:v>
                </c:pt>
                <c:pt idx="19">
                  <c:v>0.255</c:v>
                </c:pt>
                <c:pt idx="20">
                  <c:v>0.23799999999999999</c:v>
                </c:pt>
                <c:pt idx="21">
                  <c:v>0.247</c:v>
                </c:pt>
                <c:pt idx="22">
                  <c:v>0.27400000000000002</c:v>
                </c:pt>
                <c:pt idx="23">
                  <c:v>0.26100000000000001</c:v>
                </c:pt>
                <c:pt idx="24">
                  <c:v>0.23100000000000001</c:v>
                </c:pt>
                <c:pt idx="25">
                  <c:v>0.22900000000000001</c:v>
                </c:pt>
                <c:pt idx="26">
                  <c:v>0.246</c:v>
                </c:pt>
                <c:pt idx="27">
                  <c:v>0.23699999999999999</c:v>
                </c:pt>
                <c:pt idx="28">
                  <c:v>0.26300000000000001</c:v>
                </c:pt>
                <c:pt idx="29">
                  <c:v>0.217</c:v>
                </c:pt>
                <c:pt idx="30">
                  <c:v>0.224</c:v>
                </c:pt>
                <c:pt idx="31">
                  <c:v>0.23799999999999999</c:v>
                </c:pt>
                <c:pt idx="32">
                  <c:v>0.22600000000000001</c:v>
                </c:pt>
                <c:pt idx="33">
                  <c:v>0.23</c:v>
                </c:pt>
                <c:pt idx="34">
                  <c:v>0.26</c:v>
                </c:pt>
                <c:pt idx="35">
                  <c:v>0.254</c:v>
                </c:pt>
                <c:pt idx="36">
                  <c:v>0.221</c:v>
                </c:pt>
                <c:pt idx="37">
                  <c:v>0.22</c:v>
                </c:pt>
                <c:pt idx="38">
                  <c:v>0.223</c:v>
                </c:pt>
                <c:pt idx="39">
                  <c:v>0.26200000000000001</c:v>
                </c:pt>
                <c:pt idx="40">
                  <c:v>0.254</c:v>
                </c:pt>
                <c:pt idx="41">
                  <c:v>0.20899999999999999</c:v>
                </c:pt>
                <c:pt idx="42">
                  <c:v>0.224</c:v>
                </c:pt>
                <c:pt idx="43">
                  <c:v>0.20899999999999999</c:v>
                </c:pt>
                <c:pt idx="44">
                  <c:v>0.22800000000000001</c:v>
                </c:pt>
                <c:pt idx="45">
                  <c:v>0.23799999999999999</c:v>
                </c:pt>
                <c:pt idx="46">
                  <c:v>0.22</c:v>
                </c:pt>
                <c:pt idx="47">
                  <c:v>0.26400000000000001</c:v>
                </c:pt>
                <c:pt idx="48">
                  <c:v>0.26400000000000001</c:v>
                </c:pt>
                <c:pt idx="49">
                  <c:v>0.24099999999999999</c:v>
                </c:pt>
                <c:pt idx="50">
                  <c:v>0.22800000000000001</c:v>
                </c:pt>
                <c:pt idx="51">
                  <c:v>0.252</c:v>
                </c:pt>
                <c:pt idx="52">
                  <c:v>0.22600000000000001</c:v>
                </c:pt>
                <c:pt idx="53">
                  <c:v>0.216</c:v>
                </c:pt>
                <c:pt idx="54">
                  <c:v>0.253</c:v>
                </c:pt>
                <c:pt idx="55">
                  <c:v>0.218</c:v>
                </c:pt>
                <c:pt idx="56">
                  <c:v>0.23799999999999999</c:v>
                </c:pt>
                <c:pt idx="57">
                  <c:v>0.249</c:v>
                </c:pt>
                <c:pt idx="58">
                  <c:v>0.25900000000000001</c:v>
                </c:pt>
                <c:pt idx="59">
                  <c:v>0.23100000000000001</c:v>
                </c:pt>
                <c:pt idx="60">
                  <c:v>0.23</c:v>
                </c:pt>
                <c:pt idx="61">
                  <c:v>0.26500000000000001</c:v>
                </c:pt>
                <c:pt idx="62">
                  <c:v>0.21299999999999999</c:v>
                </c:pt>
                <c:pt idx="63">
                  <c:v>0.246</c:v>
                </c:pt>
                <c:pt idx="64">
                  <c:v>0.253</c:v>
                </c:pt>
                <c:pt idx="65">
                  <c:v>0.23599999999999999</c:v>
                </c:pt>
                <c:pt idx="66">
                  <c:v>0.23300000000000001</c:v>
                </c:pt>
                <c:pt idx="67">
                  <c:v>0.23699999999999999</c:v>
                </c:pt>
                <c:pt idx="68">
                  <c:v>0.248</c:v>
                </c:pt>
                <c:pt idx="69">
                  <c:v>0.23799999999999999</c:v>
                </c:pt>
                <c:pt idx="70">
                  <c:v>0.22500000000000001</c:v>
                </c:pt>
                <c:pt idx="71">
                  <c:v>0.20200000000000001</c:v>
                </c:pt>
                <c:pt idx="72">
                  <c:v>0.23599999999999999</c:v>
                </c:pt>
                <c:pt idx="73">
                  <c:v>0.22800000000000001</c:v>
                </c:pt>
                <c:pt idx="74">
                  <c:v>0.219</c:v>
                </c:pt>
                <c:pt idx="75">
                  <c:v>0.25600000000000001</c:v>
                </c:pt>
                <c:pt idx="76">
                  <c:v>0.23100000000000001</c:v>
                </c:pt>
                <c:pt idx="77">
                  <c:v>0.214</c:v>
                </c:pt>
                <c:pt idx="78">
                  <c:v>0.25600000000000001</c:v>
                </c:pt>
                <c:pt idx="7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A-4697-9A87-545A189AFBEC}"/>
            </c:ext>
          </c:extLst>
        </c:ser>
        <c:ser>
          <c:idx val="0"/>
          <c:order val="0"/>
          <c:tx>
            <c:strRef>
              <c:f>List1!$B$3</c:f>
              <c:strCache>
                <c:ptCount val="1"/>
                <c:pt idx="0">
                  <c:v>I (A)</c:v>
                </c:pt>
              </c:strCache>
            </c:strRef>
          </c:tx>
          <c:marker>
            <c:symbol val="none"/>
          </c:marker>
          <c:cat>
            <c:strRef>
              <c:f>List1!$C$3:$C$102</c:f>
              <c:strCache>
                <c:ptCount val="80"/>
                <c:pt idx="0">
                  <c:v>čas (s)</c:v>
                </c:pt>
                <c:pt idx="1">
                  <c:v>0.375</c:v>
                </c:pt>
                <c:pt idx="2">
                  <c:v>0.750</c:v>
                </c:pt>
                <c:pt idx="3">
                  <c:v>1.125</c:v>
                </c:pt>
                <c:pt idx="4">
                  <c:v>1.500</c:v>
                </c:pt>
                <c:pt idx="5">
                  <c:v>1.875</c:v>
                </c:pt>
                <c:pt idx="6">
                  <c:v>2.250</c:v>
                </c:pt>
                <c:pt idx="7">
                  <c:v>2.625</c:v>
                </c:pt>
                <c:pt idx="8">
                  <c:v>3.000</c:v>
                </c:pt>
                <c:pt idx="9">
                  <c:v>3.375</c:v>
                </c:pt>
                <c:pt idx="10">
                  <c:v>3.750</c:v>
                </c:pt>
                <c:pt idx="11">
                  <c:v>4.125</c:v>
                </c:pt>
                <c:pt idx="12">
                  <c:v>4.500</c:v>
                </c:pt>
                <c:pt idx="13">
                  <c:v>4.875</c:v>
                </c:pt>
                <c:pt idx="14">
                  <c:v>5.250</c:v>
                </c:pt>
                <c:pt idx="15">
                  <c:v>5.625</c:v>
                </c:pt>
                <c:pt idx="16">
                  <c:v>6.000</c:v>
                </c:pt>
                <c:pt idx="17">
                  <c:v>6.375</c:v>
                </c:pt>
                <c:pt idx="18">
                  <c:v>6.750</c:v>
                </c:pt>
                <c:pt idx="19">
                  <c:v>7.125</c:v>
                </c:pt>
                <c:pt idx="20">
                  <c:v>7.500</c:v>
                </c:pt>
                <c:pt idx="21">
                  <c:v>7.875</c:v>
                </c:pt>
                <c:pt idx="22">
                  <c:v>8.250</c:v>
                </c:pt>
                <c:pt idx="23">
                  <c:v>8.625</c:v>
                </c:pt>
                <c:pt idx="24">
                  <c:v>9.000</c:v>
                </c:pt>
                <c:pt idx="25">
                  <c:v>9.375</c:v>
                </c:pt>
                <c:pt idx="26">
                  <c:v>9.750</c:v>
                </c:pt>
                <c:pt idx="27">
                  <c:v>10.125</c:v>
                </c:pt>
                <c:pt idx="28">
                  <c:v>10.500</c:v>
                </c:pt>
                <c:pt idx="29">
                  <c:v>10.875</c:v>
                </c:pt>
                <c:pt idx="30">
                  <c:v>11.250</c:v>
                </c:pt>
                <c:pt idx="31">
                  <c:v>11.625</c:v>
                </c:pt>
                <c:pt idx="32">
                  <c:v>12.000</c:v>
                </c:pt>
                <c:pt idx="33">
                  <c:v>12.375</c:v>
                </c:pt>
                <c:pt idx="34">
                  <c:v>12.750</c:v>
                </c:pt>
                <c:pt idx="35">
                  <c:v>13.125</c:v>
                </c:pt>
                <c:pt idx="36">
                  <c:v>13.500</c:v>
                </c:pt>
                <c:pt idx="37">
                  <c:v>13.875</c:v>
                </c:pt>
                <c:pt idx="38">
                  <c:v>14.250</c:v>
                </c:pt>
                <c:pt idx="39">
                  <c:v>14.625</c:v>
                </c:pt>
                <c:pt idx="40">
                  <c:v>15.000</c:v>
                </c:pt>
                <c:pt idx="41">
                  <c:v>15.375</c:v>
                </c:pt>
                <c:pt idx="42">
                  <c:v>15.750</c:v>
                </c:pt>
                <c:pt idx="43">
                  <c:v>16.125</c:v>
                </c:pt>
                <c:pt idx="44">
                  <c:v>16.500</c:v>
                </c:pt>
                <c:pt idx="45">
                  <c:v>16.875</c:v>
                </c:pt>
                <c:pt idx="46">
                  <c:v>17.250</c:v>
                </c:pt>
                <c:pt idx="47">
                  <c:v>17.625</c:v>
                </c:pt>
                <c:pt idx="48">
                  <c:v>18.000</c:v>
                </c:pt>
                <c:pt idx="49">
                  <c:v>18.375</c:v>
                </c:pt>
                <c:pt idx="50">
                  <c:v>18.750</c:v>
                </c:pt>
                <c:pt idx="51">
                  <c:v>19.125</c:v>
                </c:pt>
                <c:pt idx="52">
                  <c:v>19.500</c:v>
                </c:pt>
                <c:pt idx="53">
                  <c:v>19.875</c:v>
                </c:pt>
                <c:pt idx="54">
                  <c:v>20.250</c:v>
                </c:pt>
                <c:pt idx="55">
                  <c:v>20.625</c:v>
                </c:pt>
                <c:pt idx="56">
                  <c:v>21.000</c:v>
                </c:pt>
                <c:pt idx="57">
                  <c:v>21.375</c:v>
                </c:pt>
                <c:pt idx="58">
                  <c:v>21.750</c:v>
                </c:pt>
                <c:pt idx="59">
                  <c:v>22.125</c:v>
                </c:pt>
                <c:pt idx="60">
                  <c:v>22.500</c:v>
                </c:pt>
                <c:pt idx="61">
                  <c:v>22.875</c:v>
                </c:pt>
                <c:pt idx="62">
                  <c:v>23.250</c:v>
                </c:pt>
                <c:pt idx="63">
                  <c:v>23.625</c:v>
                </c:pt>
                <c:pt idx="64">
                  <c:v>24.000</c:v>
                </c:pt>
                <c:pt idx="65">
                  <c:v>24.375</c:v>
                </c:pt>
                <c:pt idx="66">
                  <c:v>24.750</c:v>
                </c:pt>
                <c:pt idx="67">
                  <c:v>25.125</c:v>
                </c:pt>
                <c:pt idx="68">
                  <c:v>25.500</c:v>
                </c:pt>
                <c:pt idx="69">
                  <c:v>25.875</c:v>
                </c:pt>
                <c:pt idx="70">
                  <c:v>26.250</c:v>
                </c:pt>
                <c:pt idx="71">
                  <c:v>26.625</c:v>
                </c:pt>
                <c:pt idx="72">
                  <c:v>27.000</c:v>
                </c:pt>
                <c:pt idx="73">
                  <c:v>27.375</c:v>
                </c:pt>
                <c:pt idx="74">
                  <c:v>27.750</c:v>
                </c:pt>
                <c:pt idx="75">
                  <c:v>28.125</c:v>
                </c:pt>
                <c:pt idx="76">
                  <c:v>28.500</c:v>
                </c:pt>
                <c:pt idx="77">
                  <c:v>28.875</c:v>
                </c:pt>
                <c:pt idx="78">
                  <c:v>29.250</c:v>
                </c:pt>
                <c:pt idx="79">
                  <c:v>29.625</c:v>
                </c:pt>
              </c:strCache>
            </c:strRef>
          </c:cat>
          <c:val>
            <c:numRef>
              <c:f>List1!$B$4:$B$102</c:f>
              <c:numCache>
                <c:formatCode>0.000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4.0830000000000002</c:v>
                </c:pt>
                <c:pt idx="5">
                  <c:v>4.0039999999999996</c:v>
                </c:pt>
                <c:pt idx="6">
                  <c:v>3.8450000000000002</c:v>
                </c:pt>
                <c:pt idx="7">
                  <c:v>3.6619999999999999</c:v>
                </c:pt>
                <c:pt idx="8">
                  <c:v>3.516</c:v>
                </c:pt>
                <c:pt idx="9">
                  <c:v>3.3380000000000001</c:v>
                </c:pt>
                <c:pt idx="10">
                  <c:v>3.2280000000000002</c:v>
                </c:pt>
                <c:pt idx="11">
                  <c:v>3.0710000000000002</c:v>
                </c:pt>
                <c:pt idx="12">
                  <c:v>2.879</c:v>
                </c:pt>
                <c:pt idx="13">
                  <c:v>2.8069999999999999</c:v>
                </c:pt>
                <c:pt idx="14">
                  <c:v>2.6850000000000001</c:v>
                </c:pt>
                <c:pt idx="15">
                  <c:v>2.5550000000000002</c:v>
                </c:pt>
                <c:pt idx="16">
                  <c:v>2.4540000000000002</c:v>
                </c:pt>
                <c:pt idx="17">
                  <c:v>2.3660000000000001</c:v>
                </c:pt>
                <c:pt idx="18">
                  <c:v>2.2109999999999999</c:v>
                </c:pt>
                <c:pt idx="19">
                  <c:v>2.177</c:v>
                </c:pt>
                <c:pt idx="20">
                  <c:v>2.0470000000000002</c:v>
                </c:pt>
                <c:pt idx="21">
                  <c:v>1.998</c:v>
                </c:pt>
                <c:pt idx="22">
                  <c:v>1.9119999999999999</c:v>
                </c:pt>
                <c:pt idx="23">
                  <c:v>1.8069999999999999</c:v>
                </c:pt>
                <c:pt idx="24">
                  <c:v>1.7430000000000001</c:v>
                </c:pt>
                <c:pt idx="25">
                  <c:v>1.722</c:v>
                </c:pt>
                <c:pt idx="26">
                  <c:v>1.651</c:v>
                </c:pt>
                <c:pt idx="27">
                  <c:v>1.599</c:v>
                </c:pt>
                <c:pt idx="28">
                  <c:v>1.5249999999999999</c:v>
                </c:pt>
                <c:pt idx="29">
                  <c:v>1.474</c:v>
                </c:pt>
                <c:pt idx="30">
                  <c:v>1.403</c:v>
                </c:pt>
                <c:pt idx="31">
                  <c:v>1.365</c:v>
                </c:pt>
                <c:pt idx="32">
                  <c:v>1.347</c:v>
                </c:pt>
                <c:pt idx="33">
                  <c:v>1.3129999999999999</c:v>
                </c:pt>
                <c:pt idx="34">
                  <c:v>1.242</c:v>
                </c:pt>
                <c:pt idx="35">
                  <c:v>1.1990000000000001</c:v>
                </c:pt>
                <c:pt idx="36">
                  <c:v>1.1890000000000001</c:v>
                </c:pt>
                <c:pt idx="37">
                  <c:v>1.141</c:v>
                </c:pt>
                <c:pt idx="38">
                  <c:v>1.129</c:v>
                </c:pt>
                <c:pt idx="39">
                  <c:v>1.083</c:v>
                </c:pt>
                <c:pt idx="40">
                  <c:v>1.0640000000000001</c:v>
                </c:pt>
                <c:pt idx="41">
                  <c:v>1.0089999999999999</c:v>
                </c:pt>
                <c:pt idx="42">
                  <c:v>1.0049999999999999</c:v>
                </c:pt>
                <c:pt idx="43">
                  <c:v>0.97799999999999998</c:v>
                </c:pt>
                <c:pt idx="44">
                  <c:v>0.94699999999999995</c:v>
                </c:pt>
                <c:pt idx="45">
                  <c:v>0.92200000000000004</c:v>
                </c:pt>
                <c:pt idx="46">
                  <c:v>0.85499999999999998</c:v>
                </c:pt>
                <c:pt idx="47">
                  <c:v>0.88400000000000001</c:v>
                </c:pt>
                <c:pt idx="48">
                  <c:v>0.82</c:v>
                </c:pt>
                <c:pt idx="49">
                  <c:v>0.85599999999999998</c:v>
                </c:pt>
                <c:pt idx="50">
                  <c:v>0.82899999999999996</c:v>
                </c:pt>
                <c:pt idx="51">
                  <c:v>0.78800000000000003</c:v>
                </c:pt>
                <c:pt idx="52">
                  <c:v>0.78</c:v>
                </c:pt>
                <c:pt idx="53">
                  <c:v>0.78800000000000003</c:v>
                </c:pt>
                <c:pt idx="54">
                  <c:v>0.73899999999999999</c:v>
                </c:pt>
                <c:pt idx="55">
                  <c:v>0.753</c:v>
                </c:pt>
                <c:pt idx="56">
                  <c:v>0.73599999999999999</c:v>
                </c:pt>
                <c:pt idx="57">
                  <c:v>0.73399999999999999</c:v>
                </c:pt>
                <c:pt idx="58">
                  <c:v>0.68400000000000005</c:v>
                </c:pt>
                <c:pt idx="59">
                  <c:v>0.69399999999999995</c:v>
                </c:pt>
                <c:pt idx="60">
                  <c:v>0.70599999999999996</c:v>
                </c:pt>
                <c:pt idx="61">
                  <c:v>0.68</c:v>
                </c:pt>
                <c:pt idx="62">
                  <c:v>0.65900000000000003</c:v>
                </c:pt>
                <c:pt idx="63">
                  <c:v>0.60399999999999998</c:v>
                </c:pt>
                <c:pt idx="64">
                  <c:v>0.623</c:v>
                </c:pt>
                <c:pt idx="65">
                  <c:v>0.629</c:v>
                </c:pt>
                <c:pt idx="66">
                  <c:v>0.63400000000000001</c:v>
                </c:pt>
                <c:pt idx="67">
                  <c:v>0.629</c:v>
                </c:pt>
                <c:pt idx="68">
                  <c:v>0.61799999999999999</c:v>
                </c:pt>
                <c:pt idx="69">
                  <c:v>0.622</c:v>
                </c:pt>
                <c:pt idx="70">
                  <c:v>0.58499999999999996</c:v>
                </c:pt>
                <c:pt idx="71">
                  <c:v>0.58699999999999997</c:v>
                </c:pt>
                <c:pt idx="72">
                  <c:v>0.61499999999999999</c:v>
                </c:pt>
                <c:pt idx="73">
                  <c:v>0.58399999999999996</c:v>
                </c:pt>
                <c:pt idx="74">
                  <c:v>0.58699999999999997</c:v>
                </c:pt>
                <c:pt idx="75">
                  <c:v>0.56699999999999995</c:v>
                </c:pt>
                <c:pt idx="76">
                  <c:v>0.60099999999999998</c:v>
                </c:pt>
                <c:pt idx="77">
                  <c:v>0.60299999999999998</c:v>
                </c:pt>
                <c:pt idx="78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A-4697-9A87-545A189AFBEC}"/>
            </c:ext>
          </c:extLst>
        </c:ser>
        <c:ser>
          <c:idx val="1"/>
          <c:order val="1"/>
          <c:tx>
            <c:v>4</c:v>
          </c:tx>
          <c:marker>
            <c:symbol val="none"/>
          </c:marker>
          <c:val>
            <c:numRef>
              <c:f>List1!$Q$83:$Q$102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A-4697-9A87-545A189AFBEC}"/>
            </c:ext>
          </c:extLst>
        </c:ser>
        <c:ser>
          <c:idx val="2"/>
          <c:order val="2"/>
          <c:tx>
            <c:v>2</c:v>
          </c:tx>
          <c:marker>
            <c:symbol val="none"/>
          </c:marker>
          <c:val>
            <c:numRef>
              <c:f>List1!$AF$3:$AF$102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4.0359999999999996</c:v>
                </c:pt>
                <c:pt idx="10">
                  <c:v>3.4350000000000001</c:v>
                </c:pt>
                <c:pt idx="11">
                  <c:v>2.9430000000000001</c:v>
                </c:pt>
                <c:pt idx="12">
                  <c:v>2.4740000000000002</c:v>
                </c:pt>
                <c:pt idx="13">
                  <c:v>2.1360000000000001</c:v>
                </c:pt>
                <c:pt idx="14">
                  <c:v>1.8240000000000001</c:v>
                </c:pt>
                <c:pt idx="15">
                  <c:v>1.615</c:v>
                </c:pt>
                <c:pt idx="16">
                  <c:v>1.4319999999999999</c:v>
                </c:pt>
                <c:pt idx="17">
                  <c:v>1.252</c:v>
                </c:pt>
                <c:pt idx="18">
                  <c:v>1.0980000000000001</c:v>
                </c:pt>
                <c:pt idx="19">
                  <c:v>0.99</c:v>
                </c:pt>
                <c:pt idx="20">
                  <c:v>0.88100000000000001</c:v>
                </c:pt>
                <c:pt idx="21">
                  <c:v>0.81</c:v>
                </c:pt>
                <c:pt idx="22">
                  <c:v>0.72399999999999998</c:v>
                </c:pt>
                <c:pt idx="23">
                  <c:v>0.63200000000000001</c:v>
                </c:pt>
                <c:pt idx="24">
                  <c:v>0.62</c:v>
                </c:pt>
                <c:pt idx="25">
                  <c:v>0.52400000000000002</c:v>
                </c:pt>
                <c:pt idx="26">
                  <c:v>0.52800000000000002</c:v>
                </c:pt>
                <c:pt idx="27">
                  <c:v>0.49199999999999999</c:v>
                </c:pt>
                <c:pt idx="28">
                  <c:v>0.46800000000000003</c:v>
                </c:pt>
                <c:pt idx="29">
                  <c:v>0.439</c:v>
                </c:pt>
                <c:pt idx="30">
                  <c:v>0.41099999999999998</c:v>
                </c:pt>
                <c:pt idx="31">
                  <c:v>0.38900000000000001</c:v>
                </c:pt>
                <c:pt idx="32">
                  <c:v>0.38</c:v>
                </c:pt>
                <c:pt idx="33">
                  <c:v>0.36499999999999999</c:v>
                </c:pt>
                <c:pt idx="34">
                  <c:v>0.315</c:v>
                </c:pt>
                <c:pt idx="35">
                  <c:v>0.33</c:v>
                </c:pt>
                <c:pt idx="36">
                  <c:v>0.29599999999999999</c:v>
                </c:pt>
                <c:pt idx="37">
                  <c:v>0.307</c:v>
                </c:pt>
                <c:pt idx="38">
                  <c:v>0.28199999999999997</c:v>
                </c:pt>
                <c:pt idx="39">
                  <c:v>0.30399999999999999</c:v>
                </c:pt>
                <c:pt idx="40">
                  <c:v>0.30399999999999999</c:v>
                </c:pt>
                <c:pt idx="41">
                  <c:v>0.27300000000000002</c:v>
                </c:pt>
                <c:pt idx="42">
                  <c:v>0.29899999999999999</c:v>
                </c:pt>
                <c:pt idx="43">
                  <c:v>0.25800000000000001</c:v>
                </c:pt>
                <c:pt idx="44">
                  <c:v>0.29699999999999999</c:v>
                </c:pt>
                <c:pt idx="45">
                  <c:v>0.26800000000000002</c:v>
                </c:pt>
                <c:pt idx="46">
                  <c:v>0.25900000000000001</c:v>
                </c:pt>
                <c:pt idx="47">
                  <c:v>0.27</c:v>
                </c:pt>
                <c:pt idx="48">
                  <c:v>0.26900000000000002</c:v>
                </c:pt>
                <c:pt idx="49">
                  <c:v>0.24399999999999999</c:v>
                </c:pt>
                <c:pt idx="50">
                  <c:v>0.26800000000000002</c:v>
                </c:pt>
                <c:pt idx="51">
                  <c:v>0.248</c:v>
                </c:pt>
                <c:pt idx="52">
                  <c:v>0.27100000000000002</c:v>
                </c:pt>
                <c:pt idx="53">
                  <c:v>0.253</c:v>
                </c:pt>
                <c:pt idx="54">
                  <c:v>0.26700000000000002</c:v>
                </c:pt>
                <c:pt idx="55">
                  <c:v>0.25</c:v>
                </c:pt>
                <c:pt idx="56">
                  <c:v>0.25800000000000001</c:v>
                </c:pt>
                <c:pt idx="57">
                  <c:v>0.24199999999999999</c:v>
                </c:pt>
                <c:pt idx="58">
                  <c:v>0.25800000000000001</c:v>
                </c:pt>
                <c:pt idx="59">
                  <c:v>0.245</c:v>
                </c:pt>
                <c:pt idx="60">
                  <c:v>0.26300000000000001</c:v>
                </c:pt>
                <c:pt idx="61">
                  <c:v>0.245</c:v>
                </c:pt>
                <c:pt idx="62">
                  <c:v>0.26200000000000001</c:v>
                </c:pt>
                <c:pt idx="63">
                  <c:v>0.25900000000000001</c:v>
                </c:pt>
                <c:pt idx="64">
                  <c:v>0.24199999999999999</c:v>
                </c:pt>
                <c:pt idx="65">
                  <c:v>0.26200000000000001</c:v>
                </c:pt>
                <c:pt idx="66">
                  <c:v>0.252</c:v>
                </c:pt>
                <c:pt idx="67">
                  <c:v>0.254</c:v>
                </c:pt>
                <c:pt idx="68">
                  <c:v>0.224</c:v>
                </c:pt>
                <c:pt idx="69">
                  <c:v>0.251</c:v>
                </c:pt>
                <c:pt idx="70">
                  <c:v>0.26300000000000001</c:v>
                </c:pt>
                <c:pt idx="71">
                  <c:v>0.253</c:v>
                </c:pt>
                <c:pt idx="72">
                  <c:v>0.24299999999999999</c:v>
                </c:pt>
                <c:pt idx="73">
                  <c:v>0.22</c:v>
                </c:pt>
                <c:pt idx="74">
                  <c:v>0.26500000000000001</c:v>
                </c:pt>
                <c:pt idx="75">
                  <c:v>0.26300000000000001</c:v>
                </c:pt>
                <c:pt idx="76">
                  <c:v>0.222</c:v>
                </c:pt>
                <c:pt idx="77">
                  <c:v>0.251</c:v>
                </c:pt>
                <c:pt idx="78">
                  <c:v>0.26300000000000001</c:v>
                </c:pt>
                <c:pt idx="7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FA-4697-9A87-545A189AFBEC}"/>
            </c:ext>
          </c:extLst>
        </c:ser>
        <c:ser>
          <c:idx val="3"/>
          <c:order val="3"/>
          <c:tx>
            <c:v>3</c:v>
          </c:tx>
          <c:marker>
            <c:symbol val="none"/>
          </c:marker>
          <c:val>
            <c:numRef>
              <c:f>List1!$AU$3:$AU$102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</c:v>
                </c:pt>
                <c:pt idx="2">
                  <c:v>-1.2E-5</c:v>
                </c:pt>
                <c:pt idx="3">
                  <c:v>2.944</c:v>
                </c:pt>
                <c:pt idx="4">
                  <c:v>2.0390000000000001</c:v>
                </c:pt>
                <c:pt idx="5">
                  <c:v>1.5009999999999999</c:v>
                </c:pt>
                <c:pt idx="6">
                  <c:v>1.1279999999999999</c:v>
                </c:pt>
                <c:pt idx="7">
                  <c:v>0.81100000000000005</c:v>
                </c:pt>
                <c:pt idx="8">
                  <c:v>0.66900000000000004</c:v>
                </c:pt>
                <c:pt idx="9">
                  <c:v>0.53400000000000003</c:v>
                </c:pt>
                <c:pt idx="10">
                  <c:v>0.46700000000000003</c:v>
                </c:pt>
                <c:pt idx="11">
                  <c:v>0.41199999999999998</c:v>
                </c:pt>
                <c:pt idx="12">
                  <c:v>0.35199999999999998</c:v>
                </c:pt>
                <c:pt idx="13">
                  <c:v>0.34</c:v>
                </c:pt>
                <c:pt idx="14">
                  <c:v>0.31900000000000001</c:v>
                </c:pt>
                <c:pt idx="15">
                  <c:v>0.317</c:v>
                </c:pt>
                <c:pt idx="16">
                  <c:v>0.32600000000000001</c:v>
                </c:pt>
                <c:pt idx="17">
                  <c:v>0.26700000000000002</c:v>
                </c:pt>
                <c:pt idx="18">
                  <c:v>0.248</c:v>
                </c:pt>
                <c:pt idx="19">
                  <c:v>0.255</c:v>
                </c:pt>
                <c:pt idx="20">
                  <c:v>0.23799999999999999</c:v>
                </c:pt>
                <c:pt idx="21">
                  <c:v>0.247</c:v>
                </c:pt>
                <c:pt idx="22">
                  <c:v>0.27400000000000002</c:v>
                </c:pt>
                <c:pt idx="23">
                  <c:v>0.26100000000000001</c:v>
                </c:pt>
                <c:pt idx="24">
                  <c:v>0.23100000000000001</c:v>
                </c:pt>
                <c:pt idx="25">
                  <c:v>0.22900000000000001</c:v>
                </c:pt>
                <c:pt idx="26">
                  <c:v>0.246</c:v>
                </c:pt>
                <c:pt idx="27">
                  <c:v>0.23699999999999999</c:v>
                </c:pt>
                <c:pt idx="28">
                  <c:v>0.26300000000000001</c:v>
                </c:pt>
                <c:pt idx="29">
                  <c:v>0.217</c:v>
                </c:pt>
                <c:pt idx="30">
                  <c:v>0.224</c:v>
                </c:pt>
                <c:pt idx="31">
                  <c:v>0.23799999999999999</c:v>
                </c:pt>
                <c:pt idx="32">
                  <c:v>0.22600000000000001</c:v>
                </c:pt>
                <c:pt idx="33">
                  <c:v>0.23</c:v>
                </c:pt>
                <c:pt idx="34">
                  <c:v>0.26</c:v>
                </c:pt>
                <c:pt idx="35">
                  <c:v>0.254</c:v>
                </c:pt>
                <c:pt idx="36">
                  <c:v>0.221</c:v>
                </c:pt>
                <c:pt idx="37">
                  <c:v>0.22</c:v>
                </c:pt>
                <c:pt idx="38">
                  <c:v>0.223</c:v>
                </c:pt>
                <c:pt idx="39">
                  <c:v>0.26200000000000001</c:v>
                </c:pt>
                <c:pt idx="40">
                  <c:v>0.254</c:v>
                </c:pt>
                <c:pt idx="41">
                  <c:v>0.20899999999999999</c:v>
                </c:pt>
                <c:pt idx="42">
                  <c:v>0.224</c:v>
                </c:pt>
                <c:pt idx="43">
                  <c:v>0.20899999999999999</c:v>
                </c:pt>
                <c:pt idx="44">
                  <c:v>0.22800000000000001</c:v>
                </c:pt>
                <c:pt idx="45">
                  <c:v>0.23799999999999999</c:v>
                </c:pt>
                <c:pt idx="46">
                  <c:v>0.22</c:v>
                </c:pt>
                <c:pt idx="47">
                  <c:v>0.26400000000000001</c:v>
                </c:pt>
                <c:pt idx="48">
                  <c:v>0.26400000000000001</c:v>
                </c:pt>
                <c:pt idx="49">
                  <c:v>0.24099999999999999</c:v>
                </c:pt>
                <c:pt idx="50">
                  <c:v>0.22800000000000001</c:v>
                </c:pt>
                <c:pt idx="51">
                  <c:v>0.252</c:v>
                </c:pt>
                <c:pt idx="52">
                  <c:v>0.22600000000000001</c:v>
                </c:pt>
                <c:pt idx="53">
                  <c:v>0.216</c:v>
                </c:pt>
                <c:pt idx="54">
                  <c:v>0.253</c:v>
                </c:pt>
                <c:pt idx="55">
                  <c:v>0.218</c:v>
                </c:pt>
                <c:pt idx="56">
                  <c:v>0.23799999999999999</c:v>
                </c:pt>
                <c:pt idx="57">
                  <c:v>0.249</c:v>
                </c:pt>
                <c:pt idx="58">
                  <c:v>0.25900000000000001</c:v>
                </c:pt>
                <c:pt idx="59">
                  <c:v>0.23100000000000001</c:v>
                </c:pt>
                <c:pt idx="60">
                  <c:v>0.23</c:v>
                </c:pt>
                <c:pt idx="61">
                  <c:v>0.26500000000000001</c:v>
                </c:pt>
                <c:pt idx="62">
                  <c:v>0.21299999999999999</c:v>
                </c:pt>
                <c:pt idx="63">
                  <c:v>0.246</c:v>
                </c:pt>
                <c:pt idx="64">
                  <c:v>0.253</c:v>
                </c:pt>
                <c:pt idx="65">
                  <c:v>0.23599999999999999</c:v>
                </c:pt>
                <c:pt idx="66">
                  <c:v>0.23300000000000001</c:v>
                </c:pt>
                <c:pt idx="67">
                  <c:v>0.23699999999999999</c:v>
                </c:pt>
                <c:pt idx="68">
                  <c:v>0.248</c:v>
                </c:pt>
                <c:pt idx="69">
                  <c:v>0.23799999999999999</c:v>
                </c:pt>
                <c:pt idx="70">
                  <c:v>0.22500000000000001</c:v>
                </c:pt>
                <c:pt idx="71">
                  <c:v>0.20200000000000001</c:v>
                </c:pt>
                <c:pt idx="72">
                  <c:v>0.23599999999999999</c:v>
                </c:pt>
                <c:pt idx="73">
                  <c:v>0.22800000000000001</c:v>
                </c:pt>
                <c:pt idx="74">
                  <c:v>0.219</c:v>
                </c:pt>
                <c:pt idx="75">
                  <c:v>0.25600000000000001</c:v>
                </c:pt>
                <c:pt idx="76">
                  <c:v>0.23100000000000001</c:v>
                </c:pt>
                <c:pt idx="77">
                  <c:v>0.214</c:v>
                </c:pt>
                <c:pt idx="78">
                  <c:v>0.25600000000000001</c:v>
                </c:pt>
                <c:pt idx="7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FA-4697-9A87-545A189A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6336"/>
        <c:axId val="56047872"/>
      </c:lineChart>
      <c:catAx>
        <c:axId val="5604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7872"/>
        <c:crosses val="autoZero"/>
        <c:auto val="1"/>
        <c:lblAlgn val="ctr"/>
        <c:lblOffset val="100"/>
        <c:noMultiLvlLbl val="0"/>
      </c:catAx>
      <c:valAx>
        <c:axId val="56047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429432239245214E-2"/>
          <c:y val="1.777647222717757E-2"/>
          <c:w val="0.90341322655240663"/>
          <c:h val="0.9644470555456448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strRef>
              <c:f>List1!$C$3:$C$102</c:f>
              <c:strCache>
                <c:ptCount val="80"/>
                <c:pt idx="0">
                  <c:v>čas (s)</c:v>
                </c:pt>
                <c:pt idx="1">
                  <c:v>0.375</c:v>
                </c:pt>
                <c:pt idx="2">
                  <c:v>0.750</c:v>
                </c:pt>
                <c:pt idx="3">
                  <c:v>1.125</c:v>
                </c:pt>
                <c:pt idx="4">
                  <c:v>1.500</c:v>
                </c:pt>
                <c:pt idx="5">
                  <c:v>1.875</c:v>
                </c:pt>
                <c:pt idx="6">
                  <c:v>2.250</c:v>
                </c:pt>
                <c:pt idx="7">
                  <c:v>2.625</c:v>
                </c:pt>
                <c:pt idx="8">
                  <c:v>3.000</c:v>
                </c:pt>
                <c:pt idx="9">
                  <c:v>3.375</c:v>
                </c:pt>
                <c:pt idx="10">
                  <c:v>3.750</c:v>
                </c:pt>
                <c:pt idx="11">
                  <c:v>4.125</c:v>
                </c:pt>
                <c:pt idx="12">
                  <c:v>4.500</c:v>
                </c:pt>
                <c:pt idx="13">
                  <c:v>4.875</c:v>
                </c:pt>
                <c:pt idx="14">
                  <c:v>5.250</c:v>
                </c:pt>
                <c:pt idx="15">
                  <c:v>5.625</c:v>
                </c:pt>
                <c:pt idx="16">
                  <c:v>6.000</c:v>
                </c:pt>
                <c:pt idx="17">
                  <c:v>6.375</c:v>
                </c:pt>
                <c:pt idx="18">
                  <c:v>6.750</c:v>
                </c:pt>
                <c:pt idx="19">
                  <c:v>7.125</c:v>
                </c:pt>
                <c:pt idx="20">
                  <c:v>7.500</c:v>
                </c:pt>
                <c:pt idx="21">
                  <c:v>7.875</c:v>
                </c:pt>
                <c:pt idx="22">
                  <c:v>8.250</c:v>
                </c:pt>
                <c:pt idx="23">
                  <c:v>8.625</c:v>
                </c:pt>
                <c:pt idx="24">
                  <c:v>9.000</c:v>
                </c:pt>
                <c:pt idx="25">
                  <c:v>9.375</c:v>
                </c:pt>
                <c:pt idx="26">
                  <c:v>9.750</c:v>
                </c:pt>
                <c:pt idx="27">
                  <c:v>10.125</c:v>
                </c:pt>
                <c:pt idx="28">
                  <c:v>10.500</c:v>
                </c:pt>
                <c:pt idx="29">
                  <c:v>10.875</c:v>
                </c:pt>
                <c:pt idx="30">
                  <c:v>11.250</c:v>
                </c:pt>
                <c:pt idx="31">
                  <c:v>11.625</c:v>
                </c:pt>
                <c:pt idx="32">
                  <c:v>12.000</c:v>
                </c:pt>
                <c:pt idx="33">
                  <c:v>12.375</c:v>
                </c:pt>
                <c:pt idx="34">
                  <c:v>12.750</c:v>
                </c:pt>
                <c:pt idx="35">
                  <c:v>13.125</c:v>
                </c:pt>
                <c:pt idx="36">
                  <c:v>13.500</c:v>
                </c:pt>
                <c:pt idx="37">
                  <c:v>13.875</c:v>
                </c:pt>
                <c:pt idx="38">
                  <c:v>14.250</c:v>
                </c:pt>
                <c:pt idx="39">
                  <c:v>14.625</c:v>
                </c:pt>
                <c:pt idx="40">
                  <c:v>15.000</c:v>
                </c:pt>
                <c:pt idx="41">
                  <c:v>15.375</c:v>
                </c:pt>
                <c:pt idx="42">
                  <c:v>15.750</c:v>
                </c:pt>
                <c:pt idx="43">
                  <c:v>16.125</c:v>
                </c:pt>
                <c:pt idx="44">
                  <c:v>16.500</c:v>
                </c:pt>
                <c:pt idx="45">
                  <c:v>16.875</c:v>
                </c:pt>
                <c:pt idx="46">
                  <c:v>17.250</c:v>
                </c:pt>
                <c:pt idx="47">
                  <c:v>17.625</c:v>
                </c:pt>
                <c:pt idx="48">
                  <c:v>18.000</c:v>
                </c:pt>
                <c:pt idx="49">
                  <c:v>18.375</c:v>
                </c:pt>
                <c:pt idx="50">
                  <c:v>18.750</c:v>
                </c:pt>
                <c:pt idx="51">
                  <c:v>19.125</c:v>
                </c:pt>
                <c:pt idx="52">
                  <c:v>19.500</c:v>
                </c:pt>
                <c:pt idx="53">
                  <c:v>19.875</c:v>
                </c:pt>
                <c:pt idx="54">
                  <c:v>20.250</c:v>
                </c:pt>
                <c:pt idx="55">
                  <c:v>20.625</c:v>
                </c:pt>
                <c:pt idx="56">
                  <c:v>21.000</c:v>
                </c:pt>
                <c:pt idx="57">
                  <c:v>21.375</c:v>
                </c:pt>
                <c:pt idx="58">
                  <c:v>21.750</c:v>
                </c:pt>
                <c:pt idx="59">
                  <c:v>22.125</c:v>
                </c:pt>
                <c:pt idx="60">
                  <c:v>22.500</c:v>
                </c:pt>
                <c:pt idx="61">
                  <c:v>22.875</c:v>
                </c:pt>
                <c:pt idx="62">
                  <c:v>23.250</c:v>
                </c:pt>
                <c:pt idx="63">
                  <c:v>23.625</c:v>
                </c:pt>
                <c:pt idx="64">
                  <c:v>24.000</c:v>
                </c:pt>
                <c:pt idx="65">
                  <c:v>24.375</c:v>
                </c:pt>
                <c:pt idx="66">
                  <c:v>24.750</c:v>
                </c:pt>
                <c:pt idx="67">
                  <c:v>25.125</c:v>
                </c:pt>
                <c:pt idx="68">
                  <c:v>25.500</c:v>
                </c:pt>
                <c:pt idx="69">
                  <c:v>25.875</c:v>
                </c:pt>
                <c:pt idx="70">
                  <c:v>26.250</c:v>
                </c:pt>
                <c:pt idx="71">
                  <c:v>26.625</c:v>
                </c:pt>
                <c:pt idx="72">
                  <c:v>27.000</c:v>
                </c:pt>
                <c:pt idx="73">
                  <c:v>27.375</c:v>
                </c:pt>
                <c:pt idx="74">
                  <c:v>27.750</c:v>
                </c:pt>
                <c:pt idx="75">
                  <c:v>28.125</c:v>
                </c:pt>
                <c:pt idx="76">
                  <c:v>28.500</c:v>
                </c:pt>
                <c:pt idx="77">
                  <c:v>28.875</c:v>
                </c:pt>
                <c:pt idx="78">
                  <c:v>29.250</c:v>
                </c:pt>
                <c:pt idx="79">
                  <c:v>29.625</c:v>
                </c:pt>
              </c:strCache>
            </c:strRef>
          </c:cat>
          <c:val>
            <c:numRef>
              <c:f>List1!$J$3:$J$102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0.59199999999999997</c:v>
                </c:pt>
                <c:pt idx="2">
                  <c:v>0.59199999999999997</c:v>
                </c:pt>
                <c:pt idx="3">
                  <c:v>-3.0659999999999998</c:v>
                </c:pt>
                <c:pt idx="4">
                  <c:v>-2.9340000000000002</c:v>
                </c:pt>
                <c:pt idx="5">
                  <c:v>-2.7320000000000002</c:v>
                </c:pt>
                <c:pt idx="6">
                  <c:v>-2.5259999999999998</c:v>
                </c:pt>
                <c:pt idx="7">
                  <c:v>-2.4430000000000001</c:v>
                </c:pt>
                <c:pt idx="8">
                  <c:v>-2.2440000000000002</c:v>
                </c:pt>
                <c:pt idx="9">
                  <c:v>-2.1160000000000001</c:v>
                </c:pt>
                <c:pt idx="10">
                  <c:v>-1.93</c:v>
                </c:pt>
                <c:pt idx="11">
                  <c:v>-1.8520000000000001</c:v>
                </c:pt>
                <c:pt idx="12">
                  <c:v>-1.7470000000000001</c:v>
                </c:pt>
                <c:pt idx="13">
                  <c:v>-1.6479999999999999</c:v>
                </c:pt>
                <c:pt idx="14">
                  <c:v>-1.536</c:v>
                </c:pt>
                <c:pt idx="15">
                  <c:v>-1.4510000000000001</c:v>
                </c:pt>
                <c:pt idx="16">
                  <c:v>-1.371</c:v>
                </c:pt>
                <c:pt idx="17">
                  <c:v>-1.292</c:v>
                </c:pt>
                <c:pt idx="18">
                  <c:v>-1.1859999999999999</c:v>
                </c:pt>
                <c:pt idx="19">
                  <c:v>-1.1000000000000001</c:v>
                </c:pt>
                <c:pt idx="20">
                  <c:v>-1.034</c:v>
                </c:pt>
                <c:pt idx="21">
                  <c:v>-0.93799999999999994</c:v>
                </c:pt>
                <c:pt idx="22">
                  <c:v>-0.86899999999999999</c:v>
                </c:pt>
                <c:pt idx="23">
                  <c:v>-0.80600000000000005</c:v>
                </c:pt>
                <c:pt idx="24">
                  <c:v>-0.75600000000000001</c:v>
                </c:pt>
                <c:pt idx="25">
                  <c:v>-0.69899999999999995</c:v>
                </c:pt>
                <c:pt idx="26">
                  <c:v>-0.65700000000000003</c:v>
                </c:pt>
                <c:pt idx="27">
                  <c:v>-0.59699999999999998</c:v>
                </c:pt>
                <c:pt idx="28">
                  <c:v>-0.54700000000000004</c:v>
                </c:pt>
                <c:pt idx="29">
                  <c:v>-0.56000000000000005</c:v>
                </c:pt>
                <c:pt idx="30">
                  <c:v>-0.48599999999999999</c:v>
                </c:pt>
                <c:pt idx="31">
                  <c:v>-0.42699999999999999</c:v>
                </c:pt>
                <c:pt idx="32">
                  <c:v>-0.36799999999999999</c:v>
                </c:pt>
                <c:pt idx="33">
                  <c:v>-0.39800000000000002</c:v>
                </c:pt>
                <c:pt idx="34">
                  <c:v>-0.33300000000000002</c:v>
                </c:pt>
                <c:pt idx="35">
                  <c:v>-0.29899999999999999</c:v>
                </c:pt>
                <c:pt idx="36">
                  <c:v>-0.28999999999999998</c:v>
                </c:pt>
                <c:pt idx="37">
                  <c:v>-0.23300000000000001</c:v>
                </c:pt>
                <c:pt idx="38">
                  <c:v>-0.187</c:v>
                </c:pt>
                <c:pt idx="39">
                  <c:v>-0.216</c:v>
                </c:pt>
                <c:pt idx="40">
                  <c:v>-0.20699999999999999</c:v>
                </c:pt>
                <c:pt idx="41">
                  <c:v>-0.183</c:v>
                </c:pt>
                <c:pt idx="42">
                  <c:v>-0.13</c:v>
                </c:pt>
                <c:pt idx="43">
                  <c:v>-0.13400000000000001</c:v>
                </c:pt>
                <c:pt idx="44">
                  <c:v>-0.13400000000000001</c:v>
                </c:pt>
                <c:pt idx="45">
                  <c:v>-0.154</c:v>
                </c:pt>
                <c:pt idx="46">
                  <c:v>-0.13100000000000001</c:v>
                </c:pt>
                <c:pt idx="47">
                  <c:v>-9.8000000000000004E-2</c:v>
                </c:pt>
                <c:pt idx="48">
                  <c:v>-7.8E-2</c:v>
                </c:pt>
                <c:pt idx="49">
                  <c:v>-5.1999999999999998E-2</c:v>
                </c:pt>
                <c:pt idx="50">
                  <c:v>-4.1000000000000002E-2</c:v>
                </c:pt>
                <c:pt idx="51">
                  <c:v>-4.3999999999999997E-2</c:v>
                </c:pt>
                <c:pt idx="52">
                  <c:v>-5.3999999999999999E-2</c:v>
                </c:pt>
                <c:pt idx="53">
                  <c:v>-4.2000000000000003E-2</c:v>
                </c:pt>
                <c:pt idx="54">
                  <c:v>-3.2000000000000001E-2</c:v>
                </c:pt>
                <c:pt idx="55">
                  <c:v>-0.02</c:v>
                </c:pt>
                <c:pt idx="56">
                  <c:v>-3.4000000000000002E-2</c:v>
                </c:pt>
                <c:pt idx="57">
                  <c:v>-0.03</c:v>
                </c:pt>
                <c:pt idx="58">
                  <c:v>0</c:v>
                </c:pt>
                <c:pt idx="59">
                  <c:v>-1.7999999999999999E-2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4-4483-8B4B-F5AF1E108514}"/>
            </c:ext>
          </c:extLst>
        </c:ser>
        <c:ser>
          <c:idx val="1"/>
          <c:order val="1"/>
          <c:tx>
            <c:v>4</c:v>
          </c:tx>
          <c:marker>
            <c:symbol val="none"/>
          </c:marker>
          <c:val>
            <c:numRef>
              <c:f>List1!$Y$83:$Y$102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4-4483-8B4B-F5AF1E108514}"/>
            </c:ext>
          </c:extLst>
        </c:ser>
        <c:ser>
          <c:idx val="2"/>
          <c:order val="2"/>
          <c:tx>
            <c:v>2</c:v>
          </c:tx>
          <c:marker>
            <c:symbol val="none"/>
          </c:marker>
          <c:val>
            <c:numRef>
              <c:f>List1!$AN$3:$AN$102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0.24299999999999999</c:v>
                </c:pt>
                <c:pt idx="2">
                  <c:v>0.254</c:v>
                </c:pt>
                <c:pt idx="3">
                  <c:v>-3.2629999999999999</c:v>
                </c:pt>
                <c:pt idx="4">
                  <c:v>-2.7240000000000002</c:v>
                </c:pt>
                <c:pt idx="5">
                  <c:v>-2.3460000000000001</c:v>
                </c:pt>
                <c:pt idx="6">
                  <c:v>-1.9450000000000001</c:v>
                </c:pt>
                <c:pt idx="7">
                  <c:v>-1.611</c:v>
                </c:pt>
                <c:pt idx="8">
                  <c:v>-1.3779999999999999</c:v>
                </c:pt>
                <c:pt idx="9">
                  <c:v>-1.1279999999999999</c:v>
                </c:pt>
                <c:pt idx="10">
                  <c:v>-0.94699999999999995</c:v>
                </c:pt>
                <c:pt idx="11">
                  <c:v>-0.75700000000000001</c:v>
                </c:pt>
                <c:pt idx="12">
                  <c:v>-0.54700000000000004</c:v>
                </c:pt>
                <c:pt idx="13">
                  <c:v>-0.48599999999999999</c:v>
                </c:pt>
                <c:pt idx="14">
                  <c:v>-0.36699999999999999</c:v>
                </c:pt>
                <c:pt idx="15">
                  <c:v>-0.35499999999999998</c:v>
                </c:pt>
                <c:pt idx="16">
                  <c:v>-0.27900000000000003</c:v>
                </c:pt>
                <c:pt idx="17">
                  <c:v>-0.255</c:v>
                </c:pt>
                <c:pt idx="18">
                  <c:v>-0.19600000000000001</c:v>
                </c:pt>
                <c:pt idx="19">
                  <c:v>-0.124</c:v>
                </c:pt>
                <c:pt idx="20">
                  <c:v>-0.122</c:v>
                </c:pt>
                <c:pt idx="21">
                  <c:v>-0.16200000000000001</c:v>
                </c:pt>
                <c:pt idx="22">
                  <c:v>-0.129</c:v>
                </c:pt>
                <c:pt idx="23">
                  <c:v>-7.6999999999999999E-2</c:v>
                </c:pt>
                <c:pt idx="24">
                  <c:v>-5.8000000000000003E-2</c:v>
                </c:pt>
                <c:pt idx="25">
                  <c:v>-7.5999999999999998E-2</c:v>
                </c:pt>
                <c:pt idx="26">
                  <c:v>-5.6000000000000001E-2</c:v>
                </c:pt>
                <c:pt idx="27">
                  <c:v>-4.8000000000000001E-2</c:v>
                </c:pt>
                <c:pt idx="28">
                  <c:v>-4.9000000000000002E-2</c:v>
                </c:pt>
                <c:pt idx="29">
                  <c:v>-1.9E-2</c:v>
                </c:pt>
                <c:pt idx="30">
                  <c:v>-2.4E-2</c:v>
                </c:pt>
                <c:pt idx="31">
                  <c:v>-2.7E-2</c:v>
                </c:pt>
                <c:pt idx="32">
                  <c:v>-0.01</c:v>
                </c:pt>
                <c:pt idx="33">
                  <c:v>-1.2E-2</c:v>
                </c:pt>
                <c:pt idx="34">
                  <c:v>0</c:v>
                </c:pt>
                <c:pt idx="35">
                  <c:v>0</c:v>
                </c:pt>
                <c:pt idx="36">
                  <c:v>-8.0000000000000002E-3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4-4483-8B4B-F5AF1E108514}"/>
            </c:ext>
          </c:extLst>
        </c:ser>
        <c:ser>
          <c:idx val="3"/>
          <c:order val="3"/>
          <c:tx>
            <c:v>3</c:v>
          </c:tx>
          <c:marker>
            <c:symbol val="none"/>
          </c:marker>
          <c:val>
            <c:numRef>
              <c:f>List1!$BC$3:$BC$102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0.24299999999999999</c:v>
                </c:pt>
                <c:pt idx="2">
                  <c:v>0.192</c:v>
                </c:pt>
                <c:pt idx="3">
                  <c:v>0.25700000000000001</c:v>
                </c:pt>
                <c:pt idx="4">
                  <c:v>0</c:v>
                </c:pt>
                <c:pt idx="5">
                  <c:v>-1.9</c:v>
                </c:pt>
                <c:pt idx="6">
                  <c:v>-1.244</c:v>
                </c:pt>
                <c:pt idx="7">
                  <c:v>-0.78200000000000003</c:v>
                </c:pt>
                <c:pt idx="8">
                  <c:v>-0.50800000000000001</c:v>
                </c:pt>
                <c:pt idx="9">
                  <c:v>-0.34200000000000003</c:v>
                </c:pt>
                <c:pt idx="10">
                  <c:v>-0.22800000000000001</c:v>
                </c:pt>
                <c:pt idx="11">
                  <c:v>-0.17</c:v>
                </c:pt>
                <c:pt idx="12">
                  <c:v>-0.112</c:v>
                </c:pt>
                <c:pt idx="13">
                  <c:v>-9.1999999999999998E-2</c:v>
                </c:pt>
                <c:pt idx="14">
                  <c:v>-5.5E-2</c:v>
                </c:pt>
                <c:pt idx="15">
                  <c:v>-4.2999999999999997E-2</c:v>
                </c:pt>
                <c:pt idx="16">
                  <c:v>-2.4E-2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4-4483-8B4B-F5AF1E10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5312"/>
        <c:axId val="76047104"/>
      </c:lineChart>
      <c:catAx>
        <c:axId val="760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047104"/>
        <c:crosses val="autoZero"/>
        <c:auto val="1"/>
        <c:lblAlgn val="ctr"/>
        <c:lblOffset val="100"/>
        <c:noMultiLvlLbl val="0"/>
      </c:catAx>
      <c:valAx>
        <c:axId val="760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429432239245214E-2"/>
          <c:y val="1.777647222717757E-2"/>
          <c:w val="0.90341322655240663"/>
          <c:h val="0.9644470555456448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strRef>
              <c:f>List1!$C$3:$C$102</c:f>
              <c:strCache>
                <c:ptCount val="80"/>
                <c:pt idx="0">
                  <c:v>čas (s)</c:v>
                </c:pt>
                <c:pt idx="1">
                  <c:v>0.375</c:v>
                </c:pt>
                <c:pt idx="2">
                  <c:v>0.750</c:v>
                </c:pt>
                <c:pt idx="3">
                  <c:v>1.125</c:v>
                </c:pt>
                <c:pt idx="4">
                  <c:v>1.500</c:v>
                </c:pt>
                <c:pt idx="5">
                  <c:v>1.875</c:v>
                </c:pt>
                <c:pt idx="6">
                  <c:v>2.250</c:v>
                </c:pt>
                <c:pt idx="7">
                  <c:v>2.625</c:v>
                </c:pt>
                <c:pt idx="8">
                  <c:v>3.000</c:v>
                </c:pt>
                <c:pt idx="9">
                  <c:v>3.375</c:v>
                </c:pt>
                <c:pt idx="10">
                  <c:v>3.750</c:v>
                </c:pt>
                <c:pt idx="11">
                  <c:v>4.125</c:v>
                </c:pt>
                <c:pt idx="12">
                  <c:v>4.500</c:v>
                </c:pt>
                <c:pt idx="13">
                  <c:v>4.875</c:v>
                </c:pt>
                <c:pt idx="14">
                  <c:v>5.250</c:v>
                </c:pt>
                <c:pt idx="15">
                  <c:v>5.625</c:v>
                </c:pt>
                <c:pt idx="16">
                  <c:v>6.000</c:v>
                </c:pt>
                <c:pt idx="17">
                  <c:v>6.375</c:v>
                </c:pt>
                <c:pt idx="18">
                  <c:v>6.750</c:v>
                </c:pt>
                <c:pt idx="19">
                  <c:v>7.125</c:v>
                </c:pt>
                <c:pt idx="20">
                  <c:v>7.500</c:v>
                </c:pt>
                <c:pt idx="21">
                  <c:v>7.875</c:v>
                </c:pt>
                <c:pt idx="22">
                  <c:v>8.250</c:v>
                </c:pt>
                <c:pt idx="23">
                  <c:v>8.625</c:v>
                </c:pt>
                <c:pt idx="24">
                  <c:v>9.000</c:v>
                </c:pt>
                <c:pt idx="25">
                  <c:v>9.375</c:v>
                </c:pt>
                <c:pt idx="26">
                  <c:v>9.750</c:v>
                </c:pt>
                <c:pt idx="27">
                  <c:v>10.125</c:v>
                </c:pt>
                <c:pt idx="28">
                  <c:v>10.500</c:v>
                </c:pt>
                <c:pt idx="29">
                  <c:v>10.875</c:v>
                </c:pt>
                <c:pt idx="30">
                  <c:v>11.250</c:v>
                </c:pt>
                <c:pt idx="31">
                  <c:v>11.625</c:v>
                </c:pt>
                <c:pt idx="32">
                  <c:v>12.000</c:v>
                </c:pt>
                <c:pt idx="33">
                  <c:v>12.375</c:v>
                </c:pt>
                <c:pt idx="34">
                  <c:v>12.750</c:v>
                </c:pt>
                <c:pt idx="35">
                  <c:v>13.125</c:v>
                </c:pt>
                <c:pt idx="36">
                  <c:v>13.500</c:v>
                </c:pt>
                <c:pt idx="37">
                  <c:v>13.875</c:v>
                </c:pt>
                <c:pt idx="38">
                  <c:v>14.250</c:v>
                </c:pt>
                <c:pt idx="39">
                  <c:v>14.625</c:v>
                </c:pt>
                <c:pt idx="40">
                  <c:v>15.000</c:v>
                </c:pt>
                <c:pt idx="41">
                  <c:v>15.375</c:v>
                </c:pt>
                <c:pt idx="42">
                  <c:v>15.750</c:v>
                </c:pt>
                <c:pt idx="43">
                  <c:v>16.125</c:v>
                </c:pt>
                <c:pt idx="44">
                  <c:v>16.500</c:v>
                </c:pt>
                <c:pt idx="45">
                  <c:v>16.875</c:v>
                </c:pt>
                <c:pt idx="46">
                  <c:v>17.250</c:v>
                </c:pt>
                <c:pt idx="47">
                  <c:v>17.625</c:v>
                </c:pt>
                <c:pt idx="48">
                  <c:v>18.000</c:v>
                </c:pt>
                <c:pt idx="49">
                  <c:v>18.375</c:v>
                </c:pt>
                <c:pt idx="50">
                  <c:v>18.750</c:v>
                </c:pt>
                <c:pt idx="51">
                  <c:v>19.125</c:v>
                </c:pt>
                <c:pt idx="52">
                  <c:v>19.500</c:v>
                </c:pt>
                <c:pt idx="53">
                  <c:v>19.875</c:v>
                </c:pt>
                <c:pt idx="54">
                  <c:v>20.250</c:v>
                </c:pt>
                <c:pt idx="55">
                  <c:v>20.625</c:v>
                </c:pt>
                <c:pt idx="56">
                  <c:v>21.000</c:v>
                </c:pt>
                <c:pt idx="57">
                  <c:v>21.375</c:v>
                </c:pt>
                <c:pt idx="58">
                  <c:v>21.750</c:v>
                </c:pt>
                <c:pt idx="59">
                  <c:v>22.125</c:v>
                </c:pt>
                <c:pt idx="60">
                  <c:v>22.500</c:v>
                </c:pt>
                <c:pt idx="61">
                  <c:v>22.875</c:v>
                </c:pt>
                <c:pt idx="62">
                  <c:v>23.250</c:v>
                </c:pt>
                <c:pt idx="63">
                  <c:v>23.625</c:v>
                </c:pt>
                <c:pt idx="64">
                  <c:v>24.000</c:v>
                </c:pt>
                <c:pt idx="65">
                  <c:v>24.375</c:v>
                </c:pt>
                <c:pt idx="66">
                  <c:v>24.750</c:v>
                </c:pt>
                <c:pt idx="67">
                  <c:v>25.125</c:v>
                </c:pt>
                <c:pt idx="68">
                  <c:v>25.500</c:v>
                </c:pt>
                <c:pt idx="69">
                  <c:v>25.875</c:v>
                </c:pt>
                <c:pt idx="70">
                  <c:v>26.250</c:v>
                </c:pt>
                <c:pt idx="71">
                  <c:v>26.625</c:v>
                </c:pt>
                <c:pt idx="72">
                  <c:v>27.000</c:v>
                </c:pt>
                <c:pt idx="73">
                  <c:v>27.375</c:v>
                </c:pt>
                <c:pt idx="74">
                  <c:v>27.750</c:v>
                </c:pt>
                <c:pt idx="75">
                  <c:v>28.125</c:v>
                </c:pt>
                <c:pt idx="76">
                  <c:v>28.500</c:v>
                </c:pt>
                <c:pt idx="77">
                  <c:v>28.875</c:v>
                </c:pt>
                <c:pt idx="78">
                  <c:v>29.250</c:v>
                </c:pt>
                <c:pt idx="79">
                  <c:v>29.625</c:v>
                </c:pt>
              </c:strCache>
            </c:strRef>
          </c:cat>
          <c:val>
            <c:numRef>
              <c:f>List1!$AA$83:$AA$102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E72-A69F-3441C8A54C7E}"/>
            </c:ext>
          </c:extLst>
        </c:ser>
        <c:ser>
          <c:idx val="1"/>
          <c:order val="1"/>
          <c:tx>
            <c:v>4</c:v>
          </c:tx>
          <c:marker>
            <c:symbol val="none"/>
          </c:marker>
          <c:val>
            <c:numRef>
              <c:f>List1!$AA$83:$AA$102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6-4E72-A69F-3441C8A54C7E}"/>
            </c:ext>
          </c:extLst>
        </c:ser>
        <c:ser>
          <c:idx val="2"/>
          <c:order val="2"/>
          <c:tx>
            <c:v>2</c:v>
          </c:tx>
          <c:marker>
            <c:symbol val="none"/>
          </c:marker>
          <c:val>
            <c:numRef>
              <c:f>List1!$AP$3:$AP$102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0.12990780000000002</c:v>
                </c:pt>
                <c:pt idx="2">
                  <c:v>0.14193520000000001</c:v>
                </c:pt>
                <c:pt idx="3">
                  <c:v>23.423771800000001</c:v>
                </c:pt>
                <c:pt idx="4">
                  <c:v>16.324387200000004</c:v>
                </c:pt>
                <c:pt idx="5">
                  <c:v>12.108175200000003</c:v>
                </c:pt>
                <c:pt idx="6">
                  <c:v>8.322655000000001</c:v>
                </c:pt>
                <c:pt idx="7">
                  <c:v>5.7097062000000003</c:v>
                </c:pt>
                <c:pt idx="8">
                  <c:v>4.1775447999999997</c:v>
                </c:pt>
                <c:pt idx="9">
                  <c:v>2.7992447999999999</c:v>
                </c:pt>
                <c:pt idx="10">
                  <c:v>1.9729797999999998</c:v>
                </c:pt>
                <c:pt idx="11">
                  <c:v>1.2607078000000003</c:v>
                </c:pt>
                <c:pt idx="12">
                  <c:v>0.65825980000000017</c:v>
                </c:pt>
                <c:pt idx="13">
                  <c:v>0.51963120000000007</c:v>
                </c:pt>
                <c:pt idx="14">
                  <c:v>0.29631580000000002</c:v>
                </c:pt>
                <c:pt idx="15">
                  <c:v>0.27725500000000003</c:v>
                </c:pt>
                <c:pt idx="16">
                  <c:v>0.17125020000000005</c:v>
                </c:pt>
                <c:pt idx="17">
                  <c:v>0.14305500000000002</c:v>
                </c:pt>
                <c:pt idx="18">
                  <c:v>8.4515200000000013E-2</c:v>
                </c:pt>
                <c:pt idx="19">
                  <c:v>3.3827200000000002E-2</c:v>
                </c:pt>
                <c:pt idx="20">
                  <c:v>3.2744800000000004E-2</c:v>
                </c:pt>
                <c:pt idx="21">
                  <c:v>5.7736800000000005E-2</c:v>
                </c:pt>
                <c:pt idx="22">
                  <c:v>3.6610200000000002E-2</c:v>
                </c:pt>
                <c:pt idx="23">
                  <c:v>1.3043800000000001E-2</c:v>
                </c:pt>
                <c:pt idx="24">
                  <c:v>7.4008000000000008E-3</c:v>
                </c:pt>
                <c:pt idx="25">
                  <c:v>1.27072E-2</c:v>
                </c:pt>
                <c:pt idx="26">
                  <c:v>6.8992000000000012E-3</c:v>
                </c:pt>
                <c:pt idx="27">
                  <c:v>5.0688000000000009E-3</c:v>
                </c:pt>
                <c:pt idx="28">
                  <c:v>5.2822000000000008E-3</c:v>
                </c:pt>
                <c:pt idx="29">
                  <c:v>7.9420000000000001E-4</c:v>
                </c:pt>
                <c:pt idx="30">
                  <c:v>1.2672000000000002E-3</c:v>
                </c:pt>
                <c:pt idx="31">
                  <c:v>1.6038000000000001E-3</c:v>
                </c:pt>
                <c:pt idx="32">
                  <c:v>2.2000000000000003E-4</c:v>
                </c:pt>
                <c:pt idx="33">
                  <c:v>3.1680000000000006E-4</c:v>
                </c:pt>
                <c:pt idx="34">
                  <c:v>0</c:v>
                </c:pt>
                <c:pt idx="35">
                  <c:v>0</c:v>
                </c:pt>
                <c:pt idx="36">
                  <c:v>1.4080000000000001E-4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6-4E72-A69F-3441C8A54C7E}"/>
            </c:ext>
          </c:extLst>
        </c:ser>
        <c:ser>
          <c:idx val="3"/>
          <c:order val="3"/>
          <c:tx>
            <c:v>3</c:v>
          </c:tx>
          <c:marker>
            <c:symbol val="none"/>
          </c:marker>
          <c:val>
            <c:numRef>
              <c:f>List1!$BE$3:$BE$102</c:f>
              <c:numCache>
                <c:formatCode>0.000</c:formatCode>
                <c:ptCount val="100"/>
                <c:pt idx="0" formatCode="General">
                  <c:v>0</c:v>
                </c:pt>
                <c:pt idx="1">
                  <c:v>0.12990780000000002</c:v>
                </c:pt>
                <c:pt idx="2">
                  <c:v>8.1100800000000015E-2</c:v>
                </c:pt>
                <c:pt idx="3">
                  <c:v>0.14530780000000001</c:v>
                </c:pt>
                <c:pt idx="4">
                  <c:v>0</c:v>
                </c:pt>
                <c:pt idx="5">
                  <c:v>7.9420000000000002</c:v>
                </c:pt>
                <c:pt idx="6">
                  <c:v>3.4045792000000001</c:v>
                </c:pt>
                <c:pt idx="7">
                  <c:v>1.3453528000000003</c:v>
                </c:pt>
                <c:pt idx="8">
                  <c:v>0.56774080000000005</c:v>
                </c:pt>
                <c:pt idx="9">
                  <c:v>0.25732080000000007</c:v>
                </c:pt>
                <c:pt idx="10">
                  <c:v>0.11436480000000002</c:v>
                </c:pt>
                <c:pt idx="11">
                  <c:v>6.3580000000000012E-2</c:v>
                </c:pt>
                <c:pt idx="12">
                  <c:v>2.7596800000000005E-2</c:v>
                </c:pt>
                <c:pt idx="13">
                  <c:v>1.86208E-2</c:v>
                </c:pt>
                <c:pt idx="14">
                  <c:v>6.6550000000000003E-3</c:v>
                </c:pt>
                <c:pt idx="15">
                  <c:v>4.0677999999999999E-3</c:v>
                </c:pt>
                <c:pt idx="16">
                  <c:v>1.2672000000000002E-3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6-4E72-A69F-3441C8A5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4384"/>
        <c:axId val="85906176"/>
      </c:lineChart>
      <c:catAx>
        <c:axId val="859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06176"/>
        <c:crosses val="autoZero"/>
        <c:auto val="1"/>
        <c:lblAlgn val="ctr"/>
        <c:lblOffset val="100"/>
        <c:noMultiLvlLbl val="0"/>
      </c:catAx>
      <c:valAx>
        <c:axId val="8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51026</xdr:colOff>
      <xdr:row>2</xdr:row>
      <xdr:rowOff>28233</xdr:rowOff>
    </xdr:from>
    <xdr:to>
      <xdr:col>81</xdr:col>
      <xdr:colOff>51027</xdr:colOff>
      <xdr:row>43</xdr:row>
      <xdr:rowOff>149678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71438</xdr:colOff>
      <xdr:row>44</xdr:row>
      <xdr:rowOff>47625</xdr:rowOff>
    </xdr:from>
    <xdr:to>
      <xdr:col>81</xdr:col>
      <xdr:colOff>71439</xdr:colOff>
      <xdr:row>85</xdr:row>
      <xdr:rowOff>169070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71437</xdr:colOff>
      <xdr:row>87</xdr:row>
      <xdr:rowOff>47625</xdr:rowOff>
    </xdr:from>
    <xdr:to>
      <xdr:col>81</xdr:col>
      <xdr:colOff>71438</xdr:colOff>
      <xdr:row>128</xdr:row>
      <xdr:rowOff>169070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6"/>
  <sheetViews>
    <sheetView tabSelected="1" zoomScale="70" zoomScaleNormal="70" workbookViewId="0">
      <selection activeCell="G10" sqref="G10"/>
    </sheetView>
  </sheetViews>
  <sheetFormatPr defaultRowHeight="15" x14ac:dyDescent="0.25"/>
  <cols>
    <col min="4" max="6" width="9.140625" style="9"/>
    <col min="7" max="7" width="9.140625" style="9" customWidth="1"/>
    <col min="8" max="8" width="9.140625" customWidth="1"/>
    <col min="14" max="14" width="9.140625" style="9"/>
    <col min="15" max="15" width="0" hidden="1" customWidth="1"/>
    <col min="19" max="23" width="9.140625" style="9"/>
    <col min="27" max="29" width="9.140625" style="9"/>
    <col min="30" max="30" width="0" hidden="1" customWidth="1"/>
    <col min="34" max="37" width="9.140625" style="9"/>
    <col min="42" max="44" width="9.140625" style="9"/>
    <col min="45" max="45" width="0" hidden="1" customWidth="1"/>
    <col min="49" max="52" width="9.140625" style="9"/>
    <col min="57" max="57" width="9.140625" style="9"/>
    <col min="59" max="60" width="9.140625" style="9"/>
  </cols>
  <sheetData>
    <row r="1" spans="1:60" s="3" customFormat="1" ht="15.75" thickBot="1" x14ac:dyDescent="0.3">
      <c r="A1" s="29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P1" s="29">
        <v>2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9"/>
      <c r="AE1" s="29">
        <v>3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9"/>
      <c r="AT1" s="29">
        <v>4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9"/>
    </row>
    <row r="2" spans="1:60" s="2" customFormat="1" ht="15.75" thickBot="1" x14ac:dyDescent="0.3">
      <c r="A2" s="44" t="s">
        <v>3</v>
      </c>
      <c r="B2" s="45"/>
      <c r="C2" s="46"/>
      <c r="D2" s="19"/>
      <c r="E2" s="28" t="s">
        <v>8</v>
      </c>
      <c r="F2" s="28"/>
      <c r="G2" s="34" t="s">
        <v>10</v>
      </c>
      <c r="H2" s="40" t="s">
        <v>11</v>
      </c>
      <c r="I2" s="41" t="s">
        <v>4</v>
      </c>
      <c r="J2" s="42"/>
      <c r="K2" s="43"/>
      <c r="L2" s="19"/>
      <c r="M2" s="28" t="s">
        <v>8</v>
      </c>
      <c r="N2" s="28"/>
      <c r="P2" s="44" t="s">
        <v>3</v>
      </c>
      <c r="Q2" s="45"/>
      <c r="R2" s="46"/>
      <c r="S2" s="19"/>
      <c r="T2" s="28" t="s">
        <v>8</v>
      </c>
      <c r="U2" s="28"/>
      <c r="V2" s="34" t="s">
        <v>10</v>
      </c>
      <c r="W2" s="40" t="s">
        <v>11</v>
      </c>
      <c r="X2" s="41" t="s">
        <v>4</v>
      </c>
      <c r="Y2" s="42"/>
      <c r="Z2" s="43"/>
      <c r="AA2" s="19"/>
      <c r="AB2" s="28" t="s">
        <v>8</v>
      </c>
      <c r="AC2" s="28"/>
      <c r="AD2" s="9"/>
      <c r="AE2" s="44" t="s">
        <v>3</v>
      </c>
      <c r="AF2" s="45"/>
      <c r="AG2" s="46"/>
      <c r="AH2" s="31"/>
      <c r="AI2" s="28" t="s">
        <v>8</v>
      </c>
      <c r="AJ2" s="28"/>
      <c r="AK2" s="34" t="s">
        <v>10</v>
      </c>
      <c r="AL2" s="40" t="s">
        <v>11</v>
      </c>
      <c r="AM2" s="41" t="s">
        <v>4</v>
      </c>
      <c r="AN2" s="42"/>
      <c r="AO2" s="43"/>
      <c r="AP2" s="19"/>
      <c r="AQ2" s="28" t="s">
        <v>8</v>
      </c>
      <c r="AR2" s="28"/>
      <c r="AS2" s="9"/>
      <c r="AT2" s="44" t="s">
        <v>3</v>
      </c>
      <c r="AU2" s="45"/>
      <c r="AV2" s="46"/>
      <c r="AW2" s="31"/>
      <c r="AX2" s="28" t="s">
        <v>8</v>
      </c>
      <c r="AY2" s="28"/>
      <c r="AZ2" s="34" t="s">
        <v>10</v>
      </c>
      <c r="BA2" s="40" t="s">
        <v>11</v>
      </c>
      <c r="BB2" s="41" t="s">
        <v>4</v>
      </c>
      <c r="BC2" s="42"/>
      <c r="BD2" s="43"/>
      <c r="BE2" s="19"/>
      <c r="BF2" s="28" t="s">
        <v>8</v>
      </c>
      <c r="BG2" s="28"/>
      <c r="BH2" s="9"/>
    </row>
    <row r="3" spans="1:60" x14ac:dyDescent="0.25">
      <c r="A3" s="10" t="s">
        <v>0</v>
      </c>
      <c r="B3" s="11" t="s">
        <v>1</v>
      </c>
      <c r="C3" s="12" t="s">
        <v>2</v>
      </c>
      <c r="D3" s="8" t="s">
        <v>6</v>
      </c>
      <c r="E3" s="18" t="s">
        <v>7</v>
      </c>
      <c r="F3" s="18" t="s">
        <v>9</v>
      </c>
      <c r="G3" s="35">
        <v>123.5</v>
      </c>
      <c r="H3" s="18">
        <v>9.3000000000000007</v>
      </c>
      <c r="I3" s="10" t="s">
        <v>0</v>
      </c>
      <c r="J3" s="11" t="s">
        <v>1</v>
      </c>
      <c r="K3" s="12" t="s">
        <v>2</v>
      </c>
      <c r="L3" s="8" t="s">
        <v>6</v>
      </c>
      <c r="M3" s="18" t="s">
        <v>7</v>
      </c>
      <c r="N3" s="18" t="s">
        <v>9</v>
      </c>
      <c r="P3" s="10" t="s">
        <v>0</v>
      </c>
      <c r="Q3" s="11" t="s">
        <v>1</v>
      </c>
      <c r="R3" s="12" t="s">
        <v>2</v>
      </c>
      <c r="S3" s="8" t="s">
        <v>6</v>
      </c>
      <c r="T3" s="18" t="s">
        <v>7</v>
      </c>
      <c r="U3" s="18" t="s">
        <v>9</v>
      </c>
      <c r="V3" s="35">
        <v>127</v>
      </c>
      <c r="W3" s="18">
        <v>9.3000000000000007</v>
      </c>
      <c r="X3" s="10" t="s">
        <v>0</v>
      </c>
      <c r="Y3" s="11" t="s">
        <v>1</v>
      </c>
      <c r="Z3" s="12" t="s">
        <v>2</v>
      </c>
      <c r="AA3" s="8" t="s">
        <v>6</v>
      </c>
      <c r="AB3" s="18" t="s">
        <v>7</v>
      </c>
      <c r="AC3" s="18" t="s">
        <v>9</v>
      </c>
      <c r="AD3" s="9"/>
      <c r="AE3" s="10" t="s">
        <v>5</v>
      </c>
      <c r="AF3" s="11" t="s">
        <v>1</v>
      </c>
      <c r="AG3" s="12" t="s">
        <v>2</v>
      </c>
      <c r="AH3" s="8" t="s">
        <v>6</v>
      </c>
      <c r="AI3" s="18" t="s">
        <v>7</v>
      </c>
      <c r="AJ3" s="18" t="s">
        <v>9</v>
      </c>
      <c r="AK3" s="35">
        <v>125</v>
      </c>
      <c r="AL3" s="18">
        <v>9.3000000000000007</v>
      </c>
      <c r="AM3" s="10" t="s">
        <v>0</v>
      </c>
      <c r="AN3" s="11" t="s">
        <v>1</v>
      </c>
      <c r="AO3" s="12" t="s">
        <v>2</v>
      </c>
      <c r="AP3" s="8" t="s">
        <v>6</v>
      </c>
      <c r="AQ3" s="18" t="s">
        <v>7</v>
      </c>
      <c r="AR3" s="18" t="s">
        <v>9</v>
      </c>
      <c r="AS3" s="9"/>
      <c r="AT3" s="10" t="s">
        <v>0</v>
      </c>
      <c r="AU3" s="11" t="s">
        <v>1</v>
      </c>
      <c r="AV3" s="12" t="s">
        <v>2</v>
      </c>
      <c r="AW3" s="8" t="s">
        <v>6</v>
      </c>
      <c r="AX3" s="18" t="s">
        <v>7</v>
      </c>
      <c r="AY3" s="18" t="s">
        <v>9</v>
      </c>
      <c r="AZ3" s="35">
        <v>82.5</v>
      </c>
      <c r="BA3" s="18">
        <v>9.3000000000000007</v>
      </c>
      <c r="BB3" s="10" t="s">
        <v>0</v>
      </c>
      <c r="BC3" s="11" t="s">
        <v>1</v>
      </c>
      <c r="BD3" s="12" t="s">
        <v>2</v>
      </c>
      <c r="BE3" s="8" t="s">
        <v>6</v>
      </c>
      <c r="BF3" s="18" t="s">
        <v>7</v>
      </c>
      <c r="BG3" s="18" t="s">
        <v>9</v>
      </c>
    </row>
    <row r="4" spans="1:60" x14ac:dyDescent="0.25">
      <c r="A4" s="13">
        <v>1</v>
      </c>
      <c r="B4" s="14">
        <v>0</v>
      </c>
      <c r="C4" s="15">
        <v>0.375</v>
      </c>
      <c r="D4" s="20">
        <f>B4*B4*2.2</f>
        <v>0</v>
      </c>
      <c r="E4" s="20">
        <f>(C5-C4)*(D4+D5)/2</f>
        <v>0</v>
      </c>
      <c r="F4" s="20">
        <f>SUM(E4:E82)</f>
        <v>184.24627649999999</v>
      </c>
      <c r="G4" s="36" t="s">
        <v>15</v>
      </c>
      <c r="H4" s="39" t="s">
        <v>14</v>
      </c>
      <c r="I4" s="13">
        <v>1</v>
      </c>
      <c r="J4" s="14">
        <v>0.59199999999999997</v>
      </c>
      <c r="K4" s="15">
        <v>0.375</v>
      </c>
      <c r="L4" s="20">
        <f>J4*J4*2.2</f>
        <v>0.77102079999999995</v>
      </c>
      <c r="M4" s="20">
        <f>(K5-K4)*(L4+L5)/2</f>
        <v>0.28913279999999997</v>
      </c>
      <c r="N4" s="20">
        <f>SUM(M4:M82)</f>
        <v>64.812859650000007</v>
      </c>
      <c r="O4" s="16"/>
      <c r="P4" s="13">
        <v>1</v>
      </c>
      <c r="Q4" s="14">
        <v>0</v>
      </c>
      <c r="R4" s="15">
        <v>0.375</v>
      </c>
      <c r="S4" s="20">
        <f>Q4*Q4*2.2</f>
        <v>0</v>
      </c>
      <c r="T4" s="20">
        <f>(R5-R4)*(S4+S5)/2</f>
        <v>0</v>
      </c>
      <c r="U4" s="20">
        <f>SUM(T4:T82)</f>
        <v>157.77149437500006</v>
      </c>
      <c r="V4" s="36" t="s">
        <v>15</v>
      </c>
      <c r="W4" s="39" t="s">
        <v>14</v>
      </c>
      <c r="X4" s="13">
        <v>1</v>
      </c>
      <c r="Y4" s="14">
        <v>-3.073</v>
      </c>
      <c r="Z4" s="15">
        <v>0.375</v>
      </c>
      <c r="AA4" s="20">
        <f>Y4*Y4*2.2</f>
        <v>20.775323800000002</v>
      </c>
      <c r="AB4" s="20">
        <f>(Z5-Z4)*(AA4+AA5)/2</f>
        <v>7.3168132124999996</v>
      </c>
      <c r="AC4" s="20">
        <f>SUM(AB4:AB82)</f>
        <v>55.096660987500016</v>
      </c>
      <c r="AD4" s="16"/>
      <c r="AE4" s="13">
        <v>1</v>
      </c>
      <c r="AF4" s="14">
        <v>0</v>
      </c>
      <c r="AG4" s="15">
        <v>0.375</v>
      </c>
      <c r="AH4" s="20">
        <f>AF4*AF4*2.2</f>
        <v>0</v>
      </c>
      <c r="AI4" s="20">
        <f>(AG5-AG4)*(AH4+AH5)/2</f>
        <v>0</v>
      </c>
      <c r="AJ4" s="20">
        <f>SUM(AI4:AI82)</f>
        <v>55.201281300000026</v>
      </c>
      <c r="AK4" s="36" t="s">
        <v>15</v>
      </c>
      <c r="AL4" s="39" t="s">
        <v>14</v>
      </c>
      <c r="AM4" s="13">
        <v>1</v>
      </c>
      <c r="AN4" s="14">
        <v>0.24299999999999999</v>
      </c>
      <c r="AO4" s="15">
        <v>0.375</v>
      </c>
      <c r="AP4" s="20">
        <f>AN4*AN4*2.2</f>
        <v>0.12990780000000002</v>
      </c>
      <c r="AQ4" s="20">
        <f>(AO5-AO4)*(AP4+AP5)/2</f>
        <v>5.0970562500000011E-2</v>
      </c>
      <c r="AR4" s="20">
        <f>SUM(AQ4:AQ82)</f>
        <v>29.502002887500002</v>
      </c>
      <c r="AS4" s="16"/>
      <c r="AT4" s="13">
        <v>1</v>
      </c>
      <c r="AU4" s="14">
        <v>0</v>
      </c>
      <c r="AV4" s="15">
        <v>0.375</v>
      </c>
      <c r="AW4" s="20">
        <f>AU4*AU4*2.2</f>
        <v>0</v>
      </c>
      <c r="AX4" s="20">
        <f>(AV5-AV4)*(AW4+AW5)/2</f>
        <v>5.9400000000000022E-11</v>
      </c>
      <c r="AY4" s="20">
        <f>SUM(AX4:AX82)</f>
        <v>18.338186625118801</v>
      </c>
      <c r="AZ4" s="36" t="s">
        <v>15</v>
      </c>
      <c r="BA4" s="39" t="s">
        <v>14</v>
      </c>
      <c r="BB4" s="13">
        <v>1</v>
      </c>
      <c r="BC4" s="14">
        <v>0.24299999999999999</v>
      </c>
      <c r="BD4" s="15">
        <v>0.375</v>
      </c>
      <c r="BE4" s="20">
        <f>BC4*BC4*2.2</f>
        <v>0.12990780000000002</v>
      </c>
      <c r="BF4" s="20">
        <f>(BD5-BD4)*(BE4+BE5)/2</f>
        <v>3.9564112500000012E-2</v>
      </c>
      <c r="BG4" s="20">
        <f>SUM(BF4:BF82)</f>
        <v>5.2666906875000015</v>
      </c>
    </row>
    <row r="5" spans="1:60" x14ac:dyDescent="0.25">
      <c r="A5" s="13">
        <v>2</v>
      </c>
      <c r="B5" s="14">
        <v>0</v>
      </c>
      <c r="C5" s="15">
        <v>0.75</v>
      </c>
      <c r="D5" s="20">
        <f t="shared" ref="D5:D68" si="0">B5*B5*2.2</f>
        <v>0</v>
      </c>
      <c r="E5" s="20">
        <f t="shared" ref="E5:E68" si="1">(C6-C5)*(D5+D6)/2</f>
        <v>0</v>
      </c>
      <c r="F5" s="20"/>
      <c r="G5" s="48">
        <v>676</v>
      </c>
      <c r="H5" s="19">
        <f>G5*PI()/30</f>
        <v>70.790554460890007</v>
      </c>
      <c r="I5" s="13">
        <v>2</v>
      </c>
      <c r="J5" s="14">
        <v>0.59199999999999997</v>
      </c>
      <c r="K5" s="15">
        <v>0.75</v>
      </c>
      <c r="L5" s="20">
        <f t="shared" ref="L5:L68" si="2">J5*J5*2.2</f>
        <v>0.77102079999999995</v>
      </c>
      <c r="M5" s="20">
        <f t="shared" ref="M5:M68" si="3">(K6-K5)*(L5+L6)/2</f>
        <v>4.0222132499999992</v>
      </c>
      <c r="N5" s="20"/>
      <c r="O5" s="16"/>
      <c r="P5" s="13">
        <v>2</v>
      </c>
      <c r="Q5" s="14">
        <v>0</v>
      </c>
      <c r="R5" s="15">
        <v>0.75</v>
      </c>
      <c r="S5" s="20">
        <f t="shared" ref="S5:S68" si="4">Q5*Q5*2.2</f>
        <v>0</v>
      </c>
      <c r="T5" s="20">
        <f t="shared" ref="T5:T68" si="5">(R6-R5)*(S5+S6)/2</f>
        <v>0</v>
      </c>
      <c r="U5" s="20"/>
      <c r="V5" s="48">
        <v>650</v>
      </c>
      <c r="W5" s="19">
        <f>V5*PI()/30</f>
        <v>68.067840827778852</v>
      </c>
      <c r="X5" s="13">
        <v>2</v>
      </c>
      <c r="Y5" s="14">
        <v>-2.88</v>
      </c>
      <c r="Z5" s="15">
        <v>0.75</v>
      </c>
      <c r="AA5" s="20">
        <f t="shared" ref="AA5:AA68" si="6">Y5*Y5*2.2</f>
        <v>18.247679999999999</v>
      </c>
      <c r="AB5" s="20">
        <f t="shared" ref="AB5:AB68" si="7">(Z6-Z5)*(AA5+AA6)/2</f>
        <v>6.6415948500000006</v>
      </c>
      <c r="AC5" s="20"/>
      <c r="AD5" s="16"/>
      <c r="AE5" s="13">
        <v>2</v>
      </c>
      <c r="AF5" s="14">
        <v>0</v>
      </c>
      <c r="AG5" s="15">
        <v>0.75</v>
      </c>
      <c r="AH5" s="20">
        <f t="shared" ref="AH5:AH68" si="8">AF5*AF5*2.2</f>
        <v>0</v>
      </c>
      <c r="AI5" s="20">
        <f t="shared" ref="AI5:AI68" si="9">(AG6-AG5)*(AH5+AH6)/2</f>
        <v>0</v>
      </c>
      <c r="AJ5" s="20"/>
      <c r="AK5" s="48">
        <v>663</v>
      </c>
      <c r="AL5" s="19">
        <f>AK5*PI()/30</f>
        <v>69.429197644334423</v>
      </c>
      <c r="AM5" s="13">
        <v>2</v>
      </c>
      <c r="AN5" s="14">
        <v>0.254</v>
      </c>
      <c r="AO5" s="15">
        <v>0.75</v>
      </c>
      <c r="AP5" s="20">
        <f t="shared" ref="AP5:AP68" si="10">AN5*AN5*2.2</f>
        <v>0.14193520000000001</v>
      </c>
      <c r="AQ5" s="20">
        <f t="shared" ref="AQ5:AQ68" si="11">(AO6-AO5)*(AP5+AP6)/2</f>
        <v>4.4185700624999997</v>
      </c>
      <c r="AR5" s="20"/>
      <c r="AS5" s="16"/>
      <c r="AT5" s="13">
        <v>2</v>
      </c>
      <c r="AU5" s="14">
        <v>-1.2E-5</v>
      </c>
      <c r="AV5" s="15">
        <v>0.75</v>
      </c>
      <c r="AW5" s="20">
        <f t="shared" ref="AW5:AW68" si="12">AU5*AU5*2.2</f>
        <v>3.1680000000000008E-10</v>
      </c>
      <c r="AX5" s="20">
        <f t="shared" ref="AX5:AX68" si="13">(AV6-AV5)*(AW5+AW6)/2</f>
        <v>3.5751936000594</v>
      </c>
      <c r="AY5" s="20"/>
      <c r="AZ5" s="48">
        <v>674</v>
      </c>
      <c r="BA5" s="19">
        <f>AZ5*PI()/30</f>
        <v>70.581114950650687</v>
      </c>
      <c r="BB5" s="13">
        <v>2</v>
      </c>
      <c r="BC5" s="14">
        <v>0.192</v>
      </c>
      <c r="BD5" s="15">
        <v>0.75</v>
      </c>
      <c r="BE5" s="20">
        <f t="shared" ref="BE5:BE32" si="14">BC5*BC5*2.2</f>
        <v>8.1100800000000015E-2</v>
      </c>
      <c r="BF5" s="20">
        <f t="shared" ref="BF5:BF32" si="15">(BD6-BD5)*(BE5+BE6)/2</f>
        <v>4.2451612499999999E-2</v>
      </c>
      <c r="BG5" s="20"/>
    </row>
    <row r="6" spans="1:60" x14ac:dyDescent="0.25">
      <c r="A6" s="13">
        <v>3</v>
      </c>
      <c r="B6" s="14">
        <v>0</v>
      </c>
      <c r="C6" s="15">
        <v>1.125</v>
      </c>
      <c r="D6" s="20">
        <f t="shared" si="0"/>
        <v>0</v>
      </c>
      <c r="E6" s="20">
        <f t="shared" si="1"/>
        <v>0</v>
      </c>
      <c r="F6" s="20"/>
      <c r="G6" s="37" t="s">
        <v>12</v>
      </c>
      <c r="H6" s="20" t="s">
        <v>13</v>
      </c>
      <c r="I6" s="13">
        <v>3</v>
      </c>
      <c r="J6" s="14">
        <v>-3.0659999999999998</v>
      </c>
      <c r="K6" s="15">
        <v>1.125</v>
      </c>
      <c r="L6" s="20">
        <f t="shared" si="2"/>
        <v>20.680783199999997</v>
      </c>
      <c r="M6" s="20">
        <f t="shared" si="3"/>
        <v>7.4285936999999995</v>
      </c>
      <c r="N6" s="20"/>
      <c r="O6" s="16"/>
      <c r="P6" s="13">
        <v>3</v>
      </c>
      <c r="Q6" s="14">
        <v>0</v>
      </c>
      <c r="R6" s="15">
        <v>1.125</v>
      </c>
      <c r="S6" s="20">
        <f t="shared" si="4"/>
        <v>0</v>
      </c>
      <c r="T6" s="20">
        <f t="shared" si="5"/>
        <v>0</v>
      </c>
      <c r="U6" s="20"/>
      <c r="V6" s="37" t="s">
        <v>12</v>
      </c>
      <c r="W6" s="20" t="s">
        <v>13</v>
      </c>
      <c r="X6" s="13">
        <v>3</v>
      </c>
      <c r="Y6" s="14">
        <v>-2.794</v>
      </c>
      <c r="Z6" s="15">
        <v>1.125</v>
      </c>
      <c r="AA6" s="20">
        <f t="shared" si="6"/>
        <v>17.174159200000002</v>
      </c>
      <c r="AB6" s="20">
        <f t="shared" si="7"/>
        <v>5.7674351625</v>
      </c>
      <c r="AC6" s="20"/>
      <c r="AD6" s="16"/>
      <c r="AE6" s="13">
        <v>3</v>
      </c>
      <c r="AF6" s="14">
        <v>0</v>
      </c>
      <c r="AG6" s="15">
        <v>1.125</v>
      </c>
      <c r="AH6" s="20">
        <f t="shared" si="8"/>
        <v>0</v>
      </c>
      <c r="AI6" s="20">
        <f t="shared" si="9"/>
        <v>0</v>
      </c>
      <c r="AJ6" s="20"/>
      <c r="AK6" s="37" t="s">
        <v>12</v>
      </c>
      <c r="AL6" s="20" t="s">
        <v>13</v>
      </c>
      <c r="AM6" s="13">
        <v>3</v>
      </c>
      <c r="AN6" s="14">
        <v>-3.2629999999999999</v>
      </c>
      <c r="AO6" s="15">
        <v>1.125</v>
      </c>
      <c r="AP6" s="20">
        <f t="shared" si="10"/>
        <v>23.423771800000001</v>
      </c>
      <c r="AQ6" s="20">
        <f t="shared" si="11"/>
        <v>7.4527798125000002</v>
      </c>
      <c r="AR6" s="20"/>
      <c r="AS6" s="16"/>
      <c r="AT6" s="13">
        <v>3</v>
      </c>
      <c r="AU6" s="14">
        <v>2.944</v>
      </c>
      <c r="AV6" s="15">
        <v>1.125</v>
      </c>
      <c r="AW6" s="20">
        <f t="shared" si="12"/>
        <v>19.0676992</v>
      </c>
      <c r="AX6" s="20">
        <f t="shared" si="13"/>
        <v>5.2901710125000001</v>
      </c>
      <c r="AY6" s="20"/>
      <c r="AZ6" s="37" t="s">
        <v>12</v>
      </c>
      <c r="BA6" s="20" t="s">
        <v>13</v>
      </c>
      <c r="BB6" s="13">
        <v>3</v>
      </c>
      <c r="BC6" s="14">
        <v>0.25700000000000001</v>
      </c>
      <c r="BD6" s="15">
        <v>1.125</v>
      </c>
      <c r="BE6" s="20">
        <f t="shared" si="14"/>
        <v>0.14530780000000001</v>
      </c>
      <c r="BF6" s="20">
        <f t="shared" si="15"/>
        <v>2.7245212500000004E-2</v>
      </c>
      <c r="BG6" s="20"/>
    </row>
    <row r="7" spans="1:60" x14ac:dyDescent="0.25">
      <c r="A7" s="13">
        <v>4</v>
      </c>
      <c r="B7" s="14">
        <v>0</v>
      </c>
      <c r="C7" s="15">
        <v>1.5</v>
      </c>
      <c r="D7" s="20">
        <f t="shared" si="0"/>
        <v>0</v>
      </c>
      <c r="E7" s="20">
        <f t="shared" si="1"/>
        <v>6.8767417125000021</v>
      </c>
      <c r="F7" s="20"/>
      <c r="G7" s="38">
        <f>0.5*H3*(G3*10^(-3))^2</f>
        <v>7.0922962500000006E-2</v>
      </c>
      <c r="H7" s="32">
        <f>(G7*H5^2)/2</f>
        <v>177.70821321919067</v>
      </c>
      <c r="I7" s="13">
        <v>4</v>
      </c>
      <c r="J7" s="14">
        <v>-2.9340000000000002</v>
      </c>
      <c r="K7" s="15">
        <v>1.5</v>
      </c>
      <c r="L7" s="20">
        <f t="shared" si="2"/>
        <v>18.938383200000004</v>
      </c>
      <c r="M7" s="20">
        <f t="shared" si="3"/>
        <v>6.6297742500000023</v>
      </c>
      <c r="N7" s="20"/>
      <c r="O7" s="16"/>
      <c r="P7" s="13">
        <v>4</v>
      </c>
      <c r="Q7" s="14">
        <v>0</v>
      </c>
      <c r="R7" s="15">
        <v>1.5</v>
      </c>
      <c r="S7" s="20">
        <f t="shared" si="4"/>
        <v>0</v>
      </c>
      <c r="T7" s="20">
        <f t="shared" si="5"/>
        <v>0</v>
      </c>
      <c r="U7" s="20"/>
      <c r="V7" s="38">
        <f>0.5*W3*(V3*10^(-3))^2</f>
        <v>7.4999850000000007E-2</v>
      </c>
      <c r="W7" s="32">
        <f>(V7*W5^2)/2</f>
        <v>173.74581331852229</v>
      </c>
      <c r="X7" s="13">
        <v>4</v>
      </c>
      <c r="Y7" s="14">
        <v>-2.4849999999999999</v>
      </c>
      <c r="Z7" s="15">
        <v>1.5</v>
      </c>
      <c r="AA7" s="20">
        <f t="shared" si="6"/>
        <v>13.585495</v>
      </c>
      <c r="AB7" s="20">
        <f t="shared" si="7"/>
        <v>4.8936731249999994</v>
      </c>
      <c r="AC7" s="20"/>
      <c r="AD7" s="16"/>
      <c r="AE7" s="13">
        <v>4</v>
      </c>
      <c r="AF7" s="14">
        <v>0</v>
      </c>
      <c r="AG7" s="15">
        <v>1.5</v>
      </c>
      <c r="AH7" s="20">
        <f t="shared" si="8"/>
        <v>0</v>
      </c>
      <c r="AI7" s="20">
        <f t="shared" si="9"/>
        <v>0</v>
      </c>
      <c r="AJ7" s="20"/>
      <c r="AK7" s="38">
        <f>0.5*AL3*(AK3*10^(-3))^2</f>
        <v>7.2656250000000006E-2</v>
      </c>
      <c r="AL7" s="32">
        <f>(AK7*AL5^2)/2</f>
        <v>175.11658365423943</v>
      </c>
      <c r="AM7" s="13">
        <v>4</v>
      </c>
      <c r="AN7" s="14">
        <v>-2.7240000000000002</v>
      </c>
      <c r="AO7" s="15">
        <v>1.5</v>
      </c>
      <c r="AP7" s="20">
        <f t="shared" si="10"/>
        <v>16.324387200000004</v>
      </c>
      <c r="AQ7" s="20">
        <f t="shared" si="11"/>
        <v>5.3311054500000017</v>
      </c>
      <c r="AR7" s="20"/>
      <c r="AS7" s="16"/>
      <c r="AT7" s="13">
        <v>4</v>
      </c>
      <c r="AU7" s="14">
        <v>2.0390000000000001</v>
      </c>
      <c r="AV7" s="15">
        <v>1.5</v>
      </c>
      <c r="AW7" s="20">
        <f t="shared" si="12"/>
        <v>9.1465462000000031</v>
      </c>
      <c r="AX7" s="20">
        <f t="shared" si="13"/>
        <v>2.6443403250000004</v>
      </c>
      <c r="AY7" s="20"/>
      <c r="AZ7" s="38">
        <f>0.5*BA3*(AZ3*10^(-3))^2</f>
        <v>3.1649062500000005E-2</v>
      </c>
      <c r="BA7" s="32">
        <f>(AZ7*BA5^2)/2</f>
        <v>78.832969021025036</v>
      </c>
      <c r="BB7" s="13">
        <v>4</v>
      </c>
      <c r="BC7" s="14">
        <v>0</v>
      </c>
      <c r="BD7" s="15">
        <v>1.5</v>
      </c>
      <c r="BE7" s="20">
        <f t="shared" si="14"/>
        <v>0</v>
      </c>
      <c r="BF7" s="20">
        <f t="shared" si="15"/>
        <v>1.489125</v>
      </c>
      <c r="BG7" s="20"/>
    </row>
    <row r="8" spans="1:60" x14ac:dyDescent="0.25">
      <c r="A8" s="13">
        <v>5</v>
      </c>
      <c r="B8" s="14">
        <v>4.0830000000000002</v>
      </c>
      <c r="C8" s="15">
        <v>1.875</v>
      </c>
      <c r="D8" s="20">
        <f t="shared" si="0"/>
        <v>36.675955800000011</v>
      </c>
      <c r="E8" s="20">
        <f t="shared" si="1"/>
        <v>13.489948312500001</v>
      </c>
      <c r="F8" s="20"/>
      <c r="G8" s="20" t="s">
        <v>16</v>
      </c>
      <c r="H8" s="20"/>
      <c r="I8" s="13">
        <v>5</v>
      </c>
      <c r="J8" s="14">
        <v>-2.7320000000000002</v>
      </c>
      <c r="K8" s="15">
        <v>1.875</v>
      </c>
      <c r="L8" s="20">
        <f t="shared" si="2"/>
        <v>16.420412800000005</v>
      </c>
      <c r="M8" s="20">
        <f t="shared" si="3"/>
        <v>5.7108562500000009</v>
      </c>
      <c r="N8" s="20"/>
      <c r="O8" s="16"/>
      <c r="P8" s="13">
        <v>5</v>
      </c>
      <c r="Q8" s="14">
        <v>0</v>
      </c>
      <c r="R8" s="15">
        <v>1.875</v>
      </c>
      <c r="S8" s="20">
        <f t="shared" si="4"/>
        <v>0</v>
      </c>
      <c r="T8" s="20">
        <f t="shared" si="5"/>
        <v>0</v>
      </c>
      <c r="U8" s="20"/>
      <c r="V8" s="20" t="s">
        <v>16</v>
      </c>
      <c r="W8" s="20"/>
      <c r="X8" s="13">
        <v>5</v>
      </c>
      <c r="Y8" s="14">
        <v>-2.3849999999999998</v>
      </c>
      <c r="Z8" s="15">
        <v>1.875</v>
      </c>
      <c r="AA8" s="20">
        <f t="shared" si="6"/>
        <v>12.514094999999999</v>
      </c>
      <c r="AB8" s="20">
        <f t="shared" si="7"/>
        <v>4.2656105249999996</v>
      </c>
      <c r="AC8" s="20"/>
      <c r="AD8" s="16"/>
      <c r="AE8" s="13">
        <v>5</v>
      </c>
      <c r="AF8" s="14">
        <v>0</v>
      </c>
      <c r="AG8" s="15">
        <v>1.875</v>
      </c>
      <c r="AH8" s="20">
        <f t="shared" si="8"/>
        <v>0</v>
      </c>
      <c r="AI8" s="20">
        <f t="shared" si="9"/>
        <v>0</v>
      </c>
      <c r="AJ8" s="20"/>
      <c r="AK8" s="20" t="s">
        <v>16</v>
      </c>
      <c r="AL8" s="20"/>
      <c r="AM8" s="13">
        <v>5</v>
      </c>
      <c r="AN8" s="14">
        <v>-2.3460000000000001</v>
      </c>
      <c r="AO8" s="15">
        <v>1.875</v>
      </c>
      <c r="AP8" s="20">
        <f t="shared" si="10"/>
        <v>12.108175200000003</v>
      </c>
      <c r="AQ8" s="20">
        <f t="shared" si="11"/>
        <v>3.8307806625000005</v>
      </c>
      <c r="AR8" s="20"/>
      <c r="AS8" s="16"/>
      <c r="AT8" s="13">
        <v>5</v>
      </c>
      <c r="AU8" s="14">
        <v>1.5009999999999999</v>
      </c>
      <c r="AV8" s="15">
        <v>1.875</v>
      </c>
      <c r="AW8" s="20">
        <f t="shared" si="12"/>
        <v>4.9566021999999998</v>
      </c>
      <c r="AX8" s="20">
        <f t="shared" si="13"/>
        <v>1.4542213124999999</v>
      </c>
      <c r="AY8" s="20"/>
      <c r="AZ8" s="20" t="s">
        <v>16</v>
      </c>
      <c r="BA8" s="20"/>
      <c r="BB8" s="13">
        <v>5</v>
      </c>
      <c r="BC8" s="14">
        <v>-1.9</v>
      </c>
      <c r="BD8" s="15">
        <v>1.875</v>
      </c>
      <c r="BE8" s="20">
        <f t="shared" si="14"/>
        <v>7.9420000000000002</v>
      </c>
      <c r="BF8" s="20">
        <f t="shared" si="15"/>
        <v>2.1274836000000001</v>
      </c>
      <c r="BG8" s="20"/>
    </row>
    <row r="9" spans="1:60" x14ac:dyDescent="0.25">
      <c r="A9" s="13">
        <v>6</v>
      </c>
      <c r="B9" s="14">
        <v>4.0039999999999996</v>
      </c>
      <c r="C9" s="15">
        <v>2.25</v>
      </c>
      <c r="D9" s="20">
        <f t="shared" si="0"/>
        <v>35.270435199999994</v>
      </c>
      <c r="E9" s="20">
        <f t="shared" si="1"/>
        <v>12.711616912500002</v>
      </c>
      <c r="F9" s="20"/>
      <c r="G9" s="20">
        <f>AVERAGE(D66:D82)</f>
        <v>0.80922871764705895</v>
      </c>
      <c r="H9" s="20"/>
      <c r="I9" s="13">
        <v>6</v>
      </c>
      <c r="J9" s="14">
        <v>-2.5259999999999998</v>
      </c>
      <c r="K9" s="15">
        <v>2.25</v>
      </c>
      <c r="L9" s="20">
        <f t="shared" si="2"/>
        <v>14.037487199999999</v>
      </c>
      <c r="M9" s="20">
        <f t="shared" si="3"/>
        <v>5.0939315624999999</v>
      </c>
      <c r="N9" s="20"/>
      <c r="O9" s="16"/>
      <c r="P9" s="13">
        <v>6</v>
      </c>
      <c r="Q9" s="14">
        <v>0</v>
      </c>
      <c r="R9" s="15">
        <v>2.25</v>
      </c>
      <c r="S9" s="20">
        <f t="shared" si="4"/>
        <v>0</v>
      </c>
      <c r="T9" s="20">
        <f t="shared" si="5"/>
        <v>0</v>
      </c>
      <c r="U9" s="20"/>
      <c r="V9" s="20">
        <f>AVERAGE(S66:S82)</f>
        <v>0.43078161176470592</v>
      </c>
      <c r="W9" s="20"/>
      <c r="X9" s="13">
        <v>6</v>
      </c>
      <c r="Y9" s="14">
        <v>-2.157</v>
      </c>
      <c r="Z9" s="15">
        <v>2.25</v>
      </c>
      <c r="AA9" s="20">
        <f t="shared" si="6"/>
        <v>10.235827800000001</v>
      </c>
      <c r="AB9" s="20">
        <f t="shared" si="7"/>
        <v>3.6123965624999999</v>
      </c>
      <c r="AC9" s="20"/>
      <c r="AD9" s="16"/>
      <c r="AE9" s="13">
        <v>6</v>
      </c>
      <c r="AF9" s="14">
        <v>0</v>
      </c>
      <c r="AG9" s="15">
        <v>2.25</v>
      </c>
      <c r="AH9" s="20">
        <f t="shared" si="8"/>
        <v>0</v>
      </c>
      <c r="AI9" s="20">
        <f t="shared" si="9"/>
        <v>0</v>
      </c>
      <c r="AJ9" s="20"/>
      <c r="AK9" s="20">
        <f>AVERAGE(AH66:AH82)</f>
        <v>0.13562831764705882</v>
      </c>
      <c r="AL9" s="20"/>
      <c r="AM9" s="13">
        <v>6</v>
      </c>
      <c r="AN9" s="14">
        <v>-1.9450000000000001</v>
      </c>
      <c r="AO9" s="15">
        <v>2.25</v>
      </c>
      <c r="AP9" s="20">
        <f t="shared" si="10"/>
        <v>8.322655000000001</v>
      </c>
      <c r="AQ9" s="20">
        <f t="shared" si="11"/>
        <v>2.6310677250000003</v>
      </c>
      <c r="AR9" s="20"/>
      <c r="AS9" s="16"/>
      <c r="AT9" s="13">
        <v>6</v>
      </c>
      <c r="AU9" s="14">
        <v>1.1279999999999999</v>
      </c>
      <c r="AV9" s="15">
        <v>2.25</v>
      </c>
      <c r="AW9" s="20">
        <f t="shared" si="12"/>
        <v>2.7992447999999999</v>
      </c>
      <c r="AX9" s="20">
        <f t="shared" si="13"/>
        <v>0.79616831249999997</v>
      </c>
      <c r="AY9" s="20"/>
      <c r="AZ9" s="20">
        <f>AVERAGE(AW66:AW82)</f>
        <v>0.12006072941176471</v>
      </c>
      <c r="BA9" s="20"/>
      <c r="BB9" s="13">
        <v>6</v>
      </c>
      <c r="BC9" s="14">
        <v>-1.244</v>
      </c>
      <c r="BD9" s="15">
        <v>2.25</v>
      </c>
      <c r="BE9" s="20">
        <f t="shared" si="14"/>
        <v>3.4045792000000001</v>
      </c>
      <c r="BF9" s="20">
        <f t="shared" si="15"/>
        <v>0.89061224999999999</v>
      </c>
      <c r="BG9" s="20"/>
    </row>
    <row r="10" spans="1:60" x14ac:dyDescent="0.25">
      <c r="A10" s="13">
        <v>7</v>
      </c>
      <c r="B10" s="14">
        <v>3.8450000000000002</v>
      </c>
      <c r="C10" s="15">
        <v>2.625</v>
      </c>
      <c r="D10" s="20">
        <f t="shared" si="0"/>
        <v>32.524855000000009</v>
      </c>
      <c r="E10" s="20">
        <f t="shared" si="1"/>
        <v>11.630135962500001</v>
      </c>
      <c r="F10" s="20"/>
      <c r="G10" s="20"/>
      <c r="H10" s="20"/>
      <c r="I10" s="13">
        <v>7</v>
      </c>
      <c r="J10" s="14">
        <v>-2.4430000000000001</v>
      </c>
      <c r="K10" s="15">
        <v>2.625</v>
      </c>
      <c r="L10" s="20">
        <f t="shared" si="2"/>
        <v>13.130147800000001</v>
      </c>
      <c r="M10" s="20">
        <f t="shared" si="3"/>
        <v>4.5390613125000012</v>
      </c>
      <c r="N10" s="20"/>
      <c r="O10" s="16"/>
      <c r="P10" s="13">
        <v>7</v>
      </c>
      <c r="Q10" s="14">
        <v>0</v>
      </c>
      <c r="R10" s="15">
        <v>2.625</v>
      </c>
      <c r="S10" s="20">
        <f t="shared" si="4"/>
        <v>0</v>
      </c>
      <c r="T10" s="20">
        <f t="shared" si="5"/>
        <v>6.8700064125000031</v>
      </c>
      <c r="U10" s="20"/>
      <c r="V10" s="20"/>
      <c r="W10" s="20"/>
      <c r="X10" s="13">
        <v>7</v>
      </c>
      <c r="Y10" s="14">
        <v>-2.0259999999999998</v>
      </c>
      <c r="Z10" s="15">
        <v>2.625</v>
      </c>
      <c r="AA10" s="20">
        <f t="shared" si="6"/>
        <v>9.0302872000000001</v>
      </c>
      <c r="AB10" s="20">
        <f t="shared" si="7"/>
        <v>3.1464695625000001</v>
      </c>
      <c r="AC10" s="20"/>
      <c r="AD10" s="16"/>
      <c r="AE10" s="13">
        <v>7</v>
      </c>
      <c r="AF10" s="14">
        <v>0</v>
      </c>
      <c r="AG10" s="15">
        <v>2.625</v>
      </c>
      <c r="AH10" s="20">
        <f t="shared" si="8"/>
        <v>0</v>
      </c>
      <c r="AI10" s="20">
        <f t="shared" si="9"/>
        <v>0</v>
      </c>
      <c r="AJ10" s="20"/>
      <c r="AK10" s="20"/>
      <c r="AL10" s="20"/>
      <c r="AM10" s="13">
        <v>7</v>
      </c>
      <c r="AN10" s="14">
        <v>-1.611</v>
      </c>
      <c r="AO10" s="15">
        <v>2.625</v>
      </c>
      <c r="AP10" s="20">
        <f t="shared" si="10"/>
        <v>5.7097062000000003</v>
      </c>
      <c r="AQ10" s="20">
        <f t="shared" si="11"/>
        <v>1.8538595624999998</v>
      </c>
      <c r="AR10" s="20"/>
      <c r="AS10" s="16"/>
      <c r="AT10" s="13">
        <v>7</v>
      </c>
      <c r="AU10" s="14">
        <v>0.81100000000000005</v>
      </c>
      <c r="AV10" s="15">
        <v>2.625</v>
      </c>
      <c r="AW10" s="20">
        <f t="shared" si="12"/>
        <v>1.4469862000000004</v>
      </c>
      <c r="AX10" s="20">
        <f t="shared" si="13"/>
        <v>0.45592882500000015</v>
      </c>
      <c r="AY10" s="20"/>
      <c r="AZ10" s="20"/>
      <c r="BA10" s="20"/>
      <c r="BB10" s="13">
        <v>7</v>
      </c>
      <c r="BC10" s="14">
        <v>-0.78200000000000003</v>
      </c>
      <c r="BD10" s="15">
        <v>2.625</v>
      </c>
      <c r="BE10" s="20">
        <f t="shared" si="14"/>
        <v>1.3453528000000003</v>
      </c>
      <c r="BF10" s="20">
        <f t="shared" si="15"/>
        <v>0.35870505000000008</v>
      </c>
      <c r="BG10" s="20"/>
    </row>
    <row r="11" spans="1:60" x14ac:dyDescent="0.25">
      <c r="A11" s="13">
        <v>8</v>
      </c>
      <c r="B11" s="14">
        <v>3.6619999999999999</v>
      </c>
      <c r="C11" s="15">
        <v>3</v>
      </c>
      <c r="D11" s="20">
        <f t="shared" si="0"/>
        <v>29.502536799999998</v>
      </c>
      <c r="E11" s="20">
        <f t="shared" si="1"/>
        <v>10.63115625</v>
      </c>
      <c r="F11" s="20"/>
      <c r="G11" s="20"/>
      <c r="H11" s="20"/>
      <c r="I11" s="13">
        <v>8</v>
      </c>
      <c r="J11" s="14">
        <v>-2.2440000000000002</v>
      </c>
      <c r="K11" s="15">
        <v>3</v>
      </c>
      <c r="L11" s="20">
        <f t="shared" si="2"/>
        <v>11.078179200000005</v>
      </c>
      <c r="M11" s="20">
        <f t="shared" si="3"/>
        <v>3.9241092000000006</v>
      </c>
      <c r="N11" s="20"/>
      <c r="O11" s="16"/>
      <c r="P11" s="13">
        <v>8</v>
      </c>
      <c r="Q11" s="14">
        <v>4.0810000000000004</v>
      </c>
      <c r="R11" s="15">
        <v>3</v>
      </c>
      <c r="S11" s="20">
        <f t="shared" si="4"/>
        <v>36.640034200000017</v>
      </c>
      <c r="T11" s="20">
        <f t="shared" si="5"/>
        <v>13.736646412500003</v>
      </c>
      <c r="U11" s="20"/>
      <c r="V11" s="20"/>
      <c r="W11" s="20"/>
      <c r="X11" s="13">
        <v>8</v>
      </c>
      <c r="Y11" s="14">
        <v>-1.877</v>
      </c>
      <c r="Z11" s="15">
        <v>3</v>
      </c>
      <c r="AA11" s="20">
        <f t="shared" si="6"/>
        <v>7.7508838000000004</v>
      </c>
      <c r="AB11" s="20">
        <f t="shared" si="7"/>
        <v>2.7209069250000004</v>
      </c>
      <c r="AC11" s="20"/>
      <c r="AD11" s="16"/>
      <c r="AE11" s="13">
        <v>8</v>
      </c>
      <c r="AF11" s="14">
        <v>0</v>
      </c>
      <c r="AG11" s="15">
        <v>3</v>
      </c>
      <c r="AH11" s="20">
        <f t="shared" si="8"/>
        <v>0</v>
      </c>
      <c r="AI11" s="20">
        <f t="shared" si="9"/>
        <v>6.7193345999999998</v>
      </c>
      <c r="AJ11" s="20"/>
      <c r="AK11" s="20"/>
      <c r="AL11" s="20"/>
      <c r="AM11" s="13">
        <v>8</v>
      </c>
      <c r="AN11" s="14">
        <v>-1.3779999999999999</v>
      </c>
      <c r="AO11" s="15">
        <v>3</v>
      </c>
      <c r="AP11" s="20">
        <f t="shared" si="10"/>
        <v>4.1775447999999997</v>
      </c>
      <c r="AQ11" s="20">
        <f t="shared" si="11"/>
        <v>1.30814805</v>
      </c>
      <c r="AR11" s="20"/>
      <c r="AS11" s="16"/>
      <c r="AT11" s="13">
        <v>8</v>
      </c>
      <c r="AU11" s="14">
        <v>0.66900000000000004</v>
      </c>
      <c r="AV11" s="15">
        <v>3</v>
      </c>
      <c r="AW11" s="20">
        <f t="shared" si="12"/>
        <v>0.98463420000000013</v>
      </c>
      <c r="AX11" s="20">
        <f t="shared" si="13"/>
        <v>0.30224576250000001</v>
      </c>
      <c r="AY11" s="20"/>
      <c r="AZ11" s="20"/>
      <c r="BA11" s="20"/>
      <c r="BB11" s="13">
        <v>8</v>
      </c>
      <c r="BC11" s="14">
        <v>-0.50800000000000001</v>
      </c>
      <c r="BD11" s="15">
        <v>3</v>
      </c>
      <c r="BE11" s="20">
        <f t="shared" si="14"/>
        <v>0.56774080000000005</v>
      </c>
      <c r="BF11" s="20">
        <f t="shared" si="15"/>
        <v>0.15469905000000003</v>
      </c>
      <c r="BG11" s="20"/>
    </row>
    <row r="12" spans="1:60" x14ac:dyDescent="0.25">
      <c r="A12" s="13">
        <v>9</v>
      </c>
      <c r="B12" s="14">
        <v>3.516</v>
      </c>
      <c r="C12" s="15">
        <v>3.375</v>
      </c>
      <c r="D12" s="20">
        <f t="shared" si="0"/>
        <v>27.196963200000003</v>
      </c>
      <c r="E12" s="20">
        <f t="shared" si="1"/>
        <v>9.6956062500000009</v>
      </c>
      <c r="F12" s="20"/>
      <c r="G12" s="20"/>
      <c r="H12" s="20"/>
      <c r="I12" s="13">
        <v>9</v>
      </c>
      <c r="J12" s="14">
        <v>-2.1160000000000001</v>
      </c>
      <c r="K12" s="15">
        <v>3.375</v>
      </c>
      <c r="L12" s="20">
        <f t="shared" si="2"/>
        <v>9.8504032000000006</v>
      </c>
      <c r="M12" s="20">
        <f t="shared" si="3"/>
        <v>3.3834718500000003</v>
      </c>
      <c r="N12" s="20"/>
      <c r="O12" s="16"/>
      <c r="P12" s="13">
        <v>9</v>
      </c>
      <c r="Q12" s="14">
        <v>4.08</v>
      </c>
      <c r="R12" s="15">
        <v>3.375</v>
      </c>
      <c r="S12" s="20">
        <f t="shared" si="4"/>
        <v>36.622080000000004</v>
      </c>
      <c r="T12" s="20">
        <f t="shared" si="5"/>
        <v>13.1439829125</v>
      </c>
      <c r="U12" s="20"/>
      <c r="V12" s="20"/>
      <c r="W12" s="20"/>
      <c r="X12" s="13">
        <v>9</v>
      </c>
      <c r="Y12" s="14">
        <v>-1.7529999999999999</v>
      </c>
      <c r="Z12" s="15">
        <v>3.375</v>
      </c>
      <c r="AA12" s="20">
        <f t="shared" si="6"/>
        <v>6.7606197999999997</v>
      </c>
      <c r="AB12" s="20">
        <f t="shared" si="7"/>
        <v>2.3608996124999999</v>
      </c>
      <c r="AC12" s="20"/>
      <c r="AD12" s="16"/>
      <c r="AE12" s="13">
        <v>9</v>
      </c>
      <c r="AF12" s="14">
        <v>4.0359999999999996</v>
      </c>
      <c r="AG12" s="15">
        <v>3.375</v>
      </c>
      <c r="AH12" s="20">
        <f t="shared" si="8"/>
        <v>35.836451199999999</v>
      </c>
      <c r="AI12" s="20">
        <f t="shared" si="9"/>
        <v>11.5865149125</v>
      </c>
      <c r="AJ12" s="20"/>
      <c r="AK12" s="20"/>
      <c r="AL12" s="20"/>
      <c r="AM12" s="13">
        <v>9</v>
      </c>
      <c r="AN12" s="14">
        <v>-1.1279999999999999</v>
      </c>
      <c r="AO12" s="15">
        <v>3.375</v>
      </c>
      <c r="AP12" s="20">
        <f t="shared" si="10"/>
        <v>2.7992447999999999</v>
      </c>
      <c r="AQ12" s="20">
        <f t="shared" si="11"/>
        <v>0.8947921124999999</v>
      </c>
      <c r="AR12" s="20"/>
      <c r="AS12" s="16"/>
      <c r="AT12" s="13">
        <v>9</v>
      </c>
      <c r="AU12" s="14">
        <v>0.53400000000000003</v>
      </c>
      <c r="AV12" s="15">
        <v>3.375</v>
      </c>
      <c r="AW12" s="20">
        <f t="shared" si="12"/>
        <v>0.6273432000000001</v>
      </c>
      <c r="AX12" s="20">
        <f t="shared" si="13"/>
        <v>0.20758856250000002</v>
      </c>
      <c r="AY12" s="20"/>
      <c r="AZ12" s="20"/>
      <c r="BA12" s="20"/>
      <c r="BB12" s="13">
        <v>9</v>
      </c>
      <c r="BC12" s="14">
        <v>-0.34200000000000003</v>
      </c>
      <c r="BD12" s="15">
        <v>3.375</v>
      </c>
      <c r="BE12" s="20">
        <f t="shared" si="14"/>
        <v>0.25732080000000007</v>
      </c>
      <c r="BF12" s="20">
        <f t="shared" si="15"/>
        <v>6.9691050000000004E-2</v>
      </c>
      <c r="BG12" s="20"/>
    </row>
    <row r="13" spans="1:60" x14ac:dyDescent="0.25">
      <c r="A13" s="13">
        <v>10</v>
      </c>
      <c r="B13" s="14">
        <v>3.3380000000000001</v>
      </c>
      <c r="C13" s="15">
        <v>3.75</v>
      </c>
      <c r="D13" s="20">
        <f t="shared" si="0"/>
        <v>24.512936800000002</v>
      </c>
      <c r="E13" s="20">
        <f t="shared" si="1"/>
        <v>8.8944190500000015</v>
      </c>
      <c r="F13" s="20"/>
      <c r="G13" s="20"/>
      <c r="H13" s="20"/>
      <c r="I13" s="13">
        <v>10</v>
      </c>
      <c r="J13" s="14">
        <v>-1.93</v>
      </c>
      <c r="K13" s="15">
        <v>3.75</v>
      </c>
      <c r="L13" s="20">
        <f t="shared" si="2"/>
        <v>8.1947799999999997</v>
      </c>
      <c r="M13" s="20">
        <f t="shared" si="3"/>
        <v>2.9513566500000001</v>
      </c>
      <c r="N13" s="20"/>
      <c r="O13" s="16"/>
      <c r="P13" s="13">
        <v>10</v>
      </c>
      <c r="Q13" s="14">
        <v>3.9009999999999998</v>
      </c>
      <c r="R13" s="15">
        <v>3.75</v>
      </c>
      <c r="S13" s="20">
        <f t="shared" si="4"/>
        <v>33.479162199999998</v>
      </c>
      <c r="T13" s="20">
        <f t="shared" si="5"/>
        <v>11.967283762500001</v>
      </c>
      <c r="U13" s="20"/>
      <c r="V13" s="20"/>
      <c r="W13" s="20"/>
      <c r="X13" s="13">
        <v>10</v>
      </c>
      <c r="Y13" s="14">
        <v>-1.6279999999999999</v>
      </c>
      <c r="Z13" s="15">
        <v>3.75</v>
      </c>
      <c r="AA13" s="20">
        <f t="shared" si="6"/>
        <v>5.8308448000000004</v>
      </c>
      <c r="AB13" s="20">
        <f t="shared" si="7"/>
        <v>2.0728393125000002</v>
      </c>
      <c r="AC13" s="20"/>
      <c r="AD13" s="16"/>
      <c r="AE13" s="13">
        <v>10</v>
      </c>
      <c r="AF13" s="14">
        <v>3.4350000000000001</v>
      </c>
      <c r="AG13" s="15">
        <v>3.75</v>
      </c>
      <c r="AH13" s="20">
        <f t="shared" si="8"/>
        <v>25.958295000000003</v>
      </c>
      <c r="AI13" s="20">
        <f t="shared" si="9"/>
        <v>8.4399455250000024</v>
      </c>
      <c r="AJ13" s="20"/>
      <c r="AK13" s="20"/>
      <c r="AL13" s="20"/>
      <c r="AM13" s="13">
        <v>10</v>
      </c>
      <c r="AN13" s="14">
        <v>-0.94699999999999995</v>
      </c>
      <c r="AO13" s="15">
        <v>3.75</v>
      </c>
      <c r="AP13" s="20">
        <f t="shared" si="10"/>
        <v>1.9729797999999998</v>
      </c>
      <c r="AQ13" s="20">
        <f t="shared" si="11"/>
        <v>0.60631642500000005</v>
      </c>
      <c r="AR13" s="20"/>
      <c r="AS13" s="16"/>
      <c r="AT13" s="13">
        <v>10</v>
      </c>
      <c r="AU13" s="14">
        <v>0.46700000000000003</v>
      </c>
      <c r="AV13" s="15">
        <v>3.75</v>
      </c>
      <c r="AW13" s="20">
        <f t="shared" si="12"/>
        <v>0.47979580000000011</v>
      </c>
      <c r="AX13" s="20">
        <f t="shared" si="13"/>
        <v>0.15998111250000002</v>
      </c>
      <c r="AY13" s="20"/>
      <c r="AZ13" s="20"/>
      <c r="BA13" s="20"/>
      <c r="BB13" s="13">
        <v>10</v>
      </c>
      <c r="BC13" s="14">
        <v>-0.22800000000000001</v>
      </c>
      <c r="BD13" s="15">
        <v>3.75</v>
      </c>
      <c r="BE13" s="20">
        <f t="shared" si="14"/>
        <v>0.11436480000000002</v>
      </c>
      <c r="BF13" s="20">
        <f t="shared" si="15"/>
        <v>3.3364650000000003E-2</v>
      </c>
      <c r="BG13" s="20"/>
    </row>
    <row r="14" spans="1:60" x14ac:dyDescent="0.25">
      <c r="A14" s="13">
        <v>11</v>
      </c>
      <c r="B14" s="14">
        <v>3.2280000000000002</v>
      </c>
      <c r="C14" s="15">
        <v>4.125</v>
      </c>
      <c r="D14" s="20">
        <f t="shared" si="0"/>
        <v>22.923964800000004</v>
      </c>
      <c r="E14" s="20">
        <f t="shared" si="1"/>
        <v>8.1885478125000013</v>
      </c>
      <c r="F14" s="20"/>
      <c r="G14" s="20"/>
      <c r="H14" s="20"/>
      <c r="I14" s="13">
        <v>11</v>
      </c>
      <c r="J14" s="14">
        <v>-1.8520000000000001</v>
      </c>
      <c r="K14" s="15">
        <v>4.125</v>
      </c>
      <c r="L14" s="20">
        <f t="shared" si="2"/>
        <v>7.5457888000000013</v>
      </c>
      <c r="M14" s="20">
        <f t="shared" si="3"/>
        <v>2.6737891125000006</v>
      </c>
      <c r="N14" s="20"/>
      <c r="O14" s="16"/>
      <c r="P14" s="13">
        <v>11</v>
      </c>
      <c r="Q14" s="14">
        <v>3.714</v>
      </c>
      <c r="R14" s="15">
        <v>4.125</v>
      </c>
      <c r="S14" s="20">
        <f t="shared" si="4"/>
        <v>30.346351200000004</v>
      </c>
      <c r="T14" s="20">
        <f t="shared" si="5"/>
        <v>10.671136162500002</v>
      </c>
      <c r="U14" s="20"/>
      <c r="V14" s="20"/>
      <c r="W14" s="20"/>
      <c r="X14" s="13">
        <v>11</v>
      </c>
      <c r="Y14" s="14">
        <v>-1.5409999999999999</v>
      </c>
      <c r="Z14" s="15">
        <v>4.125</v>
      </c>
      <c r="AA14" s="20">
        <f t="shared" si="6"/>
        <v>5.2242981999999998</v>
      </c>
      <c r="AB14" s="20">
        <f t="shared" si="7"/>
        <v>1.8008108249999999</v>
      </c>
      <c r="AC14" s="20"/>
      <c r="AD14" s="16"/>
      <c r="AE14" s="13">
        <v>11</v>
      </c>
      <c r="AF14" s="14">
        <v>2.9430000000000001</v>
      </c>
      <c r="AG14" s="15">
        <v>4.125</v>
      </c>
      <c r="AH14" s="20">
        <f t="shared" si="8"/>
        <v>19.054747800000001</v>
      </c>
      <c r="AI14" s="20">
        <f t="shared" si="9"/>
        <v>6.0975440625000008</v>
      </c>
      <c r="AJ14" s="20"/>
      <c r="AK14" s="20"/>
      <c r="AL14" s="20"/>
      <c r="AM14" s="13">
        <v>11</v>
      </c>
      <c r="AN14" s="14">
        <v>-0.75700000000000001</v>
      </c>
      <c r="AO14" s="15">
        <v>4.125</v>
      </c>
      <c r="AP14" s="20">
        <f t="shared" si="10"/>
        <v>1.2607078000000003</v>
      </c>
      <c r="AQ14" s="20">
        <f t="shared" si="11"/>
        <v>0.3598064250000001</v>
      </c>
      <c r="AR14" s="20"/>
      <c r="AS14" s="16"/>
      <c r="AT14" s="13">
        <v>11</v>
      </c>
      <c r="AU14" s="14">
        <v>0.41199999999999998</v>
      </c>
      <c r="AV14" s="15">
        <v>4.125</v>
      </c>
      <c r="AW14" s="20">
        <f t="shared" si="12"/>
        <v>0.37343679999999996</v>
      </c>
      <c r="AX14" s="20">
        <f t="shared" si="13"/>
        <v>0.1211298</v>
      </c>
      <c r="AY14" s="20"/>
      <c r="AZ14" s="20"/>
      <c r="BA14" s="20"/>
      <c r="BB14" s="13">
        <v>11</v>
      </c>
      <c r="BC14" s="14">
        <v>-0.17</v>
      </c>
      <c r="BD14" s="15">
        <v>4.125</v>
      </c>
      <c r="BE14" s="20">
        <f t="shared" si="14"/>
        <v>6.3580000000000012E-2</v>
      </c>
      <c r="BF14" s="20">
        <f t="shared" si="15"/>
        <v>1.7095650000000004E-2</v>
      </c>
      <c r="BG14" s="20"/>
    </row>
    <row r="15" spans="1:60" x14ac:dyDescent="0.25">
      <c r="A15" s="13">
        <v>12</v>
      </c>
      <c r="B15" s="14">
        <v>3.0710000000000002</v>
      </c>
      <c r="C15" s="15">
        <v>4.5</v>
      </c>
      <c r="D15" s="20">
        <f t="shared" si="0"/>
        <v>20.748290200000003</v>
      </c>
      <c r="E15" s="20">
        <f t="shared" si="1"/>
        <v>7.3093688250000008</v>
      </c>
      <c r="F15" s="20"/>
      <c r="G15" s="20"/>
      <c r="H15" s="20"/>
      <c r="I15" s="13">
        <v>12</v>
      </c>
      <c r="J15" s="14">
        <v>-1.7470000000000001</v>
      </c>
      <c r="K15" s="15">
        <v>4.5</v>
      </c>
      <c r="L15" s="20">
        <f t="shared" si="2"/>
        <v>6.7144198000000017</v>
      </c>
      <c r="M15" s="20">
        <f t="shared" si="3"/>
        <v>2.3792641125</v>
      </c>
      <c r="N15" s="20"/>
      <c r="O15" s="16"/>
      <c r="P15" s="13">
        <v>12</v>
      </c>
      <c r="Q15" s="14">
        <v>3.4750000000000001</v>
      </c>
      <c r="R15" s="15">
        <v>4.5</v>
      </c>
      <c r="S15" s="20">
        <f t="shared" si="4"/>
        <v>26.566375000000004</v>
      </c>
      <c r="T15" s="20">
        <f t="shared" si="5"/>
        <v>9.4298659125000022</v>
      </c>
      <c r="U15" s="20"/>
      <c r="V15" s="20"/>
      <c r="W15" s="20"/>
      <c r="X15" s="13">
        <v>12</v>
      </c>
      <c r="Y15" s="14">
        <v>-1.411</v>
      </c>
      <c r="Z15" s="15">
        <v>4.5</v>
      </c>
      <c r="AA15" s="20">
        <f t="shared" si="6"/>
        <v>4.3800262000000005</v>
      </c>
      <c r="AB15" s="20">
        <f t="shared" si="7"/>
        <v>1.5269863125000003</v>
      </c>
      <c r="AC15" s="20"/>
      <c r="AD15" s="16"/>
      <c r="AE15" s="13">
        <v>12</v>
      </c>
      <c r="AF15" s="14">
        <v>2.4740000000000002</v>
      </c>
      <c r="AG15" s="15">
        <v>4.5</v>
      </c>
      <c r="AH15" s="20">
        <f t="shared" si="8"/>
        <v>13.465487200000004</v>
      </c>
      <c r="AI15" s="20">
        <f t="shared" si="9"/>
        <v>4.4068084500000007</v>
      </c>
      <c r="AJ15" s="20"/>
      <c r="AK15" s="20"/>
      <c r="AL15" s="20"/>
      <c r="AM15" s="13">
        <v>12</v>
      </c>
      <c r="AN15" s="14">
        <v>-0.54700000000000004</v>
      </c>
      <c r="AO15" s="15">
        <v>4.5</v>
      </c>
      <c r="AP15" s="20">
        <f t="shared" si="10"/>
        <v>0.65825980000000017</v>
      </c>
      <c r="AQ15" s="20">
        <f t="shared" si="11"/>
        <v>0.22085456250000005</v>
      </c>
      <c r="AR15" s="20"/>
      <c r="AS15" s="16"/>
      <c r="AT15" s="13">
        <v>12</v>
      </c>
      <c r="AU15" s="14">
        <v>0.35199999999999998</v>
      </c>
      <c r="AV15" s="15">
        <v>4.5</v>
      </c>
      <c r="AW15" s="20">
        <f t="shared" si="12"/>
        <v>0.27258879999999996</v>
      </c>
      <c r="AX15" s="20">
        <f t="shared" si="13"/>
        <v>9.8795399999999992E-2</v>
      </c>
      <c r="AY15" s="20"/>
      <c r="AZ15" s="20"/>
      <c r="BA15" s="20"/>
      <c r="BB15" s="13">
        <v>12</v>
      </c>
      <c r="BC15" s="14">
        <v>-0.112</v>
      </c>
      <c r="BD15" s="15">
        <v>4.5</v>
      </c>
      <c r="BE15" s="20">
        <f t="shared" si="14"/>
        <v>2.7596800000000005E-2</v>
      </c>
      <c r="BF15" s="20">
        <f t="shared" si="15"/>
        <v>8.6658000000000013E-3</v>
      </c>
      <c r="BG15" s="20"/>
    </row>
    <row r="16" spans="1:60" x14ac:dyDescent="0.25">
      <c r="A16" s="13">
        <v>13</v>
      </c>
      <c r="B16" s="14">
        <v>2.879</v>
      </c>
      <c r="C16" s="15">
        <v>4.875</v>
      </c>
      <c r="D16" s="20">
        <f t="shared" si="0"/>
        <v>18.235010200000001</v>
      </c>
      <c r="E16" s="20">
        <f t="shared" si="1"/>
        <v>6.6692546250000007</v>
      </c>
      <c r="F16" s="20"/>
      <c r="G16" s="20"/>
      <c r="H16" s="20"/>
      <c r="I16" s="13">
        <v>13</v>
      </c>
      <c r="J16" s="14">
        <v>-1.6479999999999999</v>
      </c>
      <c r="K16" s="15">
        <v>4.875</v>
      </c>
      <c r="L16" s="20">
        <f t="shared" si="2"/>
        <v>5.9749887999999993</v>
      </c>
      <c r="M16" s="20">
        <f t="shared" si="3"/>
        <v>2.0935199999999998</v>
      </c>
      <c r="N16" s="20"/>
      <c r="O16" s="16"/>
      <c r="P16" s="13">
        <v>13</v>
      </c>
      <c r="Q16" s="14">
        <v>3.2839999999999998</v>
      </c>
      <c r="R16" s="15">
        <v>4.875</v>
      </c>
      <c r="S16" s="20">
        <f t="shared" si="4"/>
        <v>23.726243199999999</v>
      </c>
      <c r="T16" s="20">
        <f t="shared" si="5"/>
        <v>8.4435450000000003</v>
      </c>
      <c r="U16" s="20"/>
      <c r="V16" s="20"/>
      <c r="W16" s="20"/>
      <c r="X16" s="13">
        <v>13</v>
      </c>
      <c r="Y16" s="14">
        <v>-1.3080000000000001</v>
      </c>
      <c r="Z16" s="15">
        <v>4.875</v>
      </c>
      <c r="AA16" s="20">
        <f t="shared" si="6"/>
        <v>3.7639008000000005</v>
      </c>
      <c r="AB16" s="20">
        <f t="shared" si="7"/>
        <v>1.3399914000000002</v>
      </c>
      <c r="AC16" s="20"/>
      <c r="AD16" s="16"/>
      <c r="AE16" s="13">
        <v>13</v>
      </c>
      <c r="AF16" s="14">
        <v>2.1360000000000001</v>
      </c>
      <c r="AG16" s="15">
        <v>4.875</v>
      </c>
      <c r="AH16" s="20">
        <f t="shared" si="8"/>
        <v>10.037491200000002</v>
      </c>
      <c r="AI16" s="20">
        <f t="shared" si="9"/>
        <v>3.2544072000000002</v>
      </c>
      <c r="AJ16" s="20"/>
      <c r="AK16" s="20"/>
      <c r="AL16" s="20"/>
      <c r="AM16" s="13">
        <v>13</v>
      </c>
      <c r="AN16" s="14">
        <v>-0.48599999999999999</v>
      </c>
      <c r="AO16" s="15">
        <v>4.875</v>
      </c>
      <c r="AP16" s="20">
        <f t="shared" si="10"/>
        <v>0.51963120000000007</v>
      </c>
      <c r="AQ16" s="20">
        <f t="shared" si="11"/>
        <v>0.15299006250000002</v>
      </c>
      <c r="AR16" s="20"/>
      <c r="AS16" s="16"/>
      <c r="AT16" s="13">
        <v>13</v>
      </c>
      <c r="AU16" s="14">
        <v>0.34</v>
      </c>
      <c r="AV16" s="15">
        <v>4.875</v>
      </c>
      <c r="AW16" s="20">
        <f t="shared" si="12"/>
        <v>0.25432000000000005</v>
      </c>
      <c r="AX16" s="20">
        <f t="shared" si="13"/>
        <v>8.966141250000001E-2</v>
      </c>
      <c r="AY16" s="20"/>
      <c r="AZ16" s="20"/>
      <c r="BA16" s="20"/>
      <c r="BB16" s="13">
        <v>13</v>
      </c>
      <c r="BC16" s="14">
        <v>-9.1999999999999998E-2</v>
      </c>
      <c r="BD16" s="15">
        <v>4.875</v>
      </c>
      <c r="BE16" s="20">
        <f t="shared" si="14"/>
        <v>1.86208E-2</v>
      </c>
      <c r="BF16" s="20">
        <f t="shared" si="15"/>
        <v>4.7392125000000002E-3</v>
      </c>
      <c r="BG16" s="20"/>
    </row>
    <row r="17" spans="1:59" x14ac:dyDescent="0.25">
      <c r="A17" s="13">
        <v>14</v>
      </c>
      <c r="B17" s="14">
        <v>2.8069999999999999</v>
      </c>
      <c r="C17" s="15">
        <v>5.25</v>
      </c>
      <c r="D17" s="20">
        <f t="shared" si="0"/>
        <v>17.3343478</v>
      </c>
      <c r="E17" s="20">
        <f t="shared" si="1"/>
        <v>6.2239955249999994</v>
      </c>
      <c r="F17" s="20"/>
      <c r="G17" s="20"/>
      <c r="H17" s="20"/>
      <c r="I17" s="13">
        <v>14</v>
      </c>
      <c r="J17" s="14">
        <v>-1.536</v>
      </c>
      <c r="K17" s="15">
        <v>5.25</v>
      </c>
      <c r="L17" s="20">
        <f t="shared" si="2"/>
        <v>5.1904512000000009</v>
      </c>
      <c r="M17" s="20">
        <f t="shared" si="3"/>
        <v>1.8416875125000003</v>
      </c>
      <c r="N17" s="20"/>
      <c r="O17" s="16"/>
      <c r="P17" s="13">
        <v>14</v>
      </c>
      <c r="Q17" s="14">
        <v>3.1120000000000001</v>
      </c>
      <c r="R17" s="15">
        <v>5.25</v>
      </c>
      <c r="S17" s="20">
        <f t="shared" si="4"/>
        <v>21.305996800000003</v>
      </c>
      <c r="T17" s="20">
        <f t="shared" si="5"/>
        <v>7.6090344000000005</v>
      </c>
      <c r="U17" s="20"/>
      <c r="V17" s="20"/>
      <c r="W17" s="20"/>
      <c r="X17" s="13">
        <v>14</v>
      </c>
      <c r="Y17" s="14">
        <v>-1.24</v>
      </c>
      <c r="Z17" s="15">
        <v>5.25</v>
      </c>
      <c r="AA17" s="20">
        <f t="shared" si="6"/>
        <v>3.3827200000000004</v>
      </c>
      <c r="AB17" s="20">
        <f t="shared" si="7"/>
        <v>1.1750578125</v>
      </c>
      <c r="AC17" s="20"/>
      <c r="AD17" s="16"/>
      <c r="AE17" s="13">
        <v>14</v>
      </c>
      <c r="AF17" s="14">
        <v>1.8240000000000001</v>
      </c>
      <c r="AG17" s="15">
        <v>5.25</v>
      </c>
      <c r="AH17" s="20">
        <f t="shared" si="8"/>
        <v>7.3193472000000011</v>
      </c>
      <c r="AI17" s="20">
        <f t="shared" si="9"/>
        <v>2.4482704125000003</v>
      </c>
      <c r="AJ17" s="20"/>
      <c r="AK17" s="20"/>
      <c r="AL17" s="20"/>
      <c r="AM17" s="13">
        <v>14</v>
      </c>
      <c r="AN17" s="14">
        <v>-0.36699999999999999</v>
      </c>
      <c r="AO17" s="15">
        <v>5.25</v>
      </c>
      <c r="AP17" s="20">
        <f t="shared" si="10"/>
        <v>0.29631580000000002</v>
      </c>
      <c r="AQ17" s="20">
        <f t="shared" si="11"/>
        <v>0.107544525</v>
      </c>
      <c r="AR17" s="20"/>
      <c r="AS17" s="16"/>
      <c r="AT17" s="13">
        <v>14</v>
      </c>
      <c r="AU17" s="14">
        <v>0.31900000000000001</v>
      </c>
      <c r="AV17" s="15">
        <v>5.25</v>
      </c>
      <c r="AW17" s="20">
        <f t="shared" si="12"/>
        <v>0.22387420000000002</v>
      </c>
      <c r="AX17" s="20">
        <f t="shared" si="13"/>
        <v>8.342812500000002E-2</v>
      </c>
      <c r="AY17" s="20"/>
      <c r="AZ17" s="20"/>
      <c r="BA17" s="20"/>
      <c r="BB17" s="13">
        <v>14</v>
      </c>
      <c r="BC17" s="14">
        <v>-5.5E-2</v>
      </c>
      <c r="BD17" s="15">
        <v>5.25</v>
      </c>
      <c r="BE17" s="20">
        <f t="shared" si="14"/>
        <v>6.6550000000000003E-3</v>
      </c>
      <c r="BF17" s="20">
        <f t="shared" si="15"/>
        <v>2.010525E-3</v>
      </c>
      <c r="BG17" s="20"/>
    </row>
    <row r="18" spans="1:59" x14ac:dyDescent="0.25">
      <c r="A18" s="13">
        <v>15</v>
      </c>
      <c r="B18" s="14">
        <v>2.6850000000000001</v>
      </c>
      <c r="C18" s="15">
        <v>5.625</v>
      </c>
      <c r="D18" s="20">
        <f t="shared" si="0"/>
        <v>15.860295000000001</v>
      </c>
      <c r="E18" s="20">
        <f t="shared" si="1"/>
        <v>5.6666156250000004</v>
      </c>
      <c r="F18" s="20"/>
      <c r="G18" s="20"/>
      <c r="H18" s="20"/>
      <c r="I18" s="13">
        <v>15</v>
      </c>
      <c r="J18" s="14">
        <v>-1.4510000000000001</v>
      </c>
      <c r="K18" s="15">
        <v>5.625</v>
      </c>
      <c r="L18" s="20">
        <f t="shared" si="2"/>
        <v>4.6318822000000006</v>
      </c>
      <c r="M18" s="20">
        <f t="shared" si="3"/>
        <v>1.6438298250000001</v>
      </c>
      <c r="N18" s="20"/>
      <c r="O18" s="16"/>
      <c r="P18" s="13">
        <v>15</v>
      </c>
      <c r="Q18" s="14">
        <v>2.96</v>
      </c>
      <c r="R18" s="15">
        <v>5.625</v>
      </c>
      <c r="S18" s="20">
        <f t="shared" si="4"/>
        <v>19.27552</v>
      </c>
      <c r="T18" s="20">
        <f t="shared" si="5"/>
        <v>6.7586974125000001</v>
      </c>
      <c r="U18" s="20"/>
      <c r="V18" s="20"/>
      <c r="W18" s="20"/>
      <c r="X18" s="13">
        <v>15</v>
      </c>
      <c r="Y18" s="14">
        <v>-1.145</v>
      </c>
      <c r="Z18" s="15">
        <v>5.625</v>
      </c>
      <c r="AA18" s="20">
        <f t="shared" si="6"/>
        <v>2.8842550000000005</v>
      </c>
      <c r="AB18" s="20">
        <f t="shared" si="7"/>
        <v>1.0007914125000004</v>
      </c>
      <c r="AC18" s="20"/>
      <c r="AD18" s="16"/>
      <c r="AE18" s="13">
        <v>15</v>
      </c>
      <c r="AF18" s="14">
        <v>1.615</v>
      </c>
      <c r="AG18" s="15">
        <v>5.625</v>
      </c>
      <c r="AH18" s="20">
        <f t="shared" si="8"/>
        <v>5.7380950000000004</v>
      </c>
      <c r="AI18" s="20">
        <f t="shared" si="9"/>
        <v>1.9217752125000003</v>
      </c>
      <c r="AJ18" s="20"/>
      <c r="AK18" s="20"/>
      <c r="AL18" s="20"/>
      <c r="AM18" s="13">
        <v>15</v>
      </c>
      <c r="AN18" s="14">
        <v>-0.35499999999999998</v>
      </c>
      <c r="AO18" s="15">
        <v>5.625</v>
      </c>
      <c r="AP18" s="20">
        <f t="shared" si="10"/>
        <v>0.27725500000000003</v>
      </c>
      <c r="AQ18" s="20">
        <f t="shared" si="11"/>
        <v>8.4094725000000009E-2</v>
      </c>
      <c r="AR18" s="20"/>
      <c r="AS18" s="16"/>
      <c r="AT18" s="13">
        <v>15</v>
      </c>
      <c r="AU18" s="14">
        <v>0.317</v>
      </c>
      <c r="AV18" s="15">
        <v>5.625</v>
      </c>
      <c r="AW18" s="20">
        <f t="shared" si="12"/>
        <v>0.22107580000000004</v>
      </c>
      <c r="AX18" s="20">
        <f t="shared" si="13"/>
        <v>8.5290562500000014E-2</v>
      </c>
      <c r="AY18" s="20"/>
      <c r="AZ18" s="20"/>
      <c r="BA18" s="20"/>
      <c r="BB18" s="13">
        <v>15</v>
      </c>
      <c r="BC18" s="14">
        <v>-4.2999999999999997E-2</v>
      </c>
      <c r="BD18" s="15">
        <v>5.625</v>
      </c>
      <c r="BE18" s="20">
        <f t="shared" si="14"/>
        <v>4.0677999999999999E-3</v>
      </c>
      <c r="BF18" s="20">
        <f t="shared" si="15"/>
        <v>1.0003125000000001E-3</v>
      </c>
      <c r="BG18" s="20"/>
    </row>
    <row r="19" spans="1:59" x14ac:dyDescent="0.25">
      <c r="A19" s="13">
        <v>16</v>
      </c>
      <c r="B19" s="14">
        <v>2.5550000000000002</v>
      </c>
      <c r="C19" s="15">
        <v>6</v>
      </c>
      <c r="D19" s="20">
        <f t="shared" si="0"/>
        <v>14.361655000000003</v>
      </c>
      <c r="E19" s="20">
        <f t="shared" si="1"/>
        <v>5.176933162500001</v>
      </c>
      <c r="F19" s="20"/>
      <c r="G19" s="20"/>
      <c r="H19" s="20"/>
      <c r="I19" s="13">
        <v>16</v>
      </c>
      <c r="J19" s="14">
        <v>-1.371</v>
      </c>
      <c r="K19" s="15">
        <v>6</v>
      </c>
      <c r="L19" s="20">
        <f t="shared" si="2"/>
        <v>4.1352102000000004</v>
      </c>
      <c r="M19" s="20">
        <f t="shared" si="3"/>
        <v>1.4639233125</v>
      </c>
      <c r="N19" s="20"/>
      <c r="O19" s="16"/>
      <c r="P19" s="13">
        <v>16</v>
      </c>
      <c r="Q19" s="14">
        <v>2.7610000000000001</v>
      </c>
      <c r="R19" s="15">
        <v>6</v>
      </c>
      <c r="S19" s="20">
        <f t="shared" si="4"/>
        <v>16.7708662</v>
      </c>
      <c r="T19" s="20">
        <f t="shared" si="5"/>
        <v>5.9912531250000001</v>
      </c>
      <c r="U19" s="20"/>
      <c r="V19" s="20"/>
      <c r="W19" s="20"/>
      <c r="X19" s="13">
        <v>16</v>
      </c>
      <c r="Y19" s="14">
        <v>-1.056</v>
      </c>
      <c r="Z19" s="15">
        <v>6</v>
      </c>
      <c r="AA19" s="20">
        <f t="shared" si="6"/>
        <v>2.4532992000000005</v>
      </c>
      <c r="AB19" s="20">
        <f t="shared" si="7"/>
        <v>0.83462981250000001</v>
      </c>
      <c r="AC19" s="20"/>
      <c r="AD19" s="16"/>
      <c r="AE19" s="13">
        <v>16</v>
      </c>
      <c r="AF19" s="14">
        <v>1.4319999999999999</v>
      </c>
      <c r="AG19" s="15">
        <v>6</v>
      </c>
      <c r="AH19" s="20">
        <f t="shared" si="8"/>
        <v>4.5113728000000002</v>
      </c>
      <c r="AI19" s="20">
        <f t="shared" si="9"/>
        <v>1.4924778000000001</v>
      </c>
      <c r="AJ19" s="20"/>
      <c r="AK19" s="20"/>
      <c r="AL19" s="20"/>
      <c r="AM19" s="13">
        <v>16</v>
      </c>
      <c r="AN19" s="14">
        <v>-0.27900000000000003</v>
      </c>
      <c r="AO19" s="15">
        <v>6</v>
      </c>
      <c r="AP19" s="20">
        <f t="shared" si="10"/>
        <v>0.17125020000000005</v>
      </c>
      <c r="AQ19" s="20">
        <f t="shared" si="11"/>
        <v>5.8932225000000012E-2</v>
      </c>
      <c r="AR19" s="20"/>
      <c r="AS19" s="16"/>
      <c r="AT19" s="13">
        <v>16</v>
      </c>
      <c r="AU19" s="14">
        <v>0.32600000000000001</v>
      </c>
      <c r="AV19" s="15">
        <v>6</v>
      </c>
      <c r="AW19" s="20">
        <f t="shared" si="12"/>
        <v>0.23380720000000005</v>
      </c>
      <c r="AX19" s="20">
        <f t="shared" si="13"/>
        <v>7.3245562500000014E-2</v>
      </c>
      <c r="AY19" s="20"/>
      <c r="AZ19" s="20"/>
      <c r="BA19" s="20"/>
      <c r="BB19" s="13">
        <v>16</v>
      </c>
      <c r="BC19" s="14">
        <v>-2.4E-2</v>
      </c>
      <c r="BD19" s="15">
        <v>6</v>
      </c>
      <c r="BE19" s="20">
        <f t="shared" si="14"/>
        <v>1.2672000000000002E-3</v>
      </c>
      <c r="BF19" s="20">
        <f t="shared" si="15"/>
        <v>2.3760000000000003E-4</v>
      </c>
      <c r="BG19" s="20"/>
    </row>
    <row r="20" spans="1:59" x14ac:dyDescent="0.25">
      <c r="A20" s="13">
        <v>17</v>
      </c>
      <c r="B20" s="14">
        <v>2.4540000000000002</v>
      </c>
      <c r="C20" s="15">
        <v>6.375</v>
      </c>
      <c r="D20" s="20">
        <f t="shared" si="0"/>
        <v>13.248655200000002</v>
      </c>
      <c r="E20" s="20">
        <f t="shared" si="1"/>
        <v>4.7932797000000011</v>
      </c>
      <c r="F20" s="20"/>
      <c r="G20" s="20"/>
      <c r="H20" s="20"/>
      <c r="I20" s="13">
        <v>17</v>
      </c>
      <c r="J20" s="14">
        <v>-1.292</v>
      </c>
      <c r="K20" s="15">
        <v>6.375</v>
      </c>
      <c r="L20" s="20">
        <f t="shared" si="2"/>
        <v>3.6723808000000004</v>
      </c>
      <c r="M20" s="20">
        <f t="shared" si="3"/>
        <v>1.2687922500000002</v>
      </c>
      <c r="N20" s="20"/>
      <c r="O20" s="16"/>
      <c r="P20" s="13">
        <v>17</v>
      </c>
      <c r="Q20" s="14">
        <v>2.6269999999999998</v>
      </c>
      <c r="R20" s="15">
        <v>6.375</v>
      </c>
      <c r="S20" s="20">
        <f t="shared" si="4"/>
        <v>15.1824838</v>
      </c>
      <c r="T20" s="20">
        <f t="shared" si="5"/>
        <v>5.4829141125000005</v>
      </c>
      <c r="U20" s="20"/>
      <c r="V20" s="20"/>
      <c r="W20" s="20"/>
      <c r="X20" s="13">
        <v>17</v>
      </c>
      <c r="Y20" s="14">
        <v>-0.95299999999999996</v>
      </c>
      <c r="Z20" s="15">
        <v>6.375</v>
      </c>
      <c r="AA20" s="20">
        <f t="shared" si="6"/>
        <v>1.9980598000000001</v>
      </c>
      <c r="AB20" s="20">
        <f t="shared" si="7"/>
        <v>0.68829461250000001</v>
      </c>
      <c r="AC20" s="20"/>
      <c r="AD20" s="16"/>
      <c r="AE20" s="13">
        <v>17</v>
      </c>
      <c r="AF20" s="14">
        <v>1.252</v>
      </c>
      <c r="AG20" s="15">
        <v>6.375</v>
      </c>
      <c r="AH20" s="20">
        <f t="shared" si="8"/>
        <v>3.4485088000000004</v>
      </c>
      <c r="AI20" s="20">
        <f t="shared" si="9"/>
        <v>1.1439070500000001</v>
      </c>
      <c r="AJ20" s="20"/>
      <c r="AK20" s="20"/>
      <c r="AL20" s="20"/>
      <c r="AM20" s="13">
        <v>17</v>
      </c>
      <c r="AN20" s="14">
        <v>-0.255</v>
      </c>
      <c r="AO20" s="15">
        <v>6.375</v>
      </c>
      <c r="AP20" s="20">
        <f t="shared" si="10"/>
        <v>0.14305500000000002</v>
      </c>
      <c r="AQ20" s="20">
        <f t="shared" si="11"/>
        <v>4.2669412500000004E-2</v>
      </c>
      <c r="AR20" s="20"/>
      <c r="AS20" s="16"/>
      <c r="AT20" s="13">
        <v>17</v>
      </c>
      <c r="AU20" s="14">
        <v>0.26700000000000002</v>
      </c>
      <c r="AV20" s="15">
        <v>6.375</v>
      </c>
      <c r="AW20" s="20">
        <f t="shared" si="12"/>
        <v>0.15683580000000003</v>
      </c>
      <c r="AX20" s="20">
        <f t="shared" si="13"/>
        <v>5.4777112500000003E-2</v>
      </c>
      <c r="AY20" s="20"/>
      <c r="AZ20" s="20"/>
      <c r="BA20" s="20"/>
      <c r="BB20" s="13">
        <v>17</v>
      </c>
      <c r="BC20" s="14">
        <v>0</v>
      </c>
      <c r="BD20" s="15">
        <v>6.375</v>
      </c>
      <c r="BE20" s="20">
        <f t="shared" si="14"/>
        <v>0</v>
      </c>
      <c r="BF20" s="20">
        <f t="shared" si="15"/>
        <v>0</v>
      </c>
      <c r="BG20" s="20"/>
    </row>
    <row r="21" spans="1:59" x14ac:dyDescent="0.25">
      <c r="A21" s="13">
        <v>18</v>
      </c>
      <c r="B21" s="14">
        <v>2.3660000000000001</v>
      </c>
      <c r="C21" s="15">
        <v>6.75</v>
      </c>
      <c r="D21" s="20">
        <f t="shared" si="0"/>
        <v>12.315503200000002</v>
      </c>
      <c r="E21" s="20">
        <f t="shared" si="1"/>
        <v>4.3256717625000007</v>
      </c>
      <c r="F21" s="20"/>
      <c r="G21" s="20"/>
      <c r="H21" s="20"/>
      <c r="I21" s="13">
        <v>18</v>
      </c>
      <c r="J21" s="14">
        <v>-1.1859999999999999</v>
      </c>
      <c r="K21" s="15">
        <v>6.75</v>
      </c>
      <c r="L21" s="20">
        <f t="shared" si="2"/>
        <v>3.0945112000000004</v>
      </c>
      <c r="M21" s="20">
        <f t="shared" si="3"/>
        <v>1.0793458500000002</v>
      </c>
      <c r="N21" s="20"/>
      <c r="O21" s="16"/>
      <c r="P21" s="13">
        <v>18</v>
      </c>
      <c r="Q21" s="14">
        <v>2.528</v>
      </c>
      <c r="R21" s="15">
        <v>6.75</v>
      </c>
      <c r="S21" s="20">
        <f t="shared" si="4"/>
        <v>14.059724800000001</v>
      </c>
      <c r="T21" s="20">
        <f t="shared" si="5"/>
        <v>4.9356058125000013</v>
      </c>
      <c r="U21" s="20"/>
      <c r="V21" s="20"/>
      <c r="W21" s="20"/>
      <c r="X21" s="13">
        <v>18</v>
      </c>
      <c r="Y21" s="14">
        <v>-0.872</v>
      </c>
      <c r="Z21" s="15">
        <v>6.75</v>
      </c>
      <c r="AA21" s="20">
        <f t="shared" si="6"/>
        <v>1.6728448</v>
      </c>
      <c r="AB21" s="20">
        <f t="shared" si="7"/>
        <v>0.61520621249999996</v>
      </c>
      <c r="AC21" s="20"/>
      <c r="AD21" s="16"/>
      <c r="AE21" s="13">
        <v>18</v>
      </c>
      <c r="AF21" s="14">
        <v>1.0980000000000001</v>
      </c>
      <c r="AG21" s="15">
        <v>6.75</v>
      </c>
      <c r="AH21" s="20">
        <f t="shared" si="8"/>
        <v>2.6523288000000003</v>
      </c>
      <c r="AI21" s="20">
        <f t="shared" si="9"/>
        <v>0.9016029000000001</v>
      </c>
      <c r="AJ21" s="20"/>
      <c r="AK21" s="20"/>
      <c r="AL21" s="20"/>
      <c r="AM21" s="13">
        <v>18</v>
      </c>
      <c r="AN21" s="14">
        <v>-0.19600000000000001</v>
      </c>
      <c r="AO21" s="15">
        <v>6.75</v>
      </c>
      <c r="AP21" s="20">
        <f t="shared" si="10"/>
        <v>8.4515200000000013E-2</v>
      </c>
      <c r="AQ21" s="20">
        <f t="shared" si="11"/>
        <v>2.2189200000000003E-2</v>
      </c>
      <c r="AR21" s="20"/>
      <c r="AS21" s="16"/>
      <c r="AT21" s="13">
        <v>18</v>
      </c>
      <c r="AU21" s="14">
        <v>0.248</v>
      </c>
      <c r="AV21" s="15">
        <v>6.75</v>
      </c>
      <c r="AW21" s="20">
        <f t="shared" si="12"/>
        <v>0.13530880000000001</v>
      </c>
      <c r="AX21" s="20">
        <f t="shared" si="13"/>
        <v>5.2193212500000009E-2</v>
      </c>
      <c r="AY21" s="20"/>
      <c r="AZ21" s="20"/>
      <c r="BA21" s="20"/>
      <c r="BB21" s="13">
        <v>18</v>
      </c>
      <c r="BC21" s="14">
        <v>0</v>
      </c>
      <c r="BD21" s="15">
        <v>6.75</v>
      </c>
      <c r="BE21" s="20">
        <f t="shared" si="14"/>
        <v>0</v>
      </c>
      <c r="BF21" s="20">
        <f t="shared" si="15"/>
        <v>0</v>
      </c>
      <c r="BG21" s="20"/>
    </row>
    <row r="22" spans="1:59" x14ac:dyDescent="0.25">
      <c r="A22" s="13">
        <v>19</v>
      </c>
      <c r="B22" s="14">
        <v>2.2109999999999999</v>
      </c>
      <c r="C22" s="15">
        <v>7.125</v>
      </c>
      <c r="D22" s="20">
        <f t="shared" si="0"/>
        <v>10.754746199999998</v>
      </c>
      <c r="E22" s="20">
        <f t="shared" si="1"/>
        <v>3.9714881249999996</v>
      </c>
      <c r="F22" s="20"/>
      <c r="G22" s="20"/>
      <c r="H22" s="20"/>
      <c r="I22" s="13">
        <v>19</v>
      </c>
      <c r="J22" s="14">
        <v>-1.1000000000000001</v>
      </c>
      <c r="K22" s="15">
        <v>7.125</v>
      </c>
      <c r="L22" s="20">
        <f t="shared" si="2"/>
        <v>2.6620000000000008</v>
      </c>
      <c r="M22" s="20">
        <f t="shared" si="3"/>
        <v>0.94015185000000023</v>
      </c>
      <c r="N22" s="20"/>
      <c r="O22" s="16"/>
      <c r="P22" s="13">
        <v>19</v>
      </c>
      <c r="Q22" s="14">
        <v>2.3610000000000002</v>
      </c>
      <c r="R22" s="15">
        <v>7.125</v>
      </c>
      <c r="S22" s="20">
        <f t="shared" si="4"/>
        <v>12.263506200000004</v>
      </c>
      <c r="T22" s="20">
        <f t="shared" si="5"/>
        <v>4.4062924125</v>
      </c>
      <c r="U22" s="20"/>
      <c r="V22" s="20"/>
      <c r="W22" s="20"/>
      <c r="X22" s="13">
        <v>19</v>
      </c>
      <c r="Y22" s="14">
        <v>-0.85499999999999998</v>
      </c>
      <c r="Z22" s="15">
        <v>7.125</v>
      </c>
      <c r="AA22" s="20">
        <f t="shared" si="6"/>
        <v>1.608255</v>
      </c>
      <c r="AB22" s="20">
        <f t="shared" si="7"/>
        <v>0.52317952499999998</v>
      </c>
      <c r="AC22" s="20"/>
      <c r="AD22" s="16"/>
      <c r="AE22" s="13">
        <v>19</v>
      </c>
      <c r="AF22" s="14">
        <v>0.99</v>
      </c>
      <c r="AG22" s="15">
        <v>7.125</v>
      </c>
      <c r="AH22" s="20">
        <f t="shared" si="8"/>
        <v>2.1562200000000002</v>
      </c>
      <c r="AI22" s="20">
        <f t="shared" si="9"/>
        <v>0.7244576625000001</v>
      </c>
      <c r="AJ22" s="20"/>
      <c r="AK22" s="20"/>
      <c r="AL22" s="20"/>
      <c r="AM22" s="13">
        <v>19</v>
      </c>
      <c r="AN22" s="14">
        <v>-0.124</v>
      </c>
      <c r="AO22" s="15">
        <v>7.125</v>
      </c>
      <c r="AP22" s="20">
        <f t="shared" si="10"/>
        <v>3.3827200000000002E-2</v>
      </c>
      <c r="AQ22" s="20">
        <f t="shared" si="11"/>
        <v>1.248225E-2</v>
      </c>
      <c r="AR22" s="20"/>
      <c r="AS22" s="16"/>
      <c r="AT22" s="13">
        <v>19</v>
      </c>
      <c r="AU22" s="14">
        <v>0.255</v>
      </c>
      <c r="AV22" s="15">
        <v>7.125</v>
      </c>
      <c r="AW22" s="20">
        <f t="shared" si="12"/>
        <v>0.14305500000000002</v>
      </c>
      <c r="AX22" s="20">
        <f t="shared" si="13"/>
        <v>5.0188462500000003E-2</v>
      </c>
      <c r="AY22" s="20"/>
      <c r="AZ22" s="20"/>
      <c r="BA22" s="20"/>
      <c r="BB22" s="13">
        <v>19</v>
      </c>
      <c r="BC22" s="14">
        <v>0</v>
      </c>
      <c r="BD22" s="15">
        <v>7.125</v>
      </c>
      <c r="BE22" s="20">
        <f t="shared" si="14"/>
        <v>0</v>
      </c>
      <c r="BF22" s="20">
        <f t="shared" si="15"/>
        <v>0</v>
      </c>
      <c r="BG22" s="20"/>
    </row>
    <row r="23" spans="1:59" x14ac:dyDescent="0.25">
      <c r="A23" s="13">
        <v>20</v>
      </c>
      <c r="B23" s="14">
        <v>2.177</v>
      </c>
      <c r="C23" s="15">
        <v>7.5</v>
      </c>
      <c r="D23" s="20">
        <f t="shared" si="0"/>
        <v>10.426523800000002</v>
      </c>
      <c r="E23" s="20">
        <f t="shared" si="1"/>
        <v>3.6834344250000006</v>
      </c>
      <c r="F23" s="20"/>
      <c r="G23" s="20"/>
      <c r="H23" s="20"/>
      <c r="I23" s="13">
        <v>20</v>
      </c>
      <c r="J23" s="14">
        <v>-1.034</v>
      </c>
      <c r="K23" s="15">
        <v>7.5</v>
      </c>
      <c r="L23" s="20">
        <f t="shared" si="2"/>
        <v>2.3521432</v>
      </c>
      <c r="M23" s="20">
        <f t="shared" si="3"/>
        <v>0.80396249999999991</v>
      </c>
      <c r="N23" s="20"/>
      <c r="O23" s="16"/>
      <c r="P23" s="13">
        <v>20</v>
      </c>
      <c r="Q23" s="14">
        <v>2.2599999999999998</v>
      </c>
      <c r="R23" s="15">
        <v>7.5</v>
      </c>
      <c r="S23" s="20">
        <f t="shared" si="4"/>
        <v>11.236719999999998</v>
      </c>
      <c r="T23" s="20">
        <f t="shared" si="5"/>
        <v>4.0118929124999996</v>
      </c>
      <c r="U23" s="20"/>
      <c r="V23" s="20"/>
      <c r="W23" s="20"/>
      <c r="X23" s="13">
        <v>20</v>
      </c>
      <c r="Y23" s="14">
        <v>-0.73299999999999998</v>
      </c>
      <c r="Z23" s="15">
        <v>7.5</v>
      </c>
      <c r="AA23" s="20">
        <f t="shared" si="6"/>
        <v>1.1820358000000002</v>
      </c>
      <c r="AB23" s="20">
        <f t="shared" si="7"/>
        <v>0.46683862500000006</v>
      </c>
      <c r="AC23" s="20"/>
      <c r="AD23" s="16"/>
      <c r="AE23" s="13">
        <v>20</v>
      </c>
      <c r="AF23" s="14">
        <v>0.88100000000000001</v>
      </c>
      <c r="AG23" s="15">
        <v>7.5</v>
      </c>
      <c r="AH23" s="20">
        <f t="shared" si="8"/>
        <v>1.7075542000000001</v>
      </c>
      <c r="AI23" s="20">
        <f t="shared" si="9"/>
        <v>0.59080766250000005</v>
      </c>
      <c r="AJ23" s="20"/>
      <c r="AK23" s="20"/>
      <c r="AL23" s="20"/>
      <c r="AM23" s="13">
        <v>20</v>
      </c>
      <c r="AN23" s="14">
        <v>-0.122</v>
      </c>
      <c r="AO23" s="15">
        <v>7.5</v>
      </c>
      <c r="AP23" s="20">
        <f t="shared" si="10"/>
        <v>3.2744800000000004E-2</v>
      </c>
      <c r="AQ23" s="20">
        <f t="shared" si="11"/>
        <v>1.6965300000000003E-2</v>
      </c>
      <c r="AR23" s="20"/>
      <c r="AS23" s="16"/>
      <c r="AT23" s="13">
        <v>20</v>
      </c>
      <c r="AU23" s="14">
        <v>0.23799999999999999</v>
      </c>
      <c r="AV23" s="15">
        <v>7.5</v>
      </c>
      <c r="AW23" s="20">
        <f t="shared" si="12"/>
        <v>0.1246168</v>
      </c>
      <c r="AX23" s="20">
        <f t="shared" si="13"/>
        <v>4.8531862499999995E-2</v>
      </c>
      <c r="AY23" s="20"/>
      <c r="AZ23" s="20"/>
      <c r="BA23" s="20"/>
      <c r="BB23" s="13">
        <v>20</v>
      </c>
      <c r="BC23" s="14">
        <v>0</v>
      </c>
      <c r="BD23" s="15">
        <v>7.5</v>
      </c>
      <c r="BE23" s="20">
        <f t="shared" si="14"/>
        <v>0</v>
      </c>
      <c r="BF23" s="20">
        <f t="shared" si="15"/>
        <v>0</v>
      </c>
      <c r="BG23" s="20"/>
    </row>
    <row r="24" spans="1:59" x14ac:dyDescent="0.25">
      <c r="A24" s="13">
        <v>21</v>
      </c>
      <c r="B24" s="14">
        <v>2.0470000000000002</v>
      </c>
      <c r="C24" s="15">
        <v>7.875</v>
      </c>
      <c r="D24" s="20">
        <f t="shared" si="0"/>
        <v>9.2184598000000015</v>
      </c>
      <c r="E24" s="20">
        <f t="shared" si="1"/>
        <v>3.3751628625000007</v>
      </c>
      <c r="F24" s="20"/>
      <c r="G24" s="20"/>
      <c r="H24" s="20"/>
      <c r="I24" s="13">
        <v>21</v>
      </c>
      <c r="J24" s="14">
        <v>-0.93799999999999994</v>
      </c>
      <c r="K24" s="15">
        <v>7.875</v>
      </c>
      <c r="L24" s="20">
        <f t="shared" si="2"/>
        <v>1.9356567999999998</v>
      </c>
      <c r="M24" s="20">
        <f t="shared" si="3"/>
        <v>0.67443956250000003</v>
      </c>
      <c r="N24" s="20"/>
      <c r="O24" s="16"/>
      <c r="P24" s="13">
        <v>21</v>
      </c>
      <c r="Q24" s="14">
        <v>2.149</v>
      </c>
      <c r="R24" s="15">
        <v>7.875</v>
      </c>
      <c r="S24" s="20">
        <f t="shared" si="4"/>
        <v>10.160042200000001</v>
      </c>
      <c r="T24" s="20">
        <f t="shared" si="5"/>
        <v>3.6032048250000006</v>
      </c>
      <c r="U24" s="20"/>
      <c r="V24" s="20"/>
      <c r="W24" s="20"/>
      <c r="X24" s="13">
        <v>21</v>
      </c>
      <c r="Y24" s="14">
        <v>-0.77100000000000002</v>
      </c>
      <c r="Z24" s="15">
        <v>7.875</v>
      </c>
      <c r="AA24" s="20">
        <f t="shared" si="6"/>
        <v>1.3077702</v>
      </c>
      <c r="AB24" s="20">
        <f t="shared" si="7"/>
        <v>0.40224112499999998</v>
      </c>
      <c r="AC24" s="20"/>
      <c r="AD24" s="16"/>
      <c r="AE24" s="13">
        <v>21</v>
      </c>
      <c r="AF24" s="14">
        <v>0.81</v>
      </c>
      <c r="AG24" s="15">
        <v>7.875</v>
      </c>
      <c r="AH24" s="20">
        <f t="shared" si="8"/>
        <v>1.4434200000000004</v>
      </c>
      <c r="AI24" s="20">
        <f t="shared" si="9"/>
        <v>0.48686385000000004</v>
      </c>
      <c r="AJ24" s="20"/>
      <c r="AK24" s="20"/>
      <c r="AL24" s="20"/>
      <c r="AM24" s="13">
        <v>21</v>
      </c>
      <c r="AN24" s="14">
        <v>-0.16200000000000001</v>
      </c>
      <c r="AO24" s="15">
        <v>7.875</v>
      </c>
      <c r="AP24" s="20">
        <f t="shared" si="10"/>
        <v>5.7736800000000005E-2</v>
      </c>
      <c r="AQ24" s="20">
        <f t="shared" si="11"/>
        <v>1.7690062500000003E-2</v>
      </c>
      <c r="AR24" s="20"/>
      <c r="AS24" s="16"/>
      <c r="AT24" s="13">
        <v>21</v>
      </c>
      <c r="AU24" s="14">
        <v>0.247</v>
      </c>
      <c r="AV24" s="15">
        <v>7.875</v>
      </c>
      <c r="AW24" s="20">
        <f t="shared" si="12"/>
        <v>0.1342198</v>
      </c>
      <c r="AX24" s="20">
        <f t="shared" si="13"/>
        <v>5.6135062500000013E-2</v>
      </c>
      <c r="AY24" s="20"/>
      <c r="AZ24" s="20"/>
      <c r="BA24" s="20"/>
      <c r="BB24" s="13">
        <v>21</v>
      </c>
      <c r="BC24" s="14">
        <v>0</v>
      </c>
      <c r="BD24" s="15">
        <v>7.875</v>
      </c>
      <c r="BE24" s="20">
        <f t="shared" si="14"/>
        <v>0</v>
      </c>
      <c r="BF24" s="20">
        <f t="shared" si="15"/>
        <v>0</v>
      </c>
      <c r="BG24" s="20"/>
    </row>
    <row r="25" spans="1:59" x14ac:dyDescent="0.25">
      <c r="A25" s="13">
        <v>22</v>
      </c>
      <c r="B25" s="14">
        <v>1.998</v>
      </c>
      <c r="C25" s="15">
        <v>8.25</v>
      </c>
      <c r="D25" s="20">
        <f t="shared" si="0"/>
        <v>8.7824088000000007</v>
      </c>
      <c r="E25" s="20">
        <f t="shared" si="1"/>
        <v>3.1546960500000005</v>
      </c>
      <c r="F25" s="20"/>
      <c r="G25" s="20"/>
      <c r="H25" s="20"/>
      <c r="I25" s="13">
        <v>22</v>
      </c>
      <c r="J25" s="14">
        <v>-0.86899999999999999</v>
      </c>
      <c r="K25" s="15">
        <v>8.25</v>
      </c>
      <c r="L25" s="20">
        <f t="shared" si="2"/>
        <v>1.6613542000000001</v>
      </c>
      <c r="M25" s="20">
        <f t="shared" si="3"/>
        <v>0.57947876250000008</v>
      </c>
      <c r="N25" s="20"/>
      <c r="O25" s="16"/>
      <c r="P25" s="13">
        <v>22</v>
      </c>
      <c r="Q25" s="14">
        <v>2.0289999999999999</v>
      </c>
      <c r="R25" s="15">
        <v>8.25</v>
      </c>
      <c r="S25" s="20">
        <f t="shared" si="4"/>
        <v>9.0570502000000008</v>
      </c>
      <c r="T25" s="20">
        <f t="shared" si="5"/>
        <v>3.2363108250000003</v>
      </c>
      <c r="U25" s="20"/>
      <c r="V25" s="20"/>
      <c r="W25" s="20"/>
      <c r="X25" s="13">
        <v>22</v>
      </c>
      <c r="Y25" s="14">
        <v>-0.61699999999999999</v>
      </c>
      <c r="Z25" s="15">
        <v>8.25</v>
      </c>
      <c r="AA25" s="20">
        <f t="shared" si="6"/>
        <v>0.83751580000000003</v>
      </c>
      <c r="AB25" s="20">
        <f t="shared" si="7"/>
        <v>0.30801952500000002</v>
      </c>
      <c r="AC25" s="20"/>
      <c r="AD25" s="16"/>
      <c r="AE25" s="13">
        <v>22</v>
      </c>
      <c r="AF25" s="14">
        <v>0.72399999999999998</v>
      </c>
      <c r="AG25" s="15">
        <v>8.25</v>
      </c>
      <c r="AH25" s="20">
        <f t="shared" si="8"/>
        <v>1.1531872000000001</v>
      </c>
      <c r="AI25" s="20">
        <f t="shared" si="9"/>
        <v>0.38098500000000007</v>
      </c>
      <c r="AJ25" s="20"/>
      <c r="AK25" s="20"/>
      <c r="AL25" s="20"/>
      <c r="AM25" s="13">
        <v>22</v>
      </c>
      <c r="AN25" s="14">
        <v>-0.129</v>
      </c>
      <c r="AO25" s="15">
        <v>8.25</v>
      </c>
      <c r="AP25" s="20">
        <f t="shared" si="10"/>
        <v>3.6610200000000002E-2</v>
      </c>
      <c r="AQ25" s="20">
        <f t="shared" si="11"/>
        <v>9.3101250000000007E-3</v>
      </c>
      <c r="AR25" s="20"/>
      <c r="AS25" s="16"/>
      <c r="AT25" s="13">
        <v>22</v>
      </c>
      <c r="AU25" s="14">
        <v>0.27400000000000002</v>
      </c>
      <c r="AV25" s="15">
        <v>8.25</v>
      </c>
      <c r="AW25" s="20">
        <f t="shared" si="12"/>
        <v>0.16516720000000004</v>
      </c>
      <c r="AX25" s="20">
        <f t="shared" si="13"/>
        <v>5.9068762500000004E-2</v>
      </c>
      <c r="AY25" s="20"/>
      <c r="AZ25" s="20"/>
      <c r="BA25" s="20"/>
      <c r="BB25" s="13">
        <v>22</v>
      </c>
      <c r="BC25" s="14">
        <v>0</v>
      </c>
      <c r="BD25" s="15">
        <v>8.25</v>
      </c>
      <c r="BE25" s="20">
        <f t="shared" si="14"/>
        <v>0</v>
      </c>
      <c r="BF25" s="20">
        <f t="shared" si="15"/>
        <v>0</v>
      </c>
      <c r="BG25" s="20"/>
    </row>
    <row r="26" spans="1:59" x14ac:dyDescent="0.25">
      <c r="A26" s="13">
        <v>23</v>
      </c>
      <c r="B26" s="14">
        <v>1.9119999999999999</v>
      </c>
      <c r="C26" s="15">
        <v>8.625</v>
      </c>
      <c r="D26" s="20">
        <f t="shared" si="0"/>
        <v>8.0426368000000004</v>
      </c>
      <c r="E26" s="20">
        <f t="shared" si="1"/>
        <v>2.8549096125000002</v>
      </c>
      <c r="F26" s="20"/>
      <c r="G26" s="20"/>
      <c r="H26" s="20"/>
      <c r="I26" s="13">
        <v>23</v>
      </c>
      <c r="J26" s="14">
        <v>-0.80600000000000005</v>
      </c>
      <c r="K26" s="15">
        <v>8.625</v>
      </c>
      <c r="L26" s="20">
        <f t="shared" si="2"/>
        <v>1.4291992000000004</v>
      </c>
      <c r="M26" s="20">
        <f t="shared" si="3"/>
        <v>0.50373345000000014</v>
      </c>
      <c r="N26" s="20"/>
      <c r="O26" s="16"/>
      <c r="P26" s="13">
        <v>23</v>
      </c>
      <c r="Q26" s="14">
        <v>1.931</v>
      </c>
      <c r="R26" s="15">
        <v>8.625</v>
      </c>
      <c r="S26" s="20">
        <f t="shared" si="4"/>
        <v>8.203274200000001</v>
      </c>
      <c r="T26" s="20">
        <f t="shared" si="5"/>
        <v>2.9301236250000002</v>
      </c>
      <c r="U26" s="20"/>
      <c r="V26" s="20"/>
      <c r="W26" s="20"/>
      <c r="X26" s="13">
        <v>23</v>
      </c>
      <c r="Y26" s="14">
        <v>-0.60499999999999998</v>
      </c>
      <c r="Z26" s="15">
        <v>8.625</v>
      </c>
      <c r="AA26" s="20">
        <f t="shared" si="6"/>
        <v>0.80525500000000005</v>
      </c>
      <c r="AB26" s="20">
        <f t="shared" si="7"/>
        <v>0.27305891250000003</v>
      </c>
      <c r="AC26" s="20"/>
      <c r="AD26" s="16"/>
      <c r="AE26" s="13">
        <v>23</v>
      </c>
      <c r="AF26" s="14">
        <v>0.63200000000000001</v>
      </c>
      <c r="AG26" s="15">
        <v>8.625</v>
      </c>
      <c r="AH26" s="20">
        <f t="shared" si="8"/>
        <v>0.87873280000000009</v>
      </c>
      <c r="AI26" s="20">
        <f t="shared" si="9"/>
        <v>0.32332740000000004</v>
      </c>
      <c r="AJ26" s="20"/>
      <c r="AK26" s="20"/>
      <c r="AL26" s="20"/>
      <c r="AM26" s="13">
        <v>23</v>
      </c>
      <c r="AN26" s="14">
        <v>-7.6999999999999999E-2</v>
      </c>
      <c r="AO26" s="15">
        <v>8.625</v>
      </c>
      <c r="AP26" s="20">
        <f t="shared" si="10"/>
        <v>1.3043800000000001E-2</v>
      </c>
      <c r="AQ26" s="20">
        <f t="shared" si="11"/>
        <v>3.8333625000000001E-3</v>
      </c>
      <c r="AR26" s="20"/>
      <c r="AS26" s="16"/>
      <c r="AT26" s="13">
        <v>23</v>
      </c>
      <c r="AU26" s="14">
        <v>0.26100000000000001</v>
      </c>
      <c r="AV26" s="15">
        <v>8.625</v>
      </c>
      <c r="AW26" s="20">
        <f t="shared" si="12"/>
        <v>0.1498662</v>
      </c>
      <c r="AX26" s="20">
        <f t="shared" si="13"/>
        <v>5.0111324999999998E-2</v>
      </c>
      <c r="AY26" s="20"/>
      <c r="AZ26" s="20"/>
      <c r="BA26" s="20"/>
      <c r="BB26" s="13">
        <v>23</v>
      </c>
      <c r="BC26" s="14">
        <v>0</v>
      </c>
      <c r="BD26" s="15">
        <v>8.625</v>
      </c>
      <c r="BE26" s="20">
        <f t="shared" si="14"/>
        <v>0</v>
      </c>
      <c r="BF26" s="20">
        <f t="shared" si="15"/>
        <v>0</v>
      </c>
      <c r="BG26" s="20"/>
    </row>
    <row r="27" spans="1:59" x14ac:dyDescent="0.25">
      <c r="A27" s="13">
        <v>24</v>
      </c>
      <c r="B27" s="14">
        <v>1.8069999999999999</v>
      </c>
      <c r="C27" s="15">
        <v>9</v>
      </c>
      <c r="D27" s="20">
        <f t="shared" si="0"/>
        <v>7.1835478000000004</v>
      </c>
      <c r="E27" s="20">
        <f t="shared" si="1"/>
        <v>2.6001104250000004</v>
      </c>
      <c r="F27" s="20"/>
      <c r="G27" s="20"/>
      <c r="H27" s="20"/>
      <c r="I27" s="13">
        <v>24</v>
      </c>
      <c r="J27" s="14">
        <v>-0.75600000000000001</v>
      </c>
      <c r="K27" s="15">
        <v>9</v>
      </c>
      <c r="L27" s="20">
        <f t="shared" si="2"/>
        <v>1.2573792000000001</v>
      </c>
      <c r="M27" s="20">
        <f t="shared" si="3"/>
        <v>0.43730651250000008</v>
      </c>
      <c r="N27" s="20"/>
      <c r="O27" s="16"/>
      <c r="P27" s="13">
        <v>24</v>
      </c>
      <c r="Q27" s="14">
        <v>1.837</v>
      </c>
      <c r="R27" s="15">
        <v>9</v>
      </c>
      <c r="S27" s="20">
        <f t="shared" si="4"/>
        <v>7.4240518</v>
      </c>
      <c r="T27" s="20">
        <f t="shared" si="5"/>
        <v>2.6581801125000002</v>
      </c>
      <c r="U27" s="20"/>
      <c r="V27" s="20"/>
      <c r="W27" s="20"/>
      <c r="X27" s="13">
        <v>24</v>
      </c>
      <c r="Y27" s="14">
        <v>-0.54400000000000004</v>
      </c>
      <c r="Z27" s="15">
        <v>9</v>
      </c>
      <c r="AA27" s="20">
        <f t="shared" si="6"/>
        <v>0.65105920000000017</v>
      </c>
      <c r="AB27" s="20">
        <f t="shared" si="7"/>
        <v>0.20860125000000002</v>
      </c>
      <c r="AC27" s="20"/>
      <c r="AD27" s="16"/>
      <c r="AE27" s="13">
        <v>24</v>
      </c>
      <c r="AF27" s="14">
        <v>0.62</v>
      </c>
      <c r="AG27" s="15">
        <v>9</v>
      </c>
      <c r="AH27" s="20">
        <f t="shared" si="8"/>
        <v>0.8456800000000001</v>
      </c>
      <c r="AI27" s="20">
        <f t="shared" si="9"/>
        <v>0.27182760000000006</v>
      </c>
      <c r="AJ27" s="20"/>
      <c r="AK27" s="20"/>
      <c r="AL27" s="20"/>
      <c r="AM27" s="13">
        <v>24</v>
      </c>
      <c r="AN27" s="14">
        <v>-5.8000000000000003E-2</v>
      </c>
      <c r="AO27" s="15">
        <v>9</v>
      </c>
      <c r="AP27" s="20">
        <f t="shared" si="10"/>
        <v>7.4008000000000008E-3</v>
      </c>
      <c r="AQ27" s="20">
        <f t="shared" si="11"/>
        <v>3.7702500000000002E-3</v>
      </c>
      <c r="AR27" s="20"/>
      <c r="AS27" s="16"/>
      <c r="AT27" s="13">
        <v>24</v>
      </c>
      <c r="AU27" s="14">
        <v>0.23100000000000001</v>
      </c>
      <c r="AV27" s="15">
        <v>9</v>
      </c>
      <c r="AW27" s="20">
        <f t="shared" si="12"/>
        <v>0.11739420000000002</v>
      </c>
      <c r="AX27" s="20">
        <f t="shared" si="13"/>
        <v>4.3643325000000011E-2</v>
      </c>
      <c r="AY27" s="20"/>
      <c r="AZ27" s="20"/>
      <c r="BA27" s="20"/>
      <c r="BB27" s="13">
        <v>24</v>
      </c>
      <c r="BC27" s="14">
        <v>0</v>
      </c>
      <c r="BD27" s="15">
        <v>9</v>
      </c>
      <c r="BE27" s="20">
        <f t="shared" si="14"/>
        <v>0</v>
      </c>
      <c r="BF27" s="20">
        <f t="shared" si="15"/>
        <v>0</v>
      </c>
      <c r="BG27" s="20"/>
    </row>
    <row r="28" spans="1:59" x14ac:dyDescent="0.25">
      <c r="A28" s="13">
        <v>25</v>
      </c>
      <c r="B28" s="14">
        <v>1.7430000000000001</v>
      </c>
      <c r="C28" s="15">
        <v>9.375</v>
      </c>
      <c r="D28" s="20">
        <f t="shared" si="0"/>
        <v>6.6837078000000014</v>
      </c>
      <c r="E28" s="20">
        <f t="shared" si="1"/>
        <v>2.4763748625000002</v>
      </c>
      <c r="F28" s="20"/>
      <c r="G28" s="20"/>
      <c r="H28" s="20"/>
      <c r="I28" s="13">
        <v>25</v>
      </c>
      <c r="J28" s="14">
        <v>-0.69899999999999995</v>
      </c>
      <c r="K28" s="15">
        <v>9.375</v>
      </c>
      <c r="L28" s="20">
        <f t="shared" si="2"/>
        <v>1.0749222</v>
      </c>
      <c r="M28" s="20">
        <f t="shared" si="3"/>
        <v>0.3796031250000001</v>
      </c>
      <c r="N28" s="20"/>
      <c r="O28" s="16"/>
      <c r="P28" s="13">
        <v>25</v>
      </c>
      <c r="Q28" s="14">
        <v>1.752</v>
      </c>
      <c r="R28" s="15">
        <v>9.375</v>
      </c>
      <c r="S28" s="20">
        <f t="shared" si="4"/>
        <v>6.7529088000000002</v>
      </c>
      <c r="T28" s="20">
        <f t="shared" si="5"/>
        <v>2.4331840499999999</v>
      </c>
      <c r="U28" s="20"/>
      <c r="V28" s="20"/>
      <c r="W28" s="33"/>
      <c r="X28" s="13">
        <v>25</v>
      </c>
      <c r="Y28" s="14">
        <v>-0.45800000000000002</v>
      </c>
      <c r="Z28" s="15">
        <v>9.375</v>
      </c>
      <c r="AA28" s="20">
        <f t="shared" si="6"/>
        <v>0.46148080000000002</v>
      </c>
      <c r="AB28" s="20">
        <f t="shared" si="7"/>
        <v>0.15722849999999999</v>
      </c>
      <c r="AC28" s="20"/>
      <c r="AD28" s="16"/>
      <c r="AE28" s="13">
        <v>25</v>
      </c>
      <c r="AF28" s="14">
        <v>0.52400000000000002</v>
      </c>
      <c r="AG28" s="15">
        <v>9.375</v>
      </c>
      <c r="AH28" s="20">
        <f t="shared" si="8"/>
        <v>0.60406720000000014</v>
      </c>
      <c r="AI28" s="20">
        <f t="shared" si="9"/>
        <v>0.22826100000000005</v>
      </c>
      <c r="AJ28" s="20"/>
      <c r="AK28" s="20"/>
      <c r="AL28" s="20"/>
      <c r="AM28" s="13">
        <v>25</v>
      </c>
      <c r="AN28" s="14">
        <v>-7.5999999999999998E-2</v>
      </c>
      <c r="AO28" s="15">
        <v>9.375</v>
      </c>
      <c r="AP28" s="20">
        <f t="shared" si="10"/>
        <v>1.27072E-2</v>
      </c>
      <c r="AQ28" s="20">
        <f t="shared" si="11"/>
        <v>3.6762000000000006E-3</v>
      </c>
      <c r="AR28" s="20"/>
      <c r="AS28" s="16"/>
      <c r="AT28" s="13">
        <v>25</v>
      </c>
      <c r="AU28" s="14">
        <v>0.22900000000000001</v>
      </c>
      <c r="AV28" s="15">
        <v>9.375</v>
      </c>
      <c r="AW28" s="20">
        <f t="shared" si="12"/>
        <v>0.11537020000000001</v>
      </c>
      <c r="AX28" s="20">
        <f t="shared" si="13"/>
        <v>4.6594762500000005E-2</v>
      </c>
      <c r="AY28" s="20"/>
      <c r="AZ28" s="20"/>
      <c r="BA28" s="20"/>
      <c r="BB28" s="13">
        <v>25</v>
      </c>
      <c r="BC28" s="14">
        <v>0</v>
      </c>
      <c r="BD28" s="15">
        <v>9.375</v>
      </c>
      <c r="BE28" s="20">
        <f t="shared" si="14"/>
        <v>0</v>
      </c>
      <c r="BF28" s="20">
        <f t="shared" si="15"/>
        <v>0</v>
      </c>
      <c r="BG28" s="20"/>
    </row>
    <row r="29" spans="1:59" x14ac:dyDescent="0.25">
      <c r="A29" s="13">
        <v>26</v>
      </c>
      <c r="B29" s="14">
        <v>1.722</v>
      </c>
      <c r="C29" s="15">
        <v>9.75</v>
      </c>
      <c r="D29" s="20">
        <f t="shared" si="0"/>
        <v>6.5236248000000003</v>
      </c>
      <c r="E29" s="20">
        <f t="shared" si="1"/>
        <v>2.3475725625000003</v>
      </c>
      <c r="F29" s="20"/>
      <c r="G29" s="20"/>
      <c r="H29" s="20"/>
      <c r="I29" s="13">
        <v>26</v>
      </c>
      <c r="J29" s="14">
        <v>-0.65700000000000003</v>
      </c>
      <c r="K29" s="15">
        <v>9.75</v>
      </c>
      <c r="L29" s="20">
        <f t="shared" si="2"/>
        <v>0.94962780000000024</v>
      </c>
      <c r="M29" s="20">
        <f t="shared" si="3"/>
        <v>0.3250739250000001</v>
      </c>
      <c r="N29" s="20"/>
      <c r="O29" s="16"/>
      <c r="P29" s="13">
        <v>26</v>
      </c>
      <c r="Q29" s="14">
        <v>1.6819999999999999</v>
      </c>
      <c r="R29" s="15">
        <v>9.75</v>
      </c>
      <c r="S29" s="20">
        <f t="shared" si="4"/>
        <v>6.2240728000000001</v>
      </c>
      <c r="T29" s="20">
        <f t="shared" si="5"/>
        <v>2.2190573625000001</v>
      </c>
      <c r="U29" s="20"/>
      <c r="V29" s="20"/>
      <c r="W29" s="20"/>
      <c r="X29" s="13">
        <v>26</v>
      </c>
      <c r="Y29" s="14">
        <v>-0.41399999999999998</v>
      </c>
      <c r="Z29" s="15">
        <v>9.75</v>
      </c>
      <c r="AA29" s="20">
        <f t="shared" si="6"/>
        <v>0.3770712</v>
      </c>
      <c r="AB29" s="20">
        <f t="shared" si="7"/>
        <v>0.13769456250000001</v>
      </c>
      <c r="AC29" s="20"/>
      <c r="AD29" s="16"/>
      <c r="AE29" s="13">
        <v>26</v>
      </c>
      <c r="AF29" s="14">
        <v>0.52800000000000002</v>
      </c>
      <c r="AG29" s="15">
        <v>9.75</v>
      </c>
      <c r="AH29" s="20">
        <f t="shared" si="8"/>
        <v>0.61332480000000011</v>
      </c>
      <c r="AI29" s="20">
        <f t="shared" si="9"/>
        <v>0.21484980000000001</v>
      </c>
      <c r="AJ29" s="20"/>
      <c r="AK29" s="20"/>
      <c r="AL29" s="20"/>
      <c r="AM29" s="13">
        <v>26</v>
      </c>
      <c r="AN29" s="14">
        <v>-5.6000000000000001E-2</v>
      </c>
      <c r="AO29" s="15">
        <v>9.75</v>
      </c>
      <c r="AP29" s="20">
        <f t="shared" si="10"/>
        <v>6.8992000000000012E-3</v>
      </c>
      <c r="AQ29" s="20">
        <f t="shared" si="11"/>
        <v>2.2440000000000003E-3</v>
      </c>
      <c r="AR29" s="20"/>
      <c r="AS29" s="16"/>
      <c r="AT29" s="13">
        <v>26</v>
      </c>
      <c r="AU29" s="14">
        <v>0.246</v>
      </c>
      <c r="AV29" s="15">
        <v>9.75</v>
      </c>
      <c r="AW29" s="20">
        <f t="shared" si="12"/>
        <v>0.13313520000000001</v>
      </c>
      <c r="AX29" s="20">
        <f t="shared" si="13"/>
        <v>4.8132562500000003E-2</v>
      </c>
      <c r="AY29" s="20"/>
      <c r="AZ29" s="20"/>
      <c r="BA29" s="20"/>
      <c r="BB29" s="13">
        <v>26</v>
      </c>
      <c r="BC29" s="14">
        <v>0</v>
      </c>
      <c r="BD29" s="15">
        <v>9.75</v>
      </c>
      <c r="BE29" s="20">
        <f t="shared" si="14"/>
        <v>0</v>
      </c>
      <c r="BF29" s="20">
        <f t="shared" si="15"/>
        <v>0</v>
      </c>
      <c r="BG29" s="20"/>
    </row>
    <row r="30" spans="1:59" x14ac:dyDescent="0.25">
      <c r="A30" s="13">
        <v>27</v>
      </c>
      <c r="B30" s="14">
        <v>1.651</v>
      </c>
      <c r="C30" s="15">
        <v>10.125</v>
      </c>
      <c r="D30" s="20">
        <f t="shared" si="0"/>
        <v>5.9967622000000009</v>
      </c>
      <c r="E30" s="20">
        <f t="shared" si="1"/>
        <v>2.1790733250000001</v>
      </c>
      <c r="F30" s="20"/>
      <c r="G30" s="20"/>
      <c r="H30" s="20"/>
      <c r="I30" s="13">
        <v>27</v>
      </c>
      <c r="J30" s="14">
        <v>-0.59699999999999998</v>
      </c>
      <c r="K30" s="15">
        <v>10.125</v>
      </c>
      <c r="L30" s="20">
        <f t="shared" si="2"/>
        <v>0.78409980000000001</v>
      </c>
      <c r="M30" s="20">
        <f t="shared" si="3"/>
        <v>0.27044242500000004</v>
      </c>
      <c r="N30" s="20"/>
      <c r="O30" s="16"/>
      <c r="P30" s="13">
        <v>27</v>
      </c>
      <c r="Q30" s="14">
        <v>1.597</v>
      </c>
      <c r="R30" s="15">
        <v>10.125</v>
      </c>
      <c r="S30" s="20">
        <f t="shared" si="4"/>
        <v>5.6108997999999994</v>
      </c>
      <c r="T30" s="20">
        <f t="shared" si="5"/>
        <v>2.0050837124999998</v>
      </c>
      <c r="U30" s="20"/>
      <c r="V30" s="20"/>
      <c r="W30" s="20"/>
      <c r="X30" s="13">
        <v>27</v>
      </c>
      <c r="Y30" s="14">
        <v>-0.40300000000000002</v>
      </c>
      <c r="Z30" s="15">
        <v>10.125</v>
      </c>
      <c r="AA30" s="20">
        <f t="shared" si="6"/>
        <v>0.35729980000000011</v>
      </c>
      <c r="AB30" s="20">
        <f t="shared" si="7"/>
        <v>0.12194902500000003</v>
      </c>
      <c r="AC30" s="20"/>
      <c r="AD30" s="16"/>
      <c r="AE30" s="13">
        <v>27</v>
      </c>
      <c r="AF30" s="14">
        <v>0.49199999999999999</v>
      </c>
      <c r="AG30" s="15">
        <v>10.125</v>
      </c>
      <c r="AH30" s="20">
        <f t="shared" si="8"/>
        <v>0.53254080000000004</v>
      </c>
      <c r="AI30" s="20">
        <f t="shared" si="9"/>
        <v>0.1901988</v>
      </c>
      <c r="AJ30" s="20"/>
      <c r="AK30" s="20"/>
      <c r="AL30" s="20"/>
      <c r="AM30" s="13">
        <v>27</v>
      </c>
      <c r="AN30" s="14">
        <v>-4.8000000000000001E-2</v>
      </c>
      <c r="AO30" s="15">
        <v>10.125</v>
      </c>
      <c r="AP30" s="20">
        <f t="shared" si="10"/>
        <v>5.0688000000000009E-3</v>
      </c>
      <c r="AQ30" s="20">
        <f t="shared" si="11"/>
        <v>1.9408125000000005E-3</v>
      </c>
      <c r="AR30" s="20"/>
      <c r="AS30" s="16"/>
      <c r="AT30" s="13">
        <v>27</v>
      </c>
      <c r="AU30" s="14">
        <v>0.23699999999999999</v>
      </c>
      <c r="AV30" s="15">
        <v>10.125</v>
      </c>
      <c r="AW30" s="20">
        <f t="shared" si="12"/>
        <v>0.12357180000000001</v>
      </c>
      <c r="AX30" s="20">
        <f t="shared" si="13"/>
        <v>5.170192500000001E-2</v>
      </c>
      <c r="AY30" s="20"/>
      <c r="AZ30" s="20"/>
      <c r="BA30" s="20"/>
      <c r="BB30" s="13">
        <v>27</v>
      </c>
      <c r="BC30" s="14">
        <v>0</v>
      </c>
      <c r="BD30" s="15">
        <v>10.125</v>
      </c>
      <c r="BE30" s="20">
        <f t="shared" si="14"/>
        <v>0</v>
      </c>
      <c r="BF30" s="20">
        <f t="shared" si="15"/>
        <v>0</v>
      </c>
      <c r="BG30" s="20"/>
    </row>
    <row r="31" spans="1:59" x14ac:dyDescent="0.25">
      <c r="A31" s="13">
        <v>28</v>
      </c>
      <c r="B31" s="14">
        <v>1.599</v>
      </c>
      <c r="C31" s="15">
        <v>10.5</v>
      </c>
      <c r="D31" s="20">
        <f t="shared" si="0"/>
        <v>5.6249622000000006</v>
      </c>
      <c r="E31" s="20">
        <f t="shared" si="1"/>
        <v>2.0140007249999998</v>
      </c>
      <c r="F31" s="20"/>
      <c r="G31" s="20"/>
      <c r="H31" s="20"/>
      <c r="I31" s="13">
        <v>28</v>
      </c>
      <c r="J31" s="14">
        <v>-0.54700000000000004</v>
      </c>
      <c r="K31" s="15">
        <v>10.5</v>
      </c>
      <c r="L31" s="20">
        <f t="shared" si="2"/>
        <v>0.65825980000000017</v>
      </c>
      <c r="M31" s="20">
        <f t="shared" si="3"/>
        <v>0.25278371250000009</v>
      </c>
      <c r="N31" s="20"/>
      <c r="O31" s="16"/>
      <c r="P31" s="13">
        <v>28</v>
      </c>
      <c r="Q31" s="14">
        <v>1.52</v>
      </c>
      <c r="R31" s="15">
        <v>10.5</v>
      </c>
      <c r="S31" s="20">
        <f t="shared" si="4"/>
        <v>5.0828800000000003</v>
      </c>
      <c r="T31" s="20">
        <f t="shared" si="5"/>
        <v>1.8311209125000003</v>
      </c>
      <c r="U31" s="20"/>
      <c r="V31" s="20"/>
      <c r="W31" s="20"/>
      <c r="X31" s="13">
        <v>28</v>
      </c>
      <c r="Y31" s="14">
        <v>-0.36499999999999999</v>
      </c>
      <c r="Z31" s="15">
        <v>10.5</v>
      </c>
      <c r="AA31" s="20">
        <f t="shared" si="6"/>
        <v>0.29309499999999999</v>
      </c>
      <c r="AB31" s="20">
        <f t="shared" si="7"/>
        <v>0.11265416250000002</v>
      </c>
      <c r="AC31" s="20"/>
      <c r="AD31" s="16"/>
      <c r="AE31" s="13">
        <v>28</v>
      </c>
      <c r="AF31" s="14">
        <v>0.46800000000000003</v>
      </c>
      <c r="AG31" s="15">
        <v>10.5</v>
      </c>
      <c r="AH31" s="20">
        <f t="shared" si="8"/>
        <v>0.48185280000000008</v>
      </c>
      <c r="AI31" s="20">
        <f t="shared" si="9"/>
        <v>0.1698448125</v>
      </c>
      <c r="AJ31" s="20"/>
      <c r="AK31" s="20"/>
      <c r="AL31" s="20"/>
      <c r="AM31" s="13">
        <v>28</v>
      </c>
      <c r="AN31" s="14">
        <v>-4.9000000000000002E-2</v>
      </c>
      <c r="AO31" s="15">
        <v>10.5</v>
      </c>
      <c r="AP31" s="20">
        <f t="shared" si="10"/>
        <v>5.2822000000000008E-3</v>
      </c>
      <c r="AQ31" s="20">
        <f t="shared" si="11"/>
        <v>1.1393250000000001E-3</v>
      </c>
      <c r="AR31" s="20"/>
      <c r="AS31" s="16"/>
      <c r="AT31" s="13">
        <v>28</v>
      </c>
      <c r="AU31" s="14">
        <v>0.26300000000000001</v>
      </c>
      <c r="AV31" s="15">
        <v>10.5</v>
      </c>
      <c r="AW31" s="20">
        <f t="shared" si="12"/>
        <v>0.15217180000000002</v>
      </c>
      <c r="AX31" s="20">
        <f t="shared" si="13"/>
        <v>4.7956425000000011E-2</v>
      </c>
      <c r="AY31" s="20"/>
      <c r="AZ31" s="20"/>
      <c r="BA31" s="20"/>
      <c r="BB31" s="13">
        <v>28</v>
      </c>
      <c r="BC31" s="14">
        <v>0</v>
      </c>
      <c r="BD31" s="15">
        <v>10.5</v>
      </c>
      <c r="BE31" s="20">
        <f t="shared" si="14"/>
        <v>0</v>
      </c>
      <c r="BF31" s="20">
        <f t="shared" si="15"/>
        <v>0</v>
      </c>
      <c r="BG31" s="20"/>
    </row>
    <row r="32" spans="1:59" x14ac:dyDescent="0.25">
      <c r="A32" s="13">
        <v>29</v>
      </c>
      <c r="B32" s="14">
        <v>1.5249999999999999</v>
      </c>
      <c r="C32" s="15">
        <v>10.875</v>
      </c>
      <c r="D32" s="20">
        <f t="shared" si="0"/>
        <v>5.1163749999999997</v>
      </c>
      <c r="E32" s="20">
        <f t="shared" si="1"/>
        <v>1.8555491624999998</v>
      </c>
      <c r="F32" s="20"/>
      <c r="G32" s="20"/>
      <c r="H32" s="20"/>
      <c r="I32" s="13">
        <v>29</v>
      </c>
      <c r="J32" s="14">
        <v>-0.56000000000000005</v>
      </c>
      <c r="K32" s="15">
        <v>10.875</v>
      </c>
      <c r="L32" s="20">
        <f t="shared" si="2"/>
        <v>0.6899200000000002</v>
      </c>
      <c r="M32" s="20">
        <f t="shared" si="3"/>
        <v>0.22679085000000007</v>
      </c>
      <c r="N32" s="20"/>
      <c r="O32" s="16"/>
      <c r="P32" s="13">
        <v>29</v>
      </c>
      <c r="Q32" s="14">
        <v>1.4590000000000001</v>
      </c>
      <c r="R32" s="15">
        <v>10.875</v>
      </c>
      <c r="S32" s="20">
        <f t="shared" si="4"/>
        <v>4.6830982000000008</v>
      </c>
      <c r="T32" s="20">
        <f t="shared" si="5"/>
        <v>1.6343237625000002</v>
      </c>
      <c r="U32" s="20"/>
      <c r="V32" s="20"/>
      <c r="W32" s="20"/>
      <c r="X32" s="13">
        <v>29</v>
      </c>
      <c r="Y32" s="14">
        <v>-0.374</v>
      </c>
      <c r="Z32" s="15">
        <v>10.875</v>
      </c>
      <c r="AA32" s="20">
        <f t="shared" si="6"/>
        <v>0.30772720000000003</v>
      </c>
      <c r="AB32" s="20">
        <f t="shared" si="7"/>
        <v>0.11115885</v>
      </c>
      <c r="AC32" s="20"/>
      <c r="AD32" s="16"/>
      <c r="AE32" s="13">
        <v>29</v>
      </c>
      <c r="AF32" s="14">
        <v>0.439</v>
      </c>
      <c r="AG32" s="15">
        <v>10.875</v>
      </c>
      <c r="AH32" s="20">
        <f t="shared" si="8"/>
        <v>0.42398620000000004</v>
      </c>
      <c r="AI32" s="20">
        <f t="shared" si="9"/>
        <v>0.149177325</v>
      </c>
      <c r="AJ32" s="20"/>
      <c r="AK32" s="20"/>
      <c r="AL32" s="20"/>
      <c r="AM32" s="13">
        <v>29</v>
      </c>
      <c r="AN32" s="14">
        <v>-1.9E-2</v>
      </c>
      <c r="AO32" s="15">
        <v>10.875</v>
      </c>
      <c r="AP32" s="20">
        <f t="shared" si="10"/>
        <v>7.9420000000000001E-4</v>
      </c>
      <c r="AQ32" s="20">
        <f t="shared" si="11"/>
        <v>3.8651250000000005E-4</v>
      </c>
      <c r="AR32" s="20"/>
      <c r="AS32" s="16"/>
      <c r="AT32" s="13">
        <v>29</v>
      </c>
      <c r="AU32" s="14">
        <v>0.217</v>
      </c>
      <c r="AV32" s="15">
        <v>10.875</v>
      </c>
      <c r="AW32" s="20">
        <f t="shared" si="12"/>
        <v>0.1035958</v>
      </c>
      <c r="AX32" s="20">
        <f t="shared" si="13"/>
        <v>4.0121812500000006E-2</v>
      </c>
      <c r="AY32" s="20"/>
      <c r="AZ32" s="20"/>
      <c r="BA32" s="20"/>
      <c r="BB32" s="13">
        <v>29</v>
      </c>
      <c r="BC32" s="14">
        <v>0</v>
      </c>
      <c r="BD32" s="15">
        <v>10.875</v>
      </c>
      <c r="BE32" s="20">
        <f t="shared" si="14"/>
        <v>0</v>
      </c>
      <c r="BF32" s="20">
        <f t="shared" si="15"/>
        <v>0</v>
      </c>
      <c r="BG32" s="20"/>
    </row>
    <row r="33" spans="1:59" x14ac:dyDescent="0.25">
      <c r="A33" s="13">
        <v>30</v>
      </c>
      <c r="B33" s="14">
        <v>1.474</v>
      </c>
      <c r="C33" s="15">
        <v>11.25</v>
      </c>
      <c r="D33" s="20">
        <f t="shared" si="0"/>
        <v>4.7798872000000001</v>
      </c>
      <c r="E33" s="20">
        <f t="shared" si="1"/>
        <v>1.7081975624999999</v>
      </c>
      <c r="F33" s="20"/>
      <c r="G33" s="20"/>
      <c r="H33" s="20"/>
      <c r="I33" s="13">
        <v>30</v>
      </c>
      <c r="J33" s="14">
        <v>-0.48599999999999999</v>
      </c>
      <c r="K33" s="15">
        <v>11.25</v>
      </c>
      <c r="L33" s="20">
        <f t="shared" si="2"/>
        <v>0.51963120000000007</v>
      </c>
      <c r="M33" s="20">
        <f t="shared" si="3"/>
        <v>0.17264156250000001</v>
      </c>
      <c r="N33" s="20"/>
      <c r="O33" s="16"/>
      <c r="P33" s="13">
        <v>30</v>
      </c>
      <c r="Q33" s="14">
        <v>1.3540000000000001</v>
      </c>
      <c r="R33" s="15">
        <v>11.25</v>
      </c>
      <c r="S33" s="20">
        <f t="shared" si="4"/>
        <v>4.0332952000000004</v>
      </c>
      <c r="T33" s="20">
        <f t="shared" si="5"/>
        <v>1.4749828500000004</v>
      </c>
      <c r="U33" s="20"/>
      <c r="V33" s="20"/>
      <c r="W33" s="20"/>
      <c r="X33" s="13">
        <v>30</v>
      </c>
      <c r="Y33" s="14">
        <v>-0.36</v>
      </c>
      <c r="Z33" s="15">
        <v>11.25</v>
      </c>
      <c r="AA33" s="20">
        <f t="shared" si="6"/>
        <v>0.28511999999999998</v>
      </c>
      <c r="AB33" s="20">
        <f t="shared" si="7"/>
        <v>0.10428041249999999</v>
      </c>
      <c r="AC33" s="20"/>
      <c r="AD33" s="16"/>
      <c r="AE33" s="13">
        <v>30</v>
      </c>
      <c r="AF33" s="14">
        <v>0.41099999999999998</v>
      </c>
      <c r="AG33" s="15">
        <v>11.25</v>
      </c>
      <c r="AH33" s="20">
        <f t="shared" si="8"/>
        <v>0.37162620000000002</v>
      </c>
      <c r="AI33" s="20">
        <f t="shared" si="9"/>
        <v>0.132099825</v>
      </c>
      <c r="AJ33" s="20"/>
      <c r="AK33" s="20"/>
      <c r="AL33" s="20"/>
      <c r="AM33" s="13">
        <v>30</v>
      </c>
      <c r="AN33" s="14">
        <v>-2.4E-2</v>
      </c>
      <c r="AO33" s="15">
        <v>11.25</v>
      </c>
      <c r="AP33" s="20">
        <f t="shared" si="10"/>
        <v>1.2672000000000002E-3</v>
      </c>
      <c r="AQ33" s="20">
        <f t="shared" si="11"/>
        <v>5.3831250000000005E-4</v>
      </c>
      <c r="AR33" s="20"/>
      <c r="AS33" s="16"/>
      <c r="AT33" s="13">
        <v>30</v>
      </c>
      <c r="AU33" s="14">
        <v>0.224</v>
      </c>
      <c r="AV33" s="15">
        <v>11.25</v>
      </c>
      <c r="AW33" s="20">
        <f t="shared" si="12"/>
        <v>0.11038720000000002</v>
      </c>
      <c r="AX33" s="20">
        <f t="shared" si="13"/>
        <v>4.4063250000000005E-2</v>
      </c>
      <c r="AY33" s="20"/>
      <c r="AZ33" s="20"/>
      <c r="BA33" s="20"/>
      <c r="BB33" s="13"/>
      <c r="BC33" s="14"/>
      <c r="BD33" s="15"/>
      <c r="BE33" s="20"/>
      <c r="BF33" s="20"/>
      <c r="BG33" s="20"/>
    </row>
    <row r="34" spans="1:59" x14ac:dyDescent="0.25">
      <c r="A34" s="13">
        <v>31</v>
      </c>
      <c r="B34" s="14">
        <v>1.403</v>
      </c>
      <c r="C34" s="15">
        <v>11.625</v>
      </c>
      <c r="D34" s="20">
        <f t="shared" si="0"/>
        <v>4.3304998000000001</v>
      </c>
      <c r="E34" s="20">
        <f t="shared" si="1"/>
        <v>1.5805490250000001</v>
      </c>
      <c r="F34" s="20"/>
      <c r="G34" s="20"/>
      <c r="H34" s="20"/>
      <c r="I34" s="13">
        <v>31</v>
      </c>
      <c r="J34" s="14">
        <v>-0.42699999999999999</v>
      </c>
      <c r="K34" s="15">
        <v>11.625</v>
      </c>
      <c r="L34" s="20">
        <f t="shared" si="2"/>
        <v>0.40112380000000003</v>
      </c>
      <c r="M34" s="20">
        <f t="shared" si="3"/>
        <v>0.13107311250000001</v>
      </c>
      <c r="N34" s="20"/>
      <c r="O34" s="16"/>
      <c r="P34" s="13">
        <v>31</v>
      </c>
      <c r="Q34" s="14">
        <v>1.32</v>
      </c>
      <c r="R34" s="15">
        <v>11.625</v>
      </c>
      <c r="S34" s="20">
        <f t="shared" si="4"/>
        <v>3.8332800000000007</v>
      </c>
      <c r="T34" s="20">
        <f t="shared" si="5"/>
        <v>1.3935244125000001</v>
      </c>
      <c r="U34" s="20"/>
      <c r="V34" s="20"/>
      <c r="W34" s="20"/>
      <c r="X34" s="13">
        <v>31</v>
      </c>
      <c r="Y34" s="14">
        <v>-0.35099999999999998</v>
      </c>
      <c r="Z34" s="15">
        <v>11.625</v>
      </c>
      <c r="AA34" s="20">
        <f t="shared" si="6"/>
        <v>0.27104220000000001</v>
      </c>
      <c r="AB34" s="20">
        <f t="shared" si="7"/>
        <v>9.2011012500000003E-2</v>
      </c>
      <c r="AC34" s="20"/>
      <c r="AD34" s="16"/>
      <c r="AE34" s="13">
        <v>31</v>
      </c>
      <c r="AF34" s="14">
        <v>0.38900000000000001</v>
      </c>
      <c r="AG34" s="15">
        <v>11.625</v>
      </c>
      <c r="AH34" s="20">
        <f t="shared" si="8"/>
        <v>0.33290620000000004</v>
      </c>
      <c r="AI34" s="20">
        <f t="shared" si="9"/>
        <v>0.1219849125</v>
      </c>
      <c r="AJ34" s="20"/>
      <c r="AK34" s="20"/>
      <c r="AL34" s="20"/>
      <c r="AM34" s="13">
        <v>31</v>
      </c>
      <c r="AN34" s="14">
        <v>-2.7E-2</v>
      </c>
      <c r="AO34" s="15">
        <v>11.625</v>
      </c>
      <c r="AP34" s="20">
        <f t="shared" si="10"/>
        <v>1.6038000000000001E-3</v>
      </c>
      <c r="AQ34" s="20">
        <f t="shared" si="11"/>
        <v>3.4196249999999997E-4</v>
      </c>
      <c r="AR34" s="20"/>
      <c r="AS34" s="16"/>
      <c r="AT34" s="13">
        <v>31</v>
      </c>
      <c r="AU34" s="14">
        <v>0.23799999999999999</v>
      </c>
      <c r="AV34" s="15">
        <v>11.625</v>
      </c>
      <c r="AW34" s="20">
        <f t="shared" si="12"/>
        <v>0.1246168</v>
      </c>
      <c r="AX34" s="20">
        <f t="shared" si="13"/>
        <v>4.4434500000000002E-2</v>
      </c>
      <c r="AY34" s="20"/>
      <c r="AZ34" s="20"/>
      <c r="BA34" s="20"/>
      <c r="BB34" s="13"/>
      <c r="BC34" s="14"/>
      <c r="BD34" s="15"/>
      <c r="BE34" s="20"/>
      <c r="BF34" s="20"/>
      <c r="BG34" s="20"/>
    </row>
    <row r="35" spans="1:59" x14ac:dyDescent="0.25">
      <c r="A35" s="13">
        <v>32</v>
      </c>
      <c r="B35" s="14">
        <v>1.365</v>
      </c>
      <c r="C35" s="15">
        <v>12</v>
      </c>
      <c r="D35" s="20">
        <f t="shared" si="0"/>
        <v>4.0990950000000002</v>
      </c>
      <c r="E35" s="20">
        <f t="shared" si="1"/>
        <v>1.5170240250000002</v>
      </c>
      <c r="F35" s="20"/>
      <c r="G35" s="20"/>
      <c r="H35" s="20"/>
      <c r="I35" s="13">
        <v>32</v>
      </c>
      <c r="J35" s="14">
        <v>-0.36799999999999999</v>
      </c>
      <c r="K35" s="15">
        <v>12</v>
      </c>
      <c r="L35" s="20">
        <f t="shared" si="2"/>
        <v>0.2979328</v>
      </c>
      <c r="M35" s="20">
        <f t="shared" si="3"/>
        <v>0.12120405000000001</v>
      </c>
      <c r="N35" s="20"/>
      <c r="O35" s="16"/>
      <c r="P35" s="13">
        <v>32</v>
      </c>
      <c r="Q35" s="14">
        <v>1.2789999999999999</v>
      </c>
      <c r="R35" s="15">
        <v>12</v>
      </c>
      <c r="S35" s="20">
        <f t="shared" si="4"/>
        <v>3.5988502000000002</v>
      </c>
      <c r="T35" s="20">
        <f t="shared" si="5"/>
        <v>1.2968278125000001</v>
      </c>
      <c r="U35" s="20"/>
      <c r="V35" s="20"/>
      <c r="W35" s="20"/>
      <c r="X35" s="13">
        <v>32</v>
      </c>
      <c r="Y35" s="14">
        <v>-0.316</v>
      </c>
      <c r="Z35" s="15">
        <v>12</v>
      </c>
      <c r="AA35" s="20">
        <f t="shared" si="6"/>
        <v>0.21968320000000002</v>
      </c>
      <c r="AB35" s="20">
        <f t="shared" si="7"/>
        <v>6.59509125E-2</v>
      </c>
      <c r="AC35" s="20"/>
      <c r="AD35" s="16"/>
      <c r="AE35" s="13">
        <v>32</v>
      </c>
      <c r="AF35" s="14">
        <v>0.38</v>
      </c>
      <c r="AG35" s="15">
        <v>12</v>
      </c>
      <c r="AH35" s="20">
        <f t="shared" si="8"/>
        <v>0.31768000000000002</v>
      </c>
      <c r="AI35" s="20">
        <f t="shared" si="9"/>
        <v>0.11452031250000001</v>
      </c>
      <c r="AJ35" s="20"/>
      <c r="AK35" s="20"/>
      <c r="AL35" s="20"/>
      <c r="AM35" s="13">
        <v>32</v>
      </c>
      <c r="AN35" s="14">
        <v>-0.01</v>
      </c>
      <c r="AO35" s="15">
        <v>12</v>
      </c>
      <c r="AP35" s="20">
        <f t="shared" si="10"/>
        <v>2.2000000000000003E-4</v>
      </c>
      <c r="AQ35" s="20">
        <f t="shared" si="11"/>
        <v>1.0065000000000001E-4</v>
      </c>
      <c r="AR35" s="20"/>
      <c r="AS35" s="16"/>
      <c r="AT35" s="13">
        <v>32</v>
      </c>
      <c r="AU35" s="14">
        <v>0.22600000000000001</v>
      </c>
      <c r="AV35" s="15">
        <v>12</v>
      </c>
      <c r="AW35" s="20">
        <f t="shared" si="12"/>
        <v>0.11236720000000001</v>
      </c>
      <c r="AX35" s="20">
        <f t="shared" si="13"/>
        <v>4.2890100000000007E-2</v>
      </c>
      <c r="AY35" s="20"/>
      <c r="AZ35" s="20"/>
      <c r="BA35" s="20"/>
      <c r="BB35" s="13"/>
      <c r="BC35" s="14"/>
      <c r="BD35" s="15"/>
      <c r="BE35" s="20"/>
      <c r="BF35" s="20"/>
      <c r="BG35" s="20"/>
    </row>
    <row r="36" spans="1:59" x14ac:dyDescent="0.25">
      <c r="A36" s="13">
        <v>33</v>
      </c>
      <c r="B36" s="14">
        <v>1.347</v>
      </c>
      <c r="C36" s="15">
        <v>12.375</v>
      </c>
      <c r="D36" s="20">
        <f t="shared" si="0"/>
        <v>3.9916998000000001</v>
      </c>
      <c r="E36" s="20">
        <f t="shared" si="1"/>
        <v>1.459580925</v>
      </c>
      <c r="F36" s="20"/>
      <c r="G36" s="20"/>
      <c r="H36" s="20"/>
      <c r="I36" s="13">
        <v>33</v>
      </c>
      <c r="J36" s="14">
        <v>-0.39800000000000002</v>
      </c>
      <c r="K36" s="15">
        <v>12.375</v>
      </c>
      <c r="L36" s="20">
        <f t="shared" si="2"/>
        <v>0.34848880000000004</v>
      </c>
      <c r="M36" s="20">
        <f t="shared" si="3"/>
        <v>0.11108336250000002</v>
      </c>
      <c r="N36" s="20"/>
      <c r="O36" s="16"/>
      <c r="P36" s="13">
        <v>33</v>
      </c>
      <c r="Q36" s="14">
        <v>1.228</v>
      </c>
      <c r="R36" s="15">
        <v>12.375</v>
      </c>
      <c r="S36" s="20">
        <f t="shared" si="4"/>
        <v>3.3175648000000004</v>
      </c>
      <c r="T36" s="20">
        <f t="shared" si="5"/>
        <v>1.1847858</v>
      </c>
      <c r="U36" s="20"/>
      <c r="V36" s="20"/>
      <c r="W36" s="20"/>
      <c r="X36" s="13">
        <v>33</v>
      </c>
      <c r="Y36" s="14">
        <v>-0.245</v>
      </c>
      <c r="Z36" s="15">
        <v>12.375</v>
      </c>
      <c r="AA36" s="20">
        <f t="shared" si="6"/>
        <v>0.13205500000000001</v>
      </c>
      <c r="AB36" s="20">
        <f t="shared" si="7"/>
        <v>4.3125225000000003E-2</v>
      </c>
      <c r="AC36" s="20"/>
      <c r="AD36" s="16"/>
      <c r="AE36" s="13">
        <v>33</v>
      </c>
      <c r="AF36" s="14">
        <v>0.36499999999999999</v>
      </c>
      <c r="AG36" s="15">
        <v>12.375</v>
      </c>
      <c r="AH36" s="20">
        <f t="shared" si="8"/>
        <v>0.29309499999999999</v>
      </c>
      <c r="AI36" s="20">
        <f t="shared" si="9"/>
        <v>9.5885625000000002E-2</v>
      </c>
      <c r="AJ36" s="20"/>
      <c r="AK36" s="20"/>
      <c r="AL36" s="20"/>
      <c r="AM36" s="13">
        <v>33</v>
      </c>
      <c r="AN36" s="14">
        <v>-1.2E-2</v>
      </c>
      <c r="AO36" s="15">
        <v>12.375</v>
      </c>
      <c r="AP36" s="20">
        <f t="shared" si="10"/>
        <v>3.1680000000000006E-4</v>
      </c>
      <c r="AQ36" s="20">
        <f t="shared" si="11"/>
        <v>5.9400000000000007E-5</v>
      </c>
      <c r="AR36" s="20"/>
      <c r="AS36" s="16"/>
      <c r="AT36" s="13">
        <v>33</v>
      </c>
      <c r="AU36" s="14">
        <v>0.23</v>
      </c>
      <c r="AV36" s="15">
        <v>12.375</v>
      </c>
      <c r="AW36" s="20">
        <f t="shared" si="12"/>
        <v>0.11638000000000001</v>
      </c>
      <c r="AX36" s="20">
        <f t="shared" si="13"/>
        <v>4.970625E-2</v>
      </c>
      <c r="AY36" s="20"/>
      <c r="AZ36" s="20"/>
      <c r="BA36" s="20"/>
      <c r="BB36" s="13"/>
      <c r="BC36" s="14"/>
      <c r="BD36" s="15"/>
      <c r="BE36" s="20"/>
      <c r="BF36" s="20"/>
      <c r="BG36" s="20"/>
    </row>
    <row r="37" spans="1:59" x14ac:dyDescent="0.25">
      <c r="A37" s="13">
        <v>34</v>
      </c>
      <c r="B37" s="14">
        <v>1.3129999999999999</v>
      </c>
      <c r="C37" s="15">
        <v>12.75</v>
      </c>
      <c r="D37" s="20">
        <f t="shared" si="0"/>
        <v>3.7927317999999999</v>
      </c>
      <c r="E37" s="20">
        <f t="shared" si="1"/>
        <v>1.3474448625000002</v>
      </c>
      <c r="F37" s="20"/>
      <c r="G37" s="20"/>
      <c r="H37" s="20"/>
      <c r="I37" s="13">
        <v>34</v>
      </c>
      <c r="J37" s="14">
        <v>-0.33300000000000002</v>
      </c>
      <c r="K37" s="15">
        <v>12.75</v>
      </c>
      <c r="L37" s="20">
        <f t="shared" si="2"/>
        <v>0.24395580000000006</v>
      </c>
      <c r="M37" s="20">
        <f t="shared" si="3"/>
        <v>8.2619625000000016E-2</v>
      </c>
      <c r="N37" s="20"/>
      <c r="O37" s="16"/>
      <c r="P37" s="13">
        <v>34</v>
      </c>
      <c r="Q37" s="14">
        <v>1.1679999999999999</v>
      </c>
      <c r="R37" s="15">
        <v>12.75</v>
      </c>
      <c r="S37" s="20">
        <f t="shared" si="4"/>
        <v>3.0012927999999999</v>
      </c>
      <c r="T37" s="20">
        <f t="shared" si="5"/>
        <v>1.0960096125000001</v>
      </c>
      <c r="U37" s="20"/>
      <c r="V37" s="20"/>
      <c r="W37" s="20"/>
      <c r="X37" s="13">
        <v>34</v>
      </c>
      <c r="Y37" s="14">
        <v>-0.21099999999999999</v>
      </c>
      <c r="Z37" s="15">
        <v>12.75</v>
      </c>
      <c r="AA37" s="20">
        <f t="shared" si="6"/>
        <v>9.7946199999999997E-2</v>
      </c>
      <c r="AB37" s="20">
        <f t="shared" si="7"/>
        <v>3.2789625000000003E-2</v>
      </c>
      <c r="AC37" s="20"/>
      <c r="AD37" s="16"/>
      <c r="AE37" s="13">
        <v>34</v>
      </c>
      <c r="AF37" s="14">
        <v>0.315</v>
      </c>
      <c r="AG37" s="15">
        <v>12.75</v>
      </c>
      <c r="AH37" s="20">
        <f t="shared" si="8"/>
        <v>0.21829500000000004</v>
      </c>
      <c r="AI37" s="20">
        <f t="shared" si="9"/>
        <v>8.585156250000002E-2</v>
      </c>
      <c r="AJ37" s="20"/>
      <c r="AK37" s="20"/>
      <c r="AL37" s="20"/>
      <c r="AM37" s="13">
        <v>34</v>
      </c>
      <c r="AN37" s="14">
        <v>0</v>
      </c>
      <c r="AO37" s="15">
        <v>12.75</v>
      </c>
      <c r="AP37" s="20">
        <f t="shared" si="10"/>
        <v>0</v>
      </c>
      <c r="AQ37" s="20">
        <f t="shared" si="11"/>
        <v>0</v>
      </c>
      <c r="AR37" s="20"/>
      <c r="AS37" s="16"/>
      <c r="AT37" s="13">
        <v>34</v>
      </c>
      <c r="AU37" s="14">
        <v>0.26</v>
      </c>
      <c r="AV37" s="15">
        <v>12.75</v>
      </c>
      <c r="AW37" s="20">
        <f t="shared" si="12"/>
        <v>0.14872000000000002</v>
      </c>
      <c r="AX37" s="20">
        <f t="shared" si="13"/>
        <v>5.449785E-2</v>
      </c>
      <c r="AY37" s="20"/>
      <c r="AZ37" s="20"/>
      <c r="BA37" s="20"/>
      <c r="BB37" s="13"/>
      <c r="BC37" s="14"/>
      <c r="BD37" s="15"/>
      <c r="BE37" s="20"/>
      <c r="BF37" s="20"/>
      <c r="BG37" s="20"/>
    </row>
    <row r="38" spans="1:59" x14ac:dyDescent="0.25">
      <c r="A38" s="13">
        <v>35</v>
      </c>
      <c r="B38" s="14">
        <v>1.242</v>
      </c>
      <c r="C38" s="15">
        <v>13.125</v>
      </c>
      <c r="D38" s="20">
        <f t="shared" si="0"/>
        <v>3.3936408000000005</v>
      </c>
      <c r="E38" s="20">
        <f t="shared" si="1"/>
        <v>1.2293180625000002</v>
      </c>
      <c r="F38" s="20"/>
      <c r="G38" s="20"/>
      <c r="H38" s="20"/>
      <c r="I38" s="13">
        <v>35</v>
      </c>
      <c r="J38" s="14">
        <v>-0.29899999999999999</v>
      </c>
      <c r="K38" s="15">
        <v>13.125</v>
      </c>
      <c r="L38" s="20">
        <f t="shared" si="2"/>
        <v>0.1966822</v>
      </c>
      <c r="M38" s="20">
        <f t="shared" si="3"/>
        <v>7.1569162500000005E-2</v>
      </c>
      <c r="N38" s="20"/>
      <c r="O38" s="16"/>
      <c r="P38" s="13">
        <v>35</v>
      </c>
      <c r="Q38" s="14">
        <v>1.137</v>
      </c>
      <c r="R38" s="15">
        <v>13.125</v>
      </c>
      <c r="S38" s="20">
        <f t="shared" si="4"/>
        <v>2.8440918000000002</v>
      </c>
      <c r="T38" s="20">
        <f t="shared" si="5"/>
        <v>1.0188725250000001</v>
      </c>
      <c r="U38" s="20"/>
      <c r="V38" s="20"/>
      <c r="W38" s="20"/>
      <c r="X38" s="13">
        <v>35</v>
      </c>
      <c r="Y38" s="14">
        <v>-0.187</v>
      </c>
      <c r="Z38" s="15">
        <v>13.125</v>
      </c>
      <c r="AA38" s="20">
        <f t="shared" si="6"/>
        <v>7.6931800000000009E-2</v>
      </c>
      <c r="AB38" s="20">
        <f t="shared" si="7"/>
        <v>2.8088362500000002E-2</v>
      </c>
      <c r="AC38" s="20"/>
      <c r="AD38" s="16"/>
      <c r="AE38" s="13">
        <v>35</v>
      </c>
      <c r="AF38" s="14">
        <v>0.33</v>
      </c>
      <c r="AG38" s="15">
        <v>13.125</v>
      </c>
      <c r="AH38" s="20">
        <f t="shared" si="8"/>
        <v>0.23958000000000004</v>
      </c>
      <c r="AI38" s="20">
        <f t="shared" si="9"/>
        <v>8.1062850000000006E-2</v>
      </c>
      <c r="AJ38" s="20"/>
      <c r="AK38" s="20"/>
      <c r="AL38" s="20"/>
      <c r="AM38" s="13">
        <v>35</v>
      </c>
      <c r="AN38" s="14">
        <v>0</v>
      </c>
      <c r="AO38" s="15">
        <v>13.125</v>
      </c>
      <c r="AP38" s="20">
        <f t="shared" si="10"/>
        <v>0</v>
      </c>
      <c r="AQ38" s="20">
        <f t="shared" si="11"/>
        <v>2.6400000000000001E-5</v>
      </c>
      <c r="AR38" s="20"/>
      <c r="AS38" s="16"/>
      <c r="AT38" s="13">
        <v>35</v>
      </c>
      <c r="AU38" s="14">
        <v>0.254</v>
      </c>
      <c r="AV38" s="15">
        <v>13.125</v>
      </c>
      <c r="AW38" s="20">
        <f t="shared" si="12"/>
        <v>0.14193520000000001</v>
      </c>
      <c r="AX38" s="20">
        <f t="shared" si="13"/>
        <v>4.675976250000001E-2</v>
      </c>
      <c r="AY38" s="20"/>
      <c r="AZ38" s="20"/>
      <c r="BA38" s="20"/>
      <c r="BB38" s="13"/>
      <c r="BC38" s="14"/>
      <c r="BD38" s="15"/>
      <c r="BE38" s="20"/>
      <c r="BF38" s="20"/>
      <c r="BG38" s="20"/>
    </row>
    <row r="39" spans="1:59" x14ac:dyDescent="0.25">
      <c r="A39" s="13">
        <v>36</v>
      </c>
      <c r="B39" s="14">
        <v>1.1990000000000001</v>
      </c>
      <c r="C39" s="15">
        <v>13.5</v>
      </c>
      <c r="D39" s="20">
        <f t="shared" si="0"/>
        <v>3.1627222000000006</v>
      </c>
      <c r="E39" s="20">
        <f t="shared" si="1"/>
        <v>1.1761703250000002</v>
      </c>
      <c r="F39" s="20"/>
      <c r="G39" s="20"/>
      <c r="H39" s="20"/>
      <c r="I39" s="13">
        <v>36</v>
      </c>
      <c r="J39" s="14">
        <v>-0.28999999999999998</v>
      </c>
      <c r="K39" s="15">
        <v>13.5</v>
      </c>
      <c r="L39" s="20">
        <f t="shared" si="2"/>
        <v>0.18501999999999999</v>
      </c>
      <c r="M39" s="20">
        <f t="shared" si="3"/>
        <v>5.7085462500000003E-2</v>
      </c>
      <c r="N39" s="20"/>
      <c r="O39" s="16"/>
      <c r="P39" s="13">
        <v>36</v>
      </c>
      <c r="Q39" s="14">
        <v>1.085</v>
      </c>
      <c r="R39" s="15">
        <v>13.5</v>
      </c>
      <c r="S39" s="20">
        <f t="shared" si="4"/>
        <v>2.5898950000000003</v>
      </c>
      <c r="T39" s="20">
        <f t="shared" si="5"/>
        <v>0.94647052499999995</v>
      </c>
      <c r="U39" s="20"/>
      <c r="V39" s="20"/>
      <c r="W39" s="20"/>
      <c r="X39" s="13">
        <v>36</v>
      </c>
      <c r="Y39" s="14">
        <v>-0.182</v>
      </c>
      <c r="Z39" s="15">
        <v>13.5</v>
      </c>
      <c r="AA39" s="20">
        <f t="shared" si="6"/>
        <v>7.2872800000000001E-2</v>
      </c>
      <c r="AB39" s="20">
        <f t="shared" si="7"/>
        <v>2.5030500000000001E-2</v>
      </c>
      <c r="AC39" s="20"/>
      <c r="AD39" s="16"/>
      <c r="AE39" s="13">
        <v>36</v>
      </c>
      <c r="AF39" s="14">
        <v>0.29599999999999999</v>
      </c>
      <c r="AG39" s="15">
        <v>13.5</v>
      </c>
      <c r="AH39" s="20">
        <f t="shared" si="8"/>
        <v>0.19275519999999999</v>
      </c>
      <c r="AI39" s="20">
        <f t="shared" si="9"/>
        <v>7.5019312499999991E-2</v>
      </c>
      <c r="AJ39" s="20"/>
      <c r="AK39" s="20"/>
      <c r="AL39" s="20"/>
      <c r="AM39" s="13">
        <v>36</v>
      </c>
      <c r="AN39" s="14">
        <v>-8.0000000000000002E-3</v>
      </c>
      <c r="AO39" s="15">
        <v>13.5</v>
      </c>
      <c r="AP39" s="20">
        <f t="shared" si="10"/>
        <v>1.4080000000000001E-4</v>
      </c>
      <c r="AQ39" s="20">
        <f t="shared" si="11"/>
        <v>2.6400000000000001E-5</v>
      </c>
      <c r="AR39" s="20"/>
      <c r="AS39" s="16"/>
      <c r="AT39" s="13">
        <v>36</v>
      </c>
      <c r="AU39" s="14">
        <v>0.221</v>
      </c>
      <c r="AV39" s="15">
        <v>13.5</v>
      </c>
      <c r="AW39" s="20">
        <f t="shared" si="12"/>
        <v>0.10745020000000001</v>
      </c>
      <c r="AX39" s="20">
        <f t="shared" si="13"/>
        <v>4.0111912499999999E-2</v>
      </c>
      <c r="AY39" s="20"/>
      <c r="AZ39" s="20"/>
      <c r="BA39" s="20"/>
      <c r="BB39" s="13"/>
      <c r="BC39" s="14"/>
      <c r="BD39" s="15"/>
      <c r="BE39" s="20"/>
      <c r="BF39" s="20"/>
      <c r="BG39" s="20"/>
    </row>
    <row r="40" spans="1:59" x14ac:dyDescent="0.25">
      <c r="A40" s="13">
        <v>37</v>
      </c>
      <c r="B40" s="14">
        <v>1.1890000000000001</v>
      </c>
      <c r="C40" s="15">
        <v>13.875</v>
      </c>
      <c r="D40" s="20">
        <f t="shared" si="0"/>
        <v>3.1101862000000007</v>
      </c>
      <c r="E40" s="20">
        <f t="shared" si="1"/>
        <v>1.1201858250000001</v>
      </c>
      <c r="F40" s="20"/>
      <c r="G40" s="20"/>
      <c r="H40" s="20"/>
      <c r="I40" s="13">
        <v>37</v>
      </c>
      <c r="J40" s="14">
        <v>-0.23300000000000001</v>
      </c>
      <c r="K40" s="15">
        <v>13.875</v>
      </c>
      <c r="L40" s="20">
        <f t="shared" si="2"/>
        <v>0.11943580000000002</v>
      </c>
      <c r="M40" s="20">
        <f t="shared" si="3"/>
        <v>3.6818925000000002E-2</v>
      </c>
      <c r="N40" s="20"/>
      <c r="O40" s="16"/>
      <c r="P40" s="13">
        <v>37</v>
      </c>
      <c r="Q40" s="14">
        <v>1.0569999999999999</v>
      </c>
      <c r="R40" s="15">
        <v>13.875</v>
      </c>
      <c r="S40" s="20">
        <f t="shared" si="4"/>
        <v>2.4579477999999999</v>
      </c>
      <c r="T40" s="20">
        <f t="shared" si="5"/>
        <v>0.87501686249999988</v>
      </c>
      <c r="U40" s="20"/>
      <c r="V40" s="20"/>
      <c r="W40" s="20"/>
      <c r="X40" s="13">
        <v>37</v>
      </c>
      <c r="Y40" s="14">
        <v>-0.16600000000000001</v>
      </c>
      <c r="Z40" s="15">
        <v>13.875</v>
      </c>
      <c r="AA40" s="20">
        <f t="shared" si="6"/>
        <v>6.0623200000000016E-2</v>
      </c>
      <c r="AB40" s="20">
        <f t="shared" si="7"/>
        <v>2.4880762500000004E-2</v>
      </c>
      <c r="AC40" s="20"/>
      <c r="AD40" s="16"/>
      <c r="AE40" s="13">
        <v>37</v>
      </c>
      <c r="AF40" s="14">
        <v>0.307</v>
      </c>
      <c r="AG40" s="15">
        <v>13.875</v>
      </c>
      <c r="AH40" s="20">
        <f t="shared" si="8"/>
        <v>0.20734780000000003</v>
      </c>
      <c r="AI40" s="20">
        <f t="shared" si="9"/>
        <v>7.1681362499999998E-2</v>
      </c>
      <c r="AJ40" s="20"/>
      <c r="AK40" s="20"/>
      <c r="AL40" s="20"/>
      <c r="AM40" s="13">
        <v>37</v>
      </c>
      <c r="AN40" s="14">
        <v>0</v>
      </c>
      <c r="AO40" s="15">
        <v>13.875</v>
      </c>
      <c r="AP40" s="20">
        <f t="shared" si="10"/>
        <v>0</v>
      </c>
      <c r="AQ40" s="20">
        <f t="shared" si="11"/>
        <v>0</v>
      </c>
      <c r="AR40" s="20"/>
      <c r="AS40" s="16"/>
      <c r="AT40" s="13">
        <v>37</v>
      </c>
      <c r="AU40" s="14">
        <v>0.22</v>
      </c>
      <c r="AV40" s="15">
        <v>13.875</v>
      </c>
      <c r="AW40" s="20">
        <f t="shared" si="12"/>
        <v>0.10648000000000001</v>
      </c>
      <c r="AX40" s="20">
        <f t="shared" si="13"/>
        <v>4.0478212499999999E-2</v>
      </c>
      <c r="AY40" s="20"/>
      <c r="AZ40" s="20"/>
      <c r="BA40" s="20"/>
      <c r="BB40" s="13"/>
      <c r="BC40" s="14"/>
      <c r="BD40" s="15"/>
      <c r="BE40" s="20"/>
      <c r="BF40" s="20"/>
      <c r="BG40" s="20"/>
    </row>
    <row r="41" spans="1:59" x14ac:dyDescent="0.25">
      <c r="A41" s="13">
        <v>38</v>
      </c>
      <c r="B41" s="14">
        <v>1.141</v>
      </c>
      <c r="C41" s="15">
        <v>14.25</v>
      </c>
      <c r="D41" s="20">
        <f t="shared" si="0"/>
        <v>2.8641382000000002</v>
      </c>
      <c r="E41" s="20">
        <f t="shared" si="1"/>
        <v>1.0628153250000001</v>
      </c>
      <c r="F41" s="20"/>
      <c r="G41" s="20"/>
      <c r="H41" s="20"/>
      <c r="I41" s="13">
        <v>38</v>
      </c>
      <c r="J41" s="14">
        <v>-0.187</v>
      </c>
      <c r="K41" s="15">
        <v>14.25</v>
      </c>
      <c r="L41" s="20">
        <f t="shared" si="2"/>
        <v>7.6931800000000009E-2</v>
      </c>
      <c r="M41" s="20">
        <f t="shared" si="3"/>
        <v>3.3670312500000001E-2</v>
      </c>
      <c r="N41" s="20"/>
      <c r="O41" s="16"/>
      <c r="P41" s="13">
        <v>38</v>
      </c>
      <c r="Q41" s="14">
        <v>1.002</v>
      </c>
      <c r="R41" s="15">
        <v>14.25</v>
      </c>
      <c r="S41" s="20">
        <f t="shared" si="4"/>
        <v>2.2088087999999999</v>
      </c>
      <c r="T41" s="20">
        <f t="shared" si="5"/>
        <v>0.75199946249999994</v>
      </c>
      <c r="U41" s="20"/>
      <c r="V41" s="20"/>
      <c r="W41" s="20"/>
      <c r="X41" s="13">
        <v>38</v>
      </c>
      <c r="Y41" s="14">
        <v>-0.18099999999999999</v>
      </c>
      <c r="Z41" s="15">
        <v>14.25</v>
      </c>
      <c r="AA41" s="20">
        <f t="shared" si="6"/>
        <v>7.2074200000000005E-2</v>
      </c>
      <c r="AB41" s="20">
        <f t="shared" si="7"/>
        <v>1.98565125E-2</v>
      </c>
      <c r="AC41" s="20"/>
      <c r="AD41" s="16"/>
      <c r="AE41" s="13">
        <v>38</v>
      </c>
      <c r="AF41" s="14">
        <v>0.28199999999999997</v>
      </c>
      <c r="AG41" s="15">
        <v>14.25</v>
      </c>
      <c r="AH41" s="20">
        <f t="shared" si="8"/>
        <v>0.17495279999999999</v>
      </c>
      <c r="AI41" s="20">
        <f t="shared" si="9"/>
        <v>7.0925249999999995E-2</v>
      </c>
      <c r="AJ41" s="20"/>
      <c r="AK41" s="20"/>
      <c r="AL41" s="20"/>
      <c r="AM41" s="13">
        <v>38</v>
      </c>
      <c r="AN41" s="14">
        <v>0</v>
      </c>
      <c r="AO41" s="15">
        <v>14.25</v>
      </c>
      <c r="AP41" s="20">
        <f t="shared" si="10"/>
        <v>0</v>
      </c>
      <c r="AQ41" s="20">
        <f t="shared" si="11"/>
        <v>0</v>
      </c>
      <c r="AR41" s="20"/>
      <c r="AS41" s="16"/>
      <c r="AT41" s="13">
        <v>38</v>
      </c>
      <c r="AU41" s="14">
        <v>0.223</v>
      </c>
      <c r="AV41" s="15">
        <v>14.25</v>
      </c>
      <c r="AW41" s="20">
        <f t="shared" si="12"/>
        <v>0.10940380000000001</v>
      </c>
      <c r="AX41" s="20">
        <f t="shared" si="13"/>
        <v>4.8828862500000014E-2</v>
      </c>
      <c r="AY41" s="20"/>
      <c r="AZ41" s="20"/>
      <c r="BA41" s="20"/>
      <c r="BB41" s="13"/>
      <c r="BC41" s="14"/>
      <c r="BD41" s="15"/>
      <c r="BE41" s="20"/>
      <c r="BF41" s="20"/>
      <c r="BG41" s="20"/>
    </row>
    <row r="42" spans="1:59" x14ac:dyDescent="0.25">
      <c r="A42" s="13">
        <v>39</v>
      </c>
      <c r="B42" s="14">
        <v>1.129</v>
      </c>
      <c r="C42" s="15">
        <v>14.625</v>
      </c>
      <c r="D42" s="20">
        <f t="shared" si="0"/>
        <v>2.8042102</v>
      </c>
      <c r="E42" s="20">
        <f t="shared" si="1"/>
        <v>1.0096061249999999</v>
      </c>
      <c r="F42" s="20"/>
      <c r="G42" s="20"/>
      <c r="H42" s="20"/>
      <c r="I42" s="13">
        <v>39</v>
      </c>
      <c r="J42" s="14">
        <v>-0.216</v>
      </c>
      <c r="K42" s="15">
        <v>14.625</v>
      </c>
      <c r="L42" s="20">
        <f t="shared" si="2"/>
        <v>0.1026432</v>
      </c>
      <c r="M42" s="20">
        <f t="shared" si="3"/>
        <v>3.6920812499999997E-2</v>
      </c>
      <c r="N42" s="20"/>
      <c r="O42" s="16"/>
      <c r="P42" s="13">
        <v>39</v>
      </c>
      <c r="Q42" s="14">
        <v>0.90500000000000003</v>
      </c>
      <c r="R42" s="15">
        <v>14.625</v>
      </c>
      <c r="S42" s="20">
        <f t="shared" si="4"/>
        <v>1.8018550000000002</v>
      </c>
      <c r="T42" s="20">
        <f t="shared" si="5"/>
        <v>0.68471452500000018</v>
      </c>
      <c r="U42" s="20"/>
      <c r="V42" s="20"/>
      <c r="W42" s="20"/>
      <c r="X42" s="13">
        <v>39</v>
      </c>
      <c r="Y42" s="14">
        <v>-0.124</v>
      </c>
      <c r="Z42" s="15">
        <v>14.625</v>
      </c>
      <c r="AA42" s="20">
        <f t="shared" si="6"/>
        <v>3.3827200000000002E-2</v>
      </c>
      <c r="AB42" s="20">
        <f t="shared" si="7"/>
        <v>1.10653125E-2</v>
      </c>
      <c r="AC42" s="20"/>
      <c r="AD42" s="16"/>
      <c r="AE42" s="13">
        <v>39</v>
      </c>
      <c r="AF42" s="14">
        <v>0.30399999999999999</v>
      </c>
      <c r="AG42" s="15">
        <v>14.625</v>
      </c>
      <c r="AH42" s="20">
        <f t="shared" si="8"/>
        <v>0.2033152</v>
      </c>
      <c r="AI42" s="20">
        <f t="shared" si="9"/>
        <v>7.6243199999999997E-2</v>
      </c>
      <c r="AJ42" s="20"/>
      <c r="AK42" s="20"/>
      <c r="AL42" s="20"/>
      <c r="AM42" s="13">
        <v>39</v>
      </c>
      <c r="AN42" s="14">
        <v>0</v>
      </c>
      <c r="AO42" s="15">
        <v>14.625</v>
      </c>
      <c r="AP42" s="20">
        <f t="shared" si="10"/>
        <v>0</v>
      </c>
      <c r="AQ42" s="20">
        <f t="shared" si="11"/>
        <v>0</v>
      </c>
      <c r="AR42" s="20"/>
      <c r="AS42" s="16"/>
      <c r="AT42" s="13">
        <v>39</v>
      </c>
      <c r="AU42" s="14">
        <v>0.26200000000000001</v>
      </c>
      <c r="AV42" s="15">
        <v>14.625</v>
      </c>
      <c r="AW42" s="20">
        <f t="shared" si="12"/>
        <v>0.15101680000000003</v>
      </c>
      <c r="AX42" s="20">
        <f t="shared" si="13"/>
        <v>5.4928500000000005E-2</v>
      </c>
      <c r="AY42" s="20"/>
      <c r="AZ42" s="20"/>
      <c r="BA42" s="20"/>
      <c r="BB42" s="13"/>
      <c r="BC42" s="14"/>
      <c r="BD42" s="15"/>
      <c r="BE42" s="20"/>
      <c r="BF42" s="20"/>
      <c r="BG42" s="20"/>
    </row>
    <row r="43" spans="1:59" x14ac:dyDescent="0.25">
      <c r="A43" s="13">
        <v>40</v>
      </c>
      <c r="B43" s="14">
        <v>1.083</v>
      </c>
      <c r="C43" s="15">
        <v>15</v>
      </c>
      <c r="D43" s="20">
        <f t="shared" si="0"/>
        <v>2.5803558</v>
      </c>
      <c r="E43" s="20">
        <f t="shared" si="1"/>
        <v>0.95080631250000014</v>
      </c>
      <c r="F43" s="20"/>
      <c r="G43" s="20"/>
      <c r="H43" s="20"/>
      <c r="I43" s="13">
        <v>40</v>
      </c>
      <c r="J43" s="14">
        <v>-0.20699999999999999</v>
      </c>
      <c r="K43" s="15">
        <v>15</v>
      </c>
      <c r="L43" s="20">
        <f t="shared" si="2"/>
        <v>9.4267799999999999E-2</v>
      </c>
      <c r="M43" s="20">
        <f t="shared" si="3"/>
        <v>3.1489425000000001E-2</v>
      </c>
      <c r="N43" s="20"/>
      <c r="O43" s="16"/>
      <c r="P43" s="13">
        <v>40</v>
      </c>
      <c r="Q43" s="14">
        <v>0.91700000000000004</v>
      </c>
      <c r="R43" s="15">
        <v>15</v>
      </c>
      <c r="S43" s="20">
        <f t="shared" si="4"/>
        <v>1.8499558000000005</v>
      </c>
      <c r="T43" s="20">
        <f t="shared" si="5"/>
        <v>0.6706775625000001</v>
      </c>
      <c r="U43" s="20"/>
      <c r="V43" s="20"/>
      <c r="W43" s="20"/>
      <c r="X43" s="13">
        <v>40</v>
      </c>
      <c r="Y43" s="14">
        <v>-0.107</v>
      </c>
      <c r="Z43" s="15">
        <v>15</v>
      </c>
      <c r="AA43" s="20">
        <f t="shared" si="6"/>
        <v>2.51878E-2</v>
      </c>
      <c r="AB43" s="20">
        <f t="shared" si="7"/>
        <v>1.0762125000000001E-2</v>
      </c>
      <c r="AC43" s="20"/>
      <c r="AD43" s="16"/>
      <c r="AE43" s="13">
        <v>40</v>
      </c>
      <c r="AF43" s="14">
        <v>0.30399999999999999</v>
      </c>
      <c r="AG43" s="15">
        <v>15</v>
      </c>
      <c r="AH43" s="20">
        <f t="shared" si="8"/>
        <v>0.2033152</v>
      </c>
      <c r="AI43" s="20">
        <f t="shared" si="9"/>
        <v>6.8864812500000011E-2</v>
      </c>
      <c r="AJ43" s="20"/>
      <c r="AK43" s="20"/>
      <c r="AL43" s="20"/>
      <c r="AM43" s="13">
        <v>40</v>
      </c>
      <c r="AN43" s="14">
        <v>0</v>
      </c>
      <c r="AO43" s="15">
        <v>15</v>
      </c>
      <c r="AP43" s="20">
        <f t="shared" si="10"/>
        <v>0</v>
      </c>
      <c r="AQ43" s="20">
        <f t="shared" si="11"/>
        <v>0</v>
      </c>
      <c r="AR43" s="20"/>
      <c r="AS43" s="16"/>
      <c r="AT43" s="13">
        <v>40</v>
      </c>
      <c r="AU43" s="14">
        <v>0.254</v>
      </c>
      <c r="AV43" s="15">
        <v>15</v>
      </c>
      <c r="AW43" s="20">
        <f t="shared" si="12"/>
        <v>0.14193520000000001</v>
      </c>
      <c r="AX43" s="20">
        <f t="shared" si="13"/>
        <v>4.4631262500000005E-2</v>
      </c>
      <c r="AY43" s="20"/>
      <c r="AZ43" s="20"/>
      <c r="BA43" s="20"/>
      <c r="BB43" s="13"/>
      <c r="BC43" s="14"/>
      <c r="BD43" s="15"/>
      <c r="BE43" s="20"/>
      <c r="BF43" s="20"/>
      <c r="BG43" s="20"/>
    </row>
    <row r="44" spans="1:59" x14ac:dyDescent="0.25">
      <c r="A44" s="13">
        <v>41</v>
      </c>
      <c r="B44" s="14">
        <v>1.0640000000000001</v>
      </c>
      <c r="C44" s="15">
        <v>15.375</v>
      </c>
      <c r="D44" s="20">
        <f t="shared" si="0"/>
        <v>2.4906112000000005</v>
      </c>
      <c r="E44" s="20">
        <f t="shared" si="1"/>
        <v>0.88694801249999999</v>
      </c>
      <c r="F44" s="20"/>
      <c r="G44" s="20"/>
      <c r="H44" s="20"/>
      <c r="I44" s="13">
        <v>41</v>
      </c>
      <c r="J44" s="14">
        <v>-0.183</v>
      </c>
      <c r="K44" s="15">
        <v>15.375</v>
      </c>
      <c r="L44" s="20">
        <f t="shared" si="2"/>
        <v>7.36758E-2</v>
      </c>
      <c r="M44" s="20">
        <f t="shared" si="3"/>
        <v>2.0785462500000001E-2</v>
      </c>
      <c r="N44" s="20"/>
      <c r="O44" s="16"/>
      <c r="P44" s="13">
        <v>41</v>
      </c>
      <c r="Q44" s="14">
        <v>0.88600000000000001</v>
      </c>
      <c r="R44" s="15">
        <v>15.375</v>
      </c>
      <c r="S44" s="20">
        <f t="shared" si="4"/>
        <v>1.7269912000000003</v>
      </c>
      <c r="T44" s="20">
        <f t="shared" si="5"/>
        <v>0.64325085000000004</v>
      </c>
      <c r="U44" s="20"/>
      <c r="V44" s="20"/>
      <c r="W44" s="20"/>
      <c r="X44" s="13">
        <v>41</v>
      </c>
      <c r="Y44" s="14">
        <v>-0.121</v>
      </c>
      <c r="Z44" s="15">
        <v>15.375</v>
      </c>
      <c r="AA44" s="20">
        <f t="shared" si="6"/>
        <v>3.2210200000000001E-2</v>
      </c>
      <c r="AB44" s="20">
        <f t="shared" si="7"/>
        <v>7.6766250000000012E-3</v>
      </c>
      <c r="AC44" s="20"/>
      <c r="AD44" s="16"/>
      <c r="AE44" s="13">
        <v>41</v>
      </c>
      <c r="AF44" s="14">
        <v>0.27300000000000002</v>
      </c>
      <c r="AG44" s="15">
        <v>15.375</v>
      </c>
      <c r="AH44" s="20">
        <f t="shared" si="8"/>
        <v>0.16396380000000005</v>
      </c>
      <c r="AI44" s="20">
        <f t="shared" si="9"/>
        <v>6.7621125000000004E-2</v>
      </c>
      <c r="AJ44" s="20"/>
      <c r="AK44" s="20"/>
      <c r="AL44" s="20"/>
      <c r="AM44" s="13">
        <v>41</v>
      </c>
      <c r="AN44" s="14">
        <v>0</v>
      </c>
      <c r="AO44" s="15">
        <v>15.375</v>
      </c>
      <c r="AP44" s="20">
        <f t="shared" si="10"/>
        <v>0</v>
      </c>
      <c r="AQ44" s="20">
        <f t="shared" si="11"/>
        <v>0</v>
      </c>
      <c r="AR44" s="20"/>
      <c r="AS44" s="16"/>
      <c r="AT44" s="13">
        <v>41</v>
      </c>
      <c r="AU44" s="14">
        <v>0.20899999999999999</v>
      </c>
      <c r="AV44" s="15">
        <v>15.375</v>
      </c>
      <c r="AW44" s="20">
        <f t="shared" si="12"/>
        <v>9.6098200000000009E-2</v>
      </c>
      <c r="AX44" s="20">
        <f t="shared" si="13"/>
        <v>3.8716012500000008E-2</v>
      </c>
      <c r="AY44" s="20"/>
      <c r="AZ44" s="20"/>
      <c r="BA44" s="20"/>
      <c r="BB44" s="13"/>
      <c r="BC44" s="14"/>
      <c r="BD44" s="15"/>
      <c r="BE44" s="20"/>
      <c r="BF44" s="20"/>
      <c r="BG44" s="20"/>
    </row>
    <row r="45" spans="1:59" x14ac:dyDescent="0.25">
      <c r="A45" s="13">
        <v>42</v>
      </c>
      <c r="B45" s="14">
        <v>1.0089999999999999</v>
      </c>
      <c r="C45" s="15">
        <v>15.75</v>
      </c>
      <c r="D45" s="20">
        <f t="shared" si="0"/>
        <v>2.2397781999999999</v>
      </c>
      <c r="E45" s="20">
        <f t="shared" si="1"/>
        <v>0.83659372499999984</v>
      </c>
      <c r="F45" s="20"/>
      <c r="G45" s="20"/>
      <c r="H45" s="20"/>
      <c r="I45" s="13">
        <v>42</v>
      </c>
      <c r="J45" s="14">
        <v>-0.13</v>
      </c>
      <c r="K45" s="15">
        <v>15.75</v>
      </c>
      <c r="L45" s="20">
        <f t="shared" si="2"/>
        <v>3.7180000000000005E-2</v>
      </c>
      <c r="M45" s="20">
        <f t="shared" si="3"/>
        <v>1.4378100000000001E-2</v>
      </c>
      <c r="N45" s="20"/>
      <c r="O45" s="16"/>
      <c r="P45" s="13">
        <v>42</v>
      </c>
      <c r="Q45" s="14">
        <v>0.88</v>
      </c>
      <c r="R45" s="15">
        <v>15.75</v>
      </c>
      <c r="S45" s="20">
        <f t="shared" si="4"/>
        <v>1.7036800000000001</v>
      </c>
      <c r="T45" s="20">
        <f t="shared" si="5"/>
        <v>0.59545365000000006</v>
      </c>
      <c r="U45" s="20"/>
      <c r="V45" s="20"/>
      <c r="W45" s="20"/>
      <c r="X45" s="13">
        <v>42</v>
      </c>
      <c r="Y45" s="14">
        <v>-6.3E-2</v>
      </c>
      <c r="Z45" s="15">
        <v>15.75</v>
      </c>
      <c r="AA45" s="20">
        <f t="shared" si="6"/>
        <v>8.7318000000000014E-3</v>
      </c>
      <c r="AB45" s="20">
        <f t="shared" si="7"/>
        <v>4.1468625E-3</v>
      </c>
      <c r="AC45" s="20"/>
      <c r="AD45" s="16"/>
      <c r="AE45" s="13">
        <v>42</v>
      </c>
      <c r="AF45" s="14">
        <v>0.29899999999999999</v>
      </c>
      <c r="AG45" s="15">
        <v>15.75</v>
      </c>
      <c r="AH45" s="20">
        <f t="shared" si="8"/>
        <v>0.1966822</v>
      </c>
      <c r="AI45" s="20">
        <f t="shared" si="9"/>
        <v>6.4335562499999999E-2</v>
      </c>
      <c r="AJ45" s="20"/>
      <c r="AK45" s="20"/>
      <c r="AL45" s="20"/>
      <c r="AM45" s="13">
        <v>42</v>
      </c>
      <c r="AN45" s="14">
        <v>0</v>
      </c>
      <c r="AO45" s="15">
        <v>15.75</v>
      </c>
      <c r="AP45" s="20">
        <f t="shared" si="10"/>
        <v>0</v>
      </c>
      <c r="AQ45" s="20">
        <f t="shared" si="11"/>
        <v>0</v>
      </c>
      <c r="AR45" s="20"/>
      <c r="AS45" s="16"/>
      <c r="AT45" s="13">
        <v>42</v>
      </c>
      <c r="AU45" s="14">
        <v>0.224</v>
      </c>
      <c r="AV45" s="15">
        <v>15.75</v>
      </c>
      <c r="AW45" s="20">
        <f t="shared" si="12"/>
        <v>0.11038720000000002</v>
      </c>
      <c r="AX45" s="20">
        <f t="shared" si="13"/>
        <v>3.8716012500000008E-2</v>
      </c>
      <c r="AY45" s="20"/>
      <c r="AZ45" s="20"/>
      <c r="BA45" s="20"/>
      <c r="BB45" s="13"/>
      <c r="BC45" s="14"/>
      <c r="BD45" s="15"/>
      <c r="BE45" s="20"/>
      <c r="BF45" s="20"/>
      <c r="BG45" s="20"/>
    </row>
    <row r="46" spans="1:59" x14ac:dyDescent="0.25">
      <c r="A46" s="13">
        <v>43</v>
      </c>
      <c r="B46" s="14">
        <v>1.0049999999999999</v>
      </c>
      <c r="C46" s="15">
        <v>16.125</v>
      </c>
      <c r="D46" s="20">
        <f t="shared" si="0"/>
        <v>2.2220549999999997</v>
      </c>
      <c r="E46" s="20">
        <f t="shared" si="1"/>
        <v>0.81118496250000005</v>
      </c>
      <c r="F46" s="20"/>
      <c r="G46" s="20"/>
      <c r="H46" s="20"/>
      <c r="I46" s="13">
        <v>43</v>
      </c>
      <c r="J46" s="14">
        <v>-0.13400000000000001</v>
      </c>
      <c r="K46" s="15">
        <v>16.125</v>
      </c>
      <c r="L46" s="20">
        <f t="shared" si="2"/>
        <v>3.9503200000000009E-2</v>
      </c>
      <c r="M46" s="20">
        <f t="shared" si="3"/>
        <v>1.4813700000000003E-2</v>
      </c>
      <c r="N46" s="20"/>
      <c r="O46" s="16"/>
      <c r="P46" s="13">
        <v>43</v>
      </c>
      <c r="Q46" s="14">
        <v>0.81799999999999995</v>
      </c>
      <c r="R46" s="15">
        <v>16.125</v>
      </c>
      <c r="S46" s="20">
        <f t="shared" si="4"/>
        <v>1.4720728000000001</v>
      </c>
      <c r="T46" s="20">
        <f t="shared" si="5"/>
        <v>0.53280356250000005</v>
      </c>
      <c r="U46" s="20"/>
      <c r="V46" s="20"/>
      <c r="W46" s="20"/>
      <c r="X46" s="13">
        <v>43</v>
      </c>
      <c r="Y46" s="14">
        <v>-7.8E-2</v>
      </c>
      <c r="Z46" s="15">
        <v>16.125</v>
      </c>
      <c r="AA46" s="20">
        <f t="shared" si="6"/>
        <v>1.3384800000000001E-2</v>
      </c>
      <c r="AB46" s="20">
        <f t="shared" si="7"/>
        <v>4.3613625000000003E-3</v>
      </c>
      <c r="AC46" s="20"/>
      <c r="AD46" s="16"/>
      <c r="AE46" s="13">
        <v>43</v>
      </c>
      <c r="AF46" s="14">
        <v>0.25800000000000001</v>
      </c>
      <c r="AG46" s="15">
        <v>16.125</v>
      </c>
      <c r="AH46" s="20">
        <f t="shared" si="8"/>
        <v>0.14644080000000001</v>
      </c>
      <c r="AI46" s="20">
        <f t="shared" si="9"/>
        <v>6.3843862500000015E-2</v>
      </c>
      <c r="AJ46" s="20"/>
      <c r="AK46" s="20"/>
      <c r="AL46" s="20"/>
      <c r="AM46" s="13">
        <v>43</v>
      </c>
      <c r="AN46" s="14">
        <v>0</v>
      </c>
      <c r="AO46" s="15">
        <v>16.125</v>
      </c>
      <c r="AP46" s="20">
        <f t="shared" si="10"/>
        <v>0</v>
      </c>
      <c r="AQ46" s="20">
        <f t="shared" si="11"/>
        <v>0</v>
      </c>
      <c r="AR46" s="20"/>
      <c r="AS46" s="16"/>
      <c r="AT46" s="13">
        <v>43</v>
      </c>
      <c r="AU46" s="14">
        <v>0.20899999999999999</v>
      </c>
      <c r="AV46" s="15">
        <v>16.125</v>
      </c>
      <c r="AW46" s="20">
        <f t="shared" si="12"/>
        <v>9.6098200000000009E-2</v>
      </c>
      <c r="AX46" s="20">
        <f t="shared" si="13"/>
        <v>3.9461812499999999E-2</v>
      </c>
      <c r="AY46" s="20"/>
      <c r="AZ46" s="20"/>
      <c r="BA46" s="20"/>
      <c r="BB46" s="13"/>
      <c r="BC46" s="14"/>
      <c r="BD46" s="15"/>
      <c r="BE46" s="20"/>
      <c r="BF46" s="20"/>
      <c r="BG46" s="20"/>
    </row>
    <row r="47" spans="1:59" x14ac:dyDescent="0.25">
      <c r="A47" s="13">
        <v>44</v>
      </c>
      <c r="B47" s="14">
        <v>0.97799999999999998</v>
      </c>
      <c r="C47" s="15">
        <v>16.5</v>
      </c>
      <c r="D47" s="20">
        <f t="shared" si="0"/>
        <v>2.1042648000000002</v>
      </c>
      <c r="E47" s="20">
        <f t="shared" si="1"/>
        <v>0.76448336250000004</v>
      </c>
      <c r="F47" s="20"/>
      <c r="G47" s="20"/>
      <c r="H47" s="20"/>
      <c r="I47" s="13">
        <v>44</v>
      </c>
      <c r="J47" s="14">
        <v>-0.13400000000000001</v>
      </c>
      <c r="K47" s="15">
        <v>16.5</v>
      </c>
      <c r="L47" s="20">
        <f t="shared" si="2"/>
        <v>3.9503200000000009E-2</v>
      </c>
      <c r="M47" s="20">
        <f t="shared" si="3"/>
        <v>1.7189700000000002E-2</v>
      </c>
      <c r="N47" s="20"/>
      <c r="O47" s="16"/>
      <c r="P47" s="13">
        <v>44</v>
      </c>
      <c r="Q47" s="14">
        <v>0.78900000000000003</v>
      </c>
      <c r="R47" s="15">
        <v>16.5</v>
      </c>
      <c r="S47" s="20">
        <f t="shared" si="4"/>
        <v>1.3695462000000003</v>
      </c>
      <c r="T47" s="20">
        <f t="shared" si="5"/>
        <v>0.5026333125000001</v>
      </c>
      <c r="U47" s="20"/>
      <c r="V47" s="20"/>
      <c r="W47" s="20"/>
      <c r="X47" s="13">
        <v>44</v>
      </c>
      <c r="Y47" s="14">
        <v>-6.7000000000000004E-2</v>
      </c>
      <c r="Z47" s="15">
        <v>16.5</v>
      </c>
      <c r="AA47" s="20">
        <f t="shared" si="6"/>
        <v>9.8758000000000023E-3</v>
      </c>
      <c r="AB47" s="20">
        <f t="shared" si="7"/>
        <v>2.7245625000000004E-3</v>
      </c>
      <c r="AC47" s="20"/>
      <c r="AD47" s="16"/>
      <c r="AE47" s="13">
        <v>44</v>
      </c>
      <c r="AF47" s="14">
        <v>0.29699999999999999</v>
      </c>
      <c r="AG47" s="15">
        <v>16.5</v>
      </c>
      <c r="AH47" s="20">
        <f t="shared" si="8"/>
        <v>0.1940598</v>
      </c>
      <c r="AI47" s="20">
        <f t="shared" si="9"/>
        <v>6.6013612500000013E-2</v>
      </c>
      <c r="AJ47" s="20"/>
      <c r="AK47" s="20"/>
      <c r="AL47" s="20"/>
      <c r="AM47" s="13">
        <v>44</v>
      </c>
      <c r="AN47" s="14">
        <v>0</v>
      </c>
      <c r="AO47" s="15">
        <v>16.5</v>
      </c>
      <c r="AP47" s="20">
        <f t="shared" si="10"/>
        <v>0</v>
      </c>
      <c r="AQ47" s="20">
        <f t="shared" si="11"/>
        <v>0</v>
      </c>
      <c r="AR47" s="20"/>
      <c r="AS47" s="16"/>
      <c r="AT47" s="13">
        <v>44</v>
      </c>
      <c r="AU47" s="14">
        <v>0.22800000000000001</v>
      </c>
      <c r="AV47" s="15">
        <v>16.5</v>
      </c>
      <c r="AW47" s="20">
        <f t="shared" si="12"/>
        <v>0.11436480000000002</v>
      </c>
      <c r="AX47" s="20">
        <f t="shared" si="13"/>
        <v>4.4809050000000003E-2</v>
      </c>
      <c r="AY47" s="20"/>
      <c r="AZ47" s="20"/>
      <c r="BA47" s="20"/>
      <c r="BB47" s="13"/>
      <c r="BC47" s="14"/>
      <c r="BD47" s="15"/>
      <c r="BE47" s="20"/>
      <c r="BF47" s="20"/>
      <c r="BG47" s="20"/>
    </row>
    <row r="48" spans="1:59" x14ac:dyDescent="0.25">
      <c r="A48" s="13">
        <v>45</v>
      </c>
      <c r="B48" s="14">
        <v>0.94699999999999995</v>
      </c>
      <c r="C48" s="15">
        <v>16.875</v>
      </c>
      <c r="D48" s="20">
        <f t="shared" si="0"/>
        <v>1.9729797999999998</v>
      </c>
      <c r="E48" s="20">
        <f t="shared" si="1"/>
        <v>0.72059336250000006</v>
      </c>
      <c r="F48" s="20"/>
      <c r="G48" s="20"/>
      <c r="H48" s="20"/>
      <c r="I48" s="13">
        <v>45</v>
      </c>
      <c r="J48" s="14">
        <v>-0.154</v>
      </c>
      <c r="K48" s="15">
        <v>16.875</v>
      </c>
      <c r="L48" s="20">
        <f t="shared" si="2"/>
        <v>5.2175200000000005E-2</v>
      </c>
      <c r="M48" s="20">
        <f t="shared" si="3"/>
        <v>1.6861762500000002E-2</v>
      </c>
      <c r="N48" s="20"/>
      <c r="O48" s="16"/>
      <c r="P48" s="13">
        <v>45</v>
      </c>
      <c r="Q48" s="14">
        <v>0.77200000000000002</v>
      </c>
      <c r="R48" s="15">
        <v>16.875</v>
      </c>
      <c r="S48" s="20">
        <f t="shared" si="4"/>
        <v>1.3111648000000002</v>
      </c>
      <c r="T48" s="20">
        <f t="shared" si="5"/>
        <v>0.47725631250000011</v>
      </c>
      <c r="U48" s="20"/>
      <c r="V48" s="20"/>
      <c r="W48" s="20"/>
      <c r="X48" s="13">
        <v>45</v>
      </c>
      <c r="Y48" s="14">
        <v>-4.5999999999999999E-2</v>
      </c>
      <c r="Z48" s="15">
        <v>16.875</v>
      </c>
      <c r="AA48" s="20">
        <f t="shared" si="6"/>
        <v>4.6552E-3</v>
      </c>
      <c r="AB48" s="20">
        <f t="shared" si="7"/>
        <v>3.1316999999999998E-3</v>
      </c>
      <c r="AC48" s="20"/>
      <c r="AD48" s="16"/>
      <c r="AE48" s="13">
        <v>45</v>
      </c>
      <c r="AF48" s="14">
        <v>0.26800000000000002</v>
      </c>
      <c r="AG48" s="15">
        <v>16.875</v>
      </c>
      <c r="AH48" s="20">
        <f t="shared" si="8"/>
        <v>0.15801280000000004</v>
      </c>
      <c r="AI48" s="20">
        <f t="shared" si="9"/>
        <v>5.7298312500000011E-2</v>
      </c>
      <c r="AJ48" s="20"/>
      <c r="AK48" s="20"/>
      <c r="AL48" s="20"/>
      <c r="AM48" s="13">
        <v>45</v>
      </c>
      <c r="AN48" s="14">
        <v>0</v>
      </c>
      <c r="AO48" s="15">
        <v>16.875</v>
      </c>
      <c r="AP48" s="20">
        <f t="shared" si="10"/>
        <v>0</v>
      </c>
      <c r="AQ48" s="20">
        <f t="shared" si="11"/>
        <v>0</v>
      </c>
      <c r="AR48" s="20"/>
      <c r="AS48" s="16"/>
      <c r="AT48" s="13">
        <v>45</v>
      </c>
      <c r="AU48" s="14">
        <v>0.23799999999999999</v>
      </c>
      <c r="AV48" s="15">
        <v>16.875</v>
      </c>
      <c r="AW48" s="20">
        <f t="shared" si="12"/>
        <v>0.1246168</v>
      </c>
      <c r="AX48" s="20">
        <f t="shared" si="13"/>
        <v>4.3330649999999998E-2</v>
      </c>
      <c r="AY48" s="20"/>
      <c r="AZ48" s="20"/>
      <c r="BA48" s="20"/>
      <c r="BB48" s="13"/>
      <c r="BC48" s="14"/>
      <c r="BD48" s="15"/>
      <c r="BE48" s="20"/>
      <c r="BF48" s="20"/>
      <c r="BG48" s="20"/>
    </row>
    <row r="49" spans="1:59" x14ac:dyDescent="0.25">
      <c r="A49" s="13">
        <v>46</v>
      </c>
      <c r="B49" s="14">
        <v>0.92200000000000004</v>
      </c>
      <c r="C49" s="15">
        <v>17.25</v>
      </c>
      <c r="D49" s="20">
        <f t="shared" si="0"/>
        <v>1.8701848000000003</v>
      </c>
      <c r="E49" s="20">
        <f t="shared" si="1"/>
        <v>0.65220746250000006</v>
      </c>
      <c r="F49" s="20"/>
      <c r="G49" s="20"/>
      <c r="H49" s="20"/>
      <c r="I49" s="13">
        <v>46</v>
      </c>
      <c r="J49" s="14">
        <v>-0.13100000000000001</v>
      </c>
      <c r="K49" s="15">
        <v>17.25</v>
      </c>
      <c r="L49" s="20">
        <f t="shared" si="2"/>
        <v>3.7754200000000009E-2</v>
      </c>
      <c r="M49" s="20">
        <f t="shared" si="3"/>
        <v>1.1040562500000002E-2</v>
      </c>
      <c r="N49" s="20"/>
      <c r="O49" s="16"/>
      <c r="P49" s="13">
        <v>46</v>
      </c>
      <c r="Q49" s="14">
        <v>0.749</v>
      </c>
      <c r="R49" s="15">
        <v>17.25</v>
      </c>
      <c r="S49" s="20">
        <f t="shared" si="4"/>
        <v>1.2342022000000001</v>
      </c>
      <c r="T49" s="20">
        <f t="shared" si="5"/>
        <v>0.46344416250000003</v>
      </c>
      <c r="U49" s="20"/>
      <c r="V49" s="20"/>
      <c r="W49" s="20"/>
      <c r="X49" s="13">
        <v>46</v>
      </c>
      <c r="Y49" s="14">
        <v>-7.3999999999999996E-2</v>
      </c>
      <c r="Z49" s="15">
        <v>17.25</v>
      </c>
      <c r="AA49" s="20">
        <f t="shared" si="6"/>
        <v>1.2047199999999999E-2</v>
      </c>
      <c r="AB49" s="20">
        <f t="shared" si="7"/>
        <v>4.3972500000000001E-3</v>
      </c>
      <c r="AC49" s="20"/>
      <c r="AD49" s="16"/>
      <c r="AE49" s="13">
        <v>46</v>
      </c>
      <c r="AF49" s="14">
        <v>0.25900000000000001</v>
      </c>
      <c r="AG49" s="15">
        <v>17.25</v>
      </c>
      <c r="AH49" s="20">
        <f t="shared" si="8"/>
        <v>0.14757820000000002</v>
      </c>
      <c r="AI49" s="20">
        <f t="shared" si="9"/>
        <v>5.7742162500000013E-2</v>
      </c>
      <c r="AJ49" s="20"/>
      <c r="AK49" s="20"/>
      <c r="AL49" s="20"/>
      <c r="AM49" s="13">
        <v>46</v>
      </c>
      <c r="AN49" s="14">
        <v>0</v>
      </c>
      <c r="AO49" s="15">
        <v>17.25</v>
      </c>
      <c r="AP49" s="20">
        <f t="shared" si="10"/>
        <v>0</v>
      </c>
      <c r="AQ49" s="20">
        <f t="shared" si="11"/>
        <v>0</v>
      </c>
      <c r="AR49" s="20"/>
      <c r="AS49" s="16"/>
      <c r="AT49" s="13">
        <v>46</v>
      </c>
      <c r="AU49" s="14">
        <v>0.22</v>
      </c>
      <c r="AV49" s="15">
        <v>17.25</v>
      </c>
      <c r="AW49" s="20">
        <f t="shared" si="12"/>
        <v>0.10648000000000001</v>
      </c>
      <c r="AX49" s="20">
        <f t="shared" si="13"/>
        <v>4.8714600000000004E-2</v>
      </c>
      <c r="AY49" s="20"/>
      <c r="AZ49" s="20"/>
      <c r="BA49" s="20"/>
      <c r="BB49" s="13"/>
      <c r="BC49" s="14"/>
      <c r="BD49" s="15"/>
      <c r="BE49" s="20"/>
      <c r="BF49" s="20"/>
      <c r="BG49" s="20"/>
    </row>
    <row r="50" spans="1:59" x14ac:dyDescent="0.25">
      <c r="A50" s="13">
        <v>47</v>
      </c>
      <c r="B50" s="14">
        <v>0.85499999999999998</v>
      </c>
      <c r="C50" s="15">
        <v>17.625</v>
      </c>
      <c r="D50" s="20">
        <f t="shared" si="0"/>
        <v>1.608255</v>
      </c>
      <c r="E50" s="20">
        <f t="shared" si="1"/>
        <v>0.6238984125</v>
      </c>
      <c r="F50" s="20"/>
      <c r="G50" s="20"/>
      <c r="H50" s="20"/>
      <c r="I50" s="13">
        <v>47</v>
      </c>
      <c r="J50" s="14">
        <v>-9.8000000000000004E-2</v>
      </c>
      <c r="K50" s="15">
        <v>17.625</v>
      </c>
      <c r="L50" s="20">
        <f t="shared" si="2"/>
        <v>2.1128800000000003E-2</v>
      </c>
      <c r="M50" s="20">
        <f t="shared" si="3"/>
        <v>6.471300000000001E-3</v>
      </c>
      <c r="N50" s="20"/>
      <c r="O50" s="16"/>
      <c r="P50" s="13">
        <v>47</v>
      </c>
      <c r="Q50" s="14">
        <v>0.75</v>
      </c>
      <c r="R50" s="15">
        <v>17.625</v>
      </c>
      <c r="S50" s="20">
        <f t="shared" si="4"/>
        <v>1.2375</v>
      </c>
      <c r="T50" s="20">
        <f t="shared" si="5"/>
        <v>0.41720250000000003</v>
      </c>
      <c r="U50" s="20"/>
      <c r="V50" s="20"/>
      <c r="W50" s="20"/>
      <c r="X50" s="13">
        <v>47</v>
      </c>
      <c r="Y50" s="14">
        <v>-7.1999999999999995E-2</v>
      </c>
      <c r="Z50" s="15">
        <v>17.625</v>
      </c>
      <c r="AA50" s="20">
        <f t="shared" si="6"/>
        <v>1.14048E-2</v>
      </c>
      <c r="AB50" s="20">
        <f t="shared" si="7"/>
        <v>2.5096499999999996E-3</v>
      </c>
      <c r="AC50" s="20"/>
      <c r="AD50" s="16"/>
      <c r="AE50" s="13">
        <v>47</v>
      </c>
      <c r="AF50" s="14">
        <v>0.27</v>
      </c>
      <c r="AG50" s="15">
        <v>17.625</v>
      </c>
      <c r="AH50" s="20">
        <f t="shared" si="8"/>
        <v>0.16038000000000002</v>
      </c>
      <c r="AI50" s="20">
        <f t="shared" si="9"/>
        <v>5.9920162500000006E-2</v>
      </c>
      <c r="AJ50" s="20"/>
      <c r="AK50" s="20"/>
      <c r="AL50" s="20"/>
      <c r="AM50" s="13">
        <v>47</v>
      </c>
      <c r="AN50" s="14">
        <v>0</v>
      </c>
      <c r="AO50" s="15">
        <v>17.625</v>
      </c>
      <c r="AP50" s="20">
        <f t="shared" si="10"/>
        <v>0</v>
      </c>
      <c r="AQ50" s="20">
        <f t="shared" si="11"/>
        <v>0</v>
      </c>
      <c r="AR50" s="20"/>
      <c r="AS50" s="16"/>
      <c r="AT50" s="13">
        <v>47</v>
      </c>
      <c r="AU50" s="14">
        <v>0.26400000000000001</v>
      </c>
      <c r="AV50" s="15">
        <v>17.625</v>
      </c>
      <c r="AW50" s="20">
        <f t="shared" si="12"/>
        <v>0.15333120000000003</v>
      </c>
      <c r="AX50" s="20">
        <f t="shared" si="13"/>
        <v>5.7499200000000014E-2</v>
      </c>
      <c r="AY50" s="20"/>
      <c r="AZ50" s="20"/>
      <c r="BA50" s="20"/>
      <c r="BB50" s="13"/>
      <c r="BC50" s="14"/>
      <c r="BD50" s="15"/>
      <c r="BE50" s="20"/>
      <c r="BF50" s="20"/>
      <c r="BG50" s="20"/>
    </row>
    <row r="51" spans="1:59" x14ac:dyDescent="0.25">
      <c r="A51" s="13">
        <v>48</v>
      </c>
      <c r="B51" s="14">
        <v>0.88400000000000001</v>
      </c>
      <c r="C51" s="15">
        <v>18</v>
      </c>
      <c r="D51" s="20">
        <f t="shared" si="0"/>
        <v>1.7192032000000002</v>
      </c>
      <c r="E51" s="20">
        <f t="shared" si="1"/>
        <v>0.59971560000000002</v>
      </c>
      <c r="F51" s="20"/>
      <c r="G51" s="20"/>
      <c r="H51" s="20"/>
      <c r="I51" s="13">
        <v>48</v>
      </c>
      <c r="J51" s="14">
        <v>-7.8E-2</v>
      </c>
      <c r="K51" s="15">
        <v>18</v>
      </c>
      <c r="L51" s="20">
        <f t="shared" si="2"/>
        <v>1.3384800000000001E-2</v>
      </c>
      <c r="M51" s="20">
        <f t="shared" si="3"/>
        <v>3.6250499999999999E-3</v>
      </c>
      <c r="N51" s="20"/>
      <c r="O51" s="16"/>
      <c r="P51" s="13">
        <v>48</v>
      </c>
      <c r="Q51" s="14">
        <v>0.67</v>
      </c>
      <c r="R51" s="15">
        <v>18</v>
      </c>
      <c r="S51" s="20">
        <f t="shared" si="4"/>
        <v>0.98758000000000024</v>
      </c>
      <c r="T51" s="20">
        <f t="shared" si="5"/>
        <v>0.35413125000000012</v>
      </c>
      <c r="U51" s="20"/>
      <c r="V51" s="20"/>
      <c r="W51" s="20"/>
      <c r="X51" s="13">
        <v>48</v>
      </c>
      <c r="Y51" s="14">
        <v>-0.03</v>
      </c>
      <c r="Z51" s="15">
        <v>18</v>
      </c>
      <c r="AA51" s="20">
        <f t="shared" si="6"/>
        <v>1.98E-3</v>
      </c>
      <c r="AB51" s="20">
        <f t="shared" si="7"/>
        <v>7.1816250000000001E-4</v>
      </c>
      <c r="AC51" s="20"/>
      <c r="AD51" s="16"/>
      <c r="AE51" s="13">
        <v>48</v>
      </c>
      <c r="AF51" s="14">
        <v>0.26900000000000002</v>
      </c>
      <c r="AG51" s="15">
        <v>18</v>
      </c>
      <c r="AH51" s="20">
        <f t="shared" si="8"/>
        <v>0.15919420000000004</v>
      </c>
      <c r="AI51" s="20">
        <f t="shared" si="9"/>
        <v>5.4407512500000005E-2</v>
      </c>
      <c r="AJ51" s="20"/>
      <c r="AK51" s="20"/>
      <c r="AL51" s="20"/>
      <c r="AM51" s="13">
        <v>48</v>
      </c>
      <c r="AN51" s="14">
        <v>0</v>
      </c>
      <c r="AO51" s="15">
        <v>18</v>
      </c>
      <c r="AP51" s="20">
        <f t="shared" si="10"/>
        <v>0</v>
      </c>
      <c r="AQ51" s="20">
        <f t="shared" si="11"/>
        <v>0</v>
      </c>
      <c r="AR51" s="20"/>
      <c r="AS51" s="16"/>
      <c r="AT51" s="13">
        <v>48</v>
      </c>
      <c r="AU51" s="14">
        <v>0.26400000000000001</v>
      </c>
      <c r="AV51" s="15">
        <v>18</v>
      </c>
      <c r="AW51" s="20">
        <f t="shared" si="12"/>
        <v>0.15333120000000003</v>
      </c>
      <c r="AX51" s="20">
        <f t="shared" si="13"/>
        <v>5.2708012500000012E-2</v>
      </c>
      <c r="AY51" s="20"/>
      <c r="AZ51" s="20"/>
      <c r="BA51" s="20"/>
      <c r="BB51" s="13"/>
      <c r="BC51" s="14"/>
      <c r="BD51" s="15"/>
      <c r="BE51" s="20"/>
      <c r="BF51" s="20"/>
      <c r="BG51" s="20"/>
    </row>
    <row r="52" spans="1:59" x14ac:dyDescent="0.25">
      <c r="A52" s="13">
        <v>49</v>
      </c>
      <c r="B52" s="14">
        <v>0.82</v>
      </c>
      <c r="C52" s="15">
        <v>18.375</v>
      </c>
      <c r="D52" s="20">
        <f t="shared" si="0"/>
        <v>1.4792799999999999</v>
      </c>
      <c r="E52" s="20">
        <f t="shared" si="1"/>
        <v>0.57961859999999998</v>
      </c>
      <c r="F52" s="20"/>
      <c r="G52" s="20"/>
      <c r="H52" s="20"/>
      <c r="I52" s="13">
        <v>49</v>
      </c>
      <c r="J52" s="14">
        <v>-5.1999999999999998E-2</v>
      </c>
      <c r="K52" s="15">
        <v>18.375</v>
      </c>
      <c r="L52" s="20">
        <f t="shared" si="2"/>
        <v>5.9487999999999997E-3</v>
      </c>
      <c r="M52" s="20">
        <f t="shared" si="3"/>
        <v>1.8088125000000001E-3</v>
      </c>
      <c r="N52" s="20"/>
      <c r="O52" s="16"/>
      <c r="P52" s="13">
        <v>49</v>
      </c>
      <c r="Q52" s="14">
        <v>0.64</v>
      </c>
      <c r="R52" s="15">
        <v>18.375</v>
      </c>
      <c r="S52" s="20">
        <f t="shared" si="4"/>
        <v>0.90112000000000014</v>
      </c>
      <c r="T52" s="20">
        <f t="shared" si="5"/>
        <v>0.34217040000000004</v>
      </c>
      <c r="U52" s="20"/>
      <c r="V52" s="20"/>
      <c r="W52" s="20"/>
      <c r="X52" s="13">
        <v>49</v>
      </c>
      <c r="Y52" s="14">
        <v>-2.9000000000000001E-2</v>
      </c>
      <c r="Z52" s="15">
        <v>18.375</v>
      </c>
      <c r="AA52" s="20">
        <f t="shared" si="6"/>
        <v>1.8502000000000002E-3</v>
      </c>
      <c r="AB52" s="20">
        <f t="shared" si="7"/>
        <v>7.1816250000000001E-4</v>
      </c>
      <c r="AC52" s="20"/>
      <c r="AD52" s="16"/>
      <c r="AE52" s="13">
        <v>49</v>
      </c>
      <c r="AF52" s="14">
        <v>0.24399999999999999</v>
      </c>
      <c r="AG52" s="15">
        <v>18.375</v>
      </c>
      <c r="AH52" s="20">
        <f t="shared" si="8"/>
        <v>0.13097920000000002</v>
      </c>
      <c r="AI52" s="20">
        <f t="shared" si="9"/>
        <v>5.4186000000000005E-2</v>
      </c>
      <c r="AJ52" s="20"/>
      <c r="AK52" s="20"/>
      <c r="AL52" s="20"/>
      <c r="AM52" s="13">
        <v>49</v>
      </c>
      <c r="AN52" s="14">
        <v>0</v>
      </c>
      <c r="AO52" s="15">
        <v>18.375</v>
      </c>
      <c r="AP52" s="20">
        <f t="shared" si="10"/>
        <v>0</v>
      </c>
      <c r="AQ52" s="20">
        <f t="shared" si="11"/>
        <v>0</v>
      </c>
      <c r="AR52" s="20"/>
      <c r="AS52" s="16"/>
      <c r="AT52" s="13">
        <v>49</v>
      </c>
      <c r="AU52" s="14">
        <v>0.24099999999999999</v>
      </c>
      <c r="AV52" s="15">
        <v>18.375</v>
      </c>
      <c r="AW52" s="20">
        <f t="shared" si="12"/>
        <v>0.12777820000000001</v>
      </c>
      <c r="AX52" s="20">
        <f t="shared" si="13"/>
        <v>4.5401812500000006E-2</v>
      </c>
      <c r="AY52" s="20"/>
      <c r="AZ52" s="20"/>
      <c r="BA52" s="20"/>
      <c r="BB52" s="13"/>
      <c r="BC52" s="14"/>
      <c r="BD52" s="15"/>
      <c r="BE52" s="20"/>
      <c r="BF52" s="20"/>
      <c r="BG52" s="20"/>
    </row>
    <row r="53" spans="1:59" x14ac:dyDescent="0.25">
      <c r="A53" s="13">
        <v>50</v>
      </c>
      <c r="B53" s="14">
        <v>0.85599999999999998</v>
      </c>
      <c r="C53" s="15">
        <v>18.75</v>
      </c>
      <c r="D53" s="20">
        <f t="shared" si="0"/>
        <v>1.6120192</v>
      </c>
      <c r="E53" s="20">
        <f t="shared" si="1"/>
        <v>0.58574051249999992</v>
      </c>
      <c r="F53" s="20"/>
      <c r="G53" s="20"/>
      <c r="H53" s="20"/>
      <c r="I53" s="13">
        <v>50</v>
      </c>
      <c r="J53" s="14">
        <v>-4.1000000000000002E-2</v>
      </c>
      <c r="K53" s="15">
        <v>18.75</v>
      </c>
      <c r="L53" s="20">
        <f t="shared" si="2"/>
        <v>3.6982000000000009E-3</v>
      </c>
      <c r="M53" s="20">
        <f t="shared" si="3"/>
        <v>1.4920125E-3</v>
      </c>
      <c r="N53" s="20"/>
      <c r="O53" s="16"/>
      <c r="P53" s="13">
        <v>50</v>
      </c>
      <c r="Q53" s="14">
        <v>0.64800000000000002</v>
      </c>
      <c r="R53" s="15">
        <v>18.75</v>
      </c>
      <c r="S53" s="20">
        <f t="shared" si="4"/>
        <v>0.92378880000000008</v>
      </c>
      <c r="T53" s="20">
        <f t="shared" si="5"/>
        <v>0.33331361250000002</v>
      </c>
      <c r="U53" s="20"/>
      <c r="V53" s="20"/>
      <c r="W53" s="20"/>
      <c r="X53" s="13">
        <v>50</v>
      </c>
      <c r="Y53" s="14">
        <v>-0.03</v>
      </c>
      <c r="Z53" s="15">
        <v>18.75</v>
      </c>
      <c r="AA53" s="20">
        <f t="shared" si="6"/>
        <v>1.98E-3</v>
      </c>
      <c r="AB53" s="20">
        <f t="shared" si="7"/>
        <v>1.03125E-3</v>
      </c>
      <c r="AC53" s="20"/>
      <c r="AD53" s="16"/>
      <c r="AE53" s="13">
        <v>50</v>
      </c>
      <c r="AF53" s="14">
        <v>0.26800000000000002</v>
      </c>
      <c r="AG53" s="15">
        <v>18.75</v>
      </c>
      <c r="AH53" s="20">
        <f t="shared" si="8"/>
        <v>0.15801280000000004</v>
      </c>
      <c r="AI53" s="20">
        <f t="shared" si="9"/>
        <v>5.4997800000000013E-2</v>
      </c>
      <c r="AJ53" s="20"/>
      <c r="AK53" s="20"/>
      <c r="AL53" s="20"/>
      <c r="AM53" s="13">
        <v>50</v>
      </c>
      <c r="AN53" s="14">
        <v>0</v>
      </c>
      <c r="AO53" s="15">
        <v>18.75</v>
      </c>
      <c r="AP53" s="20">
        <f t="shared" si="10"/>
        <v>0</v>
      </c>
      <c r="AQ53" s="20">
        <f t="shared" si="11"/>
        <v>0</v>
      </c>
      <c r="AR53" s="20"/>
      <c r="AS53" s="16"/>
      <c r="AT53" s="13">
        <v>50</v>
      </c>
      <c r="AU53" s="14">
        <v>0.22800000000000001</v>
      </c>
      <c r="AV53" s="15">
        <v>18.75</v>
      </c>
      <c r="AW53" s="20">
        <f t="shared" si="12"/>
        <v>0.11436480000000002</v>
      </c>
      <c r="AX53" s="20">
        <f t="shared" si="13"/>
        <v>4.7638800000000002E-2</v>
      </c>
      <c r="AY53" s="20"/>
      <c r="AZ53" s="20"/>
      <c r="BA53" s="20"/>
      <c r="BB53" s="13"/>
      <c r="BC53" s="14"/>
      <c r="BD53" s="15"/>
      <c r="BE53" s="20"/>
      <c r="BF53" s="20"/>
      <c r="BG53" s="20"/>
    </row>
    <row r="54" spans="1:59" x14ac:dyDescent="0.25">
      <c r="A54" s="13">
        <v>51</v>
      </c>
      <c r="B54" s="14">
        <v>0.82899999999999996</v>
      </c>
      <c r="C54" s="15">
        <v>19.125</v>
      </c>
      <c r="D54" s="20">
        <f t="shared" si="0"/>
        <v>1.5119301999999999</v>
      </c>
      <c r="E54" s="20">
        <f t="shared" si="1"/>
        <v>0.53962631250000004</v>
      </c>
      <c r="F54" s="20"/>
      <c r="G54" s="20"/>
      <c r="H54" s="20"/>
      <c r="I54" s="13">
        <v>51</v>
      </c>
      <c r="J54" s="14">
        <v>-4.3999999999999997E-2</v>
      </c>
      <c r="K54" s="15">
        <v>19.125</v>
      </c>
      <c r="L54" s="20">
        <f t="shared" si="2"/>
        <v>4.2591999999999994E-3</v>
      </c>
      <c r="M54" s="20">
        <f t="shared" si="3"/>
        <v>2.0014500000000001E-3</v>
      </c>
      <c r="N54" s="20"/>
      <c r="O54" s="16"/>
      <c r="P54" s="13">
        <v>51</v>
      </c>
      <c r="Q54" s="14">
        <v>0.623</v>
      </c>
      <c r="R54" s="15">
        <v>19.125</v>
      </c>
      <c r="S54" s="20">
        <f t="shared" si="4"/>
        <v>0.85388380000000008</v>
      </c>
      <c r="T54" s="20">
        <f t="shared" si="5"/>
        <v>0.33870086249999998</v>
      </c>
      <c r="U54" s="20"/>
      <c r="V54" s="20"/>
      <c r="W54" s="20"/>
      <c r="X54" s="13">
        <v>51</v>
      </c>
      <c r="Y54" s="14">
        <v>-0.04</v>
      </c>
      <c r="Z54" s="15">
        <v>19.125</v>
      </c>
      <c r="AA54" s="20">
        <f t="shared" si="6"/>
        <v>3.5200000000000006E-3</v>
      </c>
      <c r="AB54" s="20">
        <f t="shared" si="7"/>
        <v>1.9078125E-3</v>
      </c>
      <c r="AC54" s="20"/>
      <c r="AD54" s="16"/>
      <c r="AE54" s="13">
        <v>51</v>
      </c>
      <c r="AF54" s="14">
        <v>0.248</v>
      </c>
      <c r="AG54" s="15">
        <v>19.125</v>
      </c>
      <c r="AH54" s="20">
        <f t="shared" si="8"/>
        <v>0.13530880000000001</v>
      </c>
      <c r="AI54" s="20">
        <f t="shared" si="9"/>
        <v>5.5664812500000001E-2</v>
      </c>
      <c r="AJ54" s="20"/>
      <c r="AK54" s="20"/>
      <c r="AL54" s="20"/>
      <c r="AM54" s="13">
        <v>51</v>
      </c>
      <c r="AN54" s="14">
        <v>0</v>
      </c>
      <c r="AO54" s="15">
        <v>19.125</v>
      </c>
      <c r="AP54" s="20">
        <f t="shared" si="10"/>
        <v>0</v>
      </c>
      <c r="AQ54" s="20">
        <f t="shared" si="11"/>
        <v>0</v>
      </c>
      <c r="AR54" s="20"/>
      <c r="AS54" s="16"/>
      <c r="AT54" s="13">
        <v>51</v>
      </c>
      <c r="AU54" s="14">
        <v>0.252</v>
      </c>
      <c r="AV54" s="15">
        <v>19.125</v>
      </c>
      <c r="AW54" s="20">
        <f t="shared" si="12"/>
        <v>0.13970880000000002</v>
      </c>
      <c r="AX54" s="20">
        <f t="shared" si="13"/>
        <v>4.7264250000000008E-2</v>
      </c>
      <c r="AY54" s="20"/>
      <c r="AZ54" s="20"/>
      <c r="BA54" s="20"/>
      <c r="BB54" s="13"/>
      <c r="BC54" s="14"/>
      <c r="BD54" s="15"/>
      <c r="BE54" s="20"/>
      <c r="BF54" s="20"/>
      <c r="BG54" s="20"/>
    </row>
    <row r="55" spans="1:59" x14ac:dyDescent="0.25">
      <c r="A55" s="13">
        <v>52</v>
      </c>
      <c r="B55" s="14">
        <v>0.78800000000000003</v>
      </c>
      <c r="C55" s="15">
        <v>19.5</v>
      </c>
      <c r="D55" s="20">
        <f t="shared" si="0"/>
        <v>1.3660768000000003</v>
      </c>
      <c r="E55" s="20">
        <f t="shared" si="1"/>
        <v>0.50710440000000012</v>
      </c>
      <c r="F55" s="20"/>
      <c r="G55" s="20"/>
      <c r="H55" s="20"/>
      <c r="I55" s="13">
        <v>52</v>
      </c>
      <c r="J55" s="14">
        <v>-5.3999999999999999E-2</v>
      </c>
      <c r="K55" s="15">
        <v>19.5</v>
      </c>
      <c r="L55" s="20">
        <f t="shared" si="2"/>
        <v>6.4152000000000002E-3</v>
      </c>
      <c r="M55" s="20">
        <f t="shared" si="3"/>
        <v>1.9305000000000004E-3</v>
      </c>
      <c r="N55" s="20"/>
      <c r="O55" s="16"/>
      <c r="P55" s="13">
        <v>52</v>
      </c>
      <c r="Q55" s="14">
        <v>0.65800000000000003</v>
      </c>
      <c r="R55" s="15">
        <v>19.5</v>
      </c>
      <c r="S55" s="20">
        <f t="shared" si="4"/>
        <v>0.95252080000000006</v>
      </c>
      <c r="T55" s="20">
        <f t="shared" si="5"/>
        <v>0.33360236250000003</v>
      </c>
      <c r="U55" s="20"/>
      <c r="V55" s="20"/>
      <c r="W55" s="20"/>
      <c r="X55" s="13">
        <v>52</v>
      </c>
      <c r="Y55" s="14">
        <v>-5.5E-2</v>
      </c>
      <c r="Z55" s="15">
        <v>19.5</v>
      </c>
      <c r="AA55" s="20">
        <f t="shared" si="6"/>
        <v>6.6550000000000003E-3</v>
      </c>
      <c r="AB55" s="20">
        <f t="shared" si="7"/>
        <v>1.6442250000000002E-3</v>
      </c>
      <c r="AC55" s="20"/>
      <c r="AD55" s="16"/>
      <c r="AE55" s="13">
        <v>52</v>
      </c>
      <c r="AF55" s="14">
        <v>0.27100000000000002</v>
      </c>
      <c r="AG55" s="15">
        <v>19.5</v>
      </c>
      <c r="AH55" s="20">
        <f t="shared" si="8"/>
        <v>0.16157020000000002</v>
      </c>
      <c r="AI55" s="20">
        <f t="shared" si="9"/>
        <v>5.6698125000000009E-2</v>
      </c>
      <c r="AJ55" s="20"/>
      <c r="AK55" s="20"/>
      <c r="AL55" s="20"/>
      <c r="AM55" s="13">
        <v>52</v>
      </c>
      <c r="AN55" s="14">
        <v>0</v>
      </c>
      <c r="AO55" s="15">
        <v>19.5</v>
      </c>
      <c r="AP55" s="20">
        <f t="shared" si="10"/>
        <v>0</v>
      </c>
      <c r="AQ55" s="20">
        <f t="shared" si="11"/>
        <v>0</v>
      </c>
      <c r="AR55" s="20"/>
      <c r="AS55" s="16"/>
      <c r="AT55" s="13">
        <v>52</v>
      </c>
      <c r="AU55" s="14">
        <v>0.22600000000000001</v>
      </c>
      <c r="AV55" s="15">
        <v>19.5</v>
      </c>
      <c r="AW55" s="20">
        <f t="shared" si="12"/>
        <v>0.11236720000000001</v>
      </c>
      <c r="AX55" s="20">
        <f t="shared" si="13"/>
        <v>4.0314450000000002E-2</v>
      </c>
      <c r="AY55" s="20"/>
      <c r="AZ55" s="20"/>
      <c r="BA55" s="20"/>
      <c r="BB55" s="13"/>
      <c r="BC55" s="14"/>
      <c r="BD55" s="15"/>
      <c r="BE55" s="20"/>
      <c r="BF55" s="20"/>
      <c r="BG55" s="20"/>
    </row>
    <row r="56" spans="1:59" x14ac:dyDescent="0.25">
      <c r="A56" s="13">
        <v>53</v>
      </c>
      <c r="B56" s="14">
        <v>0.78</v>
      </c>
      <c r="C56" s="15">
        <v>19.875</v>
      </c>
      <c r="D56" s="20">
        <f t="shared" si="0"/>
        <v>1.3384800000000001</v>
      </c>
      <c r="E56" s="20">
        <f t="shared" si="1"/>
        <v>0.50710440000000012</v>
      </c>
      <c r="F56" s="20"/>
      <c r="G56" s="20"/>
      <c r="H56" s="20"/>
      <c r="I56" s="13">
        <v>53</v>
      </c>
      <c r="J56" s="14">
        <v>-4.2000000000000003E-2</v>
      </c>
      <c r="K56" s="15">
        <v>19.875</v>
      </c>
      <c r="L56" s="20">
        <f t="shared" si="2"/>
        <v>3.8808000000000007E-3</v>
      </c>
      <c r="M56" s="20">
        <f t="shared" si="3"/>
        <v>1.1500500000000001E-3</v>
      </c>
      <c r="N56" s="20"/>
      <c r="O56" s="16"/>
      <c r="P56" s="13">
        <v>53</v>
      </c>
      <c r="Q56" s="14">
        <v>0.61299999999999999</v>
      </c>
      <c r="R56" s="15">
        <v>19.875</v>
      </c>
      <c r="S56" s="20">
        <f t="shared" si="4"/>
        <v>0.82669179999999998</v>
      </c>
      <c r="T56" s="20">
        <f t="shared" si="5"/>
        <v>0.28668502499999993</v>
      </c>
      <c r="U56" s="20"/>
      <c r="V56" s="20"/>
      <c r="W56" s="20"/>
      <c r="X56" s="13">
        <v>53</v>
      </c>
      <c r="Y56" s="14">
        <v>-3.1E-2</v>
      </c>
      <c r="Z56" s="15">
        <v>19.875</v>
      </c>
      <c r="AA56" s="20">
        <f t="shared" si="6"/>
        <v>2.1142000000000001E-3</v>
      </c>
      <c r="AB56" s="20">
        <f t="shared" si="7"/>
        <v>4.8922500000000003E-4</v>
      </c>
      <c r="AC56" s="20"/>
      <c r="AD56" s="16"/>
      <c r="AE56" s="13">
        <v>53</v>
      </c>
      <c r="AF56" s="14">
        <v>0.253</v>
      </c>
      <c r="AG56" s="15">
        <v>19.875</v>
      </c>
      <c r="AH56" s="20">
        <f t="shared" si="8"/>
        <v>0.14081979999999999</v>
      </c>
      <c r="AI56" s="20">
        <f t="shared" si="9"/>
        <v>5.5810425000000004E-2</v>
      </c>
      <c r="AJ56" s="20"/>
      <c r="AK56" s="20"/>
      <c r="AL56" s="20"/>
      <c r="AM56" s="13">
        <v>53</v>
      </c>
      <c r="AN56" s="14">
        <v>0</v>
      </c>
      <c r="AO56" s="15">
        <v>19.875</v>
      </c>
      <c r="AP56" s="20">
        <f t="shared" si="10"/>
        <v>0</v>
      </c>
      <c r="AQ56" s="20">
        <f t="shared" si="11"/>
        <v>0</v>
      </c>
      <c r="AR56" s="20"/>
      <c r="AS56" s="16"/>
      <c r="AT56" s="13">
        <v>53</v>
      </c>
      <c r="AU56" s="14">
        <v>0.216</v>
      </c>
      <c r="AV56" s="15">
        <v>19.875</v>
      </c>
      <c r="AW56" s="20">
        <f t="shared" si="12"/>
        <v>0.1026432</v>
      </c>
      <c r="AX56" s="20">
        <f t="shared" si="13"/>
        <v>4.5649312499999997E-2</v>
      </c>
      <c r="AY56" s="20"/>
      <c r="AZ56" s="20"/>
      <c r="BA56" s="20"/>
      <c r="BB56" s="13"/>
      <c r="BC56" s="14"/>
      <c r="BD56" s="15"/>
      <c r="BE56" s="20"/>
      <c r="BF56" s="20"/>
      <c r="BG56" s="20"/>
    </row>
    <row r="57" spans="1:59" x14ac:dyDescent="0.25">
      <c r="A57" s="13">
        <v>54</v>
      </c>
      <c r="B57" s="14">
        <v>0.78800000000000003</v>
      </c>
      <c r="C57" s="15">
        <v>20.25</v>
      </c>
      <c r="D57" s="20">
        <f t="shared" si="0"/>
        <v>1.3660768000000003</v>
      </c>
      <c r="E57" s="20">
        <f t="shared" si="1"/>
        <v>0.48141431250000011</v>
      </c>
      <c r="F57" s="20"/>
      <c r="G57" s="20"/>
      <c r="H57" s="20"/>
      <c r="I57" s="13">
        <v>54</v>
      </c>
      <c r="J57" s="14">
        <v>-3.2000000000000001E-2</v>
      </c>
      <c r="K57" s="15">
        <v>20.25</v>
      </c>
      <c r="L57" s="20">
        <f t="shared" si="2"/>
        <v>2.2528000000000001E-3</v>
      </c>
      <c r="M57" s="20">
        <f t="shared" si="3"/>
        <v>5.8740000000000007E-4</v>
      </c>
      <c r="N57" s="20"/>
      <c r="O57" s="16"/>
      <c r="P57" s="13">
        <v>54</v>
      </c>
      <c r="Q57" s="14">
        <v>0.56499999999999995</v>
      </c>
      <c r="R57" s="15">
        <v>20.25</v>
      </c>
      <c r="S57" s="20">
        <f t="shared" si="4"/>
        <v>0.70229499999999989</v>
      </c>
      <c r="T57" s="20">
        <f t="shared" si="5"/>
        <v>0.28316516250000001</v>
      </c>
      <c r="U57" s="20"/>
      <c r="V57" s="20"/>
      <c r="W57" s="20"/>
      <c r="X57" s="13">
        <v>54</v>
      </c>
      <c r="Y57" s="14">
        <v>-1.4999999999999999E-2</v>
      </c>
      <c r="Z57" s="15">
        <v>20.25</v>
      </c>
      <c r="AA57" s="20">
        <f t="shared" si="6"/>
        <v>4.95E-4</v>
      </c>
      <c r="AB57" s="20">
        <f t="shared" si="7"/>
        <v>9.2812499999999999E-5</v>
      </c>
      <c r="AC57" s="20"/>
      <c r="AD57" s="16"/>
      <c r="AE57" s="13">
        <v>54</v>
      </c>
      <c r="AF57" s="14">
        <v>0.26700000000000002</v>
      </c>
      <c r="AG57" s="15">
        <v>20.25</v>
      </c>
      <c r="AH57" s="20">
        <f t="shared" si="8"/>
        <v>0.15683580000000003</v>
      </c>
      <c r="AI57" s="20">
        <f t="shared" si="9"/>
        <v>5.5187962500000007E-2</v>
      </c>
      <c r="AJ57" s="20"/>
      <c r="AK57" s="20"/>
      <c r="AL57" s="20"/>
      <c r="AM57" s="13">
        <v>54</v>
      </c>
      <c r="AN57" s="14">
        <v>0</v>
      </c>
      <c r="AO57" s="15">
        <v>20.25</v>
      </c>
      <c r="AP57" s="20">
        <f t="shared" si="10"/>
        <v>0</v>
      </c>
      <c r="AQ57" s="20">
        <f t="shared" si="11"/>
        <v>0</v>
      </c>
      <c r="AR57" s="20"/>
      <c r="AS57" s="16"/>
      <c r="AT57" s="13">
        <v>54</v>
      </c>
      <c r="AU57" s="14">
        <v>0.253</v>
      </c>
      <c r="AV57" s="15">
        <v>20.25</v>
      </c>
      <c r="AW57" s="20">
        <f t="shared" si="12"/>
        <v>0.14081979999999999</v>
      </c>
      <c r="AX57" s="20">
        <f t="shared" si="13"/>
        <v>4.6007362499999996E-2</v>
      </c>
      <c r="AY57" s="20"/>
      <c r="AZ57" s="20"/>
      <c r="BA57" s="20"/>
      <c r="BB57" s="13"/>
      <c r="BC57" s="14"/>
      <c r="BD57" s="15"/>
      <c r="BE57" s="20"/>
      <c r="BF57" s="20"/>
      <c r="BG57" s="20"/>
    </row>
    <row r="58" spans="1:59" x14ac:dyDescent="0.25">
      <c r="A58" s="13">
        <v>55</v>
      </c>
      <c r="B58" s="14">
        <v>0.73899999999999999</v>
      </c>
      <c r="C58" s="15">
        <v>20.625</v>
      </c>
      <c r="D58" s="20">
        <f t="shared" si="0"/>
        <v>1.2014662</v>
      </c>
      <c r="E58" s="20">
        <f t="shared" si="1"/>
        <v>0.45916612499999998</v>
      </c>
      <c r="F58" s="20"/>
      <c r="G58" s="20"/>
      <c r="H58" s="20"/>
      <c r="I58" s="13">
        <v>55</v>
      </c>
      <c r="J58" s="14">
        <v>-0.02</v>
      </c>
      <c r="K58" s="15">
        <v>20.625</v>
      </c>
      <c r="L58" s="20">
        <f t="shared" si="2"/>
        <v>8.8000000000000014E-4</v>
      </c>
      <c r="M58" s="20">
        <f t="shared" si="3"/>
        <v>6.4185000000000012E-4</v>
      </c>
      <c r="N58" s="20"/>
      <c r="O58" s="16"/>
      <c r="P58" s="13">
        <v>55</v>
      </c>
      <c r="Q58" s="14">
        <v>0.60599999999999998</v>
      </c>
      <c r="R58" s="15">
        <v>20.625</v>
      </c>
      <c r="S58" s="20">
        <f t="shared" si="4"/>
        <v>0.80791920000000006</v>
      </c>
      <c r="T58" s="20">
        <f t="shared" si="5"/>
        <v>0.28550609999999998</v>
      </c>
      <c r="U58" s="20"/>
      <c r="V58" s="20"/>
      <c r="W58" s="20"/>
      <c r="X58" s="13">
        <v>55</v>
      </c>
      <c r="Y58" s="14">
        <v>0</v>
      </c>
      <c r="Z58" s="15">
        <v>20.625</v>
      </c>
      <c r="AA58" s="20">
        <f t="shared" si="6"/>
        <v>0</v>
      </c>
      <c r="AB58" s="20">
        <f t="shared" si="7"/>
        <v>6.9712499999999994E-5</v>
      </c>
      <c r="AC58" s="20"/>
      <c r="AD58" s="16"/>
      <c r="AE58" s="13">
        <v>55</v>
      </c>
      <c r="AF58" s="14">
        <v>0.25</v>
      </c>
      <c r="AG58" s="15">
        <v>20.625</v>
      </c>
      <c r="AH58" s="20">
        <f t="shared" si="8"/>
        <v>0.13750000000000001</v>
      </c>
      <c r="AI58" s="20">
        <f t="shared" si="9"/>
        <v>5.3238899999999999E-2</v>
      </c>
      <c r="AJ58" s="20"/>
      <c r="AK58" s="20"/>
      <c r="AL58" s="20"/>
      <c r="AM58" s="13">
        <v>55</v>
      </c>
      <c r="AN58" s="14">
        <v>0</v>
      </c>
      <c r="AO58" s="15">
        <v>20.625</v>
      </c>
      <c r="AP58" s="20">
        <f t="shared" si="10"/>
        <v>0</v>
      </c>
      <c r="AQ58" s="20">
        <f t="shared" si="11"/>
        <v>0</v>
      </c>
      <c r="AR58" s="20"/>
      <c r="AS58" s="16"/>
      <c r="AT58" s="13">
        <v>55</v>
      </c>
      <c r="AU58" s="14">
        <v>0.218</v>
      </c>
      <c r="AV58" s="15">
        <v>20.625</v>
      </c>
      <c r="AW58" s="20">
        <f t="shared" si="12"/>
        <v>0.1045528</v>
      </c>
      <c r="AX58" s="20">
        <f t="shared" si="13"/>
        <v>4.2969300000000002E-2</v>
      </c>
      <c r="AY58" s="20"/>
      <c r="AZ58" s="20"/>
      <c r="BA58" s="20"/>
      <c r="BB58" s="13"/>
      <c r="BC58" s="14"/>
      <c r="BD58" s="15"/>
      <c r="BE58" s="20"/>
      <c r="BF58" s="20"/>
      <c r="BG58" s="20"/>
    </row>
    <row r="59" spans="1:59" x14ac:dyDescent="0.25">
      <c r="A59" s="13">
        <v>56</v>
      </c>
      <c r="B59" s="14">
        <v>0.753</v>
      </c>
      <c r="C59" s="15">
        <v>21</v>
      </c>
      <c r="D59" s="20">
        <f t="shared" si="0"/>
        <v>1.2474198000000001</v>
      </c>
      <c r="E59" s="20">
        <f t="shared" si="1"/>
        <v>0.45734081249999997</v>
      </c>
      <c r="F59" s="20"/>
      <c r="G59" s="20"/>
      <c r="H59" s="20"/>
      <c r="I59" s="13">
        <v>56</v>
      </c>
      <c r="J59" s="14">
        <v>-3.4000000000000002E-2</v>
      </c>
      <c r="K59" s="15">
        <v>21</v>
      </c>
      <c r="L59" s="20">
        <f t="shared" si="2"/>
        <v>2.5432000000000007E-3</v>
      </c>
      <c r="M59" s="20">
        <f t="shared" si="3"/>
        <v>8.4810000000000007E-4</v>
      </c>
      <c r="N59" s="20"/>
      <c r="O59" s="16"/>
      <c r="P59" s="13">
        <v>56</v>
      </c>
      <c r="Q59" s="14">
        <v>0.56999999999999995</v>
      </c>
      <c r="R59" s="15">
        <v>21</v>
      </c>
      <c r="S59" s="20">
        <f t="shared" si="4"/>
        <v>0.71477999999999997</v>
      </c>
      <c r="T59" s="20">
        <f t="shared" si="5"/>
        <v>0.24300210000000003</v>
      </c>
      <c r="U59" s="20"/>
      <c r="V59" s="20"/>
      <c r="W59" s="20"/>
      <c r="X59" s="13">
        <v>56</v>
      </c>
      <c r="Y59" s="14">
        <v>-1.2999999999999999E-2</v>
      </c>
      <c r="Z59" s="15">
        <v>21</v>
      </c>
      <c r="AA59" s="20">
        <f t="shared" si="6"/>
        <v>3.7179999999999998E-4</v>
      </c>
      <c r="AB59" s="20">
        <f t="shared" si="7"/>
        <v>1.1962499999999998E-4</v>
      </c>
      <c r="AC59" s="20"/>
      <c r="AD59" s="16"/>
      <c r="AE59" s="13">
        <v>56</v>
      </c>
      <c r="AF59" s="14">
        <v>0.25800000000000001</v>
      </c>
      <c r="AG59" s="15">
        <v>21</v>
      </c>
      <c r="AH59" s="20">
        <f t="shared" si="8"/>
        <v>0.14644080000000001</v>
      </c>
      <c r="AI59" s="20">
        <f t="shared" si="9"/>
        <v>5.1615300000000003E-2</v>
      </c>
      <c r="AJ59" s="20"/>
      <c r="AK59" s="20"/>
      <c r="AL59" s="20"/>
      <c r="AM59" s="13">
        <v>56</v>
      </c>
      <c r="AN59" s="14">
        <v>0</v>
      </c>
      <c r="AO59" s="15">
        <v>21</v>
      </c>
      <c r="AP59" s="20">
        <f t="shared" si="10"/>
        <v>0</v>
      </c>
      <c r="AQ59" s="20">
        <f t="shared" si="11"/>
        <v>0</v>
      </c>
      <c r="AR59" s="20"/>
      <c r="AS59" s="16"/>
      <c r="AT59" s="13">
        <v>56</v>
      </c>
      <c r="AU59" s="14">
        <v>0.23799999999999999</v>
      </c>
      <c r="AV59" s="15">
        <v>21</v>
      </c>
      <c r="AW59" s="20">
        <f t="shared" si="12"/>
        <v>0.1246168</v>
      </c>
      <c r="AX59" s="20">
        <f t="shared" si="13"/>
        <v>4.89410625E-2</v>
      </c>
      <c r="AY59" s="20"/>
      <c r="AZ59" s="20"/>
      <c r="BA59" s="20"/>
      <c r="BB59" s="13"/>
      <c r="BC59" s="14"/>
      <c r="BD59" s="15"/>
      <c r="BE59" s="20"/>
      <c r="BF59" s="20"/>
      <c r="BG59" s="20"/>
    </row>
    <row r="60" spans="1:59" x14ac:dyDescent="0.25">
      <c r="A60" s="13">
        <v>57</v>
      </c>
      <c r="B60" s="14">
        <v>0.73599999999999999</v>
      </c>
      <c r="C60" s="15">
        <v>21.375</v>
      </c>
      <c r="D60" s="20">
        <f t="shared" si="0"/>
        <v>1.1917312</v>
      </c>
      <c r="E60" s="20">
        <f t="shared" si="1"/>
        <v>0.44568645000000001</v>
      </c>
      <c r="F60" s="20"/>
      <c r="G60" s="20"/>
      <c r="H60" s="20"/>
      <c r="I60" s="13">
        <v>57</v>
      </c>
      <c r="J60" s="14">
        <v>-0.03</v>
      </c>
      <c r="K60" s="15">
        <v>21.375</v>
      </c>
      <c r="L60" s="20">
        <f t="shared" si="2"/>
        <v>1.98E-3</v>
      </c>
      <c r="M60" s="20">
        <f t="shared" si="3"/>
        <v>3.7125E-4</v>
      </c>
      <c r="N60" s="20"/>
      <c r="O60" s="16"/>
      <c r="P60" s="13">
        <v>57</v>
      </c>
      <c r="Q60" s="14">
        <v>0.51400000000000001</v>
      </c>
      <c r="R60" s="15">
        <v>21.375</v>
      </c>
      <c r="S60" s="20">
        <f t="shared" si="4"/>
        <v>0.58123120000000006</v>
      </c>
      <c r="T60" s="20">
        <f t="shared" si="5"/>
        <v>0.23926650000000002</v>
      </c>
      <c r="U60" s="20"/>
      <c r="V60" s="20"/>
      <c r="W60" s="20"/>
      <c r="X60" s="13">
        <v>57</v>
      </c>
      <c r="Y60" s="14">
        <v>-1.0999999999999999E-2</v>
      </c>
      <c r="Z60" s="15">
        <v>21.375</v>
      </c>
      <c r="AA60" s="20">
        <f t="shared" si="6"/>
        <v>2.6619999999999997E-4</v>
      </c>
      <c r="AB60" s="20">
        <f t="shared" si="7"/>
        <v>4.9912499999999993E-5</v>
      </c>
      <c r="AC60" s="20"/>
      <c r="AD60" s="16"/>
      <c r="AE60" s="13">
        <v>57</v>
      </c>
      <c r="AF60" s="14">
        <v>0.24199999999999999</v>
      </c>
      <c r="AG60" s="15">
        <v>21.375</v>
      </c>
      <c r="AH60" s="20">
        <f t="shared" si="8"/>
        <v>0.12884080000000001</v>
      </c>
      <c r="AI60" s="20">
        <f t="shared" si="9"/>
        <v>5.1615300000000003E-2</v>
      </c>
      <c r="AJ60" s="20"/>
      <c r="AK60" s="20"/>
      <c r="AL60" s="20"/>
      <c r="AM60" s="13">
        <v>57</v>
      </c>
      <c r="AN60" s="14">
        <v>0</v>
      </c>
      <c r="AO60" s="15">
        <v>21.375</v>
      </c>
      <c r="AP60" s="20">
        <f t="shared" si="10"/>
        <v>0</v>
      </c>
      <c r="AQ60" s="20">
        <f t="shared" si="11"/>
        <v>0</v>
      </c>
      <c r="AR60" s="20"/>
      <c r="AS60" s="16"/>
      <c r="AT60" s="13">
        <v>57</v>
      </c>
      <c r="AU60" s="14">
        <v>0.249</v>
      </c>
      <c r="AV60" s="15">
        <v>21.375</v>
      </c>
      <c r="AW60" s="20">
        <f t="shared" si="12"/>
        <v>0.1364022</v>
      </c>
      <c r="AX60" s="20">
        <f t="shared" si="13"/>
        <v>5.3246325000000004E-2</v>
      </c>
      <c r="AY60" s="20"/>
      <c r="AZ60" s="20"/>
      <c r="BA60" s="20"/>
      <c r="BB60" s="13"/>
      <c r="BC60" s="14"/>
      <c r="BD60" s="15"/>
      <c r="BE60" s="20"/>
      <c r="BF60" s="20"/>
      <c r="BG60" s="20"/>
    </row>
    <row r="61" spans="1:59" x14ac:dyDescent="0.25">
      <c r="A61" s="13">
        <v>58</v>
      </c>
      <c r="B61" s="14">
        <v>0.73399999999999999</v>
      </c>
      <c r="C61" s="15">
        <v>21.75</v>
      </c>
      <c r="D61" s="20">
        <f t="shared" si="0"/>
        <v>1.1852632000000001</v>
      </c>
      <c r="E61" s="20">
        <f t="shared" si="1"/>
        <v>0.41522745000000011</v>
      </c>
      <c r="F61" s="20"/>
      <c r="G61" s="20"/>
      <c r="H61" s="20"/>
      <c r="I61" s="13">
        <v>58</v>
      </c>
      <c r="J61" s="14">
        <v>0</v>
      </c>
      <c r="K61" s="15">
        <v>21.75</v>
      </c>
      <c r="L61" s="20">
        <f t="shared" si="2"/>
        <v>0</v>
      </c>
      <c r="M61" s="20">
        <f t="shared" si="3"/>
        <v>1.3365E-4</v>
      </c>
      <c r="N61" s="20"/>
      <c r="O61" s="16"/>
      <c r="P61" s="13">
        <v>58</v>
      </c>
      <c r="Q61" s="14">
        <v>0.56200000000000006</v>
      </c>
      <c r="R61" s="15">
        <v>21.75</v>
      </c>
      <c r="S61" s="20">
        <f t="shared" si="4"/>
        <v>0.69485680000000016</v>
      </c>
      <c r="T61" s="20">
        <f t="shared" si="5"/>
        <v>0.24096930000000003</v>
      </c>
      <c r="U61" s="20"/>
      <c r="V61" s="20"/>
      <c r="W61" s="20"/>
      <c r="X61" s="13">
        <v>58</v>
      </c>
      <c r="Y61" s="14">
        <v>0</v>
      </c>
      <c r="Z61" s="15">
        <v>21.75</v>
      </c>
      <c r="AA61" s="20">
        <f t="shared" si="6"/>
        <v>0</v>
      </c>
      <c r="AB61" s="20">
        <f t="shared" si="7"/>
        <v>0</v>
      </c>
      <c r="AC61" s="20"/>
      <c r="AD61" s="16"/>
      <c r="AE61" s="13">
        <v>58</v>
      </c>
      <c r="AF61" s="14">
        <v>0.25800000000000001</v>
      </c>
      <c r="AG61" s="15">
        <v>21.75</v>
      </c>
      <c r="AH61" s="20">
        <f t="shared" si="8"/>
        <v>0.14644080000000001</v>
      </c>
      <c r="AI61" s="20">
        <f t="shared" si="9"/>
        <v>5.2217962500000006E-2</v>
      </c>
      <c r="AJ61" s="20"/>
      <c r="AK61" s="20"/>
      <c r="AL61" s="20"/>
      <c r="AM61" s="13">
        <v>58</v>
      </c>
      <c r="AN61" s="14">
        <v>0</v>
      </c>
      <c r="AO61" s="15">
        <v>21.75</v>
      </c>
      <c r="AP61" s="20">
        <f t="shared" si="10"/>
        <v>0</v>
      </c>
      <c r="AQ61" s="20">
        <f t="shared" si="11"/>
        <v>0</v>
      </c>
      <c r="AR61" s="20"/>
      <c r="AS61" s="16"/>
      <c r="AT61" s="13">
        <v>58</v>
      </c>
      <c r="AU61" s="14">
        <v>0.25900000000000001</v>
      </c>
      <c r="AV61" s="15">
        <v>21.75</v>
      </c>
      <c r="AW61" s="20">
        <f t="shared" si="12"/>
        <v>0.14757820000000002</v>
      </c>
      <c r="AX61" s="20">
        <f t="shared" si="13"/>
        <v>4.9682325000000013E-2</v>
      </c>
      <c r="AY61" s="20"/>
      <c r="AZ61" s="20"/>
      <c r="BA61" s="20"/>
      <c r="BB61" s="13"/>
      <c r="BC61" s="14"/>
      <c r="BD61" s="15"/>
      <c r="BE61" s="20"/>
      <c r="BF61" s="20"/>
      <c r="BG61" s="20"/>
    </row>
    <row r="62" spans="1:59" x14ac:dyDescent="0.25">
      <c r="A62" s="13">
        <v>59</v>
      </c>
      <c r="B62" s="14">
        <v>0.68400000000000005</v>
      </c>
      <c r="C62" s="15">
        <v>22.125</v>
      </c>
      <c r="D62" s="20">
        <f t="shared" si="0"/>
        <v>1.0292832000000003</v>
      </c>
      <c r="E62" s="20">
        <f t="shared" si="1"/>
        <v>0.39166545000000003</v>
      </c>
      <c r="F62" s="20"/>
      <c r="G62" s="20"/>
      <c r="H62" s="20"/>
      <c r="I62" s="13">
        <v>59</v>
      </c>
      <c r="J62" s="14">
        <v>-1.7999999999999999E-2</v>
      </c>
      <c r="K62" s="15">
        <v>22.125</v>
      </c>
      <c r="L62" s="20">
        <f t="shared" si="2"/>
        <v>7.1279999999999998E-4</v>
      </c>
      <c r="M62" s="20">
        <f t="shared" si="3"/>
        <v>1.3365E-4</v>
      </c>
      <c r="N62" s="20"/>
      <c r="O62" s="16"/>
      <c r="P62" s="13">
        <v>59</v>
      </c>
      <c r="Q62" s="14">
        <v>0.51800000000000002</v>
      </c>
      <c r="R62" s="15">
        <v>22.125</v>
      </c>
      <c r="S62" s="20">
        <f t="shared" si="4"/>
        <v>0.59031280000000008</v>
      </c>
      <c r="T62" s="20">
        <f t="shared" si="5"/>
        <v>0.21881805000000004</v>
      </c>
      <c r="U62" s="20"/>
      <c r="V62" s="20"/>
      <c r="W62" s="20"/>
      <c r="X62" s="13">
        <v>59</v>
      </c>
      <c r="Y62" s="14">
        <v>0</v>
      </c>
      <c r="Z62" s="15">
        <v>22.125</v>
      </c>
      <c r="AA62" s="20">
        <f t="shared" si="6"/>
        <v>0</v>
      </c>
      <c r="AB62" s="20">
        <f t="shared" si="7"/>
        <v>0</v>
      </c>
      <c r="AC62" s="20"/>
      <c r="AD62" s="16"/>
      <c r="AE62" s="13">
        <v>59</v>
      </c>
      <c r="AF62" s="14">
        <v>0.245</v>
      </c>
      <c r="AG62" s="15">
        <v>22.125</v>
      </c>
      <c r="AH62" s="20">
        <f t="shared" si="8"/>
        <v>0.13205500000000001</v>
      </c>
      <c r="AI62" s="20">
        <f t="shared" si="9"/>
        <v>5.3292525E-2</v>
      </c>
      <c r="AJ62" s="20"/>
      <c r="AK62" s="20"/>
      <c r="AL62" s="20"/>
      <c r="AM62" s="13">
        <v>59</v>
      </c>
      <c r="AN62" s="14">
        <v>0</v>
      </c>
      <c r="AO62" s="15">
        <v>22.125</v>
      </c>
      <c r="AP62" s="20">
        <f t="shared" si="10"/>
        <v>0</v>
      </c>
      <c r="AQ62" s="20">
        <f t="shared" si="11"/>
        <v>0</v>
      </c>
      <c r="AR62" s="20"/>
      <c r="AS62" s="16"/>
      <c r="AT62" s="13">
        <v>59</v>
      </c>
      <c r="AU62" s="14">
        <v>0.23100000000000001</v>
      </c>
      <c r="AV62" s="15">
        <v>22.125</v>
      </c>
      <c r="AW62" s="20">
        <f t="shared" si="12"/>
        <v>0.11739420000000002</v>
      </c>
      <c r="AX62" s="20">
        <f t="shared" si="13"/>
        <v>4.3832662500000008E-2</v>
      </c>
      <c r="AY62" s="20"/>
      <c r="AZ62" s="20"/>
      <c r="BA62" s="20"/>
      <c r="BB62" s="13"/>
      <c r="BC62" s="14"/>
      <c r="BD62" s="15"/>
      <c r="BE62" s="20"/>
      <c r="BF62" s="20"/>
      <c r="BG62" s="20"/>
    </row>
    <row r="63" spans="1:59" x14ac:dyDescent="0.25">
      <c r="A63" s="13">
        <v>60</v>
      </c>
      <c r="B63" s="14">
        <v>0.69399999999999995</v>
      </c>
      <c r="C63" s="15">
        <v>22.5</v>
      </c>
      <c r="D63" s="20">
        <f t="shared" si="0"/>
        <v>1.0595992000000001</v>
      </c>
      <c r="E63" s="20">
        <f t="shared" si="1"/>
        <v>0.40427969999999996</v>
      </c>
      <c r="F63" s="20"/>
      <c r="G63" s="20"/>
      <c r="H63" s="20"/>
      <c r="I63" s="13">
        <v>60</v>
      </c>
      <c r="J63" s="14">
        <v>0</v>
      </c>
      <c r="K63" s="15">
        <v>22.5</v>
      </c>
      <c r="L63" s="20">
        <f t="shared" si="2"/>
        <v>0</v>
      </c>
      <c r="M63" s="20">
        <f t="shared" si="3"/>
        <v>0</v>
      </c>
      <c r="N63" s="20"/>
      <c r="O63" s="16"/>
      <c r="P63" s="13">
        <v>60</v>
      </c>
      <c r="Q63" s="14">
        <v>0.51200000000000001</v>
      </c>
      <c r="R63" s="15">
        <v>22.5</v>
      </c>
      <c r="S63" s="20">
        <f t="shared" si="4"/>
        <v>0.57671680000000003</v>
      </c>
      <c r="T63" s="20">
        <f t="shared" si="5"/>
        <v>0.21626880000000001</v>
      </c>
      <c r="U63" s="20"/>
      <c r="V63" s="20"/>
      <c r="W63" s="20"/>
      <c r="X63" s="13">
        <v>60</v>
      </c>
      <c r="Y63" s="14">
        <v>0</v>
      </c>
      <c r="Z63" s="15">
        <v>22.5</v>
      </c>
      <c r="AA63" s="20">
        <f t="shared" si="6"/>
        <v>0</v>
      </c>
      <c r="AB63" s="20">
        <f t="shared" si="7"/>
        <v>0</v>
      </c>
      <c r="AC63" s="20"/>
      <c r="AD63" s="16"/>
      <c r="AE63" s="13">
        <v>60</v>
      </c>
      <c r="AF63" s="14">
        <v>0.26300000000000001</v>
      </c>
      <c r="AG63" s="15">
        <v>22.5</v>
      </c>
      <c r="AH63" s="20">
        <f t="shared" si="8"/>
        <v>0.15217180000000002</v>
      </c>
      <c r="AI63" s="20">
        <f t="shared" si="9"/>
        <v>5.3292525E-2</v>
      </c>
      <c r="AJ63" s="20"/>
      <c r="AK63" s="20"/>
      <c r="AL63" s="20"/>
      <c r="AM63" s="13">
        <v>60</v>
      </c>
      <c r="AN63" s="14">
        <v>0</v>
      </c>
      <c r="AO63" s="15">
        <v>22.5</v>
      </c>
      <c r="AP63" s="20">
        <f t="shared" si="10"/>
        <v>0</v>
      </c>
      <c r="AQ63" s="20">
        <f t="shared" si="11"/>
        <v>0</v>
      </c>
      <c r="AR63" s="20"/>
      <c r="AS63" s="16"/>
      <c r="AT63" s="13">
        <v>60</v>
      </c>
      <c r="AU63" s="14">
        <v>0.23</v>
      </c>
      <c r="AV63" s="15">
        <v>22.5</v>
      </c>
      <c r="AW63" s="20">
        <f t="shared" si="12"/>
        <v>0.11638000000000001</v>
      </c>
      <c r="AX63" s="20">
        <f t="shared" si="13"/>
        <v>5.078906250000001E-2</v>
      </c>
      <c r="AY63" s="20"/>
      <c r="AZ63" s="20"/>
      <c r="BA63" s="20"/>
      <c r="BB63" s="13"/>
      <c r="BC63" s="14"/>
      <c r="BD63" s="15"/>
      <c r="BE63" s="20"/>
      <c r="BF63" s="20"/>
      <c r="BG63" s="20"/>
    </row>
    <row r="64" spans="1:59" x14ac:dyDescent="0.25">
      <c r="A64" s="13">
        <v>61</v>
      </c>
      <c r="B64" s="14">
        <v>0.70599999999999996</v>
      </c>
      <c r="C64" s="15">
        <v>22.875</v>
      </c>
      <c r="D64" s="20">
        <f t="shared" si="0"/>
        <v>1.0965592</v>
      </c>
      <c r="E64" s="20">
        <f t="shared" si="1"/>
        <v>0.39634485000000003</v>
      </c>
      <c r="F64" s="20"/>
      <c r="G64" s="20"/>
      <c r="H64" s="20"/>
      <c r="I64" s="13">
        <v>61</v>
      </c>
      <c r="J64" s="14">
        <v>0</v>
      </c>
      <c r="K64" s="15">
        <v>22.875</v>
      </c>
      <c r="L64" s="20">
        <f t="shared" si="2"/>
        <v>0</v>
      </c>
      <c r="M64" s="20">
        <f t="shared" si="3"/>
        <v>0</v>
      </c>
      <c r="N64" s="20"/>
      <c r="O64" s="16"/>
      <c r="P64" s="13">
        <v>61</v>
      </c>
      <c r="Q64" s="14">
        <v>0.51200000000000001</v>
      </c>
      <c r="R64" s="15">
        <v>22.875</v>
      </c>
      <c r="S64" s="20">
        <f t="shared" si="4"/>
        <v>0.57671680000000003</v>
      </c>
      <c r="T64" s="20">
        <f t="shared" si="5"/>
        <v>0.22010381250000002</v>
      </c>
      <c r="U64" s="20"/>
      <c r="V64" s="20"/>
      <c r="W64" s="20"/>
      <c r="X64" s="13">
        <v>61</v>
      </c>
      <c r="Y64" s="14">
        <v>0</v>
      </c>
      <c r="Z64" s="15">
        <v>22.875</v>
      </c>
      <c r="AA64" s="20">
        <f t="shared" si="6"/>
        <v>0</v>
      </c>
      <c r="AB64" s="20">
        <f t="shared" si="7"/>
        <v>0</v>
      </c>
      <c r="AC64" s="20"/>
      <c r="AD64" s="16"/>
      <c r="AE64" s="13">
        <v>61</v>
      </c>
      <c r="AF64" s="14">
        <v>0.245</v>
      </c>
      <c r="AG64" s="15">
        <v>22.875</v>
      </c>
      <c r="AH64" s="20">
        <f t="shared" si="8"/>
        <v>0.13205500000000001</v>
      </c>
      <c r="AI64" s="20">
        <f t="shared" si="9"/>
        <v>5.3075962500000004E-2</v>
      </c>
      <c r="AJ64" s="20"/>
      <c r="AK64" s="20"/>
      <c r="AL64" s="20"/>
      <c r="AM64" s="13">
        <v>61</v>
      </c>
      <c r="AN64" s="14">
        <v>0</v>
      </c>
      <c r="AO64" s="15">
        <v>22.875</v>
      </c>
      <c r="AP64" s="20">
        <f t="shared" si="10"/>
        <v>0</v>
      </c>
      <c r="AQ64" s="20">
        <f t="shared" si="11"/>
        <v>0</v>
      </c>
      <c r="AR64" s="20"/>
      <c r="AS64" s="16"/>
      <c r="AT64" s="13">
        <v>61</v>
      </c>
      <c r="AU64" s="14">
        <v>0.26500000000000001</v>
      </c>
      <c r="AV64" s="15">
        <v>22.875</v>
      </c>
      <c r="AW64" s="20">
        <f t="shared" si="12"/>
        <v>0.15449500000000002</v>
      </c>
      <c r="AX64" s="20">
        <f t="shared" si="13"/>
        <v>4.768252500000001E-2</v>
      </c>
      <c r="AY64" s="20"/>
      <c r="AZ64" s="20"/>
      <c r="BA64" s="20"/>
      <c r="BB64" s="13"/>
      <c r="BC64" s="14"/>
      <c r="BD64" s="15"/>
      <c r="BE64" s="20"/>
      <c r="BF64" s="20"/>
      <c r="BG64" s="20"/>
    </row>
    <row r="65" spans="1:59" x14ac:dyDescent="0.25">
      <c r="A65" s="13">
        <v>62</v>
      </c>
      <c r="B65" s="14">
        <v>0.68</v>
      </c>
      <c r="C65" s="15">
        <v>23.25</v>
      </c>
      <c r="D65" s="20">
        <f t="shared" si="0"/>
        <v>1.0172800000000002</v>
      </c>
      <c r="E65" s="20">
        <f t="shared" si="1"/>
        <v>0.3698809125000001</v>
      </c>
      <c r="F65" s="20"/>
      <c r="G65" s="20"/>
      <c r="H65" s="20"/>
      <c r="I65" s="13">
        <v>62</v>
      </c>
      <c r="J65" s="14">
        <v>0</v>
      </c>
      <c r="K65" s="15">
        <v>23.25</v>
      </c>
      <c r="L65" s="20">
        <f t="shared" si="2"/>
        <v>0</v>
      </c>
      <c r="M65" s="20">
        <f t="shared" si="3"/>
        <v>0</v>
      </c>
      <c r="N65" s="20"/>
      <c r="O65" s="16"/>
      <c r="P65" s="13">
        <v>62</v>
      </c>
      <c r="Q65" s="14">
        <v>0.52100000000000002</v>
      </c>
      <c r="R65" s="15">
        <v>23.25</v>
      </c>
      <c r="S65" s="20">
        <f t="shared" si="4"/>
        <v>0.5971702000000001</v>
      </c>
      <c r="T65" s="20">
        <f t="shared" si="5"/>
        <v>0.20503972500000001</v>
      </c>
      <c r="U65" s="20"/>
      <c r="V65" s="20"/>
      <c r="W65" s="20"/>
      <c r="X65" s="13">
        <v>62</v>
      </c>
      <c r="Y65" s="14">
        <v>0</v>
      </c>
      <c r="Z65" s="15">
        <v>23.25</v>
      </c>
      <c r="AA65" s="20">
        <f t="shared" si="6"/>
        <v>0</v>
      </c>
      <c r="AB65" s="20">
        <f t="shared" si="7"/>
        <v>0</v>
      </c>
      <c r="AC65" s="20"/>
      <c r="AD65" s="16"/>
      <c r="AE65" s="13">
        <v>62</v>
      </c>
      <c r="AF65" s="14">
        <v>0.26200000000000001</v>
      </c>
      <c r="AG65" s="15">
        <v>23.25</v>
      </c>
      <c r="AH65" s="20">
        <f t="shared" si="8"/>
        <v>0.15101680000000003</v>
      </c>
      <c r="AI65" s="20">
        <f t="shared" si="9"/>
        <v>5.598656250000001E-2</v>
      </c>
      <c r="AJ65" s="20"/>
      <c r="AK65" s="20"/>
      <c r="AL65" s="20"/>
      <c r="AM65" s="13">
        <v>62</v>
      </c>
      <c r="AN65" s="14">
        <v>0</v>
      </c>
      <c r="AO65" s="15">
        <v>23.25</v>
      </c>
      <c r="AP65" s="20">
        <f t="shared" si="10"/>
        <v>0</v>
      </c>
      <c r="AQ65" s="20">
        <f t="shared" si="11"/>
        <v>0</v>
      </c>
      <c r="AR65" s="20"/>
      <c r="AS65" s="16"/>
      <c r="AT65" s="13">
        <v>62</v>
      </c>
      <c r="AU65" s="14">
        <v>0.21299999999999999</v>
      </c>
      <c r="AV65" s="15">
        <v>23.25</v>
      </c>
      <c r="AW65" s="20">
        <f t="shared" si="12"/>
        <v>9.9811800000000006E-2</v>
      </c>
      <c r="AX65" s="20">
        <f t="shared" si="13"/>
        <v>4.3677562500000003E-2</v>
      </c>
      <c r="AY65" s="20"/>
      <c r="AZ65" s="20"/>
      <c r="BA65" s="20"/>
      <c r="BB65" s="13"/>
      <c r="BC65" s="14"/>
      <c r="BD65" s="15"/>
      <c r="BE65" s="20"/>
      <c r="BF65" s="20"/>
      <c r="BG65" s="20"/>
    </row>
    <row r="66" spans="1:59" x14ac:dyDescent="0.25">
      <c r="A66" s="13">
        <v>63</v>
      </c>
      <c r="B66" s="14">
        <v>0.65900000000000003</v>
      </c>
      <c r="C66" s="15">
        <v>23.625</v>
      </c>
      <c r="D66" s="20">
        <f t="shared" si="0"/>
        <v>0.95541820000000011</v>
      </c>
      <c r="E66" s="20">
        <f t="shared" si="1"/>
        <v>0.3296275125</v>
      </c>
      <c r="F66" s="20"/>
      <c r="G66" s="20"/>
      <c r="H66" s="20"/>
      <c r="I66" s="13">
        <v>63</v>
      </c>
      <c r="J66" s="14">
        <v>0</v>
      </c>
      <c r="K66" s="15">
        <v>23.625</v>
      </c>
      <c r="L66" s="20">
        <f t="shared" si="2"/>
        <v>0</v>
      </c>
      <c r="M66" s="20">
        <f t="shared" si="3"/>
        <v>0</v>
      </c>
      <c r="N66" s="20"/>
      <c r="O66" s="16"/>
      <c r="P66" s="13">
        <v>63</v>
      </c>
      <c r="Q66" s="14">
        <v>0.47499999999999998</v>
      </c>
      <c r="R66" s="15">
        <v>23.625</v>
      </c>
      <c r="S66" s="20">
        <f t="shared" si="4"/>
        <v>0.49637500000000001</v>
      </c>
      <c r="T66" s="20">
        <f t="shared" si="5"/>
        <v>0.18970091249999999</v>
      </c>
      <c r="U66" s="20"/>
      <c r="V66" s="20"/>
      <c r="W66" s="20"/>
      <c r="X66" s="13">
        <v>63</v>
      </c>
      <c r="Y66" s="14">
        <v>0</v>
      </c>
      <c r="Z66" s="15">
        <v>23.625</v>
      </c>
      <c r="AA66" s="20">
        <f t="shared" si="6"/>
        <v>0</v>
      </c>
      <c r="AB66" s="20">
        <f t="shared" si="7"/>
        <v>0</v>
      </c>
      <c r="AC66" s="20"/>
      <c r="AD66" s="16"/>
      <c r="AE66" s="13">
        <v>63</v>
      </c>
      <c r="AF66" s="14">
        <v>0.25900000000000001</v>
      </c>
      <c r="AG66" s="15">
        <v>23.625</v>
      </c>
      <c r="AH66" s="20">
        <f t="shared" si="8"/>
        <v>0.14757820000000002</v>
      </c>
      <c r="AI66" s="20">
        <f t="shared" si="9"/>
        <v>5.1828562500000008E-2</v>
      </c>
      <c r="AJ66" s="20"/>
      <c r="AK66" s="20"/>
      <c r="AL66" s="20"/>
      <c r="AM66" s="13">
        <v>63</v>
      </c>
      <c r="AN66" s="14">
        <v>0</v>
      </c>
      <c r="AO66" s="15">
        <v>23.625</v>
      </c>
      <c r="AP66" s="20">
        <f t="shared" si="10"/>
        <v>0</v>
      </c>
      <c r="AQ66" s="20">
        <f t="shared" si="11"/>
        <v>0</v>
      </c>
      <c r="AR66" s="20"/>
      <c r="AS66" s="16"/>
      <c r="AT66" s="13">
        <v>63</v>
      </c>
      <c r="AU66" s="14">
        <v>0.246</v>
      </c>
      <c r="AV66" s="15">
        <v>23.625</v>
      </c>
      <c r="AW66" s="20">
        <f t="shared" si="12"/>
        <v>0.13313520000000001</v>
      </c>
      <c r="AX66" s="20">
        <f t="shared" si="13"/>
        <v>5.1366562500000004E-2</v>
      </c>
      <c r="AY66" s="20"/>
      <c r="AZ66" s="20"/>
      <c r="BA66" s="20"/>
      <c r="BB66" s="13"/>
      <c r="BC66" s="14"/>
      <c r="BD66" s="15"/>
      <c r="BE66" s="20"/>
      <c r="BF66" s="20"/>
      <c r="BG66" s="20"/>
    </row>
    <row r="67" spans="1:59" x14ac:dyDescent="0.25">
      <c r="A67" s="13">
        <v>64</v>
      </c>
      <c r="B67" s="14">
        <v>0.60399999999999998</v>
      </c>
      <c r="C67" s="15">
        <v>24</v>
      </c>
      <c r="D67" s="20">
        <f t="shared" si="0"/>
        <v>0.80259519999999995</v>
      </c>
      <c r="E67" s="20">
        <f t="shared" si="1"/>
        <v>0.31058981250000001</v>
      </c>
      <c r="F67" s="20"/>
      <c r="G67" s="20"/>
      <c r="H67" s="20"/>
      <c r="I67" s="13">
        <v>64</v>
      </c>
      <c r="J67" s="14">
        <v>0</v>
      </c>
      <c r="K67" s="15">
        <v>24</v>
      </c>
      <c r="L67" s="20">
        <f t="shared" si="2"/>
        <v>0</v>
      </c>
      <c r="M67" s="20">
        <f t="shared" si="3"/>
        <v>0</v>
      </c>
      <c r="N67" s="20"/>
      <c r="O67" s="16"/>
      <c r="P67" s="13">
        <v>64</v>
      </c>
      <c r="Q67" s="14">
        <v>0.48399999999999999</v>
      </c>
      <c r="R67" s="15">
        <v>24</v>
      </c>
      <c r="S67" s="20">
        <f t="shared" si="4"/>
        <v>0.51536320000000002</v>
      </c>
      <c r="T67" s="20">
        <f t="shared" si="5"/>
        <v>0.18814001249999998</v>
      </c>
      <c r="U67" s="20"/>
      <c r="V67" s="20"/>
      <c r="W67" s="20"/>
      <c r="X67" s="13">
        <v>64</v>
      </c>
      <c r="Y67" s="14">
        <v>0</v>
      </c>
      <c r="Z67" s="15">
        <v>24</v>
      </c>
      <c r="AA67" s="20">
        <f t="shared" si="6"/>
        <v>0</v>
      </c>
      <c r="AB67" s="20">
        <f t="shared" si="7"/>
        <v>0</v>
      </c>
      <c r="AC67" s="20"/>
      <c r="AD67" s="16"/>
      <c r="AE67" s="13">
        <v>64</v>
      </c>
      <c r="AF67" s="14">
        <v>0.24199999999999999</v>
      </c>
      <c r="AG67" s="15">
        <v>24</v>
      </c>
      <c r="AH67" s="20">
        <f t="shared" si="8"/>
        <v>0.12884080000000001</v>
      </c>
      <c r="AI67" s="20">
        <f t="shared" si="9"/>
        <v>5.2473300000000007E-2</v>
      </c>
      <c r="AJ67" s="20"/>
      <c r="AK67" s="20"/>
      <c r="AL67" s="20"/>
      <c r="AM67" s="13">
        <v>64</v>
      </c>
      <c r="AN67" s="14">
        <v>0</v>
      </c>
      <c r="AO67" s="15">
        <v>24</v>
      </c>
      <c r="AP67" s="20">
        <f t="shared" si="10"/>
        <v>0</v>
      </c>
      <c r="AQ67" s="20">
        <f t="shared" si="11"/>
        <v>0</v>
      </c>
      <c r="AR67" s="20"/>
      <c r="AS67" s="16"/>
      <c r="AT67" s="13">
        <v>64</v>
      </c>
      <c r="AU67" s="14">
        <v>0.253</v>
      </c>
      <c r="AV67" s="15">
        <v>24</v>
      </c>
      <c r="AW67" s="20">
        <f t="shared" si="12"/>
        <v>0.14081979999999999</v>
      </c>
      <c r="AX67" s="20">
        <f t="shared" si="13"/>
        <v>4.93783125E-2</v>
      </c>
      <c r="AY67" s="20"/>
      <c r="AZ67" s="20"/>
      <c r="BA67" s="20"/>
      <c r="BB67" s="13"/>
      <c r="BC67" s="14"/>
      <c r="BD67" s="15"/>
      <c r="BE67" s="20"/>
      <c r="BF67" s="20"/>
      <c r="BG67" s="20"/>
    </row>
    <row r="68" spans="1:59" x14ac:dyDescent="0.25">
      <c r="A68" s="13">
        <v>65</v>
      </c>
      <c r="B68" s="14">
        <v>0.623</v>
      </c>
      <c r="C68" s="15">
        <v>24.375</v>
      </c>
      <c r="D68" s="20">
        <f t="shared" si="0"/>
        <v>0.85388380000000008</v>
      </c>
      <c r="E68" s="20">
        <f t="shared" si="1"/>
        <v>0.32330512500000003</v>
      </c>
      <c r="F68" s="20"/>
      <c r="G68" s="20"/>
      <c r="H68" s="20"/>
      <c r="I68" s="13">
        <v>65</v>
      </c>
      <c r="J68" s="14">
        <v>0</v>
      </c>
      <c r="K68" s="15">
        <v>24.375</v>
      </c>
      <c r="L68" s="20">
        <f t="shared" si="2"/>
        <v>0</v>
      </c>
      <c r="M68" s="20">
        <f t="shared" si="3"/>
        <v>0</v>
      </c>
      <c r="N68" s="20"/>
      <c r="O68" s="16"/>
      <c r="P68" s="13">
        <v>65</v>
      </c>
      <c r="Q68" s="14">
        <v>0.47099999999999997</v>
      </c>
      <c r="R68" s="15">
        <v>24.375</v>
      </c>
      <c r="S68" s="20">
        <f t="shared" si="4"/>
        <v>0.48805019999999999</v>
      </c>
      <c r="T68" s="20">
        <f t="shared" si="5"/>
        <v>0.1706450625</v>
      </c>
      <c r="U68" s="20"/>
      <c r="V68" s="20"/>
      <c r="W68" s="20"/>
      <c r="X68" s="13">
        <v>65</v>
      </c>
      <c r="Y68" s="14">
        <v>0</v>
      </c>
      <c r="Z68" s="15">
        <v>24.375</v>
      </c>
      <c r="AA68" s="20">
        <f t="shared" si="6"/>
        <v>0</v>
      </c>
      <c r="AB68" s="20">
        <f t="shared" si="7"/>
        <v>0</v>
      </c>
      <c r="AC68" s="20"/>
      <c r="AD68" s="16"/>
      <c r="AE68" s="13">
        <v>65</v>
      </c>
      <c r="AF68" s="14">
        <v>0.26200000000000001</v>
      </c>
      <c r="AG68" s="15">
        <v>24.375</v>
      </c>
      <c r="AH68" s="20">
        <f t="shared" si="8"/>
        <v>0.15101680000000003</v>
      </c>
      <c r="AI68" s="20">
        <f t="shared" si="9"/>
        <v>5.4511050000000005E-2</v>
      </c>
      <c r="AJ68" s="20"/>
      <c r="AK68" s="20"/>
      <c r="AL68" s="20"/>
      <c r="AM68" s="13">
        <v>65</v>
      </c>
      <c r="AN68" s="14">
        <v>0</v>
      </c>
      <c r="AO68" s="15">
        <v>24.375</v>
      </c>
      <c r="AP68" s="20">
        <f t="shared" si="10"/>
        <v>0</v>
      </c>
      <c r="AQ68" s="20">
        <f t="shared" si="11"/>
        <v>0</v>
      </c>
      <c r="AR68" s="20"/>
      <c r="AS68" s="16"/>
      <c r="AT68" s="13">
        <v>65</v>
      </c>
      <c r="AU68" s="14">
        <v>0.23599999999999999</v>
      </c>
      <c r="AV68" s="15">
        <v>24.375</v>
      </c>
      <c r="AW68" s="20">
        <f t="shared" si="12"/>
        <v>0.12253120000000001</v>
      </c>
      <c r="AX68" s="20">
        <f t="shared" si="13"/>
        <v>4.5368812500000008E-2</v>
      </c>
      <c r="AY68" s="20"/>
      <c r="AZ68" s="20"/>
      <c r="BA68" s="20"/>
      <c r="BB68" s="13"/>
      <c r="BC68" s="14"/>
      <c r="BD68" s="15"/>
      <c r="BE68" s="20"/>
      <c r="BF68" s="20"/>
      <c r="BG68" s="20"/>
    </row>
    <row r="69" spans="1:59" x14ac:dyDescent="0.25">
      <c r="A69" s="13">
        <v>66</v>
      </c>
      <c r="B69" s="14">
        <v>0.629</v>
      </c>
      <c r="C69" s="15">
        <v>24.75</v>
      </c>
      <c r="D69" s="20">
        <f t="shared" ref="D69:D82" si="16">B69*B69*2.2</f>
        <v>0.87041020000000013</v>
      </c>
      <c r="E69" s="20">
        <f t="shared" ref="E69:E81" si="17">(C70-C69)*(D69+D70)/2</f>
        <v>0.32900876250000011</v>
      </c>
      <c r="F69" s="20"/>
      <c r="G69" s="20"/>
      <c r="H69" s="20"/>
      <c r="I69" s="13">
        <v>66</v>
      </c>
      <c r="J69" s="14">
        <v>0</v>
      </c>
      <c r="K69" s="15">
        <v>24.75</v>
      </c>
      <c r="L69" s="20">
        <f t="shared" ref="L69:L80" si="18">J69*J69*2.2</f>
        <v>0</v>
      </c>
      <c r="M69" s="20">
        <f t="shared" ref="M69:M80" si="19">(K70-K69)*(L69+L70)/2</f>
        <v>0</v>
      </c>
      <c r="N69" s="20"/>
      <c r="O69" s="16"/>
      <c r="P69" s="13">
        <v>66</v>
      </c>
      <c r="Q69" s="14">
        <v>0.438</v>
      </c>
      <c r="R69" s="15">
        <v>24.75</v>
      </c>
      <c r="S69" s="20">
        <f t="shared" ref="S69:S82" si="20">Q69*Q69*2.2</f>
        <v>0.42205680000000001</v>
      </c>
      <c r="T69" s="20">
        <f t="shared" ref="T69:T81" si="21">(R70-R69)*(S69+S70)/2</f>
        <v>0.17103404999999999</v>
      </c>
      <c r="U69" s="20"/>
      <c r="V69" s="20"/>
      <c r="W69" s="20"/>
      <c r="X69" s="13">
        <v>66</v>
      </c>
      <c r="Y69" s="14">
        <v>0</v>
      </c>
      <c r="Z69" s="15">
        <v>24.75</v>
      </c>
      <c r="AA69" s="20">
        <f t="shared" ref="AA69:AA82" si="22">Y69*Y69*2.2</f>
        <v>0</v>
      </c>
      <c r="AB69" s="20">
        <f t="shared" ref="AB69:AB81" si="23">(Z70-Z69)*(AA69+AA70)/2</f>
        <v>0</v>
      </c>
      <c r="AC69" s="20"/>
      <c r="AD69" s="16"/>
      <c r="AE69" s="13">
        <v>66</v>
      </c>
      <c r="AF69" s="14">
        <v>0.252</v>
      </c>
      <c r="AG69" s="15">
        <v>24.75</v>
      </c>
      <c r="AH69" s="20">
        <f t="shared" ref="AH69:AH82" si="24">AF69*AF69*2.2</f>
        <v>0.13970880000000002</v>
      </c>
      <c r="AI69" s="20">
        <f t="shared" ref="AI69:AI81" si="25">(AG70-AG69)*(AH69+AH70)/2</f>
        <v>5.2808250000000001E-2</v>
      </c>
      <c r="AJ69" s="20"/>
      <c r="AK69" s="20"/>
      <c r="AL69" s="20"/>
      <c r="AM69" s="13">
        <v>66</v>
      </c>
      <c r="AN69" s="14">
        <v>0</v>
      </c>
      <c r="AO69" s="15">
        <v>24.75</v>
      </c>
      <c r="AP69" s="20">
        <f t="shared" ref="AP69" si="26">AN69*AN69*2.2</f>
        <v>0</v>
      </c>
      <c r="AQ69" s="20">
        <f t="shared" ref="AQ69:AQ81" si="27">(AO70-AO69)*(AP69+AP70)/2</f>
        <v>0</v>
      </c>
      <c r="AR69" s="20"/>
      <c r="AS69" s="16"/>
      <c r="AT69" s="13">
        <v>66</v>
      </c>
      <c r="AU69" s="14">
        <v>0.23300000000000001</v>
      </c>
      <c r="AV69" s="15">
        <v>24.75</v>
      </c>
      <c r="AW69" s="20">
        <f t="shared" ref="AW69:AW82" si="28">AU69*AU69*2.2</f>
        <v>0.11943580000000002</v>
      </c>
      <c r="AX69" s="20">
        <f t="shared" ref="AX69:AX81" si="29">(AV70-AV69)*(AW69+AW70)/2</f>
        <v>4.5563925000000005E-2</v>
      </c>
      <c r="AY69" s="20"/>
      <c r="AZ69" s="20"/>
      <c r="BA69" s="20"/>
      <c r="BB69" s="13"/>
      <c r="BC69" s="14"/>
      <c r="BD69" s="15"/>
      <c r="BE69" s="20"/>
      <c r="BF69" s="20"/>
      <c r="BG69" s="20"/>
    </row>
    <row r="70" spans="1:59" x14ac:dyDescent="0.25">
      <c r="A70" s="13">
        <v>67</v>
      </c>
      <c r="B70" s="14">
        <v>0.63400000000000001</v>
      </c>
      <c r="C70" s="15">
        <v>25.125</v>
      </c>
      <c r="D70" s="20">
        <f t="shared" si="16"/>
        <v>0.88430320000000018</v>
      </c>
      <c r="E70" s="20">
        <f t="shared" si="17"/>
        <v>0.32900876250000011</v>
      </c>
      <c r="F70" s="20"/>
      <c r="G70" s="20"/>
      <c r="H70" s="20"/>
      <c r="I70" s="13">
        <v>67</v>
      </c>
      <c r="J70" s="14">
        <v>0</v>
      </c>
      <c r="K70" s="15">
        <v>25.125</v>
      </c>
      <c r="L70" s="20">
        <f t="shared" si="18"/>
        <v>0</v>
      </c>
      <c r="M70" s="20">
        <f t="shared" si="19"/>
        <v>0</v>
      </c>
      <c r="N70" s="20"/>
      <c r="O70" s="16"/>
      <c r="P70" s="13">
        <v>67</v>
      </c>
      <c r="Q70" s="14">
        <v>0.47199999999999998</v>
      </c>
      <c r="R70" s="15">
        <v>25.125</v>
      </c>
      <c r="S70" s="20">
        <f t="shared" si="20"/>
        <v>0.49012480000000003</v>
      </c>
      <c r="T70" s="20">
        <f t="shared" si="21"/>
        <v>0.17692125000000003</v>
      </c>
      <c r="U70" s="20"/>
      <c r="V70" s="20"/>
      <c r="W70" s="20"/>
      <c r="X70" s="13">
        <v>67</v>
      </c>
      <c r="Y70" s="14">
        <v>0</v>
      </c>
      <c r="Z70" s="15">
        <v>25.125</v>
      </c>
      <c r="AA70" s="20">
        <f t="shared" si="22"/>
        <v>0</v>
      </c>
      <c r="AB70" s="20">
        <f t="shared" si="23"/>
        <v>0</v>
      </c>
      <c r="AC70" s="20"/>
      <c r="AD70" s="16"/>
      <c r="AE70" s="13">
        <v>67</v>
      </c>
      <c r="AF70" s="14">
        <v>0.254</v>
      </c>
      <c r="AG70" s="15">
        <v>25.125</v>
      </c>
      <c r="AH70" s="20">
        <f t="shared" si="24"/>
        <v>0.14193520000000001</v>
      </c>
      <c r="AI70" s="20">
        <f t="shared" si="25"/>
        <v>4.7310450000000011E-2</v>
      </c>
      <c r="AJ70" s="20"/>
      <c r="AK70" s="20"/>
      <c r="AL70" s="20"/>
      <c r="AM70" s="13"/>
      <c r="AN70" s="14"/>
      <c r="AO70" s="15"/>
      <c r="AP70" s="20"/>
      <c r="AQ70" s="20">
        <f t="shared" si="27"/>
        <v>0</v>
      </c>
      <c r="AR70" s="20"/>
      <c r="AS70" s="16"/>
      <c r="AT70" s="13">
        <v>67</v>
      </c>
      <c r="AU70" s="14">
        <v>0.23699999999999999</v>
      </c>
      <c r="AV70" s="15">
        <v>25.125</v>
      </c>
      <c r="AW70" s="20">
        <f t="shared" si="28"/>
        <v>0.12357180000000001</v>
      </c>
      <c r="AX70" s="20">
        <f t="shared" si="29"/>
        <v>4.8540112500000003E-2</v>
      </c>
      <c r="AY70" s="20"/>
      <c r="AZ70" s="20"/>
      <c r="BA70" s="20"/>
      <c r="BB70" s="13"/>
      <c r="BC70" s="14"/>
      <c r="BD70" s="15"/>
      <c r="BE70" s="20"/>
      <c r="BF70" s="20"/>
      <c r="BG70" s="20"/>
    </row>
    <row r="71" spans="1:59" x14ac:dyDescent="0.25">
      <c r="A71" s="13">
        <v>68</v>
      </c>
      <c r="B71" s="14">
        <v>0.629</v>
      </c>
      <c r="C71" s="15">
        <v>25.5</v>
      </c>
      <c r="D71" s="20">
        <f t="shared" si="16"/>
        <v>0.87041020000000013</v>
      </c>
      <c r="E71" s="20">
        <f t="shared" si="17"/>
        <v>0.32074556250000003</v>
      </c>
      <c r="F71" s="20"/>
      <c r="G71" s="20"/>
      <c r="H71" s="20"/>
      <c r="I71" s="13">
        <v>68</v>
      </c>
      <c r="J71" s="14">
        <v>0</v>
      </c>
      <c r="K71" s="15">
        <v>25.5</v>
      </c>
      <c r="L71" s="20">
        <f t="shared" si="18"/>
        <v>0</v>
      </c>
      <c r="M71" s="20">
        <f t="shared" si="19"/>
        <v>0</v>
      </c>
      <c r="N71" s="20"/>
      <c r="O71" s="16"/>
      <c r="P71" s="13">
        <v>68</v>
      </c>
      <c r="Q71" s="14">
        <v>0.45400000000000001</v>
      </c>
      <c r="R71" s="15">
        <v>25.5</v>
      </c>
      <c r="S71" s="20">
        <f t="shared" si="20"/>
        <v>0.45345520000000006</v>
      </c>
      <c r="T71" s="20">
        <f t="shared" si="21"/>
        <v>0.16892576250000002</v>
      </c>
      <c r="U71" s="20"/>
      <c r="V71" s="20"/>
      <c r="W71" s="20"/>
      <c r="X71" s="13">
        <v>68</v>
      </c>
      <c r="Y71" s="14">
        <v>0</v>
      </c>
      <c r="Z71" s="15">
        <v>25.5</v>
      </c>
      <c r="AA71" s="20">
        <f t="shared" si="22"/>
        <v>0</v>
      </c>
      <c r="AB71" s="20">
        <f t="shared" si="23"/>
        <v>0</v>
      </c>
      <c r="AC71" s="20"/>
      <c r="AD71" s="16"/>
      <c r="AE71" s="13">
        <v>68</v>
      </c>
      <c r="AF71" s="14">
        <v>0.224</v>
      </c>
      <c r="AG71" s="15">
        <v>25.5</v>
      </c>
      <c r="AH71" s="20">
        <f t="shared" si="24"/>
        <v>0.11038720000000002</v>
      </c>
      <c r="AI71" s="20">
        <f t="shared" si="25"/>
        <v>4.6685512500000005E-2</v>
      </c>
      <c r="AJ71" s="20"/>
      <c r="AK71" s="20"/>
      <c r="AL71" s="20"/>
      <c r="AM71" s="13"/>
      <c r="AN71" s="14"/>
      <c r="AO71" s="15"/>
      <c r="AP71" s="20"/>
      <c r="AQ71" s="20">
        <f t="shared" si="27"/>
        <v>0</v>
      </c>
      <c r="AR71" s="20"/>
      <c r="AS71" s="16"/>
      <c r="AT71" s="13">
        <v>68</v>
      </c>
      <c r="AU71" s="14">
        <v>0.248</v>
      </c>
      <c r="AV71" s="15">
        <v>25.5</v>
      </c>
      <c r="AW71" s="20">
        <f t="shared" si="28"/>
        <v>0.13530880000000001</v>
      </c>
      <c r="AX71" s="20">
        <f t="shared" si="29"/>
        <v>4.8736049999999996E-2</v>
      </c>
      <c r="AY71" s="20"/>
      <c r="AZ71" s="20"/>
      <c r="BA71" s="20"/>
      <c r="BB71" s="13"/>
      <c r="BC71" s="14"/>
      <c r="BD71" s="15"/>
      <c r="BE71" s="20"/>
      <c r="BF71" s="20"/>
      <c r="BG71" s="20"/>
    </row>
    <row r="72" spans="1:59" x14ac:dyDescent="0.25">
      <c r="A72" s="13">
        <v>69</v>
      </c>
      <c r="B72" s="14">
        <v>0.61799999999999999</v>
      </c>
      <c r="C72" s="15">
        <v>25.875</v>
      </c>
      <c r="D72" s="20">
        <f t="shared" si="16"/>
        <v>0.8402328</v>
      </c>
      <c r="E72" s="20">
        <f t="shared" si="17"/>
        <v>0.31713330000000001</v>
      </c>
      <c r="F72" s="20"/>
      <c r="G72" s="20"/>
      <c r="H72" s="20"/>
      <c r="I72" s="13">
        <v>69</v>
      </c>
      <c r="J72" s="14">
        <v>0</v>
      </c>
      <c r="K72" s="15">
        <v>25.875</v>
      </c>
      <c r="L72" s="20">
        <f t="shared" si="18"/>
        <v>0</v>
      </c>
      <c r="M72" s="20">
        <f t="shared" si="19"/>
        <v>0</v>
      </c>
      <c r="N72" s="20"/>
      <c r="O72" s="16"/>
      <c r="P72" s="13">
        <v>69</v>
      </c>
      <c r="Q72" s="14">
        <v>0.45100000000000001</v>
      </c>
      <c r="R72" s="15">
        <v>25.875</v>
      </c>
      <c r="S72" s="20">
        <f t="shared" si="20"/>
        <v>0.44748220000000005</v>
      </c>
      <c r="T72" s="20">
        <f t="shared" si="21"/>
        <v>0.16485562500000003</v>
      </c>
      <c r="U72" s="20"/>
      <c r="V72" s="20"/>
      <c r="W72" s="20"/>
      <c r="X72" s="13">
        <v>69</v>
      </c>
      <c r="Y72" s="14">
        <v>0</v>
      </c>
      <c r="Z72" s="15">
        <v>25.875</v>
      </c>
      <c r="AA72" s="20">
        <f t="shared" si="22"/>
        <v>0</v>
      </c>
      <c r="AB72" s="20">
        <f t="shared" si="23"/>
        <v>0</v>
      </c>
      <c r="AC72" s="20"/>
      <c r="AD72" s="16"/>
      <c r="AE72" s="13">
        <v>69</v>
      </c>
      <c r="AF72" s="14">
        <v>0.251</v>
      </c>
      <c r="AG72" s="15">
        <v>25.875</v>
      </c>
      <c r="AH72" s="20">
        <f t="shared" si="24"/>
        <v>0.13860220000000001</v>
      </c>
      <c r="AI72" s="20">
        <f t="shared" si="25"/>
        <v>5.4520125000000003E-2</v>
      </c>
      <c r="AJ72" s="20"/>
      <c r="AK72" s="20"/>
      <c r="AL72" s="20"/>
      <c r="AM72" s="13"/>
      <c r="AN72" s="14"/>
      <c r="AO72" s="15"/>
      <c r="AP72" s="20"/>
      <c r="AQ72" s="20">
        <f t="shared" si="27"/>
        <v>0</v>
      </c>
      <c r="AR72" s="20"/>
      <c r="AS72" s="16"/>
      <c r="AT72" s="13">
        <v>69</v>
      </c>
      <c r="AU72" s="14">
        <v>0.23799999999999999</v>
      </c>
      <c r="AV72" s="15">
        <v>25.875</v>
      </c>
      <c r="AW72" s="20">
        <f t="shared" si="28"/>
        <v>0.1246168</v>
      </c>
      <c r="AX72" s="20">
        <f t="shared" si="29"/>
        <v>4.4248462500000002E-2</v>
      </c>
      <c r="AY72" s="20"/>
      <c r="AZ72" s="20"/>
      <c r="BA72" s="20"/>
      <c r="BB72" s="13"/>
      <c r="BC72" s="14"/>
      <c r="BD72" s="15"/>
      <c r="BE72" s="20"/>
      <c r="BF72" s="20"/>
      <c r="BG72" s="20"/>
    </row>
    <row r="73" spans="1:59" x14ac:dyDescent="0.25">
      <c r="A73" s="13">
        <v>70</v>
      </c>
      <c r="B73" s="14">
        <v>0.622</v>
      </c>
      <c r="C73" s="15">
        <v>26.25</v>
      </c>
      <c r="D73" s="20">
        <f t="shared" si="16"/>
        <v>0.85114480000000003</v>
      </c>
      <c r="E73" s="20">
        <f t="shared" si="17"/>
        <v>0.30075746250000002</v>
      </c>
      <c r="F73" s="20"/>
      <c r="G73" s="20"/>
      <c r="H73" s="20"/>
      <c r="I73" s="13">
        <v>70</v>
      </c>
      <c r="J73" s="14">
        <v>0</v>
      </c>
      <c r="K73" s="15">
        <v>26.25</v>
      </c>
      <c r="L73" s="20">
        <f t="shared" si="18"/>
        <v>0</v>
      </c>
      <c r="M73" s="20">
        <f t="shared" si="19"/>
        <v>0</v>
      </c>
      <c r="N73" s="20"/>
      <c r="O73" s="16"/>
      <c r="P73" s="13">
        <v>70</v>
      </c>
      <c r="Q73" s="14">
        <v>0.443</v>
      </c>
      <c r="R73" s="15">
        <v>26.25</v>
      </c>
      <c r="S73" s="20">
        <f t="shared" si="20"/>
        <v>0.43174780000000007</v>
      </c>
      <c r="T73" s="20">
        <f t="shared" si="21"/>
        <v>0.15441236250000001</v>
      </c>
      <c r="U73" s="20"/>
      <c r="V73" s="20"/>
      <c r="W73" s="20"/>
      <c r="X73" s="13">
        <v>70</v>
      </c>
      <c r="Y73" s="14">
        <v>0</v>
      </c>
      <c r="Z73" s="15">
        <v>26.25</v>
      </c>
      <c r="AA73" s="20">
        <f t="shared" si="22"/>
        <v>0</v>
      </c>
      <c r="AB73" s="20">
        <f t="shared" si="23"/>
        <v>0</v>
      </c>
      <c r="AC73" s="20"/>
      <c r="AD73" s="16"/>
      <c r="AE73" s="13">
        <v>70</v>
      </c>
      <c r="AF73" s="14">
        <v>0.26300000000000001</v>
      </c>
      <c r="AG73" s="15">
        <v>26.25</v>
      </c>
      <c r="AH73" s="20">
        <f t="shared" si="24"/>
        <v>0.15217180000000002</v>
      </c>
      <c r="AI73" s="20">
        <f t="shared" si="25"/>
        <v>5.4935925000000004E-2</v>
      </c>
      <c r="AJ73" s="20"/>
      <c r="AK73" s="20"/>
      <c r="AL73" s="20"/>
      <c r="AM73" s="13"/>
      <c r="AN73" s="14"/>
      <c r="AO73" s="15"/>
      <c r="AP73" s="20"/>
      <c r="AQ73" s="20">
        <f t="shared" si="27"/>
        <v>0</v>
      </c>
      <c r="AR73" s="20"/>
      <c r="AS73" s="16"/>
      <c r="AT73" s="13">
        <v>70</v>
      </c>
      <c r="AU73" s="14">
        <v>0.22500000000000001</v>
      </c>
      <c r="AV73" s="15">
        <v>26.25</v>
      </c>
      <c r="AW73" s="20">
        <f t="shared" si="28"/>
        <v>0.11137500000000002</v>
      </c>
      <c r="AX73" s="20">
        <f t="shared" si="29"/>
        <v>3.7714462500000004E-2</v>
      </c>
      <c r="AY73" s="20"/>
      <c r="AZ73" s="20"/>
      <c r="BA73" s="20"/>
      <c r="BB73" s="13"/>
      <c r="BC73" s="14"/>
      <c r="BD73" s="15"/>
      <c r="BE73" s="20"/>
      <c r="BF73" s="20"/>
      <c r="BG73" s="20"/>
    </row>
    <row r="74" spans="1:59" x14ac:dyDescent="0.25">
      <c r="A74" s="13">
        <v>71</v>
      </c>
      <c r="B74" s="14">
        <v>0.58499999999999996</v>
      </c>
      <c r="C74" s="15">
        <v>26.625</v>
      </c>
      <c r="D74" s="20">
        <f t="shared" si="16"/>
        <v>0.75289499999999998</v>
      </c>
      <c r="E74" s="20">
        <f t="shared" si="17"/>
        <v>0.28330252499999997</v>
      </c>
      <c r="F74" s="20"/>
      <c r="G74" s="20"/>
      <c r="H74" s="20"/>
      <c r="I74" s="13">
        <v>71</v>
      </c>
      <c r="J74" s="14">
        <v>0</v>
      </c>
      <c r="K74" s="15">
        <v>26.625</v>
      </c>
      <c r="L74" s="20">
        <f t="shared" si="18"/>
        <v>0</v>
      </c>
      <c r="M74" s="20">
        <f t="shared" si="19"/>
        <v>0</v>
      </c>
      <c r="N74" s="20"/>
      <c r="O74" s="16"/>
      <c r="P74" s="13">
        <v>71</v>
      </c>
      <c r="Q74" s="14">
        <v>0.42199999999999999</v>
      </c>
      <c r="R74" s="15">
        <v>26.625</v>
      </c>
      <c r="S74" s="20">
        <f t="shared" si="20"/>
        <v>0.39178479999999999</v>
      </c>
      <c r="T74" s="20">
        <f t="shared" si="21"/>
        <v>0.15259529999999999</v>
      </c>
      <c r="U74" s="20"/>
      <c r="V74" s="20"/>
      <c r="W74" s="20"/>
      <c r="X74" s="13">
        <v>71</v>
      </c>
      <c r="Y74" s="14">
        <v>0</v>
      </c>
      <c r="Z74" s="15">
        <v>26.625</v>
      </c>
      <c r="AA74" s="20">
        <f t="shared" si="22"/>
        <v>0</v>
      </c>
      <c r="AB74" s="20">
        <f t="shared" si="23"/>
        <v>0</v>
      </c>
      <c r="AC74" s="20"/>
      <c r="AD74" s="16"/>
      <c r="AE74" s="13">
        <v>71</v>
      </c>
      <c r="AF74" s="14">
        <v>0.253</v>
      </c>
      <c r="AG74" s="15">
        <v>26.625</v>
      </c>
      <c r="AH74" s="20">
        <f t="shared" si="24"/>
        <v>0.14081979999999999</v>
      </c>
      <c r="AI74" s="20">
        <f t="shared" si="25"/>
        <v>5.0761424999999999E-2</v>
      </c>
      <c r="AJ74" s="20"/>
      <c r="AK74" s="20"/>
      <c r="AL74" s="20"/>
      <c r="AM74" s="13"/>
      <c r="AN74" s="14"/>
      <c r="AO74" s="15"/>
      <c r="AP74" s="20"/>
      <c r="AQ74" s="20">
        <f t="shared" si="27"/>
        <v>0</v>
      </c>
      <c r="AR74" s="20"/>
      <c r="AS74" s="16"/>
      <c r="AT74" s="13">
        <v>71</v>
      </c>
      <c r="AU74" s="14">
        <v>0.20200000000000001</v>
      </c>
      <c r="AV74" s="15">
        <v>26.625</v>
      </c>
      <c r="AW74" s="20">
        <f t="shared" si="28"/>
        <v>8.9768800000000024E-2</v>
      </c>
      <c r="AX74" s="20">
        <f t="shared" si="29"/>
        <v>3.9806250000000008E-2</v>
      </c>
      <c r="AY74" s="20"/>
      <c r="AZ74" s="20"/>
      <c r="BA74" s="20"/>
      <c r="BB74" s="13"/>
      <c r="BC74" s="14"/>
      <c r="BD74" s="15"/>
      <c r="BE74" s="20"/>
      <c r="BF74" s="20"/>
      <c r="BG74" s="20"/>
    </row>
    <row r="75" spans="1:59" x14ac:dyDescent="0.25">
      <c r="A75" s="13">
        <v>72</v>
      </c>
      <c r="B75" s="14">
        <v>0.58699999999999997</v>
      </c>
      <c r="C75" s="15">
        <v>27</v>
      </c>
      <c r="D75" s="20">
        <f t="shared" si="16"/>
        <v>0.75805179999999994</v>
      </c>
      <c r="E75" s="20">
        <f t="shared" si="17"/>
        <v>0.298152525</v>
      </c>
      <c r="F75" s="20"/>
      <c r="G75" s="20"/>
      <c r="H75" s="20"/>
      <c r="I75" s="13">
        <v>72</v>
      </c>
      <c r="J75" s="14">
        <v>0</v>
      </c>
      <c r="K75" s="15">
        <v>27</v>
      </c>
      <c r="L75" s="20">
        <f t="shared" si="18"/>
        <v>0</v>
      </c>
      <c r="M75" s="20">
        <f t="shared" si="19"/>
        <v>0</v>
      </c>
      <c r="N75" s="20"/>
      <c r="O75" s="16"/>
      <c r="P75" s="13">
        <v>72</v>
      </c>
      <c r="Q75" s="14">
        <v>0.438</v>
      </c>
      <c r="R75" s="15">
        <v>27</v>
      </c>
      <c r="S75" s="20">
        <f t="shared" si="20"/>
        <v>0.42205680000000001</v>
      </c>
      <c r="T75" s="20">
        <f t="shared" si="21"/>
        <v>0.15791036250000001</v>
      </c>
      <c r="U75" s="20"/>
      <c r="V75" s="20"/>
      <c r="W75" s="20"/>
      <c r="X75" s="13">
        <v>72</v>
      </c>
      <c r="Y75" s="14">
        <v>0</v>
      </c>
      <c r="Z75" s="15">
        <v>27</v>
      </c>
      <c r="AA75" s="20">
        <f t="shared" si="22"/>
        <v>0</v>
      </c>
      <c r="AB75" s="20">
        <f t="shared" si="23"/>
        <v>0</v>
      </c>
      <c r="AC75" s="20"/>
      <c r="AD75" s="16"/>
      <c r="AE75" s="13">
        <v>72</v>
      </c>
      <c r="AF75" s="14">
        <v>0.24299999999999999</v>
      </c>
      <c r="AG75" s="15">
        <v>27</v>
      </c>
      <c r="AH75" s="20">
        <f t="shared" si="24"/>
        <v>0.12990780000000002</v>
      </c>
      <c r="AI75" s="20">
        <f t="shared" si="25"/>
        <v>4.4322712500000007E-2</v>
      </c>
      <c r="AJ75" s="20"/>
      <c r="AK75" s="20"/>
      <c r="AL75" s="20"/>
      <c r="AM75" s="13"/>
      <c r="AN75" s="14"/>
      <c r="AO75" s="15"/>
      <c r="AP75" s="20"/>
      <c r="AQ75" s="20">
        <f t="shared" si="27"/>
        <v>0</v>
      </c>
      <c r="AR75" s="20"/>
      <c r="AS75" s="16"/>
      <c r="AT75" s="13">
        <v>72</v>
      </c>
      <c r="AU75" s="14">
        <v>0.23599999999999999</v>
      </c>
      <c r="AV75" s="15">
        <v>27</v>
      </c>
      <c r="AW75" s="20">
        <f t="shared" si="28"/>
        <v>0.12253120000000001</v>
      </c>
      <c r="AX75" s="20">
        <f t="shared" si="29"/>
        <v>4.4418000000000006E-2</v>
      </c>
      <c r="AY75" s="20"/>
      <c r="AZ75" s="20"/>
      <c r="BA75" s="20"/>
      <c r="BB75" s="13"/>
      <c r="BC75" s="14"/>
      <c r="BD75" s="15"/>
      <c r="BE75" s="20"/>
      <c r="BF75" s="20"/>
      <c r="BG75" s="20"/>
    </row>
    <row r="76" spans="1:59" x14ac:dyDescent="0.25">
      <c r="A76" s="13">
        <v>73</v>
      </c>
      <c r="B76" s="14">
        <v>0.61499999999999999</v>
      </c>
      <c r="C76" s="15">
        <v>27.375</v>
      </c>
      <c r="D76" s="20">
        <f t="shared" si="16"/>
        <v>0.83209500000000003</v>
      </c>
      <c r="E76" s="20">
        <f t="shared" si="17"/>
        <v>0.29670341249999999</v>
      </c>
      <c r="F76" s="20"/>
      <c r="G76" s="20"/>
      <c r="H76" s="20"/>
      <c r="I76" s="13">
        <v>73</v>
      </c>
      <c r="J76" s="14">
        <v>0</v>
      </c>
      <c r="K76" s="15">
        <v>27.375</v>
      </c>
      <c r="L76" s="20">
        <f t="shared" si="18"/>
        <v>0</v>
      </c>
      <c r="M76" s="20">
        <f t="shared" si="19"/>
        <v>0</v>
      </c>
      <c r="N76" s="20"/>
      <c r="O76" s="16"/>
      <c r="P76" s="13">
        <v>73</v>
      </c>
      <c r="Q76" s="14">
        <v>0.437</v>
      </c>
      <c r="R76" s="15">
        <v>27.375</v>
      </c>
      <c r="S76" s="20">
        <f t="shared" si="20"/>
        <v>0.42013180000000006</v>
      </c>
      <c r="T76" s="20">
        <f t="shared" si="21"/>
        <v>0.15754942500000002</v>
      </c>
      <c r="U76" s="20"/>
      <c r="V76" s="20"/>
      <c r="W76" s="20"/>
      <c r="X76" s="13">
        <v>73</v>
      </c>
      <c r="Y76" s="14">
        <v>0</v>
      </c>
      <c r="Z76" s="15">
        <v>27.375</v>
      </c>
      <c r="AA76" s="20">
        <f t="shared" si="22"/>
        <v>0</v>
      </c>
      <c r="AB76" s="20">
        <f t="shared" si="23"/>
        <v>0</v>
      </c>
      <c r="AC76" s="20"/>
      <c r="AD76" s="16"/>
      <c r="AE76" s="13">
        <v>73</v>
      </c>
      <c r="AF76" s="14">
        <v>0.22</v>
      </c>
      <c r="AG76" s="15">
        <v>27.375</v>
      </c>
      <c r="AH76" s="20">
        <f t="shared" si="24"/>
        <v>0.10648000000000001</v>
      </c>
      <c r="AI76" s="20">
        <f t="shared" si="25"/>
        <v>4.8932812500000006E-2</v>
      </c>
      <c r="AJ76" s="20"/>
      <c r="AK76" s="20"/>
      <c r="AL76" s="20"/>
      <c r="AM76" s="13"/>
      <c r="AN76" s="14"/>
      <c r="AO76" s="15"/>
      <c r="AP76" s="20"/>
      <c r="AQ76" s="20">
        <f t="shared" si="27"/>
        <v>0</v>
      </c>
      <c r="AR76" s="20"/>
      <c r="AS76" s="16"/>
      <c r="AT76" s="13">
        <v>73</v>
      </c>
      <c r="AU76" s="14">
        <v>0.22800000000000001</v>
      </c>
      <c r="AV76" s="15">
        <v>27.375</v>
      </c>
      <c r="AW76" s="20">
        <f t="shared" si="28"/>
        <v>0.11436480000000002</v>
      </c>
      <c r="AX76" s="20">
        <f t="shared" si="29"/>
        <v>4.1227312500000002E-2</v>
      </c>
      <c r="AY76" s="20"/>
      <c r="AZ76" s="20"/>
      <c r="BA76" s="20"/>
      <c r="BB76" s="13"/>
      <c r="BC76" s="14"/>
      <c r="BD76" s="15"/>
      <c r="BE76" s="20"/>
      <c r="BF76" s="20"/>
      <c r="BG76" s="20"/>
    </row>
    <row r="77" spans="1:59" x14ac:dyDescent="0.25">
      <c r="A77" s="13">
        <v>74</v>
      </c>
      <c r="B77" s="14">
        <v>0.58399999999999996</v>
      </c>
      <c r="C77" s="15">
        <v>27.75</v>
      </c>
      <c r="D77" s="20">
        <f t="shared" si="16"/>
        <v>0.75032319999999997</v>
      </c>
      <c r="E77" s="20">
        <f t="shared" si="17"/>
        <v>0.2828203125</v>
      </c>
      <c r="F77" s="20"/>
      <c r="G77" s="20"/>
      <c r="H77" s="20"/>
      <c r="I77" s="13">
        <v>74</v>
      </c>
      <c r="J77" s="14">
        <v>0</v>
      </c>
      <c r="K77" s="15">
        <v>27.75</v>
      </c>
      <c r="L77" s="20">
        <f t="shared" si="18"/>
        <v>0</v>
      </c>
      <c r="M77" s="20">
        <f t="shared" si="19"/>
        <v>0</v>
      </c>
      <c r="N77" s="20"/>
      <c r="O77" s="16"/>
      <c r="P77" s="13">
        <v>74</v>
      </c>
      <c r="Q77" s="14">
        <v>0.437</v>
      </c>
      <c r="R77" s="15">
        <v>27.75</v>
      </c>
      <c r="S77" s="20">
        <f t="shared" si="20"/>
        <v>0.42013180000000006</v>
      </c>
      <c r="T77" s="20">
        <f t="shared" si="21"/>
        <v>0.15972742500000003</v>
      </c>
      <c r="U77" s="20"/>
      <c r="V77" s="20"/>
      <c r="W77" s="20"/>
      <c r="X77" s="13">
        <v>74</v>
      </c>
      <c r="Y77" s="14">
        <v>0</v>
      </c>
      <c r="Z77" s="15">
        <v>27.75</v>
      </c>
      <c r="AA77" s="20">
        <f t="shared" si="22"/>
        <v>0</v>
      </c>
      <c r="AB77" s="20">
        <f t="shared" si="23"/>
        <v>0</v>
      </c>
      <c r="AC77" s="20"/>
      <c r="AD77" s="16"/>
      <c r="AE77" s="13">
        <v>74</v>
      </c>
      <c r="AF77" s="14">
        <v>0.26500000000000001</v>
      </c>
      <c r="AG77" s="15">
        <v>27.75</v>
      </c>
      <c r="AH77" s="20">
        <f t="shared" si="24"/>
        <v>0.15449500000000002</v>
      </c>
      <c r="AI77" s="20">
        <f t="shared" si="25"/>
        <v>5.7500025000000003E-2</v>
      </c>
      <c r="AJ77" s="20"/>
      <c r="AK77" s="20"/>
      <c r="AL77" s="20"/>
      <c r="AM77" s="13"/>
      <c r="AN77" s="14"/>
      <c r="AO77" s="15"/>
      <c r="AP77" s="20"/>
      <c r="AQ77" s="20">
        <f t="shared" si="27"/>
        <v>0</v>
      </c>
      <c r="AR77" s="20"/>
      <c r="AS77" s="16"/>
      <c r="AT77" s="13">
        <v>74</v>
      </c>
      <c r="AU77" s="14">
        <v>0.219</v>
      </c>
      <c r="AV77" s="15">
        <v>27.75</v>
      </c>
      <c r="AW77" s="20">
        <f t="shared" si="28"/>
        <v>0.1055142</v>
      </c>
      <c r="AX77" s="20">
        <f t="shared" si="29"/>
        <v>4.6817512500000005E-2</v>
      </c>
      <c r="AY77" s="20"/>
      <c r="AZ77" s="20"/>
      <c r="BA77" s="20"/>
      <c r="BB77" s="13"/>
      <c r="BC77" s="14"/>
      <c r="BD77" s="15"/>
      <c r="BE77" s="20"/>
      <c r="BF77" s="20"/>
      <c r="BG77" s="20"/>
    </row>
    <row r="78" spans="1:59" x14ac:dyDescent="0.25">
      <c r="A78" s="13">
        <v>75</v>
      </c>
      <c r="B78" s="14">
        <v>0.58699999999999997</v>
      </c>
      <c r="C78" s="15">
        <v>28.125</v>
      </c>
      <c r="D78" s="20">
        <f t="shared" si="16"/>
        <v>0.75805179999999994</v>
      </c>
      <c r="E78" s="20">
        <f t="shared" si="17"/>
        <v>0.27474892499999998</v>
      </c>
      <c r="F78" s="20"/>
      <c r="G78" s="20"/>
      <c r="H78" s="20"/>
      <c r="I78" s="13">
        <v>75</v>
      </c>
      <c r="J78" s="14">
        <v>0</v>
      </c>
      <c r="K78" s="15">
        <v>28.125</v>
      </c>
      <c r="L78" s="20">
        <f t="shared" si="18"/>
        <v>0</v>
      </c>
      <c r="M78" s="20">
        <f t="shared" si="19"/>
        <v>0</v>
      </c>
      <c r="N78" s="20"/>
      <c r="O78" s="16"/>
      <c r="P78" s="13">
        <v>75</v>
      </c>
      <c r="Q78" s="14">
        <v>0.443</v>
      </c>
      <c r="R78" s="15">
        <v>28.125</v>
      </c>
      <c r="S78" s="20">
        <f t="shared" si="20"/>
        <v>0.43174780000000007</v>
      </c>
      <c r="T78" s="20">
        <f t="shared" si="21"/>
        <v>0.15371771250000002</v>
      </c>
      <c r="U78" s="20"/>
      <c r="V78" s="20"/>
      <c r="W78" s="20"/>
      <c r="X78" s="13">
        <v>75</v>
      </c>
      <c r="Y78" s="14">
        <v>0</v>
      </c>
      <c r="Z78" s="15">
        <v>28.125</v>
      </c>
      <c r="AA78" s="20">
        <f t="shared" si="22"/>
        <v>0</v>
      </c>
      <c r="AB78" s="20">
        <f t="shared" si="23"/>
        <v>0</v>
      </c>
      <c r="AC78" s="20"/>
      <c r="AD78" s="16"/>
      <c r="AE78" s="13">
        <v>75</v>
      </c>
      <c r="AF78" s="14">
        <v>0.26300000000000001</v>
      </c>
      <c r="AG78" s="15">
        <v>28.125</v>
      </c>
      <c r="AH78" s="20">
        <f t="shared" si="24"/>
        <v>0.15217180000000002</v>
      </c>
      <c r="AI78" s="20">
        <f t="shared" si="25"/>
        <v>4.8861862500000013E-2</v>
      </c>
      <c r="AJ78" s="20"/>
      <c r="AK78" s="20"/>
      <c r="AL78" s="20"/>
      <c r="AM78" s="13"/>
      <c r="AN78" s="14"/>
      <c r="AO78" s="15"/>
      <c r="AP78" s="20"/>
      <c r="AQ78" s="20">
        <f t="shared" si="27"/>
        <v>0</v>
      </c>
      <c r="AR78" s="20"/>
      <c r="AS78" s="16"/>
      <c r="AT78" s="13">
        <v>75</v>
      </c>
      <c r="AU78" s="14">
        <v>0.25600000000000001</v>
      </c>
      <c r="AV78" s="15">
        <v>28.125</v>
      </c>
      <c r="AW78" s="20">
        <f t="shared" si="28"/>
        <v>0.14417920000000001</v>
      </c>
      <c r="AX78" s="20">
        <f t="shared" si="29"/>
        <v>4.9045012499999999E-2</v>
      </c>
      <c r="AY78" s="20"/>
      <c r="AZ78" s="20"/>
      <c r="BA78" s="20"/>
      <c r="BB78" s="13"/>
      <c r="BC78" s="14"/>
      <c r="BD78" s="15"/>
      <c r="BE78" s="20"/>
      <c r="BF78" s="20"/>
      <c r="BG78" s="20"/>
    </row>
    <row r="79" spans="1:59" x14ac:dyDescent="0.25">
      <c r="A79" s="13">
        <v>76</v>
      </c>
      <c r="B79" s="14">
        <v>0.56699999999999995</v>
      </c>
      <c r="C79" s="15">
        <v>28.5</v>
      </c>
      <c r="D79" s="20">
        <f t="shared" si="16"/>
        <v>0.70727580000000001</v>
      </c>
      <c r="E79" s="20">
        <f t="shared" si="17"/>
        <v>0.28160962500000003</v>
      </c>
      <c r="F79" s="20"/>
      <c r="G79" s="20"/>
      <c r="H79" s="20"/>
      <c r="I79" s="13">
        <v>76</v>
      </c>
      <c r="J79" s="14">
        <v>0</v>
      </c>
      <c r="K79" s="15">
        <v>28.5</v>
      </c>
      <c r="L79" s="20">
        <f t="shared" si="18"/>
        <v>0</v>
      </c>
      <c r="M79" s="20">
        <f t="shared" si="19"/>
        <v>0</v>
      </c>
      <c r="N79" s="20"/>
      <c r="O79" s="16"/>
      <c r="P79" s="13">
        <v>76</v>
      </c>
      <c r="Q79" s="14">
        <v>0.42</v>
      </c>
      <c r="R79" s="15">
        <v>28.5</v>
      </c>
      <c r="S79" s="20">
        <f t="shared" si="20"/>
        <v>0.38807999999999998</v>
      </c>
      <c r="T79" s="20">
        <f t="shared" si="21"/>
        <v>0.15481784999999998</v>
      </c>
      <c r="U79" s="20"/>
      <c r="V79" s="20"/>
      <c r="W79" s="20"/>
      <c r="X79" s="13">
        <v>76</v>
      </c>
      <c r="Y79" s="14">
        <v>0</v>
      </c>
      <c r="Z79" s="15">
        <v>28.5</v>
      </c>
      <c r="AA79" s="20">
        <f t="shared" si="22"/>
        <v>0</v>
      </c>
      <c r="AB79" s="20">
        <f t="shared" si="23"/>
        <v>0</v>
      </c>
      <c r="AC79" s="20"/>
      <c r="AD79" s="16"/>
      <c r="AE79" s="13">
        <v>76</v>
      </c>
      <c r="AF79" s="14">
        <v>0.222</v>
      </c>
      <c r="AG79" s="15">
        <v>28.5</v>
      </c>
      <c r="AH79" s="20">
        <f t="shared" si="24"/>
        <v>0.10842480000000002</v>
      </c>
      <c r="AI79" s="20">
        <f t="shared" si="25"/>
        <v>4.6317562500000006E-2</v>
      </c>
      <c r="AJ79" s="20"/>
      <c r="AK79" s="20"/>
      <c r="AL79" s="20"/>
      <c r="AM79" s="13"/>
      <c r="AN79" s="14"/>
      <c r="AO79" s="15"/>
      <c r="AP79" s="20"/>
      <c r="AQ79" s="20">
        <f t="shared" si="27"/>
        <v>0</v>
      </c>
      <c r="AR79" s="20"/>
      <c r="AS79" s="16"/>
      <c r="AT79" s="13">
        <v>76</v>
      </c>
      <c r="AU79" s="14">
        <v>0.23100000000000001</v>
      </c>
      <c r="AV79" s="15">
        <v>28.5</v>
      </c>
      <c r="AW79" s="20">
        <f t="shared" si="28"/>
        <v>0.11739420000000002</v>
      </c>
      <c r="AX79" s="20">
        <f t="shared" si="29"/>
        <v>4.0902262500000001E-2</v>
      </c>
      <c r="AY79" s="20"/>
      <c r="AZ79" s="20"/>
      <c r="BA79" s="20"/>
      <c r="BB79" s="13"/>
      <c r="BC79" s="14"/>
      <c r="BD79" s="15"/>
      <c r="BE79" s="20"/>
      <c r="BF79" s="20"/>
      <c r="BG79" s="20"/>
    </row>
    <row r="80" spans="1:59" x14ac:dyDescent="0.25">
      <c r="A80" s="13">
        <v>77</v>
      </c>
      <c r="B80" s="14">
        <v>0.60099999999999998</v>
      </c>
      <c r="C80" s="15">
        <v>28.875</v>
      </c>
      <c r="D80" s="20">
        <f t="shared" si="16"/>
        <v>0.79464220000000008</v>
      </c>
      <c r="E80" s="20">
        <f t="shared" si="17"/>
        <v>0.29898412499999999</v>
      </c>
      <c r="F80" s="20"/>
      <c r="G80" s="20"/>
      <c r="H80" s="20"/>
      <c r="I80" s="13">
        <v>77</v>
      </c>
      <c r="J80" s="14">
        <v>0</v>
      </c>
      <c r="K80" s="15">
        <v>28.875</v>
      </c>
      <c r="L80" s="20">
        <f t="shared" si="18"/>
        <v>0</v>
      </c>
      <c r="M80" s="20">
        <f t="shared" si="19"/>
        <v>0</v>
      </c>
      <c r="N80" s="20"/>
      <c r="O80" s="16"/>
      <c r="P80" s="13">
        <v>77</v>
      </c>
      <c r="Q80" s="14">
        <v>0.44600000000000001</v>
      </c>
      <c r="R80" s="15">
        <v>28.875</v>
      </c>
      <c r="S80" s="20">
        <f t="shared" si="20"/>
        <v>0.43761520000000004</v>
      </c>
      <c r="T80" s="20">
        <f t="shared" si="21"/>
        <v>0.15004770000000001</v>
      </c>
      <c r="U80" s="20"/>
      <c r="V80" s="20"/>
      <c r="W80" s="20"/>
      <c r="X80" s="13">
        <v>77</v>
      </c>
      <c r="Y80" s="14">
        <v>0</v>
      </c>
      <c r="Z80" s="15">
        <v>28.875</v>
      </c>
      <c r="AA80" s="20">
        <f t="shared" si="22"/>
        <v>0</v>
      </c>
      <c r="AB80" s="20">
        <f t="shared" si="23"/>
        <v>0</v>
      </c>
      <c r="AC80" s="20"/>
      <c r="AD80" s="16"/>
      <c r="AE80" s="13">
        <v>77</v>
      </c>
      <c r="AF80" s="14">
        <v>0.251</v>
      </c>
      <c r="AG80" s="15">
        <v>28.875</v>
      </c>
      <c r="AH80" s="20">
        <f t="shared" si="24"/>
        <v>0.13860220000000001</v>
      </c>
      <c r="AI80" s="20">
        <f t="shared" si="25"/>
        <v>5.4520125000000003E-2</v>
      </c>
      <c r="AJ80" s="20"/>
      <c r="AK80" s="20"/>
      <c r="AL80" s="20"/>
      <c r="AM80" s="13"/>
      <c r="AN80" s="14"/>
      <c r="AO80" s="15"/>
      <c r="AP80" s="20"/>
      <c r="AQ80" s="20">
        <f t="shared" si="27"/>
        <v>0</v>
      </c>
      <c r="AR80" s="20"/>
      <c r="AS80" s="16"/>
      <c r="AT80" s="13">
        <v>77</v>
      </c>
      <c r="AU80" s="14">
        <v>0.214</v>
      </c>
      <c r="AV80" s="15">
        <v>28.875</v>
      </c>
      <c r="AW80" s="20">
        <f t="shared" si="28"/>
        <v>0.1007512</v>
      </c>
      <c r="AX80" s="20">
        <f t="shared" si="29"/>
        <v>4.5924449999999999E-2</v>
      </c>
      <c r="AY80" s="20"/>
      <c r="AZ80" s="20"/>
      <c r="BA80" s="20"/>
      <c r="BB80" s="13"/>
      <c r="BC80" s="14"/>
      <c r="BD80" s="15"/>
      <c r="BE80" s="20"/>
      <c r="BF80" s="20"/>
      <c r="BG80" s="20"/>
    </row>
    <row r="81" spans="1:59" x14ac:dyDescent="0.25">
      <c r="A81" s="13">
        <v>78</v>
      </c>
      <c r="B81" s="14">
        <v>0.60299999999999998</v>
      </c>
      <c r="C81" s="15">
        <v>29.25</v>
      </c>
      <c r="D81" s="20">
        <f t="shared" si="16"/>
        <v>0.79993979999999998</v>
      </c>
      <c r="E81" s="20">
        <f t="shared" si="17"/>
        <v>0.27659156250000005</v>
      </c>
      <c r="F81" s="20"/>
      <c r="G81" s="20"/>
      <c r="H81" s="20"/>
      <c r="I81" s="13"/>
      <c r="J81" s="14"/>
      <c r="K81" s="15"/>
      <c r="L81" s="17"/>
      <c r="M81" s="20"/>
      <c r="N81" s="20"/>
      <c r="O81" s="16"/>
      <c r="P81" s="13">
        <v>78</v>
      </c>
      <c r="Q81" s="14">
        <v>0.40600000000000003</v>
      </c>
      <c r="R81" s="15">
        <v>29.25</v>
      </c>
      <c r="S81" s="20">
        <f t="shared" si="20"/>
        <v>0.36263920000000005</v>
      </c>
      <c r="T81" s="20">
        <f t="shared" si="21"/>
        <v>0.12507825</v>
      </c>
      <c r="U81" s="20"/>
      <c r="V81" s="20"/>
      <c r="W81" s="20"/>
      <c r="X81" s="13">
        <v>78</v>
      </c>
      <c r="Y81" s="14">
        <v>0</v>
      </c>
      <c r="Z81" s="15">
        <v>29.25</v>
      </c>
      <c r="AA81" s="20">
        <f t="shared" si="22"/>
        <v>0</v>
      </c>
      <c r="AB81" s="20">
        <f t="shared" si="23"/>
        <v>0</v>
      </c>
      <c r="AC81" s="20"/>
      <c r="AD81" s="16"/>
      <c r="AE81" s="13">
        <v>78</v>
      </c>
      <c r="AF81" s="14">
        <v>0.26300000000000001</v>
      </c>
      <c r="AG81" s="15">
        <v>29.25</v>
      </c>
      <c r="AH81" s="20">
        <f t="shared" si="24"/>
        <v>0.15217180000000002</v>
      </c>
      <c r="AI81" s="20">
        <f t="shared" si="25"/>
        <v>4.9601062500000001E-2</v>
      </c>
      <c r="AJ81" s="20"/>
      <c r="AK81" s="20"/>
      <c r="AL81" s="20"/>
      <c r="AM81" s="13"/>
      <c r="AN81" s="14"/>
      <c r="AO81" s="15"/>
      <c r="AP81" s="20"/>
      <c r="AQ81" s="20">
        <f t="shared" si="27"/>
        <v>0</v>
      </c>
      <c r="AR81" s="20"/>
      <c r="AS81" s="16"/>
      <c r="AT81" s="13">
        <v>78</v>
      </c>
      <c r="AU81" s="14">
        <v>0.25600000000000001</v>
      </c>
      <c r="AV81" s="15">
        <v>29.25</v>
      </c>
      <c r="AW81" s="20">
        <f t="shared" si="28"/>
        <v>0.14417920000000001</v>
      </c>
      <c r="AX81" s="20">
        <f t="shared" si="29"/>
        <v>4.4200200000000002E-2</v>
      </c>
      <c r="AY81" s="20"/>
      <c r="AZ81" s="20"/>
      <c r="BA81" s="20"/>
      <c r="BB81" s="13"/>
      <c r="BC81" s="14"/>
      <c r="BD81" s="15"/>
      <c r="BE81" s="20"/>
      <c r="BF81" s="20"/>
      <c r="BG81" s="20"/>
    </row>
    <row r="82" spans="1:59" ht="15.75" thickBot="1" x14ac:dyDescent="0.3">
      <c r="A82" s="21">
        <v>79</v>
      </c>
      <c r="B82" s="22">
        <v>0.55400000000000005</v>
      </c>
      <c r="C82" s="23">
        <v>29.625</v>
      </c>
      <c r="D82" s="47">
        <f t="shared" si="16"/>
        <v>0.67521520000000024</v>
      </c>
      <c r="E82" s="24"/>
      <c r="F82" s="24"/>
      <c r="G82" s="24"/>
      <c r="H82" s="24"/>
      <c r="I82" s="21"/>
      <c r="J82" s="22"/>
      <c r="K82" s="23"/>
      <c r="L82" s="24"/>
      <c r="M82" s="24"/>
      <c r="N82" s="24"/>
      <c r="O82" s="24"/>
      <c r="P82" s="21">
        <v>79</v>
      </c>
      <c r="Q82" s="22">
        <v>0.372</v>
      </c>
      <c r="R82" s="23">
        <v>29.625</v>
      </c>
      <c r="S82" s="24">
        <f t="shared" si="20"/>
        <v>0.30444480000000002</v>
      </c>
      <c r="T82" s="24"/>
      <c r="U82" s="24"/>
      <c r="V82" s="24"/>
      <c r="W82" s="24"/>
      <c r="X82" s="21">
        <v>79</v>
      </c>
      <c r="Y82" s="22">
        <v>0</v>
      </c>
      <c r="Z82" s="23">
        <v>29.625</v>
      </c>
      <c r="AA82" s="24">
        <f t="shared" si="22"/>
        <v>0</v>
      </c>
      <c r="AB82" s="24">
        <f>(AO83-Z82)*(AA82+AP83)/2</f>
        <v>0</v>
      </c>
      <c r="AC82" s="24"/>
      <c r="AD82" s="16"/>
      <c r="AE82" s="21">
        <v>79</v>
      </c>
      <c r="AF82" s="22">
        <v>0.22600000000000001</v>
      </c>
      <c r="AG82" s="23">
        <v>29.625</v>
      </c>
      <c r="AH82" s="24">
        <f t="shared" si="24"/>
        <v>0.11236720000000001</v>
      </c>
      <c r="AI82" s="24"/>
      <c r="AJ82" s="24"/>
      <c r="AK82" s="24"/>
      <c r="AL82" s="24"/>
      <c r="AM82" s="21"/>
      <c r="AN82" s="22"/>
      <c r="AO82" s="23"/>
      <c r="AP82" s="24"/>
      <c r="AQ82" s="24">
        <f>(BD83-AO82)*(AP82+BE83)/2</f>
        <v>0</v>
      </c>
      <c r="AR82" s="24"/>
      <c r="AS82" s="16"/>
      <c r="AT82" s="21">
        <v>79</v>
      </c>
      <c r="AU82" s="22">
        <v>0.20399999999999999</v>
      </c>
      <c r="AV82" s="23">
        <v>29.625</v>
      </c>
      <c r="AW82" s="24">
        <f t="shared" si="28"/>
        <v>9.1555199999999989E-2</v>
      </c>
      <c r="AX82" s="24"/>
      <c r="AY82" s="24"/>
      <c r="AZ82" s="24"/>
      <c r="BA82" s="24"/>
      <c r="BB82" s="21"/>
      <c r="BC82" s="22"/>
      <c r="BD82" s="27"/>
      <c r="BE82" s="24"/>
      <c r="BF82" s="24"/>
      <c r="BG82" s="24"/>
    </row>
    <row r="83" spans="1:59" x14ac:dyDescent="0.25">
      <c r="A83" s="25"/>
      <c r="B83" s="26"/>
      <c r="C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9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</row>
    <row r="85" spans="1:59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</row>
    <row r="86" spans="1:5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</row>
    <row r="87" spans="1:5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</row>
    <row r="88" spans="1:59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</row>
    <row r="89" spans="1:59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</row>
    <row r="90" spans="1:59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</row>
    <row r="91" spans="1:59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</row>
    <row r="92" spans="1:59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</row>
    <row r="93" spans="1:5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</row>
    <row r="94" spans="1:5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</row>
    <row r="95" spans="1:59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</row>
    <row r="96" spans="1:59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1:5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</row>
    <row r="98" spans="1:5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</row>
    <row r="99" spans="1:5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</row>
    <row r="100" spans="1:5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</row>
    <row r="101" spans="1:5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</row>
    <row r="102" spans="1:5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</row>
    <row r="103" spans="1:56" x14ac:dyDescent="0.25">
      <c r="A103" s="1"/>
      <c r="B103" s="1"/>
      <c r="C103" s="1"/>
      <c r="I103" s="2"/>
      <c r="J103" s="2"/>
      <c r="K103" s="2"/>
      <c r="L103" s="9"/>
      <c r="P103" s="3"/>
      <c r="Q103" s="3"/>
      <c r="R103" s="3"/>
      <c r="X103" s="4"/>
      <c r="Y103" s="4"/>
      <c r="Z103" s="4"/>
      <c r="AE103" s="5"/>
      <c r="AF103" s="5"/>
      <c r="AG103" s="5"/>
      <c r="AM103" s="6"/>
      <c r="AN103" s="6"/>
      <c r="AO103" s="6"/>
      <c r="AT103" s="7"/>
      <c r="AU103" s="7"/>
      <c r="AV103" s="7"/>
      <c r="BB103" s="9"/>
      <c r="BC103" s="9"/>
      <c r="BD103" s="9"/>
    </row>
    <row r="104" spans="1:56" x14ac:dyDescent="0.25">
      <c r="A104" s="1"/>
      <c r="B104" s="1"/>
      <c r="C104" s="1"/>
      <c r="I104" s="2"/>
      <c r="J104" s="2"/>
      <c r="K104" s="2"/>
      <c r="L104" s="9"/>
      <c r="P104" s="3"/>
      <c r="Q104" s="3"/>
      <c r="R104" s="3"/>
      <c r="X104" s="4"/>
      <c r="Y104" s="4"/>
      <c r="Z104" s="4"/>
      <c r="AE104" s="5"/>
      <c r="AF104" s="5"/>
      <c r="AG104" s="5"/>
      <c r="AM104" s="6"/>
      <c r="AN104" s="6"/>
      <c r="AO104" s="6"/>
      <c r="AT104" s="7"/>
      <c r="AU104" s="7"/>
      <c r="AV104" s="7"/>
      <c r="BB104" s="9"/>
      <c r="BC104" s="9"/>
      <c r="BD104" s="9"/>
    </row>
    <row r="105" spans="1:56" x14ac:dyDescent="0.25">
      <c r="A105" s="1"/>
      <c r="B105" s="1"/>
      <c r="C105" s="1"/>
      <c r="I105" s="2"/>
      <c r="J105" s="2"/>
      <c r="K105" s="2"/>
      <c r="L105" s="9"/>
      <c r="P105" s="3"/>
      <c r="Q105" s="3"/>
      <c r="R105" s="3"/>
      <c r="X105" s="4"/>
      <c r="Y105" s="4"/>
      <c r="Z105" s="4"/>
      <c r="AE105" s="5"/>
      <c r="AF105" s="5"/>
      <c r="AG105" s="5"/>
      <c r="AM105" s="6"/>
      <c r="AN105" s="6"/>
      <c r="AO105" s="6"/>
      <c r="AT105" s="7"/>
      <c r="AU105" s="7"/>
      <c r="AV105" s="7"/>
      <c r="BB105" s="9"/>
      <c r="BC105" s="9"/>
      <c r="BD105" s="9"/>
    </row>
    <row r="106" spans="1:56" x14ac:dyDescent="0.25">
      <c r="A106" s="1"/>
      <c r="B106" s="1"/>
      <c r="C106" s="1"/>
      <c r="I106" s="2"/>
      <c r="J106" s="2"/>
      <c r="K106" s="2"/>
      <c r="L106" s="9"/>
      <c r="P106" s="3"/>
      <c r="Q106" s="3"/>
      <c r="R106" s="3"/>
      <c r="X106" s="4"/>
      <c r="Y106" s="4"/>
      <c r="Z106" s="4"/>
      <c r="AE106" s="5"/>
      <c r="AF106" s="5"/>
      <c r="AG106" s="5"/>
      <c r="AM106" s="6"/>
      <c r="AN106" s="6"/>
      <c r="AO106" s="6"/>
      <c r="AT106" s="7"/>
      <c r="AU106" s="7"/>
      <c r="AV106" s="7"/>
      <c r="BB106" s="9"/>
      <c r="BC106" s="9"/>
      <c r="BD106" s="9"/>
    </row>
    <row r="107" spans="1:56" x14ac:dyDescent="0.25">
      <c r="A107" s="1"/>
      <c r="B107" s="1"/>
      <c r="C107" s="1"/>
      <c r="I107" s="2"/>
      <c r="J107" s="2"/>
      <c r="K107" s="2"/>
      <c r="L107" s="9"/>
      <c r="P107" s="3"/>
      <c r="Q107" s="3"/>
      <c r="R107" s="3"/>
      <c r="X107" s="4"/>
      <c r="Y107" s="4"/>
      <c r="Z107" s="4"/>
      <c r="AE107" s="5"/>
      <c r="AF107" s="5"/>
      <c r="AG107" s="5"/>
      <c r="AM107" s="6"/>
      <c r="AN107" s="6"/>
      <c r="AO107" s="6"/>
      <c r="AT107" s="7"/>
      <c r="AU107" s="7"/>
      <c r="AV107" s="7"/>
      <c r="BB107" s="9"/>
      <c r="BC107" s="9"/>
      <c r="BD107" s="9"/>
    </row>
    <row r="108" spans="1:56" x14ac:dyDescent="0.25">
      <c r="A108" s="1"/>
      <c r="B108" s="1"/>
      <c r="C108" s="1"/>
      <c r="I108" s="2"/>
      <c r="J108" s="2"/>
      <c r="K108" s="2"/>
      <c r="L108" s="9"/>
      <c r="P108" s="3"/>
      <c r="Q108" s="3"/>
      <c r="R108" s="3"/>
      <c r="X108" s="4"/>
      <c r="Y108" s="4"/>
      <c r="Z108" s="4"/>
      <c r="AE108" s="5"/>
      <c r="AF108" s="5"/>
      <c r="AG108" s="5"/>
      <c r="AM108" s="6"/>
      <c r="AN108" s="6"/>
      <c r="AO108" s="6"/>
      <c r="AT108" s="7"/>
      <c r="AU108" s="7"/>
      <c r="AV108" s="7"/>
      <c r="BB108" s="9"/>
      <c r="BC108" s="9"/>
      <c r="BD108" s="9"/>
    </row>
    <row r="109" spans="1:56" x14ac:dyDescent="0.25">
      <c r="A109" s="1"/>
      <c r="B109" s="1"/>
      <c r="C109" s="1"/>
      <c r="I109" s="2"/>
      <c r="J109" s="2"/>
      <c r="K109" s="2"/>
      <c r="L109" s="9"/>
      <c r="P109" s="3"/>
      <c r="Q109" s="3"/>
      <c r="R109" s="3"/>
      <c r="X109" s="4"/>
      <c r="Y109" s="4"/>
      <c r="Z109" s="4"/>
      <c r="AE109" s="5"/>
      <c r="AF109" s="5"/>
      <c r="AG109" s="5"/>
      <c r="AM109" s="6"/>
      <c r="AN109" s="6"/>
      <c r="AO109" s="6"/>
      <c r="AT109" s="7"/>
      <c r="AU109" s="7"/>
      <c r="AV109" s="7"/>
      <c r="BB109" s="9"/>
      <c r="BC109" s="9"/>
      <c r="BD109" s="9"/>
    </row>
    <row r="110" spans="1:56" x14ac:dyDescent="0.25">
      <c r="A110" s="1"/>
      <c r="B110" s="1"/>
      <c r="C110" s="1"/>
      <c r="I110" s="2"/>
      <c r="J110" s="2"/>
      <c r="K110" s="2"/>
      <c r="L110" s="9"/>
      <c r="P110" s="3"/>
      <c r="Q110" s="3"/>
      <c r="R110" s="3"/>
      <c r="X110" s="4"/>
      <c r="Y110" s="4"/>
      <c r="Z110" s="4"/>
      <c r="AE110" s="5"/>
      <c r="AF110" s="5"/>
      <c r="AG110" s="5"/>
      <c r="AM110" s="6"/>
      <c r="AN110" s="6"/>
      <c r="AO110" s="6"/>
      <c r="AT110" s="7"/>
      <c r="AU110" s="7"/>
      <c r="AV110" s="7"/>
      <c r="BB110" s="9"/>
      <c r="BC110" s="9"/>
      <c r="BD110" s="9"/>
    </row>
    <row r="111" spans="1:56" x14ac:dyDescent="0.25">
      <c r="A111" s="1"/>
      <c r="B111" s="1"/>
      <c r="C111" s="1"/>
      <c r="I111" s="2"/>
      <c r="J111" s="2"/>
      <c r="K111" s="2"/>
      <c r="L111" s="9"/>
      <c r="P111" s="3"/>
      <c r="Q111" s="3"/>
      <c r="R111" s="3"/>
      <c r="X111" s="4"/>
      <c r="Y111" s="4"/>
      <c r="Z111" s="4"/>
      <c r="AE111" s="5"/>
      <c r="AF111" s="5"/>
      <c r="AG111" s="5"/>
      <c r="AM111" s="6"/>
      <c r="AN111" s="6"/>
      <c r="AO111" s="6"/>
      <c r="AT111" s="7"/>
      <c r="AU111" s="7"/>
      <c r="AV111" s="7"/>
      <c r="BB111" s="9"/>
      <c r="BC111" s="9"/>
      <c r="BD111" s="9"/>
    </row>
    <row r="112" spans="1:56" x14ac:dyDescent="0.25">
      <c r="A112" s="1"/>
      <c r="B112" s="1"/>
      <c r="C112" s="1"/>
      <c r="I112" s="2"/>
      <c r="J112" s="2"/>
      <c r="K112" s="2"/>
      <c r="L112" s="9"/>
      <c r="P112" s="3"/>
      <c r="Q112" s="3"/>
      <c r="R112" s="3"/>
      <c r="X112" s="4"/>
      <c r="Y112" s="4"/>
      <c r="Z112" s="4"/>
      <c r="AE112" s="5"/>
      <c r="AF112" s="5"/>
      <c r="AG112" s="5"/>
      <c r="AM112" s="6"/>
      <c r="AN112" s="6"/>
      <c r="AO112" s="6"/>
      <c r="AT112" s="7"/>
      <c r="AU112" s="7"/>
      <c r="AV112" s="7"/>
      <c r="BB112" s="9"/>
      <c r="BC112" s="9"/>
      <c r="BD112" s="9"/>
    </row>
    <row r="113" spans="1:56" x14ac:dyDescent="0.25">
      <c r="A113" s="1"/>
      <c r="B113" s="1"/>
      <c r="C113" s="1"/>
      <c r="I113" s="2"/>
      <c r="J113" s="2"/>
      <c r="K113" s="2"/>
      <c r="P113" s="3"/>
      <c r="Q113" s="3"/>
      <c r="R113" s="3"/>
      <c r="X113" s="4"/>
      <c r="Y113" s="4"/>
      <c r="Z113" s="4"/>
      <c r="AE113" s="5"/>
      <c r="AF113" s="5"/>
      <c r="AG113" s="5"/>
      <c r="AM113" s="6"/>
      <c r="AN113" s="6"/>
      <c r="AO113" s="6"/>
      <c r="AT113" s="7"/>
      <c r="AU113" s="7"/>
      <c r="AV113" s="7"/>
      <c r="BB113" s="9"/>
      <c r="BC113" s="9"/>
      <c r="BD113" s="9"/>
    </row>
    <row r="114" spans="1:56" x14ac:dyDescent="0.25">
      <c r="A114" s="1"/>
      <c r="B114" s="1"/>
      <c r="C114" s="1"/>
      <c r="I114" s="2"/>
      <c r="J114" s="2"/>
      <c r="K114" s="2"/>
      <c r="P114" s="3"/>
      <c r="Q114" s="3"/>
      <c r="R114" s="3"/>
      <c r="X114" s="4"/>
      <c r="Y114" s="4"/>
      <c r="Z114" s="4"/>
      <c r="AE114" s="5"/>
      <c r="AF114" s="5"/>
      <c r="AG114" s="5"/>
      <c r="AM114" s="6"/>
      <c r="AN114" s="6"/>
      <c r="AO114" s="6"/>
      <c r="AT114" s="7"/>
      <c r="AU114" s="7"/>
      <c r="AV114" s="7"/>
      <c r="BB114" s="9"/>
      <c r="BC114" s="9"/>
      <c r="BD114" s="9"/>
    </row>
    <row r="115" spans="1:56" x14ac:dyDescent="0.25">
      <c r="P115" s="2"/>
      <c r="Q115" s="2"/>
      <c r="R115" s="2"/>
      <c r="X115" s="3"/>
      <c r="Y115" s="3"/>
      <c r="Z115" s="3"/>
      <c r="AE115" s="4"/>
      <c r="AF115" s="4"/>
      <c r="AG115" s="4"/>
      <c r="AM115" s="5"/>
      <c r="AN115" s="5"/>
      <c r="AO115" s="5"/>
      <c r="AT115" s="6"/>
      <c r="AU115" s="6"/>
      <c r="AV115" s="6"/>
      <c r="BB115" s="7"/>
      <c r="BC115" s="7"/>
      <c r="BD115" s="7"/>
    </row>
    <row r="116" spans="1:56" x14ac:dyDescent="0.25">
      <c r="P116" s="2"/>
      <c r="Q116" s="2"/>
      <c r="R116" s="2"/>
      <c r="X116" s="3"/>
      <c r="Y116" s="3"/>
      <c r="Z116" s="3"/>
      <c r="AE116" s="4"/>
      <c r="AF116" s="4"/>
      <c r="AG116" s="4"/>
      <c r="AM116" s="5"/>
      <c r="AN116" s="5"/>
      <c r="AO116" s="5"/>
      <c r="AT116" s="6"/>
      <c r="AU116" s="6"/>
      <c r="AV116" s="6"/>
      <c r="BB116" s="7"/>
      <c r="BC116" s="7"/>
      <c r="BD116" s="7"/>
    </row>
    <row r="117" spans="1:56" x14ac:dyDescent="0.25">
      <c r="P117" s="2"/>
      <c r="Q117" s="2"/>
      <c r="R117" s="2"/>
      <c r="X117" s="3"/>
      <c r="Y117" s="3"/>
      <c r="Z117" s="3"/>
      <c r="AE117" s="4"/>
      <c r="AF117" s="4"/>
      <c r="AG117" s="4"/>
      <c r="AM117" s="5"/>
      <c r="AN117" s="5"/>
      <c r="AO117" s="5"/>
      <c r="AT117" s="6"/>
      <c r="AU117" s="6"/>
      <c r="AV117" s="6"/>
      <c r="BB117" s="7"/>
      <c r="BC117" s="7"/>
      <c r="BD117" s="7"/>
    </row>
    <row r="118" spans="1:56" x14ac:dyDescent="0.25">
      <c r="P118" s="2"/>
      <c r="Q118" s="2"/>
      <c r="R118" s="2"/>
      <c r="X118" s="3"/>
      <c r="Y118" s="3"/>
      <c r="Z118" s="3"/>
      <c r="AE118" s="4"/>
      <c r="AF118" s="4"/>
      <c r="AG118" s="4"/>
      <c r="AM118" s="5"/>
      <c r="AN118" s="5"/>
      <c r="AO118" s="5"/>
      <c r="AT118" s="6"/>
      <c r="AU118" s="6"/>
      <c r="AV118" s="6"/>
      <c r="BB118" s="7"/>
      <c r="BC118" s="7"/>
      <c r="BD118" s="7"/>
    </row>
    <row r="119" spans="1:56" x14ac:dyDescent="0.25">
      <c r="P119" s="2"/>
      <c r="Q119" s="2"/>
      <c r="R119" s="2"/>
      <c r="X119" s="3"/>
      <c r="Y119" s="3"/>
      <c r="Z119" s="3"/>
      <c r="AE119" s="4"/>
      <c r="AF119" s="4"/>
      <c r="AG119" s="4"/>
      <c r="AM119" s="5"/>
      <c r="AN119" s="5"/>
      <c r="AO119" s="5"/>
      <c r="AT119" s="6"/>
      <c r="AU119" s="6"/>
      <c r="AV119" s="6"/>
      <c r="BB119" s="7"/>
      <c r="BC119" s="7"/>
      <c r="BD119" s="7"/>
    </row>
    <row r="120" spans="1:56" x14ac:dyDescent="0.25">
      <c r="P120" s="2"/>
      <c r="Q120" s="2"/>
      <c r="R120" s="2"/>
      <c r="X120" s="3"/>
      <c r="Y120" s="3"/>
      <c r="Z120" s="3"/>
      <c r="AE120" s="4"/>
      <c r="AF120" s="4"/>
      <c r="AG120" s="4"/>
      <c r="AM120" s="5"/>
      <c r="AN120" s="5"/>
      <c r="AO120" s="5"/>
      <c r="AT120" s="6"/>
      <c r="AU120" s="6"/>
      <c r="AV120" s="6"/>
      <c r="BB120" s="7"/>
      <c r="BC120" s="7"/>
      <c r="BD120" s="7"/>
    </row>
    <row r="121" spans="1:56" x14ac:dyDescent="0.25">
      <c r="P121" s="2"/>
      <c r="Q121" s="2"/>
      <c r="R121" s="2"/>
      <c r="X121" s="3"/>
      <c r="Y121" s="3"/>
      <c r="Z121" s="3"/>
      <c r="AE121" s="4"/>
      <c r="AF121" s="4"/>
      <c r="AG121" s="4"/>
      <c r="AM121" s="5"/>
      <c r="AN121" s="5"/>
      <c r="AO121" s="5"/>
      <c r="AT121" s="6"/>
      <c r="AU121" s="6"/>
      <c r="AV121" s="6"/>
      <c r="BB121" s="7"/>
      <c r="BC121" s="7"/>
      <c r="BD121" s="7"/>
    </row>
    <row r="122" spans="1:56" x14ac:dyDescent="0.25">
      <c r="P122" s="2"/>
      <c r="Q122" s="2"/>
      <c r="R122" s="2"/>
      <c r="X122" s="3"/>
      <c r="Y122" s="3"/>
      <c r="Z122" s="3"/>
      <c r="AE122" s="4"/>
      <c r="AF122" s="4"/>
      <c r="AG122" s="4"/>
      <c r="AM122" s="5"/>
      <c r="AN122" s="5"/>
      <c r="AO122" s="5"/>
      <c r="AT122" s="6"/>
      <c r="AU122" s="6"/>
      <c r="AV122" s="6"/>
      <c r="BB122" s="7"/>
      <c r="BC122" s="7"/>
      <c r="BD122" s="7"/>
    </row>
    <row r="123" spans="1:56" x14ac:dyDescent="0.25">
      <c r="P123" s="2"/>
      <c r="Q123" s="2"/>
      <c r="R123" s="2"/>
      <c r="X123" s="3"/>
      <c r="Y123" s="3"/>
      <c r="Z123" s="3"/>
      <c r="AE123" s="4"/>
      <c r="AF123" s="4"/>
      <c r="AG123" s="4"/>
      <c r="AM123" s="5"/>
      <c r="AN123" s="5"/>
      <c r="AO123" s="5"/>
      <c r="AT123" s="6"/>
      <c r="AU123" s="6"/>
      <c r="AV123" s="6"/>
      <c r="BB123" s="7"/>
      <c r="BC123" s="7"/>
      <c r="BD123" s="7"/>
    </row>
    <row r="124" spans="1:56" x14ac:dyDescent="0.25">
      <c r="P124" s="2"/>
      <c r="Q124" s="2"/>
      <c r="R124" s="2"/>
      <c r="X124" s="3"/>
      <c r="Y124" s="3"/>
      <c r="Z124" s="3"/>
      <c r="AE124" s="4"/>
      <c r="AF124" s="4"/>
      <c r="AG124" s="4"/>
      <c r="AM124" s="5"/>
      <c r="AN124" s="5"/>
      <c r="AO124" s="5"/>
      <c r="AT124" s="6"/>
      <c r="AU124" s="6"/>
      <c r="AV124" s="6"/>
      <c r="BB124" s="7"/>
      <c r="BC124" s="7"/>
      <c r="BD124" s="7"/>
    </row>
    <row r="125" spans="1:56" x14ac:dyDescent="0.25">
      <c r="P125" s="2"/>
      <c r="Q125" s="2"/>
      <c r="R125" s="2"/>
      <c r="X125" s="3"/>
      <c r="Y125" s="3"/>
      <c r="Z125" s="3"/>
      <c r="AE125" s="4"/>
      <c r="AF125" s="4"/>
      <c r="AG125" s="4"/>
      <c r="AM125" s="5"/>
      <c r="AN125" s="5"/>
      <c r="AO125" s="5"/>
      <c r="AT125" s="6"/>
      <c r="AU125" s="6"/>
      <c r="AV125" s="6"/>
      <c r="BB125" s="7"/>
      <c r="BC125" s="7"/>
      <c r="BD125" s="7"/>
    </row>
    <row r="126" spans="1:56" x14ac:dyDescent="0.25">
      <c r="P126" s="2"/>
      <c r="Q126" s="2"/>
      <c r="R126" s="2"/>
      <c r="X126" s="3"/>
      <c r="Y126" s="3"/>
      <c r="Z126" s="3"/>
      <c r="AE126" s="4"/>
      <c r="AF126" s="4"/>
      <c r="AG126" s="4"/>
      <c r="AM126" s="5"/>
      <c r="AN126" s="5"/>
      <c r="AO126" s="5"/>
      <c r="AT126" s="6"/>
      <c r="AU126" s="6"/>
      <c r="AV126" s="6"/>
      <c r="BB126" s="7"/>
      <c r="BC126" s="7"/>
      <c r="BD126" s="7"/>
    </row>
    <row r="127" spans="1:56" x14ac:dyDescent="0.25">
      <c r="P127" s="2"/>
      <c r="Q127" s="2"/>
      <c r="R127" s="2"/>
      <c r="X127" s="3"/>
      <c r="Y127" s="3"/>
      <c r="Z127" s="3"/>
      <c r="AE127" s="4"/>
      <c r="AF127" s="4"/>
      <c r="AG127" s="4"/>
      <c r="AM127" s="5"/>
      <c r="AN127" s="5"/>
      <c r="AO127" s="5"/>
      <c r="AT127" s="6"/>
      <c r="AU127" s="6"/>
      <c r="AV127" s="6"/>
      <c r="BB127" s="7"/>
      <c r="BC127" s="7"/>
      <c r="BD127" s="7"/>
    </row>
    <row r="128" spans="1:56" x14ac:dyDescent="0.25">
      <c r="P128" s="2"/>
      <c r="Q128" s="2"/>
      <c r="R128" s="2"/>
      <c r="X128" s="3"/>
      <c r="Y128" s="3"/>
      <c r="Z128" s="3"/>
      <c r="AE128" s="4"/>
      <c r="AF128" s="4"/>
      <c r="AG128" s="4"/>
      <c r="AM128" s="5"/>
      <c r="AN128" s="5"/>
      <c r="AO128" s="5"/>
      <c r="AT128" s="6"/>
      <c r="AU128" s="6"/>
      <c r="AV128" s="6"/>
      <c r="BB128" s="7"/>
      <c r="BC128" s="7"/>
      <c r="BD128" s="7"/>
    </row>
    <row r="129" spans="16:56" x14ac:dyDescent="0.25">
      <c r="P129" s="2"/>
      <c r="Q129" s="2"/>
      <c r="R129" s="2"/>
      <c r="X129" s="3"/>
      <c r="Y129" s="3"/>
      <c r="Z129" s="3"/>
      <c r="AE129" s="4"/>
      <c r="AF129" s="4"/>
      <c r="AG129" s="4"/>
      <c r="AM129" s="5"/>
      <c r="AN129" s="5"/>
      <c r="AO129" s="5"/>
      <c r="AT129" s="6"/>
      <c r="AU129" s="6"/>
      <c r="AV129" s="6"/>
      <c r="BB129" s="7"/>
      <c r="BC129" s="7"/>
      <c r="BD129" s="7"/>
    </row>
    <row r="130" spans="16:56" x14ac:dyDescent="0.25">
      <c r="P130" s="2"/>
      <c r="Q130" s="2"/>
      <c r="R130" s="2"/>
      <c r="X130" s="3"/>
      <c r="Y130" s="3"/>
      <c r="Z130" s="3"/>
      <c r="AE130" s="4"/>
      <c r="AF130" s="4"/>
      <c r="AG130" s="4"/>
      <c r="AM130" s="5"/>
      <c r="AN130" s="5"/>
      <c r="AO130" s="5"/>
      <c r="AT130" s="6"/>
      <c r="AU130" s="6"/>
      <c r="AV130" s="6"/>
      <c r="BB130" s="7"/>
      <c r="BC130" s="7"/>
      <c r="BD130" s="7"/>
    </row>
    <row r="131" spans="16:56" x14ac:dyDescent="0.25">
      <c r="P131" s="2"/>
      <c r="Q131" s="2"/>
      <c r="R131" s="2"/>
      <c r="X131" s="3"/>
      <c r="Y131" s="3"/>
      <c r="Z131" s="3"/>
      <c r="AE131" s="4"/>
      <c r="AF131" s="4"/>
      <c r="AG131" s="4"/>
      <c r="AM131" s="5"/>
      <c r="AN131" s="5"/>
      <c r="AO131" s="5"/>
      <c r="AT131" s="6"/>
      <c r="AU131" s="6"/>
      <c r="AV131" s="6"/>
      <c r="BB131" s="7"/>
      <c r="BC131" s="7"/>
      <c r="BD131" s="7"/>
    </row>
    <row r="132" spans="16:56" x14ac:dyDescent="0.25">
      <c r="P132" s="2"/>
      <c r="Q132" s="2"/>
      <c r="R132" s="2"/>
      <c r="X132" s="3"/>
      <c r="Y132" s="3"/>
      <c r="Z132" s="3"/>
      <c r="AE132" s="4"/>
      <c r="AF132" s="4"/>
      <c r="AG132" s="4"/>
      <c r="AM132" s="5"/>
      <c r="AN132" s="5"/>
      <c r="AO132" s="5"/>
      <c r="AT132" s="6"/>
      <c r="AU132" s="6"/>
      <c r="AV132" s="6"/>
      <c r="BB132" s="7"/>
      <c r="BC132" s="7"/>
      <c r="BD132" s="7"/>
    </row>
    <row r="133" spans="16:56" x14ac:dyDescent="0.25">
      <c r="P133" s="2"/>
      <c r="Q133" s="2"/>
      <c r="R133" s="2"/>
      <c r="X133" s="3"/>
      <c r="Y133" s="3"/>
      <c r="Z133" s="3"/>
      <c r="AE133" s="4"/>
      <c r="AF133" s="4"/>
      <c r="AG133" s="4"/>
      <c r="AM133" s="5"/>
      <c r="AN133" s="5"/>
      <c r="AO133" s="5"/>
      <c r="AT133" s="6"/>
      <c r="AU133" s="6"/>
      <c r="AV133" s="6"/>
      <c r="BB133" s="7"/>
      <c r="BC133" s="7"/>
      <c r="BD133" s="7"/>
    </row>
    <row r="134" spans="16:56" x14ac:dyDescent="0.25">
      <c r="P134" s="2"/>
      <c r="Q134" s="2"/>
      <c r="R134" s="2"/>
      <c r="X134" s="3"/>
      <c r="Y134" s="3"/>
      <c r="Z134" s="3"/>
      <c r="AE134" s="4"/>
      <c r="AF134" s="4"/>
      <c r="AG134" s="4"/>
      <c r="AM134" s="5"/>
      <c r="AN134" s="5"/>
      <c r="AO134" s="5"/>
      <c r="AT134" s="6"/>
      <c r="AU134" s="6"/>
      <c r="AV134" s="6"/>
      <c r="BB134" s="7"/>
      <c r="BC134" s="7"/>
      <c r="BD134" s="7"/>
    </row>
    <row r="135" spans="16:56" x14ac:dyDescent="0.25">
      <c r="P135" s="2"/>
      <c r="Q135" s="2"/>
      <c r="R135" s="2"/>
      <c r="X135" s="3"/>
      <c r="Y135" s="3"/>
      <c r="Z135" s="3"/>
      <c r="AE135" s="4"/>
      <c r="AF135" s="4"/>
      <c r="AG135" s="4"/>
      <c r="AM135" s="5"/>
      <c r="AN135" s="5"/>
      <c r="AO135" s="5"/>
      <c r="AT135" s="6"/>
      <c r="AU135" s="6"/>
      <c r="AV135" s="6"/>
      <c r="BB135" s="7"/>
      <c r="BC135" s="7"/>
      <c r="BD135" s="7"/>
    </row>
    <row r="136" spans="16:56" x14ac:dyDescent="0.25">
      <c r="P136" s="2"/>
      <c r="Q136" s="2"/>
      <c r="R136" s="2"/>
      <c r="X136" s="3"/>
      <c r="Y136" s="3"/>
      <c r="Z136" s="3"/>
      <c r="AE136" s="4"/>
      <c r="AF136" s="4"/>
      <c r="AG136" s="4"/>
      <c r="AM136" s="5"/>
      <c r="AN136" s="5"/>
      <c r="AO136" s="5"/>
      <c r="AT136" s="6"/>
      <c r="AU136" s="6"/>
      <c r="AV136" s="6"/>
      <c r="BB136" s="7"/>
      <c r="BC136" s="7"/>
      <c r="BD136" s="7"/>
    </row>
    <row r="137" spans="16:56" x14ac:dyDescent="0.25">
      <c r="P137" s="2"/>
      <c r="Q137" s="2"/>
      <c r="R137" s="2"/>
      <c r="X137" s="3"/>
      <c r="Y137" s="3"/>
      <c r="Z137" s="3"/>
      <c r="AE137" s="4"/>
      <c r="AF137" s="4"/>
      <c r="AG137" s="4"/>
      <c r="AM137" s="5"/>
      <c r="AN137" s="5"/>
      <c r="AO137" s="5"/>
      <c r="AT137" s="6"/>
      <c r="AU137" s="6"/>
      <c r="AV137" s="6"/>
      <c r="BB137" s="7"/>
      <c r="BC137" s="7"/>
      <c r="BD137" s="7"/>
    </row>
    <row r="138" spans="16:56" x14ac:dyDescent="0.25">
      <c r="P138" s="2"/>
      <c r="Q138" s="2"/>
      <c r="R138" s="2"/>
      <c r="X138" s="3"/>
      <c r="Y138" s="3"/>
      <c r="Z138" s="3"/>
      <c r="AE138" s="4"/>
      <c r="AF138" s="4"/>
      <c r="AG138" s="4"/>
      <c r="AM138" s="5"/>
      <c r="AN138" s="5"/>
      <c r="AO138" s="5"/>
      <c r="AT138" s="6"/>
      <c r="AU138" s="6"/>
      <c r="AV138" s="6"/>
      <c r="BB138" s="7"/>
      <c r="BC138" s="7"/>
      <c r="BD138" s="7"/>
    </row>
    <row r="139" spans="16:56" x14ac:dyDescent="0.25">
      <c r="P139" s="2"/>
      <c r="Q139" s="2"/>
      <c r="R139" s="2"/>
      <c r="X139" s="3"/>
      <c r="Y139" s="3"/>
      <c r="Z139" s="3"/>
      <c r="AE139" s="4"/>
      <c r="AF139" s="4"/>
      <c r="AG139" s="4"/>
      <c r="AM139" s="5"/>
      <c r="AN139" s="5"/>
      <c r="AO139" s="5"/>
      <c r="AT139" s="6"/>
      <c r="AU139" s="6"/>
      <c r="AV139" s="6"/>
      <c r="BB139" s="7"/>
      <c r="BC139" s="7"/>
      <c r="BD139" s="7"/>
    </row>
    <row r="140" spans="16:56" x14ac:dyDescent="0.25">
      <c r="P140" s="2"/>
      <c r="Q140" s="2"/>
      <c r="R140" s="2"/>
      <c r="X140" s="3"/>
      <c r="Y140" s="3"/>
      <c r="Z140" s="3"/>
      <c r="AE140" s="4"/>
      <c r="AF140" s="4"/>
      <c r="AG140" s="4"/>
      <c r="AM140" s="5"/>
      <c r="AN140" s="5"/>
      <c r="AO140" s="5"/>
      <c r="AT140" s="6"/>
      <c r="AU140" s="6"/>
      <c r="AV140" s="6"/>
      <c r="BB140" s="7"/>
      <c r="BC140" s="7"/>
      <c r="BD140" s="7"/>
    </row>
    <row r="141" spans="16:56" x14ac:dyDescent="0.25">
      <c r="P141" s="2"/>
      <c r="Q141" s="2"/>
      <c r="R141" s="2"/>
      <c r="X141" s="3"/>
      <c r="Y141" s="3"/>
      <c r="Z141" s="3"/>
      <c r="AE141" s="4"/>
      <c r="AF141" s="4"/>
      <c r="AG141" s="4"/>
      <c r="AM141" s="5"/>
      <c r="AN141" s="5"/>
      <c r="AO141" s="5"/>
      <c r="AT141" s="6"/>
      <c r="AU141" s="6"/>
      <c r="AV141" s="6"/>
      <c r="BB141" s="7"/>
      <c r="BC141" s="7"/>
      <c r="BD141" s="7"/>
    </row>
    <row r="142" spans="16:56" x14ac:dyDescent="0.25">
      <c r="P142" s="2"/>
      <c r="Q142" s="2"/>
      <c r="R142" s="2"/>
      <c r="X142" s="3"/>
      <c r="Y142" s="3"/>
      <c r="Z142" s="3"/>
      <c r="AE142" s="4"/>
      <c r="AF142" s="4"/>
      <c r="AG142" s="4"/>
      <c r="AM142" s="5"/>
      <c r="AN142" s="5"/>
      <c r="AO142" s="5"/>
      <c r="AT142" s="6"/>
      <c r="AU142" s="6"/>
      <c r="AV142" s="6"/>
      <c r="BB142" s="7"/>
      <c r="BC142" s="7"/>
      <c r="BD142" s="7"/>
    </row>
    <row r="143" spans="16:56" x14ac:dyDescent="0.25">
      <c r="P143" s="2"/>
      <c r="Q143" s="2"/>
      <c r="R143" s="2"/>
      <c r="X143" s="3"/>
      <c r="Y143" s="3"/>
      <c r="Z143" s="3"/>
      <c r="AE143" s="4"/>
      <c r="AF143" s="4"/>
      <c r="AG143" s="4"/>
      <c r="AM143" s="5"/>
      <c r="AN143" s="5"/>
      <c r="AO143" s="5"/>
      <c r="AT143" s="6"/>
      <c r="AU143" s="6"/>
      <c r="AV143" s="6"/>
      <c r="BB143" s="7"/>
      <c r="BC143" s="7"/>
      <c r="BD143" s="7"/>
    </row>
    <row r="144" spans="16:56" x14ac:dyDescent="0.25">
      <c r="P144" s="2"/>
      <c r="Q144" s="2"/>
      <c r="R144" s="2"/>
      <c r="X144" s="3"/>
      <c r="Y144" s="3"/>
      <c r="Z144" s="3"/>
      <c r="AE144" s="4"/>
      <c r="AF144" s="4"/>
      <c r="AG144" s="4"/>
      <c r="AM144" s="5"/>
      <c r="AN144" s="5"/>
      <c r="AO144" s="5"/>
      <c r="AT144" s="6"/>
      <c r="AU144" s="6"/>
      <c r="AV144" s="6"/>
      <c r="BB144" s="7"/>
      <c r="BC144" s="7"/>
      <c r="BD144" s="7"/>
    </row>
    <row r="145" spans="16:56" x14ac:dyDescent="0.25">
      <c r="P145" s="2"/>
      <c r="Q145" s="2"/>
      <c r="R145" s="2"/>
      <c r="X145" s="3"/>
      <c r="Y145" s="3"/>
      <c r="Z145" s="3"/>
      <c r="AE145" s="4"/>
      <c r="AF145" s="4"/>
      <c r="AG145" s="4"/>
      <c r="AM145" s="5"/>
      <c r="AN145" s="5"/>
      <c r="AO145" s="5"/>
      <c r="AT145" s="6"/>
      <c r="AU145" s="6"/>
      <c r="AV145" s="6"/>
      <c r="BB145" s="7"/>
      <c r="BC145" s="7"/>
      <c r="BD145" s="7"/>
    </row>
    <row r="146" spans="16:56" x14ac:dyDescent="0.25">
      <c r="P146" s="2"/>
      <c r="Q146" s="2"/>
      <c r="R146" s="2"/>
      <c r="X146" s="3"/>
      <c r="Y146" s="3"/>
      <c r="Z146" s="3"/>
      <c r="AE146" s="4"/>
      <c r="AF146" s="4"/>
      <c r="AG146" s="4"/>
      <c r="AM146" s="5"/>
      <c r="AN146" s="5"/>
      <c r="AO146" s="5"/>
      <c r="AT146" s="6"/>
      <c r="AU146" s="6"/>
      <c r="AV146" s="6"/>
      <c r="BB146" s="7"/>
      <c r="BC146" s="7"/>
      <c r="BD146" s="7"/>
    </row>
    <row r="147" spans="16:56" x14ac:dyDescent="0.25">
      <c r="P147" s="2"/>
      <c r="Q147" s="2"/>
      <c r="R147" s="2"/>
      <c r="X147" s="3"/>
      <c r="Y147" s="3"/>
      <c r="Z147" s="3"/>
      <c r="AE147" s="4"/>
      <c r="AF147" s="4"/>
      <c r="AG147" s="4"/>
      <c r="AM147" s="5"/>
      <c r="AN147" s="5"/>
      <c r="AO147" s="5"/>
      <c r="AT147" s="6"/>
      <c r="AU147" s="6"/>
      <c r="AV147" s="6"/>
      <c r="BB147" s="7"/>
      <c r="BC147" s="7"/>
      <c r="BD147" s="7"/>
    </row>
    <row r="148" spans="16:56" x14ac:dyDescent="0.25">
      <c r="P148" s="2"/>
      <c r="Q148" s="2"/>
      <c r="R148" s="2"/>
      <c r="X148" s="3"/>
      <c r="Y148" s="3"/>
      <c r="Z148" s="3"/>
      <c r="AE148" s="4"/>
      <c r="AF148" s="4"/>
      <c r="AG148" s="4"/>
      <c r="AM148" s="5"/>
      <c r="AN148" s="5"/>
      <c r="AO148" s="5"/>
      <c r="AT148" s="6"/>
      <c r="AU148" s="6"/>
      <c r="AV148" s="6"/>
      <c r="BB148" s="7"/>
      <c r="BC148" s="7"/>
      <c r="BD148" s="7"/>
    </row>
    <row r="149" spans="16:56" x14ac:dyDescent="0.25">
      <c r="P149" s="2"/>
      <c r="Q149" s="2"/>
      <c r="R149" s="2"/>
      <c r="X149" s="3"/>
      <c r="Y149" s="3"/>
      <c r="Z149" s="3"/>
      <c r="AE149" s="4"/>
      <c r="AF149" s="4"/>
      <c r="AG149" s="4"/>
      <c r="AM149" s="5"/>
      <c r="AN149" s="5"/>
      <c r="AO149" s="5"/>
      <c r="AT149" s="6"/>
      <c r="AU149" s="6"/>
      <c r="AV149" s="6"/>
      <c r="BB149" s="7"/>
      <c r="BC149" s="7"/>
      <c r="BD149" s="7"/>
    </row>
    <row r="150" spans="16:56" x14ac:dyDescent="0.25">
      <c r="P150" s="2"/>
      <c r="Q150" s="2"/>
      <c r="R150" s="2"/>
      <c r="X150" s="3"/>
      <c r="Y150" s="3"/>
      <c r="Z150" s="3"/>
      <c r="AE150" s="4"/>
      <c r="AF150" s="4"/>
      <c r="AG150" s="4"/>
      <c r="AM150" s="5"/>
      <c r="AN150" s="5"/>
      <c r="AO150" s="5"/>
      <c r="AT150" s="6"/>
      <c r="AU150" s="6"/>
      <c r="AV150" s="6"/>
      <c r="BB150" s="7"/>
      <c r="BC150" s="7"/>
      <c r="BD150" s="7"/>
    </row>
    <row r="151" spans="16:56" x14ac:dyDescent="0.25">
      <c r="P151" s="2"/>
      <c r="Q151" s="2"/>
      <c r="R151" s="2"/>
      <c r="X151" s="3"/>
      <c r="Y151" s="3"/>
      <c r="Z151" s="3"/>
      <c r="AE151" s="4"/>
      <c r="AF151" s="4"/>
      <c r="AG151" s="4"/>
      <c r="AM151" s="5"/>
      <c r="AN151" s="5"/>
      <c r="AO151" s="5"/>
      <c r="AT151" s="6"/>
      <c r="AU151" s="6"/>
      <c r="AV151" s="6"/>
      <c r="BB151" s="7"/>
      <c r="BC151" s="7"/>
      <c r="BD151" s="7"/>
    </row>
    <row r="152" spans="16:56" x14ac:dyDescent="0.25">
      <c r="P152" s="2"/>
      <c r="Q152" s="2"/>
      <c r="R152" s="2"/>
      <c r="X152" s="3"/>
      <c r="Y152" s="3"/>
      <c r="Z152" s="3"/>
      <c r="AE152" s="4"/>
      <c r="AF152" s="4"/>
      <c r="AG152" s="4"/>
      <c r="AM152" s="5"/>
      <c r="AN152" s="5"/>
      <c r="AO152" s="5"/>
      <c r="AT152" s="6"/>
      <c r="AU152" s="6"/>
      <c r="AV152" s="6"/>
      <c r="BB152" s="7"/>
      <c r="BC152" s="7"/>
      <c r="BD152" s="7"/>
    </row>
    <row r="153" spans="16:56" x14ac:dyDescent="0.25">
      <c r="P153" s="2"/>
      <c r="Q153" s="2"/>
      <c r="R153" s="2"/>
      <c r="X153" s="3"/>
      <c r="Y153" s="3"/>
      <c r="Z153" s="3"/>
      <c r="AE153" s="4"/>
      <c r="AF153" s="4"/>
      <c r="AG153" s="4"/>
      <c r="AM153" s="5"/>
      <c r="AN153" s="5"/>
      <c r="AO153" s="5"/>
      <c r="AT153" s="6"/>
      <c r="AU153" s="6"/>
      <c r="AV153" s="6"/>
      <c r="BB153" s="7"/>
      <c r="BC153" s="7"/>
      <c r="BD153" s="7"/>
    </row>
    <row r="154" spans="16:56" x14ac:dyDescent="0.25">
      <c r="P154" s="2"/>
      <c r="Q154" s="2"/>
      <c r="R154" s="2"/>
      <c r="X154" s="3"/>
      <c r="Y154" s="3"/>
      <c r="Z154" s="3"/>
      <c r="AE154" s="4"/>
      <c r="AF154" s="4"/>
      <c r="AG154" s="4"/>
      <c r="AM154" s="5"/>
      <c r="AN154" s="5"/>
      <c r="AO154" s="5"/>
      <c r="AT154" s="6"/>
      <c r="AU154" s="6"/>
      <c r="AV154" s="6"/>
      <c r="BB154" s="7"/>
      <c r="BC154" s="7"/>
      <c r="BD154" s="7"/>
    </row>
    <row r="155" spans="16:56" x14ac:dyDescent="0.25">
      <c r="P155" s="2"/>
      <c r="Q155" s="2"/>
      <c r="R155" s="2"/>
      <c r="X155" s="3"/>
      <c r="Y155" s="3"/>
      <c r="Z155" s="3"/>
      <c r="AE155" s="4"/>
      <c r="AF155" s="4"/>
      <c r="AG155" s="4"/>
      <c r="AM155" s="5"/>
      <c r="AN155" s="5"/>
      <c r="AO155" s="5"/>
      <c r="AT155" s="6"/>
      <c r="AU155" s="6"/>
      <c r="AV155" s="6"/>
      <c r="BB155" s="7"/>
      <c r="BC155" s="7"/>
      <c r="BD155" s="7"/>
    </row>
    <row r="156" spans="16:56" x14ac:dyDescent="0.25">
      <c r="P156" s="2"/>
      <c r="Q156" s="2"/>
      <c r="R156" s="2"/>
      <c r="X156" s="3"/>
      <c r="Y156" s="3"/>
      <c r="Z156" s="3"/>
      <c r="AE156" s="4"/>
      <c r="AF156" s="4"/>
      <c r="AG156" s="4"/>
      <c r="AM156" s="5"/>
      <c r="AN156" s="5"/>
      <c r="AO156" s="5"/>
      <c r="AT156" s="6"/>
      <c r="AU156" s="6"/>
      <c r="AV156" s="6"/>
      <c r="BB156" s="7"/>
      <c r="BC156" s="7"/>
      <c r="BD156" s="7"/>
    </row>
    <row r="157" spans="16:56" x14ac:dyDescent="0.25">
      <c r="P157" s="2"/>
      <c r="Q157" s="2"/>
      <c r="R157" s="2"/>
      <c r="X157" s="3"/>
      <c r="Y157" s="3"/>
      <c r="Z157" s="3"/>
      <c r="AE157" s="4"/>
      <c r="AF157" s="4"/>
      <c r="AG157" s="4"/>
      <c r="AM157" s="5"/>
      <c r="AN157" s="5"/>
      <c r="AO157" s="5"/>
      <c r="AT157" s="6"/>
      <c r="AU157" s="6"/>
      <c r="AV157" s="6"/>
      <c r="BB157" s="7"/>
      <c r="BC157" s="7"/>
      <c r="BD157" s="7"/>
    </row>
    <row r="158" spans="16:56" x14ac:dyDescent="0.25">
      <c r="P158" s="2"/>
      <c r="Q158" s="2"/>
      <c r="R158" s="2"/>
      <c r="X158" s="3"/>
      <c r="Y158" s="3"/>
      <c r="Z158" s="3"/>
      <c r="AE158" s="4"/>
      <c r="AF158" s="4"/>
      <c r="AG158" s="4"/>
      <c r="AM158" s="5"/>
      <c r="AN158" s="5"/>
      <c r="AO158" s="5"/>
      <c r="AT158" s="6"/>
      <c r="AU158" s="6"/>
      <c r="AV158" s="6"/>
      <c r="BB158" s="7"/>
      <c r="BC158" s="7"/>
      <c r="BD158" s="7"/>
    </row>
    <row r="159" spans="16:56" x14ac:dyDescent="0.25">
      <c r="P159" s="2"/>
      <c r="Q159" s="2"/>
      <c r="R159" s="2"/>
      <c r="X159" s="3"/>
      <c r="Y159" s="3"/>
      <c r="Z159" s="3"/>
      <c r="AE159" s="4"/>
      <c r="AF159" s="4"/>
      <c r="AG159" s="4"/>
      <c r="AM159" s="5"/>
      <c r="AN159" s="5"/>
      <c r="AO159" s="5"/>
      <c r="AT159" s="6"/>
      <c r="AU159" s="6"/>
      <c r="AV159" s="6"/>
      <c r="BB159" s="7"/>
      <c r="BC159" s="7"/>
      <c r="BD159" s="7"/>
    </row>
    <row r="160" spans="16:56" x14ac:dyDescent="0.25">
      <c r="P160" s="2"/>
      <c r="Q160" s="2"/>
      <c r="R160" s="2"/>
      <c r="X160" s="3"/>
      <c r="Y160" s="3"/>
      <c r="Z160" s="3"/>
      <c r="AE160" s="4"/>
      <c r="AF160" s="4"/>
      <c r="AG160" s="4"/>
      <c r="AM160" s="5"/>
      <c r="AN160" s="5"/>
      <c r="AO160" s="5"/>
      <c r="AT160" s="6"/>
      <c r="AU160" s="6"/>
      <c r="AV160" s="6"/>
      <c r="BB160" s="7"/>
      <c r="BC160" s="7"/>
      <c r="BD160" s="7"/>
    </row>
    <row r="161" spans="16:56" x14ac:dyDescent="0.25">
      <c r="P161" s="2"/>
      <c r="Q161" s="2"/>
      <c r="R161" s="2"/>
      <c r="X161" s="3"/>
      <c r="Y161" s="3"/>
      <c r="Z161" s="3"/>
      <c r="AE161" s="4"/>
      <c r="AF161" s="4"/>
      <c r="AG161" s="4"/>
      <c r="AM161" s="5"/>
      <c r="AN161" s="5"/>
      <c r="AO161" s="5"/>
      <c r="AT161" s="6"/>
      <c r="AU161" s="6"/>
      <c r="AV161" s="6"/>
      <c r="BB161" s="7"/>
      <c r="BC161" s="7"/>
      <c r="BD161" s="7"/>
    </row>
    <row r="162" spans="16:56" x14ac:dyDescent="0.25">
      <c r="P162" s="2"/>
      <c r="Q162" s="2"/>
      <c r="R162" s="2"/>
      <c r="X162" s="3"/>
      <c r="Y162" s="3"/>
      <c r="Z162" s="3"/>
      <c r="AE162" s="4"/>
      <c r="AF162" s="4"/>
      <c r="AG162" s="4"/>
      <c r="AM162" s="5"/>
      <c r="AN162" s="5"/>
      <c r="AO162" s="5"/>
      <c r="AT162" s="6"/>
      <c r="AU162" s="6"/>
      <c r="AV162" s="6"/>
      <c r="BB162" s="7"/>
      <c r="BC162" s="7"/>
      <c r="BD162" s="7"/>
    </row>
    <row r="163" spans="16:56" x14ac:dyDescent="0.25">
      <c r="P163" s="2"/>
      <c r="Q163" s="2"/>
      <c r="R163" s="2"/>
      <c r="X163" s="3"/>
      <c r="Y163" s="3"/>
      <c r="Z163" s="3"/>
      <c r="AE163" s="4"/>
      <c r="AF163" s="4"/>
      <c r="AG163" s="4"/>
      <c r="AM163" s="5"/>
      <c r="AN163" s="5"/>
      <c r="AO163" s="5"/>
      <c r="AT163" s="6"/>
      <c r="AU163" s="6"/>
      <c r="AV163" s="6"/>
      <c r="BB163" s="7"/>
      <c r="BC163" s="7"/>
      <c r="BD163" s="7"/>
    </row>
    <row r="164" spans="16:56" x14ac:dyDescent="0.25">
      <c r="P164" s="2"/>
      <c r="Q164" s="2"/>
      <c r="R164" s="2"/>
      <c r="X164" s="3"/>
      <c r="Y164" s="3"/>
      <c r="Z164" s="3"/>
      <c r="AE164" s="4"/>
      <c r="AF164" s="4"/>
      <c r="AG164" s="4"/>
      <c r="AM164" s="5"/>
      <c r="AN164" s="5"/>
      <c r="AO164" s="5"/>
      <c r="AT164" s="6"/>
      <c r="AU164" s="6"/>
      <c r="AV164" s="6"/>
      <c r="BB164" s="7"/>
      <c r="BC164" s="7"/>
      <c r="BD164" s="7"/>
    </row>
    <row r="165" spans="16:56" x14ac:dyDescent="0.25">
      <c r="P165" s="2"/>
      <c r="Q165" s="2"/>
      <c r="R165" s="2"/>
      <c r="X165" s="3"/>
      <c r="Y165" s="3"/>
      <c r="Z165" s="3"/>
      <c r="AE165" s="4"/>
      <c r="AF165" s="4"/>
      <c r="AG165" s="4"/>
      <c r="AM165" s="5"/>
      <c r="AN165" s="5"/>
      <c r="AO165" s="5"/>
      <c r="AT165" s="6"/>
      <c r="AU165" s="6"/>
      <c r="AV165" s="6"/>
      <c r="BB165" s="7"/>
      <c r="BC165" s="7"/>
      <c r="BD165" s="7"/>
    </row>
    <row r="166" spans="16:56" x14ac:dyDescent="0.25">
      <c r="P166" s="2"/>
      <c r="Q166" s="2"/>
      <c r="R166" s="2"/>
      <c r="X166" s="3"/>
      <c r="Y166" s="3"/>
      <c r="Z166" s="3"/>
      <c r="AE166" s="4"/>
      <c r="AF166" s="4"/>
      <c r="AG166" s="4"/>
      <c r="AM166" s="5"/>
      <c r="AN166" s="5"/>
      <c r="AO166" s="5"/>
      <c r="AT166" s="6"/>
      <c r="AU166" s="6"/>
      <c r="AV166" s="6"/>
      <c r="BB166" s="7"/>
      <c r="BC166" s="7"/>
      <c r="BD166" s="7"/>
    </row>
  </sheetData>
  <mergeCells count="20">
    <mergeCell ref="P1:AC1"/>
    <mergeCell ref="A1:N1"/>
    <mergeCell ref="AE1:AR1"/>
    <mergeCell ref="AT1:BG1"/>
    <mergeCell ref="E2:F2"/>
    <mergeCell ref="M2:N2"/>
    <mergeCell ref="T2:U2"/>
    <mergeCell ref="AB2:AC2"/>
    <mergeCell ref="AI2:AJ2"/>
    <mergeCell ref="A2:C2"/>
    <mergeCell ref="I2:K2"/>
    <mergeCell ref="P2:R2"/>
    <mergeCell ref="X2:Z2"/>
    <mergeCell ref="AQ2:AR2"/>
    <mergeCell ref="BF2:BG2"/>
    <mergeCell ref="AX2:AY2"/>
    <mergeCell ref="AT2:AV2"/>
    <mergeCell ref="BB2:BD2"/>
    <mergeCell ref="AE2:AG2"/>
    <mergeCell ref="AM2:AO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uete</dc:creator>
  <cp:lastModifiedBy>Admin</cp:lastModifiedBy>
  <dcterms:created xsi:type="dcterms:W3CDTF">2023-02-20T16:18:01Z</dcterms:created>
  <dcterms:modified xsi:type="dcterms:W3CDTF">2023-02-26T23:16:19Z</dcterms:modified>
</cp:coreProperties>
</file>