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abio\Desktop\"/>
    </mc:Choice>
  </mc:AlternateContent>
  <xr:revisionPtr revIDLastSave="0" documentId="8_{5E69FDD8-2EB0-408A-9DF3-5217FA3C7FB0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01" sheetId="2" r:id="rId1"/>
    <sheet name="02" sheetId="3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</sheets>
  <definedNames>
    <definedName name="_xlnm._FilterDatabase" localSheetId="0" hidden="1">'01'!$B$8:$J$152</definedName>
    <definedName name="_xlnm._FilterDatabase" localSheetId="1" hidden="1">'02'!$B$8:$J$8</definedName>
    <definedName name="_xlnm._FilterDatabase" localSheetId="2" hidden="1">'03'!$B$8:$J$8</definedName>
    <definedName name="_xlnm._FilterDatabase" localSheetId="3" hidden="1">'04'!$B$8:$I$8</definedName>
    <definedName name="_xlnm._FilterDatabase" localSheetId="4" hidden="1">'05'!$B$8:$J$8</definedName>
    <definedName name="_xlnm._FilterDatabase" localSheetId="5" hidden="1">'06'!$B$8:$I$8</definedName>
    <definedName name="_xlnm._FilterDatabase" localSheetId="6" hidden="1">'07'!$B$8:$I$8</definedName>
    <definedName name="_xlnm._FilterDatabase" localSheetId="7" hidden="1">'08'!$B$8:$I$8</definedName>
    <definedName name="_xlnm._FilterDatabase" localSheetId="8" hidden="1">'09'!$B$8:$I$8</definedName>
    <definedName name="_xlnm._FilterDatabase" localSheetId="9" hidden="1">'10'!$B$8:$I$8</definedName>
    <definedName name="_xlnm._FilterDatabase" localSheetId="10" hidden="1">'11'!$B$8:$I$8</definedName>
    <definedName name="_xlnm._FilterDatabase" localSheetId="11" hidden="1">'12'!$B$8:$I$8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O5A7l6OjTN23qFCUn4xGTXGdCOERrEaBR+qyryhjt44="/>
    </ext>
  </extLst>
</workbook>
</file>

<file path=xl/calcChain.xml><?xml version="1.0" encoding="utf-8"?>
<calcChain xmlns="http://schemas.openxmlformats.org/spreadsheetml/2006/main">
  <c r="J13" i="7" l="1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I146" i="13" l="1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C6" i="13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C6" i="12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C6" i="11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C6" i="10"/>
  <c r="J9" i="10" s="1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C6" i="9"/>
  <c r="J9" i="9" s="1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C6" i="8"/>
  <c r="J9" i="8" s="1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C6" i="7"/>
  <c r="J10" i="8" s="1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C6" i="6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C6" i="5"/>
  <c r="J14" i="6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C6" i="4"/>
  <c r="J12" i="5" s="1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C6" i="3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C6" i="2"/>
  <c r="J10" i="2" s="1"/>
  <c r="J12" i="7" l="1"/>
  <c r="J15" i="6"/>
  <c r="J10" i="7"/>
  <c r="J11" i="7"/>
  <c r="J16" i="6"/>
  <c r="J9" i="7"/>
  <c r="J10" i="6"/>
  <c r="J13" i="6"/>
  <c r="J18" i="5"/>
  <c r="J19" i="5"/>
  <c r="J9" i="6"/>
  <c r="J12" i="6"/>
  <c r="J11" i="6"/>
  <c r="J17" i="5"/>
  <c r="J15" i="5"/>
  <c r="J16" i="5"/>
  <c r="J14" i="5"/>
  <c r="J11" i="5"/>
  <c r="J13" i="5"/>
  <c r="J10" i="5"/>
  <c r="J11" i="4"/>
  <c r="J12" i="4"/>
  <c r="J9" i="5"/>
  <c r="J16" i="3"/>
  <c r="J15" i="3"/>
  <c r="J17" i="3"/>
  <c r="J9" i="4"/>
  <c r="J10" i="4"/>
  <c r="J12" i="3"/>
  <c r="J13" i="3"/>
  <c r="J14" i="3"/>
  <c r="J10" i="3"/>
  <c r="J11" i="3"/>
  <c r="J9" i="3"/>
  <c r="J9" i="2"/>
</calcChain>
</file>

<file path=xl/sharedStrings.xml><?xml version="1.0" encoding="utf-8"?>
<sst xmlns="http://schemas.openxmlformats.org/spreadsheetml/2006/main" count="296" uniqueCount="74">
  <si>
    <t xml:space="preserve"> Janeiro</t>
  </si>
  <si>
    <t>Cliente</t>
  </si>
  <si>
    <t>Vencimento</t>
  </si>
  <si>
    <t>Valor</t>
  </si>
  <si>
    <t>Estado</t>
  </si>
  <si>
    <t>Situação</t>
  </si>
  <si>
    <t xml:space="preserve"> Março</t>
  </si>
  <si>
    <t>Recebido</t>
  </si>
  <si>
    <t>A Receber</t>
  </si>
  <si>
    <t>CONTAS A RECEBER</t>
  </si>
  <si>
    <t>NDR</t>
  </si>
  <si>
    <t xml:space="preserve"> Fevereiro</t>
  </si>
  <si>
    <t xml:space="preserve"> Abril</t>
  </si>
  <si>
    <t xml:space="preserve"> Maio</t>
  </si>
  <si>
    <t xml:space="preserve"> Junho</t>
  </si>
  <si>
    <t xml:space="preserve"> Julho</t>
  </si>
  <si>
    <t xml:space="preserve"> Agosto</t>
  </si>
  <si>
    <t>Tropical</t>
  </si>
  <si>
    <t xml:space="preserve"> Setembro</t>
  </si>
  <si>
    <t xml:space="preserve"> Outubro</t>
  </si>
  <si>
    <t xml:space="preserve"> Novembro</t>
  </si>
  <si>
    <t xml:space="preserve"> Dezembro</t>
  </si>
  <si>
    <t>Chapas de skids</t>
  </si>
  <si>
    <t>Data do Pedido</t>
  </si>
  <si>
    <t>Descrição Serviços/Produto</t>
  </si>
  <si>
    <t>Qtda. Parcelas</t>
  </si>
  <si>
    <t>OS: Cliente</t>
  </si>
  <si>
    <t>Nº Nota Fiscal</t>
  </si>
  <si>
    <t>OS:097</t>
  </si>
  <si>
    <t>ENDRESS</t>
  </si>
  <si>
    <t>OS: 055 50%-revisao</t>
  </si>
  <si>
    <t>OS:088 parcela 3 de 5</t>
  </si>
  <si>
    <t>OS:088 parcela 4 de 5</t>
  </si>
  <si>
    <t>OBAL</t>
  </si>
  <si>
    <t>OS:088 parcela 5 de 5</t>
  </si>
  <si>
    <t>os:</t>
  </si>
  <si>
    <t>os:92A</t>
  </si>
  <si>
    <t>os:92B</t>
  </si>
  <si>
    <t>os:92C</t>
  </si>
  <si>
    <t>Lumart</t>
  </si>
  <si>
    <t>FOUR RUBER</t>
  </si>
  <si>
    <t>OS:?</t>
  </si>
  <si>
    <t>Endress</t>
  </si>
  <si>
    <t>OS:096</t>
  </si>
  <si>
    <t>OS:101</t>
  </si>
  <si>
    <t>obal</t>
  </si>
  <si>
    <t>1 de 2</t>
  </si>
  <si>
    <t>2 de 2</t>
  </si>
  <si>
    <t>E+H</t>
  </si>
  <si>
    <t>Adicional os88</t>
  </si>
  <si>
    <t>OS:75</t>
  </si>
  <si>
    <t>RBmetais</t>
  </si>
  <si>
    <t>OS:121</t>
  </si>
  <si>
    <t>01 DE 3</t>
  </si>
  <si>
    <t>3 DE 3</t>
  </si>
  <si>
    <t>2 DE 3</t>
  </si>
  <si>
    <t xml:space="preserve">DS ELETRICA </t>
  </si>
  <si>
    <t>OS:120</t>
  </si>
  <si>
    <t>OS:126</t>
  </si>
  <si>
    <t>OS:102/110</t>
  </si>
  <si>
    <t>OS:103/104</t>
  </si>
  <si>
    <t>R$    12.480,00</t>
  </si>
  <si>
    <t>144(placas)</t>
  </si>
  <si>
    <t>Elus</t>
  </si>
  <si>
    <t>OS:122</t>
  </si>
  <si>
    <t>ELUS</t>
  </si>
  <si>
    <t>Obal</t>
  </si>
  <si>
    <t>132(reparo)</t>
  </si>
  <si>
    <t>Calibracom</t>
  </si>
  <si>
    <t>calibracom</t>
  </si>
  <si>
    <t>1 de 25% de 4</t>
  </si>
  <si>
    <t>3 de 4</t>
  </si>
  <si>
    <t>4 de 4</t>
  </si>
  <si>
    <t xml:space="preserve">PrecisionTech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</si>
</sst>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Data Atual:  &quot;dd/mm/yyyy"/>
    <numFmt numFmtId="165" formatCode="_-&quot;R$&quot;\ * #,##0.00_-;\-&quot;R$&quot;\ * #,##0.00_-;_-&quot;R$&quot;\ * &quot;-&quot;??_-;_-@"/>
  </numFmts>
  <fonts count="10" x14ac:knownFonts="1">
    <font>
      <sz val="11"/>
      <color theme="1"/>
      <name val="Arial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0"/>
      <name val="Calibri"/>
      <family val="2"/>
    </font>
    <font>
      <sz val="20"/>
      <color theme="1"/>
      <name val="Calibri"/>
      <family val="2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0BFB8"/>
        <bgColor rgb="FF90BFB8"/>
      </patternFill>
    </fill>
    <fill>
      <patternFill patternType="solid">
        <fgColor rgb="FFC7DCCE"/>
        <bgColor rgb="FFC7DCCE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ck">
        <color theme="4"/>
      </bottom>
      <diagonal/>
    </border>
    <border>
      <left/>
      <right/>
      <top style="thin">
        <color rgb="FF000000"/>
      </top>
      <bottom style="thick">
        <color theme="4"/>
      </bottom>
      <diagonal/>
    </border>
    <border>
      <left/>
      <right style="thin">
        <color rgb="FF000000"/>
      </right>
      <top style="thin">
        <color rgb="FF000000"/>
      </top>
      <bottom style="thick">
        <color theme="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4" fillId="2" borderId="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3" fillId="3" borderId="5" xfId="0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6" fontId="2" fillId="0" borderId="5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9" fillId="0" borderId="5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90"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2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12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31" name="Shape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32" name="Shape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33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34" name="Shape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35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36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37" name="Shape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38" name="Shape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39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40" name="Shape 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41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2</xdr:row>
      <xdr:rowOff>0</xdr:rowOff>
    </xdr:from>
    <xdr:ext cx="876300" cy="228600"/>
    <xdr:sp macro="" textlink="">
      <xdr:nvSpPr>
        <xdr:cNvPr id="4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98508B-FF46-4484-8E3F-DC9D74C9631B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CAF5AB-DD68-46AC-B5CA-E7D167F0B073}"/>
            </a:ext>
          </a:extLst>
        </xdr:cNvPr>
        <xdr:cNvSpPr/>
      </xdr:nvSpPr>
      <xdr:spPr>
        <a:xfrm>
          <a:off x="60579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D4A853-A55C-41DD-B41B-6CED49EC68DC}"/>
            </a:ext>
          </a:extLst>
        </xdr:cNvPr>
        <xdr:cNvSpPr/>
      </xdr:nvSpPr>
      <xdr:spPr>
        <a:xfrm>
          <a:off x="69246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247650</xdr:colOff>
      <xdr:row>2</xdr:row>
      <xdr:rowOff>0</xdr:rowOff>
    </xdr:from>
    <xdr:ext cx="876300" cy="228600"/>
    <xdr:sp macro="" textlink="">
      <xdr:nvSpPr>
        <xdr:cNvPr id="7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A19DDAF-5E82-453F-9CCD-1772288E1389}"/>
            </a:ext>
          </a:extLst>
        </xdr:cNvPr>
        <xdr:cNvSpPr/>
      </xdr:nvSpPr>
      <xdr:spPr>
        <a:xfrm>
          <a:off x="118110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952500</xdr:colOff>
      <xdr:row>2</xdr:row>
      <xdr:rowOff>0</xdr:rowOff>
    </xdr:from>
    <xdr:ext cx="876300" cy="228600"/>
    <xdr:sp macro="" textlink="">
      <xdr:nvSpPr>
        <xdr:cNvPr id="8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2310AC-6F7A-426C-A2E6-17E84B651092}"/>
            </a:ext>
          </a:extLst>
        </xdr:cNvPr>
        <xdr:cNvSpPr/>
      </xdr:nvSpPr>
      <xdr:spPr>
        <a:xfrm>
          <a:off x="125158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4314D4-8D41-4FD2-8A79-B9078BEA1863}"/>
            </a:ext>
          </a:extLst>
        </xdr:cNvPr>
        <xdr:cNvSpPr/>
      </xdr:nvSpPr>
      <xdr:spPr>
        <a:xfrm>
          <a:off x="127444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4697F4-8265-425A-A6D0-59B3E74B0C5B}"/>
            </a:ext>
          </a:extLst>
        </xdr:cNvPr>
        <xdr:cNvSpPr/>
      </xdr:nvSpPr>
      <xdr:spPr>
        <a:xfrm>
          <a:off x="136112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46" name="Shape 1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47" name="Shape 1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48" name="Shape 14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49" name="Shape 14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50" name="Shape 15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51" name="Shape 15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52" name="Shape 15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53" name="Shape 15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54" name="Shape 1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56" name="Shape 1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57" name="Shape 15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58" name="Shape 15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59" name="Shape 1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60" name="Shape 16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61" name="Shape 16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62" name="Shape 16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63" name="Shape 16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64" name="Shape 16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65" name="Shape 1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A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66" name="Shape 16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A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67" name="Shape 16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B00-0000A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68" name="Shape 16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B00-0000A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00000000-0008-0000-0B00-0000A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70" name="Shape 17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B00-0000A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71" name="Shape 17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B00-0000A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72" name="Shape 1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AC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73" name="Shape 17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A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74" name="Shape 17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A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75" name="Shape 1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A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76" name="Shape 17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B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77" name="Shape 1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B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78" name="Shape 1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B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79" name="Shape 1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B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80" name="Shape 1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81" name="Shape 1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82" name="Shape 18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B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C00-0000B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84" name="Shape 18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B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42" name="Shap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43" name="Shape 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45" name="Shape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6" name="Shape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47" name="Shape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48" name="Shape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49" name="Shape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50" name="Shape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51" name="Shape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52" name="Shape 5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53" name="Shape 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54" name="Shape 5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030C64-E413-404D-95C2-6C50B2AB8BD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2510674-4884-4EAD-AEDE-CAC716CB4C52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D5DAE02-79DD-4160-BDAC-4A478EEC70A9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55" name="Shap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56" name="Shape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57" name="Shape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59" name="Shape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60" name="Shape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61" name="Shape 6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62" name="Shape 6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63" name="Shape 6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64" name="Shape 6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65" name="Shape 6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66" name="Shape 6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67" name="Shape 6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7EC599-7EA8-448D-B800-74F117D00F5A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B4D9CF-83B6-4995-891E-D57E160F9CF0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7881A7-DC22-4794-A416-B4FEE5480936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1504950</xdr:colOff>
      <xdr:row>2</xdr:row>
      <xdr:rowOff>0</xdr:rowOff>
    </xdr:from>
    <xdr:ext cx="876300" cy="228600"/>
    <xdr:sp macro="" textlink="">
      <xdr:nvSpPr>
        <xdr:cNvPr id="7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7F643C-57D5-4B96-AB30-749B30A2AFF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CC9FAA-6224-492C-AEF1-2DDCFD91195A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9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9D2EA0-FFEA-403C-85DA-B47956577077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68" name="Shape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69" name="Shape 6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70" name="Shape 7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71" name="Shape 7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73" name="Shape 7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74" name="Shape 7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75" name="Shape 7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76" name="Shape 7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77" name="Shape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78" name="Shape 7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79" name="Shape 7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0" name="Shape 8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81" name="Shape 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82" name="Shape 8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83" name="Shape 8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84" name="Shape 8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85" name="Shape 8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7" name="Shape 8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88" name="Shape 8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89" name="Shape 8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90" name="Shape 9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91" name="Shape 9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92" name="Shape 9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93" name="Shape 9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94" name="Shape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95" name="Shape 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96" name="Shape 9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97" name="Shape 9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98" name="Shape 9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9" name="Shape 9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01" name="Shape 10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02" name="Shape 10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03" name="Shape 10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04" name="Shape 10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05" name="Shape 10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06" name="Shape 10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07" name="Shape 10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08" name="Shape 10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09" name="Shape 10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10" name="Shape 1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11" name="Shape 1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12" name="Shape 1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13" name="Shape 1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15" name="Shape 1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16" name="Shape 1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17" name="Shape 1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18" name="Shape 1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19" name="Shape 11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20" name="Shape 1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21" name="Shape 1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22" name="Shape 1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23" name="Shape 1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24" name="Shape 1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25" name="Shap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26" name="Shape 1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27" name="Shape 1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28" name="Shape 1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29" name="Shape 1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30" name="Shape 1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31" name="Shape 13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33" name="Shape 1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34" name="Shape 1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35" name="Shape 1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36" name="Shape 1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37" name="Shape 1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38" name="Shape 1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39" name="Shape 13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40" name="Shape 1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42" name="Shape 1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43" name="Shape 1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44" name="Shape 1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45" name="Shape 14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8"/>
  <sheetViews>
    <sheetView showGridLines="0" workbookViewId="0">
      <pane ySplit="8" topLeftCell="A9" activePane="bottomLeft" state="frozen"/>
      <selection pane="bottomLeft" activeCell="E22" sqref="E22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22.69921875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thickBot="1" x14ac:dyDescent="0.3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thickTop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0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26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45527</v>
      </c>
      <c r="C9" s="6" t="s">
        <v>30</v>
      </c>
      <c r="D9" s="6"/>
      <c r="E9" s="6" t="s">
        <v>17</v>
      </c>
      <c r="F9" s="6" t="s">
        <v>46</v>
      </c>
      <c r="G9" s="5">
        <v>45669</v>
      </c>
      <c r="H9" s="7">
        <v>4287.5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45681</v>
      </c>
      <c r="C10" s="6" t="s">
        <v>31</v>
      </c>
      <c r="D10" s="6"/>
      <c r="E10" s="6" t="s">
        <v>33</v>
      </c>
      <c r="F10" s="6">
        <v>5</v>
      </c>
      <c r="G10" s="5">
        <v>45661</v>
      </c>
      <c r="H10" s="7">
        <v>2600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45688</v>
      </c>
      <c r="C11" s="6" t="s">
        <v>41</v>
      </c>
      <c r="D11" s="6"/>
      <c r="E11" s="6" t="s">
        <v>40</v>
      </c>
      <c r="F11" s="6">
        <v>1</v>
      </c>
      <c r="G11" s="5">
        <v>45688</v>
      </c>
      <c r="H11" s="7">
        <v>1521</v>
      </c>
      <c r="I11" s="6" t="s">
        <v>7</v>
      </c>
      <c r="J11" s="8" t="str">
        <f t="shared" si="1"/>
        <v>Recebido</v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1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1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1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1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1"/>
        <v/>
      </c>
    </row>
    <row r="18" spans="2:10" ht="13.5" customHeight="1" x14ac:dyDescent="0.3">
      <c r="B18" s="6"/>
      <c r="C18" s="6"/>
      <c r="D18" s="6"/>
      <c r="E18" s="6"/>
      <c r="F18" s="6"/>
      <c r="G18" s="5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ref="J138:J152" si="5">IF(I138="Recebido","Recebido",IF(G138="","",IF(G138&lt;$C$6,"Vencida",IF(G138=$C$6,"Vence Hoje!",IF(G138-4&lt;$C$6,"Vence em Breve","Em Dia")))))</f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5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5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5"/>
        <v/>
      </c>
    </row>
    <row r="150" spans="2:10" ht="13.5" customHeight="1" x14ac:dyDescent="0.3">
      <c r="B150" s="6"/>
      <c r="C150" s="6"/>
      <c r="D150" s="6"/>
      <c r="E150" s="6"/>
      <c r="F150" s="6"/>
      <c r="G150" s="6"/>
      <c r="H150" s="7"/>
      <c r="I150" s="6"/>
      <c r="J150" s="8" t="str">
        <f t="shared" si="5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5"/>
        <v/>
      </c>
    </row>
    <row r="152" spans="2:10" ht="13.5" customHeight="1" x14ac:dyDescent="0.3">
      <c r="B152" s="6"/>
      <c r="C152" s="6"/>
      <c r="D152" s="6"/>
      <c r="E152" s="6"/>
      <c r="F152" s="6"/>
      <c r="G152" s="5"/>
      <c r="H152" s="7"/>
      <c r="I152" s="6"/>
      <c r="J152" s="8" t="str">
        <f t="shared" si="5"/>
        <v/>
      </c>
    </row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3">
      <c r="B198" s="1" t="s">
        <v>7</v>
      </c>
    </row>
    <row r="199" spans="2:2" ht="13.5" customHeight="1" x14ac:dyDescent="0.3">
      <c r="B199" s="1" t="s">
        <v>8</v>
      </c>
    </row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</sheetData>
  <autoFilter ref="B8:J152" xr:uid="{00000000-0009-0000-0000-000001000000}"/>
  <mergeCells count="2">
    <mergeCell ref="A1:J1"/>
    <mergeCell ref="A4:J4"/>
  </mergeCells>
  <conditionalFormatting sqref="J9:J152">
    <cfRule type="cellIs" dxfId="89" priority="1" operator="equal">
      <formula>"Vencida"</formula>
    </cfRule>
    <cfRule type="cellIs" dxfId="88" priority="2" operator="equal">
      <formula>"Vence em Breve"</formula>
    </cfRule>
    <cfRule type="cellIs" dxfId="87" priority="3" operator="equal">
      <formula>"Em Dia"</formula>
    </cfRule>
    <cfRule type="cellIs" dxfId="86" priority="4" operator="equal">
      <formula>"Vence Hoje!"</formula>
    </cfRule>
    <cfRule type="cellIs" dxfId="85" priority="5" operator="equal">
      <formula>"Recebido"</formula>
    </cfRule>
  </conditionalFormatting>
  <dataValidations count="1">
    <dataValidation type="list" allowBlank="1" showErrorMessage="1" sqref="I9:I152" xr:uid="{00000000-0002-0000-0100-000000000000}">
      <formula1>$B$198:$B$199</formula1>
    </dataValidation>
  </dataValidation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90"/>
  <sheetViews>
    <sheetView showGridLines="0" tabSelected="1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19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4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5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3">
      <c r="B190" s="1" t="s">
        <v>7</v>
      </c>
    </row>
    <row r="191" spans="2:2" ht="13.5" customHeight="1" x14ac:dyDescent="0.3">
      <c r="B191" s="1" t="s">
        <v>8</v>
      </c>
    </row>
    <row r="192" spans="2: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</sheetData>
  <autoFilter ref="B8:I8" xr:uid="{00000000-0009-0000-0000-00000A000000}"/>
  <mergeCells count="2">
    <mergeCell ref="A1:I1"/>
    <mergeCell ref="A4:I4"/>
  </mergeCells>
  <conditionalFormatting sqref="I66:I144">
    <cfRule type="cellIs" dxfId="29" priority="6" operator="equal">
      <formula>"Vencida"</formula>
    </cfRule>
    <cfRule type="cellIs" dxfId="28" priority="7" operator="equal">
      <formula>"Vence em Breve"</formula>
    </cfRule>
    <cfRule type="cellIs" dxfId="27" priority="8" operator="equal">
      <formula>"Em Dia"</formula>
    </cfRule>
    <cfRule type="cellIs" dxfId="26" priority="9" operator="equal">
      <formula>"Vence Hoje!"</formula>
    </cfRule>
    <cfRule type="cellIs" dxfId="25" priority="10" operator="equal">
      <formula>"Recebido"</formula>
    </cfRule>
  </conditionalFormatting>
  <conditionalFormatting sqref="J9:J65">
    <cfRule type="cellIs" dxfId="24" priority="1" operator="equal">
      <formula>"Vencida"</formula>
    </cfRule>
    <cfRule type="cellIs" dxfId="23" priority="2" operator="equal">
      <formula>"Vence em Breve"</formula>
    </cfRule>
    <cfRule type="cellIs" dxfId="22" priority="3" operator="equal">
      <formula>"Em Dia"</formula>
    </cfRule>
    <cfRule type="cellIs" dxfId="21" priority="4" operator="equal">
      <formula>"Vence Hoje!"</formula>
    </cfRule>
    <cfRule type="cellIs" dxfId="20" priority="5" operator="equal">
      <formula>"Recebido"</formula>
    </cfRule>
  </conditionalFormatting>
  <dataValidations count="2">
    <dataValidation type="list" allowBlank="1" showErrorMessage="1" sqref="H66:H144" xr:uid="{00000000-0002-0000-0A00-000000000000}">
      <formula1>$B$190:$B$191</formula1>
    </dataValidation>
    <dataValidation type="list" allowBlank="1" showErrorMessage="1" sqref="I9:I65" xr:uid="{CF4437B1-4C2B-4A43-90E7-58530625DEC1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95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22.69921875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20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9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3">
      <c r="B148" s="6"/>
      <c r="C148" s="6"/>
      <c r="D148" s="6"/>
      <c r="E148" s="6"/>
      <c r="F148" s="5"/>
      <c r="G148" s="7"/>
      <c r="H148" s="6"/>
      <c r="I148" s="8" t="str">
        <f t="shared" si="1"/>
        <v/>
      </c>
    </row>
    <row r="149" spans="2:9" ht="13.5" customHeight="1" x14ac:dyDescent="0.3">
      <c r="B149" s="6"/>
      <c r="C149" s="6"/>
      <c r="D149" s="6"/>
      <c r="E149" s="6"/>
      <c r="F149" s="5"/>
      <c r="G149" s="7"/>
      <c r="H149" s="6"/>
      <c r="I149" s="8" t="str">
        <f t="shared" si="1"/>
        <v/>
      </c>
    </row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3">
      <c r="B195" s="1" t="s">
        <v>7</v>
      </c>
    </row>
    <row r="196" spans="2:2" ht="13.5" customHeight="1" x14ac:dyDescent="0.3">
      <c r="B196" s="1" t="s">
        <v>8</v>
      </c>
    </row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</sheetData>
  <autoFilter ref="B8:I8" xr:uid="{00000000-0009-0000-0000-00000B000000}"/>
  <mergeCells count="2">
    <mergeCell ref="A1:I1"/>
    <mergeCell ref="A4:I4"/>
  </mergeCells>
  <conditionalFormatting sqref="I66:I149">
    <cfRule type="cellIs" dxfId="19" priority="6" operator="equal">
      <formula>"Vencida"</formula>
    </cfRule>
    <cfRule type="cellIs" dxfId="18" priority="7" operator="equal">
      <formula>"Vence em Breve"</formula>
    </cfRule>
    <cfRule type="cellIs" dxfId="17" priority="8" operator="equal">
      <formula>"Em Dia"</formula>
    </cfRule>
    <cfRule type="cellIs" dxfId="16" priority="9" operator="equal">
      <formula>"Vence Hoje!"</formula>
    </cfRule>
    <cfRule type="cellIs" dxfId="15" priority="10" operator="equal">
      <formula>"Recebido"</formula>
    </cfRule>
  </conditionalFormatting>
  <conditionalFormatting sqref="J9:J65">
    <cfRule type="cellIs" dxfId="14" priority="1" operator="equal">
      <formula>"Vencida"</formula>
    </cfRule>
    <cfRule type="cellIs" dxfId="13" priority="2" operator="equal">
      <formula>"Vence em Breve"</formula>
    </cfRule>
    <cfRule type="cellIs" dxfId="12" priority="3" operator="equal">
      <formula>"Em Dia"</formula>
    </cfRule>
    <cfRule type="cellIs" dxfId="11" priority="4" operator="equal">
      <formula>"Vence Hoje!"</formula>
    </cfRule>
    <cfRule type="cellIs" dxfId="10" priority="5" operator="equal">
      <formula>"Recebido"</formula>
    </cfRule>
  </conditionalFormatting>
  <dataValidations count="2">
    <dataValidation type="list" allowBlank="1" showErrorMessage="1" sqref="H66:H149" xr:uid="{00000000-0002-0000-0B00-000000000000}">
      <formula1>$B$195:$B$196</formula1>
    </dataValidation>
    <dataValidation type="list" allowBlank="1" showErrorMessage="1" sqref="I9:I65" xr:uid="{9B2D1913-F32A-48C8-BD7C-3C53E8D16685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92"/>
  <sheetViews>
    <sheetView showGridLines="0" workbookViewId="0">
      <pane ySplit="8" topLeftCell="A9" activePane="bottomLeft" state="frozen"/>
      <selection pane="bottomLeft" activeCell="F24" sqref="F24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22.69921875" customWidth="1"/>
    <col min="5" max="5" width="15.69921875" bestFit="1" customWidth="1"/>
    <col min="6" max="6" width="16.59765625" customWidth="1"/>
    <col min="7" max="7" width="14.3984375" bestFit="1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21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22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96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ref="I97:I128" si="2">IF(H97="Recebido","Recebido",IF(F97="","",IF(F97&lt;$C$6,"Vencida",IF(F97=$C$6,"Vence Hoje!",IF(F97-4&lt;$C$6,"Vence em Breve","Em Dia")))))</f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ref="I129:I146" si="3">IF(H129="Recebido","Recebido",IF(F129="","",IF(F129&lt;$C$6,"Vencida",IF(F129=$C$6,"Vence Hoje!",IF(F129-4&lt;$C$6,"Vence em Breve","Em Dia")))))</f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3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3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3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3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3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3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3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3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3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3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3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3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3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3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3"/>
        <v/>
      </c>
    </row>
    <row r="145" spans="2:9" ht="13.5" customHeight="1" x14ac:dyDescent="0.3">
      <c r="B145" s="6"/>
      <c r="C145" s="6"/>
      <c r="D145" s="6"/>
      <c r="E145" s="6"/>
      <c r="F145" s="5"/>
      <c r="G145" s="7"/>
      <c r="H145" s="6"/>
      <c r="I145" s="8" t="str">
        <f t="shared" si="3"/>
        <v/>
      </c>
    </row>
    <row r="146" spans="2:9" ht="13.5" customHeight="1" x14ac:dyDescent="0.3">
      <c r="B146" s="6"/>
      <c r="C146" s="6"/>
      <c r="D146" s="6"/>
      <c r="E146" s="6"/>
      <c r="F146" s="5"/>
      <c r="G146" s="7"/>
      <c r="H146" s="6"/>
      <c r="I146" s="8" t="str">
        <f t="shared" si="3"/>
        <v/>
      </c>
    </row>
    <row r="147" spans="2:9" ht="13.5" customHeight="1" x14ac:dyDescent="0.25"/>
    <row r="148" spans="2:9" ht="13.5" customHeight="1" x14ac:dyDescent="0.25"/>
    <row r="149" spans="2:9" ht="13.5" customHeight="1" x14ac:dyDescent="0.25"/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25"/>
    <row r="192" spans="2:2" ht="13.5" customHeight="1" x14ac:dyDescent="0.3">
      <c r="B192" s="1" t="s">
        <v>7</v>
      </c>
    </row>
    <row r="193" spans="2:2" ht="13.5" customHeight="1" x14ac:dyDescent="0.3">
      <c r="B193" s="1" t="s">
        <v>8</v>
      </c>
    </row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</sheetData>
  <autoFilter ref="B8:I8" xr:uid="{00000000-0009-0000-0000-00000C000000}">
    <sortState xmlns:xlrd2="http://schemas.microsoft.com/office/spreadsheetml/2017/richdata2" ref="B9:I154">
      <sortCondition ref="F8"/>
    </sortState>
  </autoFilter>
  <mergeCells count="2">
    <mergeCell ref="A1:I1"/>
    <mergeCell ref="A4:I4"/>
  </mergeCells>
  <conditionalFormatting sqref="I66:I146">
    <cfRule type="cellIs" dxfId="9" priority="11" operator="equal">
      <formula>"Vencida"</formula>
    </cfRule>
    <cfRule type="cellIs" dxfId="8" priority="12" operator="equal">
      <formula>"Vence em Breve"</formula>
    </cfRule>
    <cfRule type="cellIs" dxfId="7" priority="13" operator="equal">
      <formula>"Em Dia"</formula>
    </cfRule>
    <cfRule type="cellIs" dxfId="6" priority="14" operator="equal">
      <formula>"Vence Hoje!"</formula>
    </cfRule>
    <cfRule type="cellIs" dxfId="5" priority="15" operator="equal">
      <formula>"Recebido"</formula>
    </cfRule>
  </conditionalFormatting>
  <conditionalFormatting sqref="J9:J65">
    <cfRule type="cellIs" dxfId="4" priority="1" operator="equal">
      <formula>"Vencida"</formula>
    </cfRule>
    <cfRule type="cellIs" dxfId="3" priority="2" operator="equal">
      <formula>"Vence em Breve"</formula>
    </cfRule>
    <cfRule type="cellIs" dxfId="2" priority="3" operator="equal">
      <formula>"Em Dia"</formula>
    </cfRule>
    <cfRule type="cellIs" dxfId="1" priority="4" operator="equal">
      <formula>"Vence Hoje!"</formula>
    </cfRule>
    <cfRule type="cellIs" dxfId="0" priority="5" operator="equal">
      <formula>"Recebido"</formula>
    </cfRule>
  </conditionalFormatting>
  <dataValidations disablePrompts="1" count="2">
    <dataValidation type="list" allowBlank="1" showErrorMessage="1" sqref="H66:H146" xr:uid="{00000000-0002-0000-0C00-000000000000}">
      <formula1>$B$192:$B$193</formula1>
    </dataValidation>
    <dataValidation type="list" allowBlank="1" showErrorMessage="1" sqref="I9:I65" xr:uid="{32F6F01B-5863-4358-BC31-D543C45F26C0}">
      <formula1>$B$199:$B$200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showGridLines="0" workbookViewId="0">
      <pane ySplit="8" topLeftCell="A9" activePane="bottomLeft" state="frozen"/>
      <selection pane="bottomLeft" activeCell="H34" sqref="H34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22.69921875" customWidth="1"/>
    <col min="6" max="6" width="15.8984375" bestFit="1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11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 t="s">
        <v>22</v>
      </c>
      <c r="D9" s="6"/>
      <c r="E9" s="6" t="s">
        <v>10</v>
      </c>
      <c r="F9" s="6">
        <v>1</v>
      </c>
      <c r="G9" s="5">
        <v>45714</v>
      </c>
      <c r="H9" s="7">
        <v>1200</v>
      </c>
      <c r="I9" s="6" t="s">
        <v>8</v>
      </c>
      <c r="J9" s="8" t="str">
        <f t="shared" ref="J9:J152" ca="1" si="0">IF(I9="Recebido","Recebido",IF(G9="","",IF(G9&lt;$C$6,"Vencida",IF(G9=$C$6,"Vence Hoje!",IF(G9-4&lt;$C$6,"Vence em Breve","Em Dia")))))</f>
        <v>Vencida</v>
      </c>
    </row>
    <row r="10" spans="1:10" ht="13.5" customHeight="1" x14ac:dyDescent="0.3">
      <c r="B10" s="5">
        <v>45681</v>
      </c>
      <c r="C10" s="6" t="s">
        <v>32</v>
      </c>
      <c r="D10" s="6"/>
      <c r="E10" s="6" t="s">
        <v>33</v>
      </c>
      <c r="F10" s="6">
        <v>5</v>
      </c>
      <c r="G10" s="5">
        <v>45702</v>
      </c>
      <c r="H10" s="7">
        <v>2620</v>
      </c>
      <c r="I10" s="6" t="s">
        <v>7</v>
      </c>
      <c r="J10" s="8" t="str">
        <f t="shared" si="0"/>
        <v>Recebido</v>
      </c>
    </row>
    <row r="11" spans="1:10" ht="13.5" customHeight="1" x14ac:dyDescent="0.3">
      <c r="B11" s="5"/>
      <c r="C11" s="6" t="s">
        <v>35</v>
      </c>
      <c r="D11" s="6">
        <v>28</v>
      </c>
      <c r="E11" s="6" t="s">
        <v>29</v>
      </c>
      <c r="F11" s="6">
        <v>1</v>
      </c>
      <c r="G11" s="5">
        <v>45703</v>
      </c>
      <c r="H11" s="7">
        <v>20236</v>
      </c>
      <c r="I11" s="6" t="s">
        <v>7</v>
      </c>
      <c r="J11" s="8" t="str">
        <f t="shared" si="0"/>
        <v>Recebido</v>
      </c>
    </row>
    <row r="12" spans="1:10" ht="13.5" customHeight="1" x14ac:dyDescent="0.3">
      <c r="B12" s="5"/>
      <c r="C12" s="6" t="s">
        <v>36</v>
      </c>
      <c r="D12" s="6"/>
      <c r="E12" s="6" t="s">
        <v>29</v>
      </c>
      <c r="F12" s="6">
        <v>1</v>
      </c>
      <c r="G12" s="5">
        <v>45686</v>
      </c>
      <c r="H12" s="7">
        <v>4255.05</v>
      </c>
      <c r="I12" s="6" t="s">
        <v>7</v>
      </c>
      <c r="J12" s="8" t="str">
        <f t="shared" si="0"/>
        <v>Recebido</v>
      </c>
    </row>
    <row r="13" spans="1:10" ht="13.5" customHeight="1" x14ac:dyDescent="0.3">
      <c r="B13" s="5"/>
      <c r="C13" s="6" t="s">
        <v>37</v>
      </c>
      <c r="D13" s="6"/>
      <c r="E13" s="6" t="s">
        <v>29</v>
      </c>
      <c r="F13" s="6">
        <v>1</v>
      </c>
      <c r="G13" s="5">
        <v>45686</v>
      </c>
      <c r="H13" s="7">
        <v>3569.81</v>
      </c>
      <c r="I13" s="6" t="s">
        <v>7</v>
      </c>
      <c r="J13" s="8" t="str">
        <f t="shared" si="0"/>
        <v>Recebido</v>
      </c>
    </row>
    <row r="14" spans="1:10" ht="13.5" customHeight="1" x14ac:dyDescent="0.3">
      <c r="B14" s="5"/>
      <c r="C14" s="6" t="s">
        <v>38</v>
      </c>
      <c r="D14" s="6"/>
      <c r="E14" s="6" t="s">
        <v>29</v>
      </c>
      <c r="F14" s="6">
        <v>1</v>
      </c>
      <c r="G14" s="5">
        <v>45686</v>
      </c>
      <c r="H14" s="7">
        <v>5785.88</v>
      </c>
      <c r="I14" s="6" t="s">
        <v>7</v>
      </c>
      <c r="J14" s="8" t="str">
        <f t="shared" si="0"/>
        <v>Recebido</v>
      </c>
    </row>
    <row r="15" spans="1:10" ht="13.5" customHeight="1" x14ac:dyDescent="0.3">
      <c r="B15" s="5">
        <v>45686</v>
      </c>
      <c r="C15" s="6" t="s">
        <v>39</v>
      </c>
      <c r="D15" s="6">
        <v>114</v>
      </c>
      <c r="E15" s="6" t="s">
        <v>39</v>
      </c>
      <c r="F15" s="6">
        <v>1</v>
      </c>
      <c r="G15" s="5">
        <v>45716</v>
      </c>
      <c r="H15" s="7">
        <v>5960</v>
      </c>
      <c r="I15" s="6" t="s">
        <v>7</v>
      </c>
      <c r="J15" s="8" t="str">
        <f t="shared" si="0"/>
        <v>Recebido</v>
      </c>
    </row>
    <row r="16" spans="1:10" ht="13.5" customHeight="1" x14ac:dyDescent="0.3">
      <c r="B16" s="5">
        <v>45691</v>
      </c>
      <c r="C16" s="6" t="s">
        <v>43</v>
      </c>
      <c r="D16" s="6">
        <v>31</v>
      </c>
      <c r="E16" s="6" t="s">
        <v>42</v>
      </c>
      <c r="F16" s="6">
        <v>1</v>
      </c>
      <c r="G16" s="5">
        <v>45705</v>
      </c>
      <c r="H16" s="7">
        <v>27874.7</v>
      </c>
      <c r="I16" s="6" t="s">
        <v>7</v>
      </c>
      <c r="J16" s="8" t="str">
        <f t="shared" si="0"/>
        <v>Recebido</v>
      </c>
    </row>
    <row r="17" spans="2:10" ht="13.5" customHeight="1" x14ac:dyDescent="0.3">
      <c r="B17" s="5">
        <v>45681</v>
      </c>
      <c r="C17" s="6" t="s">
        <v>28</v>
      </c>
      <c r="D17" s="6">
        <v>30</v>
      </c>
      <c r="E17" s="6" t="s">
        <v>29</v>
      </c>
      <c r="F17" s="6">
        <v>1</v>
      </c>
      <c r="G17" s="5">
        <v>45705</v>
      </c>
      <c r="H17" s="7">
        <v>7110.48</v>
      </c>
      <c r="I17" s="6" t="s">
        <v>7</v>
      </c>
      <c r="J17" s="8" t="str">
        <f t="shared" si="0"/>
        <v>Recebido</v>
      </c>
    </row>
    <row r="18" spans="2:10" ht="13.5" customHeight="1" x14ac:dyDescent="0.3">
      <c r="B18" s="6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0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0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0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0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0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0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0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0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si="0"/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0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0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0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0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0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0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0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0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0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0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0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0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0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0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0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0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0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0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0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0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0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0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0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0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0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0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0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0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0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0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0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si="0"/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0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0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0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0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0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0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0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0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0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0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0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0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0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0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0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0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0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0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0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0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0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0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0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0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0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0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0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0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0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0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0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si="0"/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0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0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0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0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0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0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0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0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0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0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0"/>
        <v/>
      </c>
    </row>
    <row r="150" spans="2:10" ht="13.5" customHeight="1" x14ac:dyDescent="0.3">
      <c r="B150" s="6"/>
      <c r="C150" s="6"/>
      <c r="D150" s="6"/>
      <c r="E150" s="6"/>
      <c r="F150" s="6"/>
      <c r="G150" s="6"/>
      <c r="H150" s="7"/>
      <c r="I150" s="6"/>
      <c r="J150" s="8" t="str">
        <f t="shared" si="0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0"/>
        <v/>
      </c>
    </row>
    <row r="152" spans="2:10" ht="13.5" customHeight="1" x14ac:dyDescent="0.3">
      <c r="B152" s="6"/>
      <c r="C152" s="6"/>
      <c r="E152" s="6"/>
      <c r="F152" s="6"/>
      <c r="G152" s="5"/>
      <c r="H152" s="7"/>
      <c r="I152" s="6"/>
      <c r="J152" s="8" t="str">
        <f t="shared" si="0"/>
        <v/>
      </c>
    </row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3">
      <c r="B198" s="1" t="s">
        <v>7</v>
      </c>
    </row>
    <row r="199" spans="2:2" ht="13.5" customHeight="1" x14ac:dyDescent="0.3">
      <c r="B199" s="1" t="s">
        <v>8</v>
      </c>
    </row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</sheetData>
  <autoFilter ref="B8:J8" xr:uid="{00000000-0009-0000-0000-000002000000}"/>
  <mergeCells count="2">
    <mergeCell ref="A1:J1"/>
    <mergeCell ref="A4:J4"/>
  </mergeCells>
  <conditionalFormatting sqref="J9:J152">
    <cfRule type="cellIs" dxfId="84" priority="1" operator="equal">
      <formula>"Vencida"</formula>
    </cfRule>
    <cfRule type="cellIs" dxfId="83" priority="2" operator="equal">
      <formula>"Vence em Breve"</formula>
    </cfRule>
    <cfRule type="cellIs" dxfId="82" priority="3" operator="equal">
      <formula>"Em Dia"</formula>
    </cfRule>
    <cfRule type="cellIs" dxfId="81" priority="4" operator="equal">
      <formula>"Vence Hoje!"</formula>
    </cfRule>
    <cfRule type="cellIs" dxfId="80" priority="5" operator="equal">
      <formula>"Recebido"</formula>
    </cfRule>
  </conditionalFormatting>
  <dataValidations count="2">
    <dataValidation type="list" allowBlank="1" showErrorMessage="1" sqref="I10:I152" xr:uid="{00000000-0002-0000-0200-000000000000}">
      <formula1>$B$198:$B$199</formula1>
    </dataValidation>
    <dataValidation type="list" allowBlank="1" showErrorMessage="1" sqref="I9" xr:uid="{031035D8-25A0-41F0-A0F5-4661263353F1}">
      <formula1>$B$192:$B$193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4"/>
  <sheetViews>
    <sheetView showGridLines="0" workbookViewId="0">
      <pane ySplit="8" topLeftCell="A9" activePane="bottomLeft" state="frozen"/>
      <selection pane="bottomLeft" activeCell="I21" sqref="I21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5" width="15.69921875" bestFit="1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6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45681</v>
      </c>
      <c r="C9" s="6" t="s">
        <v>34</v>
      </c>
      <c r="D9" s="6">
        <v>0</v>
      </c>
      <c r="E9" s="6" t="s">
        <v>33</v>
      </c>
      <c r="F9" s="6">
        <v>5</v>
      </c>
      <c r="G9" s="5">
        <v>45720</v>
      </c>
      <c r="H9" s="7">
        <v>2620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45527</v>
      </c>
      <c r="C10" s="6" t="s">
        <v>30</v>
      </c>
      <c r="D10" s="6"/>
      <c r="E10" s="6" t="s">
        <v>17</v>
      </c>
      <c r="F10" s="6">
        <v>2</v>
      </c>
      <c r="G10" s="5">
        <v>45719</v>
      </c>
      <c r="H10" s="7">
        <v>4287.5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45705</v>
      </c>
      <c r="C11" s="6" t="s">
        <v>44</v>
      </c>
      <c r="D11" s="6"/>
      <c r="E11" s="6" t="s">
        <v>45</v>
      </c>
      <c r="F11" s="6" t="s">
        <v>46</v>
      </c>
      <c r="G11" s="5">
        <v>45734</v>
      </c>
      <c r="H11" s="7">
        <v>2900</v>
      </c>
      <c r="I11" s="6" t="s">
        <v>7</v>
      </c>
      <c r="J11" s="8" t="str">
        <f t="shared" si="1"/>
        <v>Recebido</v>
      </c>
    </row>
    <row r="12" spans="1:10" ht="13.5" customHeight="1" x14ac:dyDescent="0.3">
      <c r="B12" s="5">
        <v>45721</v>
      </c>
      <c r="C12" s="6" t="s">
        <v>49</v>
      </c>
      <c r="D12" s="6"/>
      <c r="E12" s="6" t="s">
        <v>45</v>
      </c>
      <c r="F12" s="6" t="s">
        <v>46</v>
      </c>
      <c r="G12" s="5">
        <v>45734</v>
      </c>
      <c r="H12" s="7">
        <v>1386</v>
      </c>
      <c r="I12" s="6" t="s">
        <v>7</v>
      </c>
      <c r="J12" s="8" t="str">
        <f t="shared" si="1"/>
        <v>Recebido</v>
      </c>
    </row>
    <row r="13" spans="1:10" ht="13.5" customHeight="1" x14ac:dyDescent="0.3">
      <c r="B13" s="5">
        <v>45740</v>
      </c>
      <c r="C13" s="6" t="s">
        <v>50</v>
      </c>
      <c r="D13" s="6"/>
      <c r="E13" s="6" t="s">
        <v>51</v>
      </c>
      <c r="F13" s="6">
        <v>1</v>
      </c>
      <c r="G13" s="5">
        <v>45743</v>
      </c>
      <c r="H13" s="7">
        <v>19100.66</v>
      </c>
      <c r="I13" s="6" t="s">
        <v>7</v>
      </c>
      <c r="J13" s="8" t="str">
        <f t="shared" si="1"/>
        <v>Recebido</v>
      </c>
    </row>
    <row r="14" spans="1:10" ht="13.5" customHeight="1" x14ac:dyDescent="0.3">
      <c r="B14" s="6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3">
      <c r="B15" s="6"/>
      <c r="C15" s="6"/>
      <c r="D15" s="6"/>
      <c r="E15" s="6"/>
      <c r="F15" s="6"/>
      <c r="G15" s="6"/>
      <c r="H15" s="7"/>
      <c r="I15" s="6"/>
      <c r="J15" s="8" t="str">
        <f t="shared" si="1"/>
        <v/>
      </c>
    </row>
    <row r="16" spans="1:10" ht="13.5" customHeight="1" x14ac:dyDescent="0.3">
      <c r="B16" s="6"/>
      <c r="C16" s="6"/>
      <c r="D16" s="6"/>
      <c r="E16" s="6"/>
      <c r="F16" s="6"/>
      <c r="G16" s="6"/>
      <c r="H16" s="7"/>
      <c r="I16" s="6"/>
      <c r="J16" s="8" t="str">
        <f t="shared" si="1"/>
        <v/>
      </c>
    </row>
    <row r="17" spans="2:10" ht="13.5" customHeight="1" x14ac:dyDescent="0.3">
      <c r="B17" s="6"/>
      <c r="C17" s="6"/>
      <c r="D17" s="6"/>
      <c r="E17" s="6"/>
      <c r="F17" s="6"/>
      <c r="G17" s="6"/>
      <c r="H17" s="7"/>
      <c r="I17" s="6"/>
      <c r="J17" s="8" t="str">
        <f t="shared" si="1"/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ref="J138:J148" si="5">IF(I138="Recebido","Recebido",IF(G138="","",IF(G138&lt;$C$6,"Vencida",IF(G138=$C$6,"Vence Hoje!",IF(G138-4&lt;$C$6,"Vence em Breve","Em Dia")))))</f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3">
      <c r="B147" s="6"/>
      <c r="C147" s="6"/>
      <c r="D147" s="6"/>
      <c r="E147" s="6"/>
      <c r="F147" s="6"/>
      <c r="G147" s="5"/>
      <c r="H147" s="7"/>
      <c r="I147" s="6"/>
      <c r="J147" s="8" t="str">
        <f t="shared" si="5"/>
        <v/>
      </c>
    </row>
    <row r="148" spans="2:10" ht="13.5" customHeight="1" x14ac:dyDescent="0.3">
      <c r="B148" s="6"/>
      <c r="C148" s="6"/>
      <c r="F148" s="6"/>
      <c r="G148" s="5"/>
      <c r="H148" s="7"/>
      <c r="I148" s="6"/>
      <c r="J148" s="8" t="str">
        <f t="shared" si="5"/>
        <v/>
      </c>
    </row>
    <row r="149" spans="2:10" ht="13.5" customHeight="1" x14ac:dyDescent="0.25"/>
    <row r="150" spans="2:10" ht="13.5" customHeight="1" x14ac:dyDescent="0.25"/>
    <row r="151" spans="2:10" ht="13.5" customHeight="1" x14ac:dyDescent="0.25"/>
    <row r="152" spans="2:10" ht="13.5" customHeight="1" x14ac:dyDescent="0.25"/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3">
      <c r="B193" s="1" t="s">
        <v>7</v>
      </c>
    </row>
    <row r="194" spans="2:2" ht="13.5" customHeight="1" x14ac:dyDescent="0.3">
      <c r="B194" s="1" t="s">
        <v>8</v>
      </c>
    </row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</sheetData>
  <autoFilter ref="B8:J8" xr:uid="{00000000-0009-0000-0000-000003000000}"/>
  <mergeCells count="2">
    <mergeCell ref="A1:J1"/>
    <mergeCell ref="A4:J4"/>
  </mergeCells>
  <phoneticPr fontId="6" type="noConversion"/>
  <conditionalFormatting sqref="J9:J148">
    <cfRule type="cellIs" dxfId="79" priority="6" operator="equal">
      <formula>"Vencida"</formula>
    </cfRule>
    <cfRule type="cellIs" dxfId="78" priority="7" operator="equal">
      <formula>"Vence em Breve"</formula>
    </cfRule>
    <cfRule type="cellIs" dxfId="77" priority="8" operator="equal">
      <formula>"Em Dia"</formula>
    </cfRule>
    <cfRule type="cellIs" dxfId="76" priority="9" operator="equal">
      <formula>"Vence Hoje!"</formula>
    </cfRule>
    <cfRule type="cellIs" dxfId="75" priority="10" operator="equal">
      <formula>"Recebido"</formula>
    </cfRule>
  </conditionalFormatting>
  <dataValidations count="2">
    <dataValidation type="list" allowBlank="1" showErrorMessage="1" sqref="I9:I10" xr:uid="{2DE82FCB-CC9A-41A4-8669-0125FCEF347C}">
      <formula1>$B$195:$B$196</formula1>
    </dataValidation>
    <dataValidation type="list" allowBlank="1" showErrorMessage="1" sqref="I11:I148" xr:uid="{00000000-0002-0000-0300-000000000000}">
      <formula1>$B$193:$B$194</formula1>
    </dataValidation>
  </dataValidation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7"/>
  <sheetViews>
    <sheetView showGridLines="0" workbookViewId="0">
      <pane ySplit="8" topLeftCell="A9" activePane="bottomLeft" state="frozen"/>
      <selection pane="bottomLeft" activeCell="E9" sqref="E9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19921875" customWidth="1"/>
    <col min="10" max="10" width="14.398437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12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10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11">
        <v>45705</v>
      </c>
      <c r="C9" s="9" t="s">
        <v>44</v>
      </c>
      <c r="D9" s="6"/>
      <c r="E9" s="6" t="s">
        <v>45</v>
      </c>
      <c r="F9" s="6" t="s">
        <v>47</v>
      </c>
      <c r="G9" s="5">
        <v>45765</v>
      </c>
      <c r="H9" s="7">
        <v>2900</v>
      </c>
      <c r="I9" s="6" t="s">
        <v>7</v>
      </c>
      <c r="J9" s="8" t="str">
        <f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45721</v>
      </c>
      <c r="C10" s="6" t="s">
        <v>49</v>
      </c>
      <c r="D10" s="6"/>
      <c r="E10" s="6" t="s">
        <v>45</v>
      </c>
      <c r="F10" s="6" t="s">
        <v>47</v>
      </c>
      <c r="G10" s="5">
        <v>45765</v>
      </c>
      <c r="H10" s="7">
        <v>1386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45741</v>
      </c>
      <c r="C11" s="6" t="s">
        <v>52</v>
      </c>
      <c r="D11" s="6"/>
      <c r="E11" s="6" t="s">
        <v>45</v>
      </c>
      <c r="F11" s="12" t="s">
        <v>53</v>
      </c>
      <c r="G11" s="5">
        <v>45755</v>
      </c>
      <c r="H11" s="7">
        <v>6452.92</v>
      </c>
      <c r="I11" s="6" t="s">
        <v>7</v>
      </c>
      <c r="J11" s="8" t="str">
        <f>IF(I11="Recebido","Recebido",IF(G11="","",IF(G11&lt;$C$6,"Vencida",IF(G11=$C$6,"Vence Hoje!",IF(G11-4&lt;$C$6,"Vence em Breve","Em Dia")))))</f>
        <v>Recebido</v>
      </c>
    </row>
    <row r="12" spans="1:10" ht="13.5" customHeight="1" x14ac:dyDescent="0.3">
      <c r="B12" s="5">
        <v>45740</v>
      </c>
      <c r="C12" s="6" t="s">
        <v>50</v>
      </c>
      <c r="D12" s="6"/>
      <c r="E12" s="6" t="s">
        <v>51</v>
      </c>
      <c r="F12" s="6" t="s">
        <v>47</v>
      </c>
      <c r="G12" s="5">
        <v>45775</v>
      </c>
      <c r="H12" s="7">
        <v>44568.22</v>
      </c>
      <c r="I12" s="6" t="s">
        <v>7</v>
      </c>
      <c r="J12" s="8" t="str">
        <f>IF(I12="Recebido","Recebido",IF(G12="","",IF(G12&lt;'03'!$C$6,"Vencida",IF(G12='03'!$C$6,"Vence Hoje!",IF(G12-4&lt;'03'!$C$6,"Vence em Breve","Em Dia")))))</f>
        <v>Recebido</v>
      </c>
    </row>
    <row r="13" spans="1:10" ht="13.5" customHeight="1" x14ac:dyDescent="0.3">
      <c r="B13" s="5">
        <v>45744</v>
      </c>
      <c r="C13" s="6" t="s">
        <v>57</v>
      </c>
      <c r="D13" s="6"/>
      <c r="E13" s="6" t="s">
        <v>56</v>
      </c>
      <c r="F13" s="6">
        <v>1</v>
      </c>
      <c r="G13" s="5">
        <v>45751</v>
      </c>
      <c r="H13" s="7">
        <v>6000</v>
      </c>
      <c r="I13" s="6" t="s">
        <v>7</v>
      </c>
      <c r="J13" s="8" t="str">
        <f t="shared" ref="J13:J44" si="0">IF(I13="Recebido","Recebido",IF(G13="","",IF(G13&lt;$C$6,"Vencida",IF(G13=$C$6,"Vence Hoje!",IF(G13-4&lt;$C$6,"Vence em Breve","Em Dia")))))</f>
        <v>Recebido</v>
      </c>
    </row>
    <row r="14" spans="1:10" ht="13.5" customHeight="1" x14ac:dyDescent="0.3">
      <c r="B14" s="5">
        <v>45750</v>
      </c>
      <c r="C14" s="6" t="s">
        <v>64</v>
      </c>
      <c r="D14" s="6"/>
      <c r="E14" s="6" t="s">
        <v>39</v>
      </c>
      <c r="F14" s="6">
        <v>1</v>
      </c>
      <c r="G14" s="5">
        <v>45757</v>
      </c>
      <c r="H14" s="7">
        <v>10000</v>
      </c>
      <c r="I14" s="6" t="s">
        <v>7</v>
      </c>
      <c r="J14" s="8" t="str">
        <f t="shared" si="0"/>
        <v>Recebido</v>
      </c>
    </row>
    <row r="15" spans="1:10" ht="13.5" customHeight="1" x14ac:dyDescent="0.3">
      <c r="B15" s="5">
        <v>45755</v>
      </c>
      <c r="C15" s="6" t="s">
        <v>62</v>
      </c>
      <c r="D15" s="6"/>
      <c r="E15" s="6" t="s">
        <v>39</v>
      </c>
      <c r="F15" s="6">
        <v>1</v>
      </c>
      <c r="G15" s="5">
        <v>45757</v>
      </c>
      <c r="H15" s="7">
        <v>931</v>
      </c>
      <c r="I15" s="6" t="s">
        <v>7</v>
      </c>
      <c r="J15" s="8" t="str">
        <f t="shared" si="0"/>
        <v>Recebido</v>
      </c>
    </row>
    <row r="16" spans="1:10" ht="13.5" customHeight="1" x14ac:dyDescent="0.3">
      <c r="B16" s="5">
        <v>45755</v>
      </c>
      <c r="C16" s="6">
        <v>128</v>
      </c>
      <c r="D16" s="6"/>
      <c r="E16" s="6" t="s">
        <v>63</v>
      </c>
      <c r="F16" s="6">
        <v>1</v>
      </c>
      <c r="G16" s="5">
        <v>45758</v>
      </c>
      <c r="H16" s="13">
        <v>8400</v>
      </c>
      <c r="I16" s="6" t="s">
        <v>7</v>
      </c>
      <c r="J16" s="8" t="str">
        <f t="shared" si="0"/>
        <v>Recebido</v>
      </c>
    </row>
    <row r="17" spans="2:10" ht="13.5" customHeight="1" x14ac:dyDescent="0.3">
      <c r="B17" s="5">
        <v>45755</v>
      </c>
      <c r="C17" s="6">
        <v>130</v>
      </c>
      <c r="D17" s="6"/>
      <c r="E17" s="6" t="s">
        <v>63</v>
      </c>
      <c r="F17" s="6">
        <v>1</v>
      </c>
      <c r="G17" s="5">
        <v>45758</v>
      </c>
      <c r="H17" s="7">
        <v>5900</v>
      </c>
      <c r="I17" s="6" t="s">
        <v>7</v>
      </c>
      <c r="J17" s="8" t="str">
        <f t="shared" si="0"/>
        <v>Recebido</v>
      </c>
    </row>
    <row r="18" spans="2:10" ht="13.5" customHeight="1" x14ac:dyDescent="0.3">
      <c r="B18" s="5">
        <v>45763</v>
      </c>
      <c r="C18" s="6">
        <v>109</v>
      </c>
      <c r="D18" s="6"/>
      <c r="E18" s="6" t="s">
        <v>63</v>
      </c>
      <c r="F18" s="6" t="s">
        <v>46</v>
      </c>
      <c r="G18" s="5">
        <v>45764</v>
      </c>
      <c r="H18" s="7">
        <v>4743.3</v>
      </c>
      <c r="I18" s="6" t="s">
        <v>7</v>
      </c>
      <c r="J18" s="8" t="str">
        <f t="shared" si="0"/>
        <v>Recebido</v>
      </c>
    </row>
    <row r="19" spans="2:10" ht="13.5" customHeight="1" x14ac:dyDescent="0.3">
      <c r="B19" s="5">
        <v>45767</v>
      </c>
      <c r="C19" s="6">
        <v>126</v>
      </c>
      <c r="D19" s="6"/>
      <c r="E19" s="6" t="s">
        <v>66</v>
      </c>
      <c r="F19" s="6" t="s">
        <v>46</v>
      </c>
      <c r="G19" s="5">
        <v>45775</v>
      </c>
      <c r="H19" s="7">
        <v>1931</v>
      </c>
      <c r="I19" s="6" t="s">
        <v>7</v>
      </c>
      <c r="J19" s="8" t="str">
        <f t="shared" si="0"/>
        <v>Recebido</v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ref="J45:J62" si="1">IF(I45="Recebido","Recebido",IF(G45="","",IF(G45&lt;$C$6,"Vencida",IF(G45=$C$6,"Vence Hoje!",IF(G45-4&lt;$C$6,"Vence em Breve","Em Dia")))))</f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3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3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3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I8" xr:uid="{00000000-0009-0000-0000-000004000000}"/>
  <mergeCells count="2">
    <mergeCell ref="A1:I1"/>
    <mergeCell ref="A4:I4"/>
  </mergeCells>
  <phoneticPr fontId="7" type="noConversion"/>
  <conditionalFormatting sqref="J9:J62 I63:I151">
    <cfRule type="cellIs" dxfId="74" priority="11" operator="equal">
      <formula>"Vencida"</formula>
    </cfRule>
    <cfRule type="cellIs" dxfId="73" priority="12" operator="equal">
      <formula>"Vence em Breve"</formula>
    </cfRule>
    <cfRule type="cellIs" dxfId="72" priority="13" operator="equal">
      <formula>"Em Dia"</formula>
    </cfRule>
    <cfRule type="cellIs" dxfId="71" priority="14" operator="equal">
      <formula>"Vence Hoje!"</formula>
    </cfRule>
    <cfRule type="cellIs" dxfId="70" priority="15" operator="equal">
      <formula>"Recebido"</formula>
    </cfRule>
  </conditionalFormatting>
  <dataValidations count="3">
    <dataValidation type="list" allowBlank="1" showErrorMessage="1" sqref="H63:H151" xr:uid="{00000000-0002-0000-0400-000000000000}">
      <formula1>$B$197:$B$198</formula1>
    </dataValidation>
    <dataValidation type="list" allowBlank="1" showErrorMessage="1" sqref="I9:I10 I20:I62" xr:uid="{6000587B-CC41-4854-B9DF-65F2757F0CB5}">
      <formula1>$B$196:$B$197</formula1>
    </dataValidation>
    <dataValidation type="list" allowBlank="1" showErrorMessage="1" sqref="I11:I19" xr:uid="{00000000-0002-0000-0300-000000000000}">
      <formula1>$B$191:$B$192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7"/>
  <sheetViews>
    <sheetView showGridLines="0" workbookViewId="0">
      <pane ySplit="8" topLeftCell="A9" activePane="bottomLeft" state="frozen"/>
      <selection pane="bottomLeft" activeCell="E26" sqref="E26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3.59765625" customWidth="1"/>
    <col min="5" max="5" width="22.69921875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13</v>
      </c>
      <c r="C6" s="3">
        <f ca="1">TODAY()</f>
        <v>45824</v>
      </c>
      <c r="D6" s="3"/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45741</v>
      </c>
      <c r="C9" s="6" t="s">
        <v>52</v>
      </c>
      <c r="D9" s="6"/>
      <c r="E9" s="6" t="s">
        <v>45</v>
      </c>
      <c r="F9" s="12" t="s">
        <v>55</v>
      </c>
      <c r="G9" s="5">
        <v>45785</v>
      </c>
      <c r="H9" s="7">
        <v>3226.46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45749</v>
      </c>
      <c r="C10" s="6" t="s">
        <v>58</v>
      </c>
      <c r="D10" s="6"/>
      <c r="E10" s="6" t="s">
        <v>33</v>
      </c>
      <c r="F10" s="6" t="s">
        <v>47</v>
      </c>
      <c r="G10" s="5">
        <v>45790</v>
      </c>
      <c r="H10" s="7">
        <v>1931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11">
        <v>45712</v>
      </c>
      <c r="C11" s="6" t="s">
        <v>60</v>
      </c>
      <c r="D11" s="6"/>
      <c r="E11" s="6" t="s">
        <v>48</v>
      </c>
      <c r="F11" s="6">
        <v>1</v>
      </c>
      <c r="G11" s="5">
        <v>45784</v>
      </c>
      <c r="H11" s="7" t="s">
        <v>61</v>
      </c>
      <c r="I11" s="6" t="s">
        <v>7</v>
      </c>
      <c r="J11" s="8" t="str">
        <f>IF(I11="Recebido","Recebido",IF(G11="","",IF(G11&lt;'04'!$C$6,"Vencida",IF(G11='04'!$C$6,"Vence Hoje!",IF(G11-4&lt;'04'!$C$6,"Vence em Breve","Em Dia")))))</f>
        <v>Recebido</v>
      </c>
    </row>
    <row r="12" spans="1:10" ht="13.5" customHeight="1" x14ac:dyDescent="0.3">
      <c r="B12" s="5">
        <v>45763</v>
      </c>
      <c r="C12" s="6">
        <v>109</v>
      </c>
      <c r="D12" s="6"/>
      <c r="E12" s="6" t="s">
        <v>65</v>
      </c>
      <c r="F12" s="6" t="s">
        <v>47</v>
      </c>
      <c r="G12" s="5">
        <v>45792</v>
      </c>
      <c r="H12" s="7">
        <v>4743.3</v>
      </c>
      <c r="I12" s="6" t="s">
        <v>7</v>
      </c>
      <c r="J12" s="8" t="str">
        <f>IF(I12="Recebido","Recebido",IF(G12="","",IF(G12&lt;$C$6,"Vencida",IF(G12=$C$6,"Vence Hoje!",IF(G12-4&lt;$C$6,"Vence em Breve","Em Dia")))))</f>
        <v>Recebido</v>
      </c>
    </row>
    <row r="13" spans="1:10" ht="13.5" customHeight="1" x14ac:dyDescent="0.3">
      <c r="B13" s="5">
        <v>45784</v>
      </c>
      <c r="C13" s="6">
        <v>132</v>
      </c>
      <c r="D13" s="6"/>
      <c r="E13" s="6" t="s">
        <v>65</v>
      </c>
      <c r="F13" s="6">
        <v>1</v>
      </c>
      <c r="G13" s="5">
        <v>45783</v>
      </c>
      <c r="H13" s="7">
        <v>3450.04</v>
      </c>
      <c r="I13" s="6" t="s">
        <v>7</v>
      </c>
      <c r="J13" s="8" t="str">
        <f>IF(I13="Recebido","Recebido",IF(G13="","",IF(G13&lt;$C$6,"Vencida",IF(G13=$C$6,"Vence Hoje!",IF(G13-4&lt;$C$6,"Vence em Breve","Em Dia")))))</f>
        <v>Recebido</v>
      </c>
    </row>
    <row r="14" spans="1:10" ht="13.5" customHeight="1" x14ac:dyDescent="0.3">
      <c r="B14" s="11">
        <v>45712</v>
      </c>
      <c r="C14" s="9" t="s">
        <v>59</v>
      </c>
      <c r="E14" s="6" t="s">
        <v>48</v>
      </c>
      <c r="F14" s="6">
        <v>1</v>
      </c>
      <c r="G14" s="5">
        <v>45792</v>
      </c>
      <c r="H14" s="7">
        <v>55580.61</v>
      </c>
      <c r="I14" s="6" t="s">
        <v>7</v>
      </c>
      <c r="J14" s="8" t="str">
        <f>IF(I14="Recebido","Recebido",IF(G14="","",IF(G14&lt;'04'!$C$6,"Vencida",IF(G14='04'!$C$6,"Vence Hoje!",IF(G14-4&lt;'04'!$C$6,"Vence em Breve","Em Dia")))))</f>
        <v>Recebido</v>
      </c>
    </row>
    <row r="15" spans="1:10" ht="13.5" customHeight="1" x14ac:dyDescent="0.3">
      <c r="B15" s="5">
        <v>45800</v>
      </c>
      <c r="C15" s="6" t="s">
        <v>67</v>
      </c>
      <c r="D15" s="6"/>
      <c r="E15" s="6" t="s">
        <v>63</v>
      </c>
      <c r="F15" s="6">
        <v>1</v>
      </c>
      <c r="G15" s="5">
        <v>45800</v>
      </c>
      <c r="H15" s="7">
        <v>500</v>
      </c>
      <c r="I15" s="6" t="s">
        <v>7</v>
      </c>
      <c r="J15" s="8" t="str">
        <f>IF(I15="Recebido","Recebido",IF(G15="","",IF(G15&lt;$C$6,"Vencida",IF(G15=$C$6,"Vence Hoje!",IF(G15-4&lt;$C$6,"Vence em Breve","Em Dia")))))</f>
        <v>Recebido</v>
      </c>
    </row>
    <row r="16" spans="1:10" ht="13.5" customHeight="1" x14ac:dyDescent="0.3">
      <c r="B16" s="5">
        <v>45805</v>
      </c>
      <c r="C16" s="6">
        <v>134</v>
      </c>
      <c r="D16" s="6"/>
      <c r="E16" s="6" t="s">
        <v>68</v>
      </c>
      <c r="F16" s="6" t="s">
        <v>70</v>
      </c>
      <c r="G16" s="5">
        <v>45836</v>
      </c>
      <c r="H16" s="14">
        <v>20000</v>
      </c>
      <c r="I16" s="6" t="s">
        <v>7</v>
      </c>
      <c r="J16" s="8" t="str">
        <f>IF(I16="Recebido","Recebido",IF(G16="","",IF(G16&lt;'06'!$C$6,"Vencida",IF(G16='06'!$C$6,"Vence Hoje!",IF(G16-4&lt;'06'!$C$6,"Vence em Breve","Em Dia")))))</f>
        <v>Recebido</v>
      </c>
    </row>
    <row r="17" spans="2:10" ht="13.5" customHeight="1" x14ac:dyDescent="0.3">
      <c r="B17" s="6"/>
      <c r="C17" s="6"/>
      <c r="D17" s="6"/>
      <c r="E17" s="6"/>
      <c r="F17" s="6"/>
      <c r="G17" s="5"/>
      <c r="H17" s="7"/>
      <c r="I17" s="6"/>
      <c r="J17" s="8" t="str">
        <f t="shared" ref="J17:J62" si="1">IF(I17="Recebido","Recebido",IF(G17="","",IF(G17&lt;$C$6,"Vencida",IF(G17=$C$6,"Vence Hoje!",IF(G17-4&lt;$C$6,"Vence em Breve","Em Dia")))))</f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ref="J63:J151" si="2">IF(I63="Recebido","Recebido",IF(G63="","",IF(G63&lt;$C$6,"Vencida",IF(G63=$C$6,"Vence Hoje!",IF(G63-4&lt;$C$6,"Vence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si="2"/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2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2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2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2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2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2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2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2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2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2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2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2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2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2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2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2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2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2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2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2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2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2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2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2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2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2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2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2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2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2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2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si="2"/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2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2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2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2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2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2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2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2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2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2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2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2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2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2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2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2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2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2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2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2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2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2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2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2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2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2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2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2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2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2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2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si="2"/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2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2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2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2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2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2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2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2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2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2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2"/>
        <v/>
      </c>
    </row>
    <row r="150" spans="2:10" ht="13.5" customHeight="1" x14ac:dyDescent="0.3">
      <c r="B150" s="6"/>
      <c r="C150" s="6"/>
      <c r="D150" s="6"/>
      <c r="E150" s="6"/>
      <c r="F150" s="6"/>
      <c r="G150" s="5"/>
      <c r="H150" s="7"/>
      <c r="I150" s="6"/>
      <c r="J150" s="8" t="str">
        <f t="shared" si="2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2"/>
        <v/>
      </c>
    </row>
    <row r="152" spans="2:10" ht="13.5" customHeight="1" x14ac:dyDescent="0.25"/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J8" xr:uid="{00000000-0009-0000-0000-000005000000}"/>
  <mergeCells count="2">
    <mergeCell ref="A1:J1"/>
    <mergeCell ref="A4:J4"/>
  </mergeCells>
  <conditionalFormatting sqref="J9:J151">
    <cfRule type="cellIs" dxfId="69" priority="1" operator="equal">
      <formula>"Vencida"</formula>
    </cfRule>
    <cfRule type="cellIs" dxfId="68" priority="2" operator="equal">
      <formula>"Vence em Breve"</formula>
    </cfRule>
    <cfRule type="cellIs" dxfId="67" priority="3" operator="equal">
      <formula>"Em Dia"</formula>
    </cfRule>
    <cfRule type="cellIs" dxfId="66" priority="4" operator="equal">
      <formula>"Vence Hoje!"</formula>
    </cfRule>
    <cfRule type="cellIs" dxfId="65" priority="5" operator="equal">
      <formula>"Recebido"</formula>
    </cfRule>
  </conditionalFormatting>
  <dataValidations count="2">
    <dataValidation type="list" allowBlank="1" showErrorMessage="1" sqref="I63:I151 I9:I12" xr:uid="{00000000-0002-0000-0500-000000000000}">
      <formula1>$B$197:$B$198</formula1>
    </dataValidation>
    <dataValidation type="list" allowBlank="1" showErrorMessage="1" sqref="I13:I62" xr:uid="{EE47708D-DD6A-437C-8618-3A4A579F42B4}">
      <formula1>$B$196:$B$197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97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5.19921875" customWidth="1"/>
    <col min="10" max="10" width="14.1992187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14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45741</v>
      </c>
      <c r="C9" s="6" t="s">
        <v>52</v>
      </c>
      <c r="D9" s="6"/>
      <c r="E9" s="6" t="s">
        <v>45</v>
      </c>
      <c r="F9" s="12" t="s">
        <v>54</v>
      </c>
      <c r="G9" s="5">
        <v>45816</v>
      </c>
      <c r="H9" s="7">
        <v>3226.46</v>
      </c>
      <c r="I9" s="6" t="s">
        <v>8</v>
      </c>
      <c r="J9" s="8" t="str">
        <f t="shared" ref="J9:J38" ca="1" si="0">IF(I9="Recebido","Recebido",IF(G9="","",IF(G9&lt;$C$6,"Vencida",IF(G9=$C$6,"Vence Hoje!",IF(G9-4&lt;$C$6,"Vence em Breve","Em Dia")))))</f>
        <v>Vencida</v>
      </c>
    </row>
    <row r="10" spans="1:10" ht="13.5" customHeight="1" x14ac:dyDescent="0.3">
      <c r="B10" s="5">
        <v>45806</v>
      </c>
      <c r="C10" s="6">
        <v>135</v>
      </c>
      <c r="D10" s="6"/>
      <c r="E10" s="6" t="s">
        <v>48</v>
      </c>
      <c r="F10" s="6">
        <v>1</v>
      </c>
      <c r="G10" s="5">
        <v>45829</v>
      </c>
      <c r="H10" s="7">
        <v>3481</v>
      </c>
      <c r="I10" s="6" t="s">
        <v>8</v>
      </c>
      <c r="J10" s="8" t="str">
        <f t="shared" ca="1" si="0"/>
        <v>Em Dia</v>
      </c>
    </row>
    <row r="11" spans="1:10" ht="13.5" customHeight="1" x14ac:dyDescent="0.3">
      <c r="B11" s="5">
        <v>45811</v>
      </c>
      <c r="C11" s="6">
        <v>138</v>
      </c>
      <c r="D11" s="6"/>
      <c r="E11" s="6" t="s">
        <v>73</v>
      </c>
      <c r="F11" s="6" t="s">
        <v>46</v>
      </c>
      <c r="G11" s="5">
        <v>45813</v>
      </c>
      <c r="H11" s="7">
        <v>1364</v>
      </c>
      <c r="I11" s="6" t="s">
        <v>7</v>
      </c>
      <c r="J11" s="8" t="str">
        <f t="shared" si="0"/>
        <v>Recebido</v>
      </c>
    </row>
    <row r="12" spans="1:10" ht="13.5" customHeight="1" x14ac:dyDescent="0.3">
      <c r="B12" s="5">
        <v>45813</v>
      </c>
      <c r="C12" s="6">
        <v>137</v>
      </c>
      <c r="D12" s="6"/>
      <c r="E12" s="6" t="s">
        <v>66</v>
      </c>
      <c r="F12" s="6">
        <v>1</v>
      </c>
      <c r="G12" s="5">
        <v>45817</v>
      </c>
      <c r="H12" s="7">
        <v>1089</v>
      </c>
      <c r="I12" s="6" t="s">
        <v>8</v>
      </c>
      <c r="J12" s="8" t="str">
        <f t="shared" ca="1" si="0"/>
        <v>Vencida</v>
      </c>
    </row>
    <row r="13" spans="1:10" ht="13.5" customHeight="1" x14ac:dyDescent="0.3">
      <c r="B13" s="5">
        <v>45813</v>
      </c>
      <c r="C13" s="6">
        <v>119</v>
      </c>
      <c r="D13" s="6"/>
      <c r="E13" s="6" t="s">
        <v>48</v>
      </c>
      <c r="F13" s="6">
        <v>1</v>
      </c>
      <c r="G13" s="5"/>
      <c r="H13" s="7">
        <v>2095.1999999999998</v>
      </c>
      <c r="I13" s="6" t="s">
        <v>8</v>
      </c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6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0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ref="J39:J62" si="1">IF(I39="Recebido","Recebido",IF(G39="","",IF(G39&lt;$C$6,"Vencida",IF(G39=$C$6,"Vence Hoje!",IF(G39-4&lt;$C$6,"Vence em Breve","Em Dia")))))</f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3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3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3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I8" xr:uid="{00000000-0009-0000-0000-000006000000}"/>
  <mergeCells count="2">
    <mergeCell ref="A1:I1"/>
    <mergeCell ref="A4:I4"/>
  </mergeCells>
  <conditionalFormatting sqref="J9:J62 I63:I151">
    <cfRule type="cellIs" dxfId="64" priority="16" operator="equal">
      <formula>"Vencida"</formula>
    </cfRule>
    <cfRule type="cellIs" dxfId="63" priority="17" operator="equal">
      <formula>"Vence em Breve"</formula>
    </cfRule>
    <cfRule type="cellIs" dxfId="62" priority="18" operator="equal">
      <formula>"Em Dia"</formula>
    </cfRule>
    <cfRule type="cellIs" dxfId="61" priority="19" operator="equal">
      <formula>"Vence Hoje!"</formula>
    </cfRule>
    <cfRule type="cellIs" dxfId="60" priority="20" operator="equal">
      <formula>"Recebido"</formula>
    </cfRule>
  </conditionalFormatting>
  <dataValidations count="3">
    <dataValidation type="list" allowBlank="1" showErrorMessage="1" sqref="H63:H151" xr:uid="{00000000-0002-0000-0600-000000000000}">
      <formula1>$B$197:$B$198</formula1>
    </dataValidation>
    <dataValidation type="list" allowBlank="1" showErrorMessage="1" sqref="I14:I62 I11" xr:uid="{67ACF9BE-8D1D-4B4D-953B-7F3D389618B0}">
      <formula1>$B$196:$B$197</formula1>
    </dataValidation>
    <dataValidation type="list" allowBlank="1" showErrorMessage="1" sqref="I12:I13 I9:I10" xr:uid="{27D07EB3-CDD4-47A9-BF2B-B8BE2E85DB41}">
      <formula1>$B$193:$B$194</formula1>
    </dataValidation>
  </dataValidation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69921875" customWidth="1"/>
    <col min="10" max="10" width="19.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15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69</v>
      </c>
      <c r="D9" s="6"/>
      <c r="E9" s="6">
        <v>134</v>
      </c>
      <c r="F9" s="6" t="s">
        <v>71</v>
      </c>
      <c r="G9" s="5">
        <v>45843</v>
      </c>
      <c r="H9" s="7">
        <v>20000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>
        <v>45793</v>
      </c>
      <c r="C10" s="6">
        <v>106</v>
      </c>
      <c r="D10" s="6"/>
      <c r="E10" s="6" t="s">
        <v>65</v>
      </c>
      <c r="F10" s="6">
        <v>1</v>
      </c>
      <c r="G10" s="5">
        <v>45845</v>
      </c>
      <c r="H10" s="7">
        <v>48217.73</v>
      </c>
      <c r="I10" s="6" t="s">
        <v>8</v>
      </c>
      <c r="J10" s="8" t="str">
        <f ca="1">IF(I10="Recebido","Recebido",IF(G10="","",IF(G10&lt;'06'!$C$6,"Vencida",IF(G10='06'!$C$6,"Vence Hoje!",IF(G10-4&lt;'06'!$C$6,"Vence em Breve","Em Dia")))))</f>
        <v>Em Dia</v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ref="J11:J65" si="0">IF(I11="Recebido","Recebido",IF(G11="","",IF(G11&lt;$C$6,"Vencida",IF(G11=$C$6,"Vence Hoje!",IF(G11-4&lt;$C$6,"Vence em Breve","Em Dia")))))</f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54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1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1"/>
        <v/>
      </c>
    </row>
    <row r="150" spans="2:9" ht="13.5" customHeight="1" x14ac:dyDescent="0.3">
      <c r="B150" s="6"/>
      <c r="C150" s="6"/>
      <c r="D150" s="6"/>
      <c r="E150" s="6"/>
      <c r="F150" s="6"/>
      <c r="G150" s="7"/>
      <c r="H150" s="6"/>
      <c r="I150" s="8" t="str">
        <f t="shared" si="1"/>
        <v/>
      </c>
    </row>
    <row r="151" spans="2:9" ht="13.5" customHeight="1" x14ac:dyDescent="0.3">
      <c r="B151" s="6"/>
      <c r="C151" s="6"/>
      <c r="D151" s="6"/>
      <c r="E151" s="6"/>
      <c r="F151" s="6"/>
      <c r="G151" s="7"/>
      <c r="H151" s="6"/>
      <c r="I151" s="8" t="str">
        <f t="shared" si="1"/>
        <v/>
      </c>
    </row>
    <row r="152" spans="2:9" ht="13.5" customHeight="1" x14ac:dyDescent="0.3">
      <c r="B152" s="6"/>
      <c r="C152" s="6"/>
      <c r="D152" s="6"/>
      <c r="E152" s="6"/>
      <c r="F152" s="6"/>
      <c r="G152" s="7"/>
      <c r="H152" s="6"/>
      <c r="I152" s="8" t="str">
        <f t="shared" si="1"/>
        <v/>
      </c>
    </row>
    <row r="153" spans="2:9" ht="13.5" customHeight="1" x14ac:dyDescent="0.3">
      <c r="B153" s="6"/>
      <c r="C153" s="6"/>
      <c r="D153" s="6"/>
      <c r="E153" s="6"/>
      <c r="F153" s="5"/>
      <c r="G153" s="7"/>
      <c r="H153" s="6"/>
      <c r="I153" s="8" t="str">
        <f t="shared" si="1"/>
        <v/>
      </c>
    </row>
    <row r="154" spans="2:9" ht="13.5" customHeight="1" x14ac:dyDescent="0.3">
      <c r="B154" s="6"/>
      <c r="C154" s="6"/>
      <c r="D154" s="6"/>
      <c r="E154" s="6"/>
      <c r="F154" s="5"/>
      <c r="G154" s="7"/>
      <c r="H154" s="6"/>
      <c r="I154" s="8" t="str">
        <f t="shared" si="1"/>
        <v/>
      </c>
    </row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3">
      <c r="B200" s="1" t="s">
        <v>7</v>
      </c>
    </row>
    <row r="201" spans="2:2" ht="13.5" customHeight="1" x14ac:dyDescent="0.3">
      <c r="B201" s="1" t="s">
        <v>8</v>
      </c>
    </row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8:I8" xr:uid="{00000000-0009-0000-0000-000007000000}"/>
  <mergeCells count="2">
    <mergeCell ref="A1:I1"/>
    <mergeCell ref="A4:I4"/>
  </mergeCells>
  <conditionalFormatting sqref="I66:I154">
    <cfRule type="cellIs" dxfId="59" priority="21" operator="equal">
      <formula>"Vencida"</formula>
    </cfRule>
    <cfRule type="cellIs" dxfId="58" priority="22" operator="equal">
      <formula>"Vence em Breve"</formula>
    </cfRule>
    <cfRule type="cellIs" dxfId="57" priority="23" operator="equal">
      <formula>"Em Dia"</formula>
    </cfRule>
    <cfRule type="cellIs" dxfId="56" priority="24" operator="equal">
      <formula>"Vence Hoje!"</formula>
    </cfRule>
    <cfRule type="cellIs" dxfId="55" priority="25" operator="equal">
      <formula>"Recebido"</formula>
    </cfRule>
  </conditionalFormatting>
  <conditionalFormatting sqref="J9:J65">
    <cfRule type="cellIs" dxfId="54" priority="1" operator="equal">
      <formula>"Vencida"</formula>
    </cfRule>
    <cfRule type="cellIs" dxfId="53" priority="2" operator="equal">
      <formula>"Vence em Breve"</formula>
    </cfRule>
    <cfRule type="cellIs" dxfId="52" priority="3" operator="equal">
      <formula>"Em Dia"</formula>
    </cfRule>
    <cfRule type="cellIs" dxfId="51" priority="4" operator="equal">
      <formula>"Vence Hoje!"</formula>
    </cfRule>
    <cfRule type="cellIs" dxfId="50" priority="5" operator="equal">
      <formula>"Recebido"</formula>
    </cfRule>
  </conditionalFormatting>
  <dataValidations count="4">
    <dataValidation type="list" allowBlank="1" showErrorMessage="1" sqref="H66:H154" xr:uid="{00000000-0002-0000-0700-000000000000}">
      <formula1>$B$200:$B$201</formula1>
    </dataValidation>
    <dataValidation type="list" allowBlank="1" showErrorMessage="1" sqref="I11:I65" xr:uid="{E216D25F-59C6-42C3-B9EE-849CBA79F7EB}">
      <formula1>$B$199:$B$200</formula1>
    </dataValidation>
    <dataValidation type="list" allowBlank="1" showErrorMessage="1" sqref="I9" xr:uid="{1012A9D7-DAFF-4929-9020-7881C705214B}">
      <formula1>$B$195:$B$196</formula1>
    </dataValidation>
    <dataValidation type="list" allowBlank="1" showErrorMessage="1" sqref="I10" xr:uid="{27D07EB3-CDD4-47A9-BF2B-B8BE2E85DB41}">
      <formula1>$B$194:$B$195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91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2.5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19921875" customWidth="1"/>
    <col min="10" max="10" width="13.5976562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16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69</v>
      </c>
      <c r="D9" s="6"/>
      <c r="E9" s="6">
        <v>134</v>
      </c>
      <c r="F9" s="6" t="s">
        <v>72</v>
      </c>
      <c r="G9" s="5">
        <v>45874</v>
      </c>
      <c r="H9" s="7">
        <v>25000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5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 t="s">
        <v>7</v>
      </c>
      <c r="I97" s="8" t="str">
        <f t="shared" si="1"/>
        <v>Recebido</v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5"/>
      <c r="G145" s="7"/>
      <c r="H145" s="6"/>
      <c r="I145" s="8" t="str">
        <f t="shared" si="1"/>
        <v/>
      </c>
    </row>
    <row r="146" spans="2:9" ht="13.5" customHeight="1" x14ac:dyDescent="0.25"/>
    <row r="147" spans="2:9" ht="13.5" customHeight="1" x14ac:dyDescent="0.25"/>
    <row r="148" spans="2:9" ht="13.5" customHeight="1" x14ac:dyDescent="0.25"/>
    <row r="149" spans="2:9" ht="13.5" customHeight="1" x14ac:dyDescent="0.25"/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3">
      <c r="B191" s="1" t="s">
        <v>7</v>
      </c>
    </row>
    <row r="192" spans="2:2" ht="13.5" customHeight="1" x14ac:dyDescent="0.3">
      <c r="B192" s="1" t="s">
        <v>8</v>
      </c>
    </row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</sheetData>
  <autoFilter ref="B8:I8" xr:uid="{00000000-0009-0000-0000-000008000000}"/>
  <mergeCells count="2">
    <mergeCell ref="A1:I1"/>
    <mergeCell ref="A4:I4"/>
  </mergeCells>
  <conditionalFormatting sqref="I66:I145">
    <cfRule type="cellIs" dxfId="49" priority="11" operator="equal">
      <formula>"Vencida"</formula>
    </cfRule>
    <cfRule type="cellIs" dxfId="48" priority="12" operator="equal">
      <formula>"Vence em Breve"</formula>
    </cfRule>
    <cfRule type="cellIs" dxfId="47" priority="13" operator="equal">
      <formula>"Em Dia"</formula>
    </cfRule>
    <cfRule type="cellIs" dxfId="46" priority="14" operator="equal">
      <formula>"Vence Hoje!"</formula>
    </cfRule>
    <cfRule type="cellIs" dxfId="45" priority="15" operator="equal">
      <formula>"Recebido"</formula>
    </cfRule>
  </conditionalFormatting>
  <conditionalFormatting sqref="J9:J65">
    <cfRule type="cellIs" dxfId="44" priority="1" operator="equal">
      <formula>"Vencida"</formula>
    </cfRule>
    <cfRule type="cellIs" dxfId="43" priority="2" operator="equal">
      <formula>"Vence em Breve"</formula>
    </cfRule>
    <cfRule type="cellIs" dxfId="42" priority="3" operator="equal">
      <formula>"Em Dia"</formula>
    </cfRule>
    <cfRule type="cellIs" dxfId="41" priority="4" operator="equal">
      <formula>"Vence Hoje!"</formula>
    </cfRule>
    <cfRule type="cellIs" dxfId="40" priority="5" operator="equal">
      <formula>"Recebido"</formula>
    </cfRule>
  </conditionalFormatting>
  <dataValidations count="3">
    <dataValidation type="list" allowBlank="1" showErrorMessage="1" sqref="H66:H145" xr:uid="{00000000-0002-0000-0800-000000000000}">
      <formula1>$B$191:$B$192</formula1>
    </dataValidation>
    <dataValidation type="list" allowBlank="1" showErrorMessage="1" sqref="I10:I65" xr:uid="{F533BD9F-13FB-4886-83FB-CF96856C2954}">
      <formula1>$B$199:$B$200</formula1>
    </dataValidation>
    <dataValidation type="list" allowBlank="1" showErrorMessage="1" sqref="I9" xr:uid="{6F176808-36B8-4E94-9179-A101C32CD7A7}">
      <formula1>$B$195:$B$196</formula1>
    </dataValidation>
  </dataValidation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86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18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69</v>
      </c>
      <c r="D9" s="6"/>
      <c r="E9" s="6">
        <v>134</v>
      </c>
      <c r="F9" s="6" t="s">
        <v>72</v>
      </c>
      <c r="G9" s="5">
        <v>45874</v>
      </c>
      <c r="H9" s="7">
        <v>30000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0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5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5"/>
      <c r="G140" s="7"/>
      <c r="H140" s="6"/>
      <c r="I140" s="8" t="str">
        <f t="shared" si="1"/>
        <v/>
      </c>
    </row>
    <row r="141" spans="2:9" ht="13.5" customHeight="1" x14ac:dyDescent="0.25"/>
    <row r="142" spans="2:9" ht="13.5" customHeight="1" x14ac:dyDescent="0.25"/>
    <row r="143" spans="2:9" ht="13.5" customHeight="1" x14ac:dyDescent="0.25"/>
    <row r="144" spans="2:9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3">
      <c r="B186" s="1" t="s">
        <v>7</v>
      </c>
    </row>
    <row r="187" spans="2:2" ht="13.5" customHeight="1" x14ac:dyDescent="0.3">
      <c r="B187" s="1" t="s">
        <v>8</v>
      </c>
    </row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25"/>
    <row r="192" spans="2: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</sheetData>
  <autoFilter ref="B8:I8" xr:uid="{00000000-0009-0000-0000-000009000000}"/>
  <mergeCells count="2">
    <mergeCell ref="A1:I1"/>
    <mergeCell ref="A4:I4"/>
  </mergeCells>
  <conditionalFormatting sqref="I66:I140">
    <cfRule type="cellIs" dxfId="39" priority="11" operator="equal">
      <formula>"Vencida"</formula>
    </cfRule>
    <cfRule type="cellIs" dxfId="38" priority="12" operator="equal">
      <formula>"Vence em Breve"</formula>
    </cfRule>
    <cfRule type="cellIs" dxfId="37" priority="13" operator="equal">
      <formula>"Em Dia"</formula>
    </cfRule>
    <cfRule type="cellIs" dxfId="36" priority="14" operator="equal">
      <formula>"Vence Hoje!"</formula>
    </cfRule>
    <cfRule type="cellIs" dxfId="35" priority="15" operator="equal">
      <formula>"Recebido"</formula>
    </cfRule>
  </conditionalFormatting>
  <conditionalFormatting sqref="J9:J65">
    <cfRule type="cellIs" dxfId="34" priority="1" operator="equal">
      <formula>"Vencida"</formula>
    </cfRule>
    <cfRule type="cellIs" dxfId="33" priority="2" operator="equal">
      <formula>"Vence em Breve"</formula>
    </cfRule>
    <cfRule type="cellIs" dxfId="32" priority="3" operator="equal">
      <formula>"Em Dia"</formula>
    </cfRule>
    <cfRule type="cellIs" dxfId="31" priority="4" operator="equal">
      <formula>"Vence Hoje!"</formula>
    </cfRule>
    <cfRule type="cellIs" dxfId="30" priority="5" operator="equal">
      <formula>"Recebido"</formula>
    </cfRule>
  </conditionalFormatting>
  <dataValidations count="3">
    <dataValidation type="list" allowBlank="1" showErrorMessage="1" sqref="H66:H140" xr:uid="{00000000-0002-0000-0900-000000000000}">
      <formula1>$B$186:$B$187</formula1>
    </dataValidation>
    <dataValidation type="list" allowBlank="1" showErrorMessage="1" sqref="I10:I65" xr:uid="{06808741-A5E2-4034-B537-A2588ACBC98B}">
      <formula1>$B$199:$B$200</formula1>
    </dataValidation>
    <dataValidation type="list" allowBlank="1" showErrorMessage="1" sqref="I9" xr:uid="{CC5F56C5-CF2A-4934-ACE2-111CD4DEB8CA}">
      <formula1>$B$195:$B$196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ELISABETE ROCHA MAGALHAES DA SILVA</cp:lastModifiedBy>
  <dcterms:created xsi:type="dcterms:W3CDTF">2006-09-16T00:00:00Z</dcterms:created>
  <dcterms:modified xsi:type="dcterms:W3CDTF">2025-06-16T11:38:29Z</dcterms:modified>
</cp:coreProperties>
</file>