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/Documents/coding_projects/ev_charg_stations/"/>
    </mc:Choice>
  </mc:AlternateContent>
  <xr:revisionPtr revIDLastSave="0" documentId="13_ncr:1_{D99329A0-7C1A-E743-BCD4-224756AEA656}" xr6:coauthVersionLast="47" xr6:coauthVersionMax="47" xr10:uidLastSave="{00000000-0000-0000-0000-000000000000}"/>
  <bookViews>
    <workbookView xWindow="4860" yWindow="500" windowWidth="39960" windowHeight="25380" xr2:uid="{00000000-000D-0000-FFFF-FFFF00000000}"/>
  </bookViews>
  <sheets>
    <sheet name="Annual_Visitation" sheetId="1" r:id="rId1"/>
    <sheet name="Sheet3" sheetId="4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60" i="1"/>
  <c r="O61" i="1"/>
  <c r="O62" i="1"/>
  <c r="O63" i="1"/>
  <c r="O64" i="1"/>
  <c r="O2" i="1"/>
</calcChain>
</file>

<file path=xl/sharedStrings.xml><?xml version="1.0" encoding="utf-8"?>
<sst xmlns="http://schemas.openxmlformats.org/spreadsheetml/2006/main" count="512" uniqueCount="261">
  <si>
    <t>National Park of American Samoa</t>
  </si>
  <si>
    <t>Acadia National Park</t>
  </si>
  <si>
    <t>Arches National Park</t>
  </si>
  <si>
    <t>Badlands National Park</t>
  </si>
  <si>
    <t>Big Bend National Park</t>
  </si>
  <si>
    <t>Biscayne National Park</t>
  </si>
  <si>
    <t>Black Canyon of the Gunnison National Park</t>
  </si>
  <si>
    <t>Bryce Canyon National Park</t>
  </si>
  <si>
    <t>Canyonlands National Park</t>
  </si>
  <si>
    <t>Capitol Reef National Park</t>
  </si>
  <si>
    <t>Carlsbad Caverns National Park</t>
  </si>
  <si>
    <t>Channel Islands National Park</t>
  </si>
  <si>
    <t>Congaree National Park</t>
  </si>
  <si>
    <t>Crater Lake National Park</t>
  </si>
  <si>
    <t>Cuyahoga Valley National Park</t>
  </si>
  <si>
    <t>Death Valley National Park</t>
  </si>
  <si>
    <t>Denali National Park</t>
  </si>
  <si>
    <t>Dry Tortugas National Park</t>
  </si>
  <si>
    <t>Everglades National Park</t>
  </si>
  <si>
    <t>Gates of the Arctic National Park</t>
  </si>
  <si>
    <t>Gateway Arch National Park</t>
  </si>
  <si>
    <t>Glacier Bay National Park</t>
  </si>
  <si>
    <t>Glacier National Park</t>
  </si>
  <si>
    <t>Grand Canyon National Park</t>
  </si>
  <si>
    <t>Grand Teton National Park</t>
  </si>
  <si>
    <t>Great Basin National Park</t>
  </si>
  <si>
    <t>Great Sand Dunes National Park</t>
  </si>
  <si>
    <t>Great Smoky Mountains National Park</t>
  </si>
  <si>
    <t>Guadalupe Mountains National Park</t>
  </si>
  <si>
    <t>Haleakalā National Park</t>
  </si>
  <si>
    <t>Hot Springs National Park</t>
  </si>
  <si>
    <t>Indiana Dunes National Park</t>
  </si>
  <si>
    <t>Isle Royale National Park</t>
  </si>
  <si>
    <t>Joshua Tree National Park</t>
  </si>
  <si>
    <t>Katmai National Park</t>
  </si>
  <si>
    <t>Kenai Fjords National Park</t>
  </si>
  <si>
    <t>Kings Canyon National Park</t>
  </si>
  <si>
    <t>Kobuk Valley National Park</t>
  </si>
  <si>
    <t>Lake Clark National Park</t>
  </si>
  <si>
    <t>Lassen Volcanic National Park</t>
  </si>
  <si>
    <t>Mammoth Cave National Park</t>
  </si>
  <si>
    <t>Mesa Verde National Park</t>
  </si>
  <si>
    <t>Mount Rainier National Park</t>
  </si>
  <si>
    <t>North Cascades National Park</t>
  </si>
  <si>
    <t>Olympic National Park</t>
  </si>
  <si>
    <t>Petrified Forest National Park</t>
  </si>
  <si>
    <t>Pinnacles National Park</t>
  </si>
  <si>
    <t>Redwood National Park</t>
  </si>
  <si>
    <t>Rocky Mountain National Park</t>
  </si>
  <si>
    <t>Saguaro National Park</t>
  </si>
  <si>
    <t>Sequoia National Park</t>
  </si>
  <si>
    <t>Shenandoah National Park</t>
  </si>
  <si>
    <t>Theodore Roosevelt National Park</t>
  </si>
  <si>
    <t>Virgin Islands National Park</t>
  </si>
  <si>
    <t>Voyageurs National Park</t>
  </si>
  <si>
    <t>White Sands National Park</t>
  </si>
  <si>
    <t>Wind Cave National Park</t>
  </si>
  <si>
    <t>Wrangell-St. Elias National Park</t>
  </si>
  <si>
    <t>Yellowstone National Park</t>
  </si>
  <si>
    <t>Yosemite National Park</t>
  </si>
  <si>
    <t>Zion National Park</t>
  </si>
  <si>
    <t>Alabama</t>
  </si>
  <si>
    <t>AL</t>
  </si>
  <si>
    <t>Kentucky</t>
  </si>
  <si>
    <t>KY</t>
  </si>
  <si>
    <t>Ohio</t>
  </si>
  <si>
    <t>OH</t>
  </si>
  <si>
    <t>Alaska</t>
  </si>
  <si>
    <t>AK</t>
  </si>
  <si>
    <t>Louisiana</t>
  </si>
  <si>
    <t>LA</t>
  </si>
  <si>
    <t>Oklahoma</t>
  </si>
  <si>
    <t>OK</t>
  </si>
  <si>
    <t>Arizona</t>
  </si>
  <si>
    <t>AZ</t>
  </si>
  <si>
    <t>Maine</t>
  </si>
  <si>
    <t>ME</t>
  </si>
  <si>
    <t>Oregon</t>
  </si>
  <si>
    <t>OR</t>
  </si>
  <si>
    <t>Arkansas</t>
  </si>
  <si>
    <t>AR</t>
  </si>
  <si>
    <t>Maryland</t>
  </si>
  <si>
    <t>MD</t>
  </si>
  <si>
    <t>Pennsylvania</t>
  </si>
  <si>
    <t>PA</t>
  </si>
  <si>
    <t>American Samoa</t>
  </si>
  <si>
    <t>AS</t>
  </si>
  <si>
    <t>Massachusetts</t>
  </si>
  <si>
    <t>MA</t>
  </si>
  <si>
    <t>Puerto Rico</t>
  </si>
  <si>
    <t>PR</t>
  </si>
  <si>
    <t>California</t>
  </si>
  <si>
    <t>CA</t>
  </si>
  <si>
    <t>Michigan</t>
  </si>
  <si>
    <t>MI</t>
  </si>
  <si>
    <t>Rhode Island</t>
  </si>
  <si>
    <t>RI</t>
  </si>
  <si>
    <t>Colorado</t>
  </si>
  <si>
    <t>CO</t>
  </si>
  <si>
    <t>Minnesota</t>
  </si>
  <si>
    <t>MN</t>
  </si>
  <si>
    <t>South Carolina</t>
  </si>
  <si>
    <t>SC</t>
  </si>
  <si>
    <t>Connecticut</t>
  </si>
  <si>
    <t>CT</t>
  </si>
  <si>
    <t>Mississippi</t>
  </si>
  <si>
    <t>MS</t>
  </si>
  <si>
    <t>South Dakota</t>
  </si>
  <si>
    <t>SD</t>
  </si>
  <si>
    <t>Delaware</t>
  </si>
  <si>
    <t>DE</t>
  </si>
  <si>
    <t>Missouri</t>
  </si>
  <si>
    <t>MO</t>
  </si>
  <si>
    <t>Tennessee</t>
  </si>
  <si>
    <t>TN</t>
  </si>
  <si>
    <t>District of Columbia</t>
  </si>
  <si>
    <t>DC</t>
  </si>
  <si>
    <t>Montana</t>
  </si>
  <si>
    <t>MT</t>
  </si>
  <si>
    <t>Texas</t>
  </si>
  <si>
    <t>TX</t>
  </si>
  <si>
    <t>Florida</t>
  </si>
  <si>
    <t>FL</t>
  </si>
  <si>
    <t>Nebraska</t>
  </si>
  <si>
    <t>NE</t>
  </si>
  <si>
    <t>Trust Territories</t>
  </si>
  <si>
    <t>TT</t>
  </si>
  <si>
    <t>Georgia</t>
  </si>
  <si>
    <t>GA</t>
  </si>
  <si>
    <t>Nevada</t>
  </si>
  <si>
    <t>NV</t>
  </si>
  <si>
    <t>Utah</t>
  </si>
  <si>
    <t>UT</t>
  </si>
  <si>
    <t>Guam</t>
  </si>
  <si>
    <t>GU</t>
  </si>
  <si>
    <t>New Hampshire</t>
  </si>
  <si>
    <t>NH</t>
  </si>
  <si>
    <t>Vermont</t>
  </si>
  <si>
    <t>VT</t>
  </si>
  <si>
    <t>Hawaii</t>
  </si>
  <si>
    <t>HI</t>
  </si>
  <si>
    <t>New Jersey</t>
  </si>
  <si>
    <t>NJ</t>
  </si>
  <si>
    <t>Virginia</t>
  </si>
  <si>
    <t>VA</t>
  </si>
  <si>
    <t>Idaho</t>
  </si>
  <si>
    <t>ID</t>
  </si>
  <si>
    <t>New Mexico</t>
  </si>
  <si>
    <t>NM</t>
  </si>
  <si>
    <t>Virgin Islands</t>
  </si>
  <si>
    <t>VI</t>
  </si>
  <si>
    <t>Illinois</t>
  </si>
  <si>
    <t>IL</t>
  </si>
  <si>
    <t>New York</t>
  </si>
  <si>
    <t>NY</t>
  </si>
  <si>
    <t>Washington</t>
  </si>
  <si>
    <t>WA</t>
  </si>
  <si>
    <t>Indiana</t>
  </si>
  <si>
    <t>IN</t>
  </si>
  <si>
    <t>North Carolina</t>
  </si>
  <si>
    <t>NC</t>
  </si>
  <si>
    <t>West Virginia</t>
  </si>
  <si>
    <t>WV</t>
  </si>
  <si>
    <t>Iowa</t>
  </si>
  <si>
    <t>IA</t>
  </si>
  <si>
    <t>North Dakota</t>
  </si>
  <si>
    <t>ND</t>
  </si>
  <si>
    <t>Wisconsin</t>
  </si>
  <si>
    <t>WI</t>
  </si>
  <si>
    <t>Kansas</t>
  </si>
  <si>
    <t>KS</t>
  </si>
  <si>
    <t>Northern Mariana Islands</t>
  </si>
  <si>
    <t>MP</t>
  </si>
  <si>
    <t>Wyoming</t>
  </si>
  <si>
    <t>WY</t>
  </si>
  <si>
    <t>State</t>
  </si>
  <si>
    <t>Hawaii Volcanoes National Park</t>
  </si>
  <si>
    <t>New River Gorge National Park</t>
  </si>
  <si>
    <t>California and Nevada</t>
  </si>
  <si>
    <t>Missouri and Illinois</t>
  </si>
  <si>
    <t>North Carolina and Tennessee</t>
  </si>
  <si>
    <t>Idaho, Montana, Wyoming</t>
  </si>
  <si>
    <t>Lat</t>
  </si>
  <si>
    <t>Lon</t>
  </si>
  <si>
    <t>Park</t>
  </si>
  <si>
    <t>State(s)</t>
  </si>
  <si>
    <t>Park Established</t>
  </si>
  <si>
    <t>Visitors (2018)</t>
  </si>
  <si>
    <t xml:space="preserve"> February 26, 1919</t>
  </si>
  <si>
    <t xml:space="preserve"> October 31, 1988</t>
  </si>
  <si>
    <t xml:space="preserve"> November 12, 1971</t>
  </si>
  <si>
    <t xml:space="preserve"> November 10, 1978</t>
  </si>
  <si>
    <t xml:space="preserve"> June 12, 1944</t>
  </si>
  <si>
    <t xml:space="preserve"> June 28, 1980</t>
  </si>
  <si>
    <t xml:space="preserve"> October 21, 1999</t>
  </si>
  <si>
    <t xml:space="preserve"> February 25, 1928</t>
  </si>
  <si>
    <t xml:space="preserve"> September 12, 1964</t>
  </si>
  <si>
    <t xml:space="preserve"> December 18, 1971</t>
  </si>
  <si>
    <t xml:space="preserve"> May 14, 1930</t>
  </si>
  <si>
    <t xml:space="preserve"> March 5, 1980</t>
  </si>
  <si>
    <t xml:space="preserve"> November 10, 2003</t>
  </si>
  <si>
    <t xml:space="preserve"> May 22, 1902</t>
  </si>
  <si>
    <t xml:space="preserve"> October 11, 2000</t>
  </si>
  <si>
    <t>California, Nevada</t>
  </si>
  <si>
    <t xml:space="preserve"> October 31, 1994</t>
  </si>
  <si>
    <t xml:space="preserve"> February 26, 1917</t>
  </si>
  <si>
    <t xml:space="preserve"> October 26, 1992</t>
  </si>
  <si>
    <t xml:space="preserve"> May 30, 1934</t>
  </si>
  <si>
    <t xml:space="preserve"> December 2, 1980</t>
  </si>
  <si>
    <t xml:space="preserve"> February 22, 2018</t>
  </si>
  <si>
    <t xml:space="preserve"> May 11, 1910</t>
  </si>
  <si>
    <t xml:space="preserve"> February 26, 1929</t>
  </si>
  <si>
    <t xml:space="preserve"> October 27, 1986</t>
  </si>
  <si>
    <t xml:space="preserve"> September 13, 2004</t>
  </si>
  <si>
    <t>Tennessee, North Carolina</t>
  </si>
  <si>
    <t xml:space="preserve"> June 15, 1934</t>
  </si>
  <si>
    <t xml:space="preserve"> October 15, 1966</t>
  </si>
  <si>
    <t xml:space="preserve"> August 1, 1916</t>
  </si>
  <si>
    <t xml:space="preserve"> March 4, 1921</t>
  </si>
  <si>
    <t xml:space="preserve"> February 15, 2019</t>
  </si>
  <si>
    <t xml:space="preserve"> April 3, 1940</t>
  </si>
  <si>
    <t xml:space="preserve"> March 4, 1940</t>
  </si>
  <si>
    <t xml:space="preserve"> August 9, 1916</t>
  </si>
  <si>
    <t xml:space="preserve"> July 1, 1941</t>
  </si>
  <si>
    <t xml:space="preserve"> June 29, 1906</t>
  </si>
  <si>
    <t xml:space="preserve"> March 2, 1899</t>
  </si>
  <si>
    <t xml:space="preserve"> October 2, 1968</t>
  </si>
  <si>
    <t xml:space="preserve"> June 29, 1938</t>
  </si>
  <si>
    <t xml:space="preserve"> December 9, 1962</t>
  </si>
  <si>
    <t xml:space="preserve"> January 10, 2013</t>
  </si>
  <si>
    <t xml:space="preserve"> January 26, 1915</t>
  </si>
  <si>
    <t xml:space="preserve"> October 14, 1994</t>
  </si>
  <si>
    <t xml:space="preserve"> September 25, 1890</t>
  </si>
  <si>
    <t xml:space="preserve"> December 26, 1935</t>
  </si>
  <si>
    <t>United States Virgin Islands</t>
  </si>
  <si>
    <t xml:space="preserve"> August 2, 1956</t>
  </si>
  <si>
    <t xml:space="preserve"> January 8, 1971</t>
  </si>
  <si>
    <t xml:space="preserve"> January 9, 1903</t>
  </si>
  <si>
    <t>Wyoming, Montana, Idaho</t>
  </si>
  <si>
    <t xml:space="preserve"> March 1, 1872</t>
  </si>
  <si>
    <t xml:space="preserve"> October 1, 1890</t>
  </si>
  <si>
    <t xml:space="preserve"> November 19, 1919</t>
  </si>
  <si>
    <t>Area (acres)</t>
  </si>
  <si>
    <t>Area (km2)</t>
  </si>
  <si>
    <t>Latitude</t>
  </si>
  <si>
    <t>Longitude</t>
  </si>
  <si>
    <t>Park_Name</t>
  </si>
  <si>
    <t>State_abriv</t>
  </si>
  <si>
    <t>Visits_2013</t>
  </si>
  <si>
    <t>Area_(km2)</t>
  </si>
  <si>
    <t>Area_(Acres)</t>
  </si>
  <si>
    <t>Visits_Average</t>
  </si>
  <si>
    <t>Visits_2022</t>
  </si>
  <si>
    <t>Visits_2021</t>
  </si>
  <si>
    <t>Visits_2020</t>
  </si>
  <si>
    <t>Visits_2019</t>
  </si>
  <si>
    <t>Visits_2018</t>
  </si>
  <si>
    <t>Visits_2017</t>
  </si>
  <si>
    <t>Visits_2016</t>
  </si>
  <si>
    <t>Visits_2015</t>
  </si>
  <si>
    <t>Visits_2014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</si>
</sst>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85413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3" fillId="0" borderId="0" xfId="1"/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2" xfId="0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ps.gov/crla/index.htm" TargetMode="External"/><Relationship Id="rId18" Type="http://schemas.openxmlformats.org/officeDocument/2006/relationships/hyperlink" Target="https://www.nps.gov/ever/index.htm" TargetMode="External"/><Relationship Id="rId26" Type="http://schemas.openxmlformats.org/officeDocument/2006/relationships/hyperlink" Target="https://www.nps.gov/grsa/index.htm" TargetMode="External"/><Relationship Id="rId39" Type="http://schemas.openxmlformats.org/officeDocument/2006/relationships/hyperlink" Target="https://www.nps.gov/lavo/index.htm" TargetMode="External"/><Relationship Id="rId21" Type="http://schemas.openxmlformats.org/officeDocument/2006/relationships/hyperlink" Target="https://www.nps.gov/glba/index.htm" TargetMode="External"/><Relationship Id="rId34" Type="http://schemas.openxmlformats.org/officeDocument/2006/relationships/hyperlink" Target="https://www.nps.gov/katm/index.htm" TargetMode="External"/><Relationship Id="rId42" Type="http://schemas.openxmlformats.org/officeDocument/2006/relationships/hyperlink" Target="https://www.nps.gov/mora/index.htm" TargetMode="External"/><Relationship Id="rId47" Type="http://schemas.openxmlformats.org/officeDocument/2006/relationships/hyperlink" Target="https://www.nps.gov/pefo/index.htm" TargetMode="External"/><Relationship Id="rId50" Type="http://schemas.openxmlformats.org/officeDocument/2006/relationships/hyperlink" Target="https://www.nps.gov/romo/index.htm" TargetMode="External"/><Relationship Id="rId55" Type="http://schemas.openxmlformats.org/officeDocument/2006/relationships/hyperlink" Target="https://www.nps.gov/viis/index.htm" TargetMode="External"/><Relationship Id="rId7" Type="http://schemas.openxmlformats.org/officeDocument/2006/relationships/hyperlink" Target="https://www.nps.gov/brca/index.htm" TargetMode="External"/><Relationship Id="rId2" Type="http://schemas.openxmlformats.org/officeDocument/2006/relationships/hyperlink" Target="https://www.nps.gov/arch/index.htm" TargetMode="External"/><Relationship Id="rId16" Type="http://schemas.openxmlformats.org/officeDocument/2006/relationships/hyperlink" Target="https://www.nps.gov/dena/index.htm" TargetMode="External"/><Relationship Id="rId29" Type="http://schemas.openxmlformats.org/officeDocument/2006/relationships/hyperlink" Target="https://www.nps.gov/hale/index.htm" TargetMode="External"/><Relationship Id="rId11" Type="http://schemas.openxmlformats.org/officeDocument/2006/relationships/hyperlink" Target="https://www.nps.gov/chis/index.htm" TargetMode="External"/><Relationship Id="rId24" Type="http://schemas.openxmlformats.org/officeDocument/2006/relationships/hyperlink" Target="https://www.nps.gov/grte/index.htm" TargetMode="External"/><Relationship Id="rId32" Type="http://schemas.openxmlformats.org/officeDocument/2006/relationships/hyperlink" Target="https://www.nps.gov/isro/index.htm" TargetMode="External"/><Relationship Id="rId37" Type="http://schemas.openxmlformats.org/officeDocument/2006/relationships/hyperlink" Target="https://www.nps.gov/kova/index.htm" TargetMode="External"/><Relationship Id="rId40" Type="http://schemas.openxmlformats.org/officeDocument/2006/relationships/hyperlink" Target="https://www.nps.gov/maca/index.htm" TargetMode="External"/><Relationship Id="rId45" Type="http://schemas.openxmlformats.org/officeDocument/2006/relationships/hyperlink" Target="https://www.nps.gov/noca/index.htm" TargetMode="External"/><Relationship Id="rId53" Type="http://schemas.openxmlformats.org/officeDocument/2006/relationships/hyperlink" Target="https://www.nps.gov/shen/index.htm" TargetMode="External"/><Relationship Id="rId58" Type="http://schemas.openxmlformats.org/officeDocument/2006/relationships/hyperlink" Target="https://www.nps.gov/wica/index.htm" TargetMode="External"/><Relationship Id="rId5" Type="http://schemas.openxmlformats.org/officeDocument/2006/relationships/hyperlink" Target="https://www.nps.gov/bisc/index.htm" TargetMode="External"/><Relationship Id="rId61" Type="http://schemas.openxmlformats.org/officeDocument/2006/relationships/hyperlink" Target="https://www.nps.gov/yose/index.htm" TargetMode="External"/><Relationship Id="rId19" Type="http://schemas.openxmlformats.org/officeDocument/2006/relationships/hyperlink" Target="https://www.nps.gov/gaar/index.htm" TargetMode="External"/><Relationship Id="rId14" Type="http://schemas.openxmlformats.org/officeDocument/2006/relationships/hyperlink" Target="https://www.nps.gov/cuva/index.htm" TargetMode="External"/><Relationship Id="rId22" Type="http://schemas.openxmlformats.org/officeDocument/2006/relationships/hyperlink" Target="https://www.nps.gov/glac/index.htm" TargetMode="External"/><Relationship Id="rId27" Type="http://schemas.openxmlformats.org/officeDocument/2006/relationships/hyperlink" Target="https://www.nps.gov/grsm/index.htm" TargetMode="External"/><Relationship Id="rId30" Type="http://schemas.openxmlformats.org/officeDocument/2006/relationships/hyperlink" Target="https://www.nps.gov/hosp/index.htm" TargetMode="External"/><Relationship Id="rId35" Type="http://schemas.openxmlformats.org/officeDocument/2006/relationships/hyperlink" Target="https://www.nps.gov/kefj/index.htm" TargetMode="External"/><Relationship Id="rId43" Type="http://schemas.openxmlformats.org/officeDocument/2006/relationships/hyperlink" Target="https://www.nps.gov/npsa/index.htm" TargetMode="External"/><Relationship Id="rId48" Type="http://schemas.openxmlformats.org/officeDocument/2006/relationships/hyperlink" Target="https://www.nps.gov/pinn/index.htm" TargetMode="External"/><Relationship Id="rId56" Type="http://schemas.openxmlformats.org/officeDocument/2006/relationships/hyperlink" Target="https://www.nps.gov/voya/index.htm" TargetMode="External"/><Relationship Id="rId8" Type="http://schemas.openxmlformats.org/officeDocument/2006/relationships/hyperlink" Target="https://www.nps.gov/cany/index.htm" TargetMode="External"/><Relationship Id="rId51" Type="http://schemas.openxmlformats.org/officeDocument/2006/relationships/hyperlink" Target="https://www.nps.gov/sagu/index.htm" TargetMode="External"/><Relationship Id="rId3" Type="http://schemas.openxmlformats.org/officeDocument/2006/relationships/hyperlink" Target="https://www.nps.gov/badl/index.htm" TargetMode="External"/><Relationship Id="rId12" Type="http://schemas.openxmlformats.org/officeDocument/2006/relationships/hyperlink" Target="https://www.nps.gov/cong/index.htm" TargetMode="External"/><Relationship Id="rId17" Type="http://schemas.openxmlformats.org/officeDocument/2006/relationships/hyperlink" Target="https://www.nps.gov/drto/index.htm" TargetMode="External"/><Relationship Id="rId25" Type="http://schemas.openxmlformats.org/officeDocument/2006/relationships/hyperlink" Target="https://www.nps.gov/grba/index.htm" TargetMode="External"/><Relationship Id="rId33" Type="http://schemas.openxmlformats.org/officeDocument/2006/relationships/hyperlink" Target="https://www.nps.gov/jotr/index.htm" TargetMode="External"/><Relationship Id="rId38" Type="http://schemas.openxmlformats.org/officeDocument/2006/relationships/hyperlink" Target="https://www.nps.gov/lacl/index.htm" TargetMode="External"/><Relationship Id="rId46" Type="http://schemas.openxmlformats.org/officeDocument/2006/relationships/hyperlink" Target="https://www.nps.gov/olym/index.htm" TargetMode="External"/><Relationship Id="rId59" Type="http://schemas.openxmlformats.org/officeDocument/2006/relationships/hyperlink" Target="https://www.nps.gov/wrst/index.htm" TargetMode="External"/><Relationship Id="rId20" Type="http://schemas.openxmlformats.org/officeDocument/2006/relationships/hyperlink" Target="https://www.nps.gov/jeff/index.htm" TargetMode="External"/><Relationship Id="rId41" Type="http://schemas.openxmlformats.org/officeDocument/2006/relationships/hyperlink" Target="https://www.nps.gov/meve/index.htm" TargetMode="External"/><Relationship Id="rId54" Type="http://schemas.openxmlformats.org/officeDocument/2006/relationships/hyperlink" Target="https://www.nps.gov/thro/index.htm" TargetMode="External"/><Relationship Id="rId62" Type="http://schemas.openxmlformats.org/officeDocument/2006/relationships/hyperlink" Target="https://www.nps.gov/zion/index.htm" TargetMode="External"/><Relationship Id="rId1" Type="http://schemas.openxmlformats.org/officeDocument/2006/relationships/hyperlink" Target="https://www.nps.gov/acad/siteindex.htm" TargetMode="External"/><Relationship Id="rId6" Type="http://schemas.openxmlformats.org/officeDocument/2006/relationships/hyperlink" Target="https://www.nps.gov/blca/index.htm" TargetMode="External"/><Relationship Id="rId15" Type="http://schemas.openxmlformats.org/officeDocument/2006/relationships/hyperlink" Target="https://www.nps.gov/deva/index.htm" TargetMode="External"/><Relationship Id="rId23" Type="http://schemas.openxmlformats.org/officeDocument/2006/relationships/hyperlink" Target="https://www.nps.gov/grca/index.htm" TargetMode="External"/><Relationship Id="rId28" Type="http://schemas.openxmlformats.org/officeDocument/2006/relationships/hyperlink" Target="https://www.nps.gov/gumo/index.htm" TargetMode="External"/><Relationship Id="rId36" Type="http://schemas.openxmlformats.org/officeDocument/2006/relationships/hyperlink" Target="https://www.nps.gov/seki/index.htm" TargetMode="External"/><Relationship Id="rId49" Type="http://schemas.openxmlformats.org/officeDocument/2006/relationships/hyperlink" Target="https://www.nps.gov/redw/index.htm" TargetMode="External"/><Relationship Id="rId57" Type="http://schemas.openxmlformats.org/officeDocument/2006/relationships/hyperlink" Target="https://www.nps.gov/whsa/index.htm" TargetMode="External"/><Relationship Id="rId10" Type="http://schemas.openxmlformats.org/officeDocument/2006/relationships/hyperlink" Target="https://www.nps.gov/cave/index.htm" TargetMode="External"/><Relationship Id="rId31" Type="http://schemas.openxmlformats.org/officeDocument/2006/relationships/hyperlink" Target="https://www.nps.gov/indu/index.htm" TargetMode="External"/><Relationship Id="rId44" Type="http://schemas.openxmlformats.org/officeDocument/2006/relationships/hyperlink" Target="https://www.nps.gov/neri/index.htm" TargetMode="External"/><Relationship Id="rId52" Type="http://schemas.openxmlformats.org/officeDocument/2006/relationships/hyperlink" Target="https://www.nps.gov/seki/index.htm" TargetMode="External"/><Relationship Id="rId60" Type="http://schemas.openxmlformats.org/officeDocument/2006/relationships/hyperlink" Target="https://www.nps.gov/yell/index.htm" TargetMode="External"/><Relationship Id="rId4" Type="http://schemas.openxmlformats.org/officeDocument/2006/relationships/hyperlink" Target="https://www.nps.gov/bibe/index.htm" TargetMode="External"/><Relationship Id="rId9" Type="http://schemas.openxmlformats.org/officeDocument/2006/relationships/hyperlink" Target="https://www.nps.gov/care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showGridLines="0" tabSelected="1" workbookViewId="0">
      <selection activeCell="O60" sqref="O60"/>
    </sheetView>
  </sheetViews>
  <sheetFormatPr baseColWidth="10" defaultRowHeight="15" x14ac:dyDescent="0.2"/>
  <cols>
    <col min="1" max="3" width="34.1640625" customWidth="1"/>
    <col min="4" max="6" width="9.33203125" bestFit="1" customWidth="1"/>
    <col min="7" max="11" width="11.33203125" customWidth="1"/>
    <col min="12" max="12" width="9.1640625" bestFit="1" customWidth="1"/>
    <col min="13" max="13" width="11.33203125" customWidth="1"/>
    <col min="14" max="14" width="12.83203125" customWidth="1"/>
    <col min="15" max="15" width="7.6640625" bestFit="1" customWidth="1"/>
    <col min="16" max="18" width="11" bestFit="1" customWidth="1"/>
  </cols>
  <sheetData>
    <row r="1" spans="1:18" ht="16" customHeight="1" x14ac:dyDescent="0.2">
      <c r="A1" s="6" t="s">
        <v>246</v>
      </c>
      <c r="B1" s="6" t="s">
        <v>175</v>
      </c>
      <c r="C1" s="6" t="s">
        <v>247</v>
      </c>
      <c r="D1" s="6" t="s">
        <v>248</v>
      </c>
      <c r="E1" s="6" t="s">
        <v>260</v>
      </c>
      <c r="F1" s="6" t="s">
        <v>259</v>
      </c>
      <c r="G1" s="6" t="s">
        <v>258</v>
      </c>
      <c r="H1" s="6" t="s">
        <v>257</v>
      </c>
      <c r="I1" s="6" t="s">
        <v>256</v>
      </c>
      <c r="J1" s="6" t="s">
        <v>255</v>
      </c>
      <c r="K1" s="6" t="s">
        <v>254</v>
      </c>
      <c r="L1" s="6" t="s">
        <v>253</v>
      </c>
      <c r="M1" s="6" t="s">
        <v>252</v>
      </c>
      <c r="N1" s="6" t="s">
        <v>251</v>
      </c>
      <c r="O1" s="6" t="s">
        <v>244</v>
      </c>
      <c r="P1" s="6" t="s">
        <v>245</v>
      </c>
      <c r="Q1" s="6" t="s">
        <v>250</v>
      </c>
      <c r="R1" s="6" t="s">
        <v>249</v>
      </c>
    </row>
    <row r="2" spans="1:18" x14ac:dyDescent="0.2">
      <c r="A2" s="6" t="s">
        <v>1</v>
      </c>
      <c r="B2" s="6" t="str">
        <f>_xlfn.XLOOKUP(A2, Sheet1!A:A,Sheet1!B:B,"N/A",2)</f>
        <v>Maine</v>
      </c>
      <c r="C2" s="6" t="str">
        <f>_xlfn.XLOOKUP(B2,Sheet2!A:A,Sheet2!B:B,"N/A")</f>
        <v>ME</v>
      </c>
      <c r="D2" s="6">
        <v>2254922</v>
      </c>
      <c r="E2" s="6">
        <v>2563129</v>
      </c>
      <c r="F2" s="6">
        <v>2811184</v>
      </c>
      <c r="G2" s="6">
        <v>3303393</v>
      </c>
      <c r="H2" s="6">
        <v>3509271</v>
      </c>
      <c r="I2" s="6">
        <v>3537575</v>
      </c>
      <c r="J2" s="6">
        <v>3437286</v>
      </c>
      <c r="K2" s="6">
        <v>2669034</v>
      </c>
      <c r="L2" s="6">
        <v>4069098</v>
      </c>
      <c r="M2" s="6">
        <v>3970260</v>
      </c>
      <c r="N2" s="6">
        <v>3212515.2</v>
      </c>
      <c r="O2" s="6">
        <f>_xlfn.XLOOKUP(A2,Sheet3!C:C,Sheet3!A:A,"N/A",2)</f>
        <v>44.35</v>
      </c>
      <c r="P2" s="6">
        <f>_xlfn.XLOOKUP(A2,Sheet3!C:C,Sheet3!B:B,"N/A",2)</f>
        <v>-68.209999999999994</v>
      </c>
      <c r="Q2" s="6">
        <f>_xlfn.XLOOKUP(A2,Sheet3!C:C,Sheet3!F:F,"N/A",2)</f>
        <v>49075.26</v>
      </c>
      <c r="R2" s="6">
        <f>_xlfn.XLOOKUP(A2,Sheet3!C:C,Sheet3!G:G,"N/A",2)</f>
        <v>198.6</v>
      </c>
    </row>
    <row r="3" spans="1:18" x14ac:dyDescent="0.2">
      <c r="A3" s="6" t="s">
        <v>2</v>
      </c>
      <c r="B3" s="6" t="str">
        <f>_xlfn.XLOOKUP(A3, Sheet1!A:A,Sheet1!B:B,"N/A",2)</f>
        <v>Utah</v>
      </c>
      <c r="C3" s="6" t="str">
        <f>_xlfn.XLOOKUP(B3,Sheet2!A:A,Sheet2!B:B,"N/A")</f>
        <v>UT</v>
      </c>
      <c r="D3" s="6">
        <v>1082866</v>
      </c>
      <c r="E3" s="6">
        <v>1284767</v>
      </c>
      <c r="F3" s="6">
        <v>1399247</v>
      </c>
      <c r="G3" s="6">
        <v>1585718</v>
      </c>
      <c r="H3" s="6">
        <v>1539028</v>
      </c>
      <c r="I3" s="6">
        <v>1663557</v>
      </c>
      <c r="J3" s="6">
        <v>1659702</v>
      </c>
      <c r="K3" s="6">
        <v>1238083</v>
      </c>
      <c r="L3" s="6">
        <v>1806865</v>
      </c>
      <c r="M3" s="6">
        <v>1460652</v>
      </c>
      <c r="N3" s="6">
        <v>1472048.5</v>
      </c>
      <c r="O3" s="6">
        <f>_xlfn.XLOOKUP(A3,Sheet3!C:C,Sheet3!A:A,"N/A",2)</f>
        <v>38.68</v>
      </c>
      <c r="P3" s="6">
        <f>_xlfn.XLOOKUP(A3,Sheet3!C:C,Sheet3!B:B,"N/A",2)</f>
        <v>-109.57</v>
      </c>
      <c r="Q3" s="6">
        <f>_xlfn.XLOOKUP(A3,Sheet3!C:C,Sheet3!F:F,"N/A",2)</f>
        <v>76678.98</v>
      </c>
      <c r="R3" s="6">
        <f>_xlfn.XLOOKUP(A3,Sheet3!C:C,Sheet3!G:G,"N/A",2)</f>
        <v>310.3</v>
      </c>
    </row>
    <row r="4" spans="1:18" x14ac:dyDescent="0.2">
      <c r="A4" s="6" t="s">
        <v>3</v>
      </c>
      <c r="B4" s="6" t="str">
        <f>_xlfn.XLOOKUP(A4, Sheet1!A:A,Sheet1!B:B,"N/A",2)</f>
        <v>South Dakota</v>
      </c>
      <c r="C4" s="6" t="str">
        <f>_xlfn.XLOOKUP(B4,Sheet2!A:A,Sheet2!B:B,"N/A")</f>
        <v>SD</v>
      </c>
      <c r="D4" s="6">
        <v>892372</v>
      </c>
      <c r="E4" s="6">
        <v>868094</v>
      </c>
      <c r="F4" s="6">
        <v>989354</v>
      </c>
      <c r="G4" s="6">
        <v>996263</v>
      </c>
      <c r="H4" s="6">
        <v>1054325</v>
      </c>
      <c r="I4" s="6">
        <v>1008942</v>
      </c>
      <c r="J4" s="6">
        <v>970998</v>
      </c>
      <c r="K4" s="6">
        <v>916932</v>
      </c>
      <c r="L4" s="6">
        <v>1224226</v>
      </c>
      <c r="M4" s="6">
        <v>1006809</v>
      </c>
      <c r="N4" s="6">
        <v>992831.5</v>
      </c>
      <c r="O4" s="6">
        <f>_xlfn.XLOOKUP(A4,Sheet3!C:C,Sheet3!A:A,"N/A",2)</f>
        <v>43.75</v>
      </c>
      <c r="P4" s="6">
        <f>_xlfn.XLOOKUP(A4,Sheet3!C:C,Sheet3!B:B,"N/A",2)</f>
        <v>-102.5</v>
      </c>
      <c r="Q4" s="6">
        <f>_xlfn.XLOOKUP(A4,Sheet3!C:C,Sheet3!F:F,"N/A",2)</f>
        <v>242755.94</v>
      </c>
      <c r="R4" s="6">
        <f>_xlfn.XLOOKUP(A4,Sheet3!C:C,Sheet3!G:G,"N/A",2)</f>
        <v>982.4</v>
      </c>
    </row>
    <row r="5" spans="1:18" x14ac:dyDescent="0.2">
      <c r="A5" s="6" t="s">
        <v>4</v>
      </c>
      <c r="B5" s="6" t="str">
        <f>_xlfn.XLOOKUP(A5, Sheet1!A:A,Sheet1!B:B,"N/A",2)</f>
        <v>Texas</v>
      </c>
      <c r="C5" s="6" t="str">
        <f>_xlfn.XLOOKUP(B5,Sheet2!A:A,Sheet2!B:B,"N/A")</f>
        <v>TX</v>
      </c>
      <c r="D5" s="6">
        <v>316953</v>
      </c>
      <c r="E5" s="6">
        <v>314102</v>
      </c>
      <c r="F5" s="6">
        <v>381747</v>
      </c>
      <c r="G5" s="6">
        <v>388290</v>
      </c>
      <c r="H5" s="6">
        <v>440276</v>
      </c>
      <c r="I5" s="6">
        <v>440091</v>
      </c>
      <c r="J5" s="6">
        <v>463832</v>
      </c>
      <c r="K5" s="6">
        <v>393907</v>
      </c>
      <c r="L5" s="6">
        <v>581220</v>
      </c>
      <c r="M5" s="6">
        <v>514107</v>
      </c>
      <c r="N5" s="6">
        <v>423452.5</v>
      </c>
      <c r="O5" s="6">
        <f>_xlfn.XLOOKUP(A5,Sheet3!C:C,Sheet3!A:A,"N/A",2)</f>
        <v>29.25</v>
      </c>
      <c r="P5" s="6">
        <f>_xlfn.XLOOKUP(A5,Sheet3!C:C,Sheet3!B:B,"N/A",2)</f>
        <v>-103.25</v>
      </c>
      <c r="Q5" s="6">
        <f>_xlfn.XLOOKUP(A5,Sheet3!C:C,Sheet3!F:F,"N/A",2)</f>
        <v>801163.21</v>
      </c>
      <c r="R5" s="6">
        <f>_xlfn.XLOOKUP(A5,Sheet3!C:C,Sheet3!G:G,"N/A",2)</f>
        <v>3242.2</v>
      </c>
    </row>
    <row r="6" spans="1:18" x14ac:dyDescent="0.2">
      <c r="A6" s="6" t="s">
        <v>5</v>
      </c>
      <c r="B6" s="6" t="str">
        <f>_xlfn.XLOOKUP(A6, Sheet1!A:A,Sheet1!B:B,"N/A",2)</f>
        <v>Florida</v>
      </c>
      <c r="C6" s="6" t="str">
        <f>_xlfn.XLOOKUP(B6,Sheet2!A:A,Sheet2!B:B,"N/A")</f>
        <v>FL</v>
      </c>
      <c r="D6" s="6">
        <v>486848</v>
      </c>
      <c r="E6" s="6">
        <v>525745</v>
      </c>
      <c r="F6" s="6">
        <v>508164</v>
      </c>
      <c r="G6" s="6">
        <v>514709</v>
      </c>
      <c r="H6" s="6">
        <v>446961</v>
      </c>
      <c r="I6" s="6">
        <v>469253</v>
      </c>
      <c r="J6" s="6">
        <v>708522</v>
      </c>
      <c r="K6" s="6">
        <v>402770</v>
      </c>
      <c r="L6" s="6">
        <v>705655</v>
      </c>
      <c r="M6" s="6">
        <v>701023</v>
      </c>
      <c r="N6" s="6">
        <v>546965</v>
      </c>
      <c r="O6" s="6">
        <f>_xlfn.XLOOKUP(A6,Sheet3!C:C,Sheet3!A:A,"N/A",2)</f>
        <v>25.65</v>
      </c>
      <c r="P6" s="6">
        <f>_xlfn.XLOOKUP(A6,Sheet3!C:C,Sheet3!B:B,"N/A",2)</f>
        <v>-80.08</v>
      </c>
      <c r="Q6" s="6">
        <f>_xlfn.XLOOKUP(A6,Sheet3!C:C,Sheet3!F:F,"N/A",2)</f>
        <v>172971.11</v>
      </c>
      <c r="R6" s="6">
        <f>_xlfn.XLOOKUP(A6,Sheet3!C:C,Sheet3!G:G,"N/A",2)</f>
        <v>700</v>
      </c>
    </row>
    <row r="7" spans="1:18" x14ac:dyDescent="0.2">
      <c r="A7" s="6" t="s">
        <v>6</v>
      </c>
      <c r="B7" s="6" t="str">
        <f>_xlfn.XLOOKUP(A7, Sheet1!A:A,Sheet1!B:B,"N/A",2)</f>
        <v>Colorado</v>
      </c>
      <c r="C7" s="6" t="str">
        <f>_xlfn.XLOOKUP(B7,Sheet2!A:A,Sheet2!B:B,"N/A")</f>
        <v>CO</v>
      </c>
      <c r="D7" s="6">
        <v>175852</v>
      </c>
      <c r="E7" s="6">
        <v>183045</v>
      </c>
      <c r="F7" s="6">
        <v>209166</v>
      </c>
      <c r="G7" s="6">
        <v>238018</v>
      </c>
      <c r="H7" s="6">
        <v>307143</v>
      </c>
      <c r="I7" s="6">
        <v>308962</v>
      </c>
      <c r="J7" s="6">
        <v>432818</v>
      </c>
      <c r="K7" s="6">
        <v>341620</v>
      </c>
      <c r="L7" s="6">
        <v>308910</v>
      </c>
      <c r="M7" s="6">
        <v>297257</v>
      </c>
      <c r="N7" s="6">
        <v>280279.09999999998</v>
      </c>
      <c r="O7" s="6">
        <f>_xlfn.XLOOKUP(A7,Sheet3!C:C,Sheet3!A:A,"N/A",2)</f>
        <v>38.57</v>
      </c>
      <c r="P7" s="6">
        <f>_xlfn.XLOOKUP(A7,Sheet3!C:C,Sheet3!B:B,"N/A",2)</f>
        <v>-107.72</v>
      </c>
      <c r="Q7" s="6">
        <f>_xlfn.XLOOKUP(A7,Sheet3!C:C,Sheet3!F:F,"N/A",2)</f>
        <v>30780.76</v>
      </c>
      <c r="R7" s="6">
        <f>_xlfn.XLOOKUP(A7,Sheet3!C:C,Sheet3!G:G,"N/A",2)</f>
        <v>124.6</v>
      </c>
    </row>
    <row r="8" spans="1:18" x14ac:dyDescent="0.2">
      <c r="A8" s="6" t="s">
        <v>7</v>
      </c>
      <c r="B8" s="6" t="str">
        <f>_xlfn.XLOOKUP(A8, Sheet1!A:A,Sheet1!B:B,"N/A",2)</f>
        <v>Utah</v>
      </c>
      <c r="C8" s="6" t="str">
        <f>_xlfn.XLOOKUP(B8,Sheet2!A:A,Sheet2!B:B,"N/A")</f>
        <v>UT</v>
      </c>
      <c r="D8" s="6">
        <v>1311875</v>
      </c>
      <c r="E8" s="6">
        <v>1435741</v>
      </c>
      <c r="F8" s="6">
        <v>1745804</v>
      </c>
      <c r="G8" s="6">
        <v>2365110</v>
      </c>
      <c r="H8" s="6">
        <v>2571684</v>
      </c>
      <c r="I8" s="6">
        <v>2679478</v>
      </c>
      <c r="J8" s="6">
        <v>2594904</v>
      </c>
      <c r="K8" s="6">
        <v>1464655</v>
      </c>
      <c r="L8" s="6">
        <v>2104600</v>
      </c>
      <c r="M8" s="6">
        <v>2354660</v>
      </c>
      <c r="N8" s="6">
        <v>2062851.1</v>
      </c>
      <c r="O8" s="6">
        <f>_xlfn.XLOOKUP(A8,Sheet3!C:C,Sheet3!A:A,"N/A",2)</f>
        <v>37.57</v>
      </c>
      <c r="P8" s="6">
        <f>_xlfn.XLOOKUP(A8,Sheet3!C:C,Sheet3!B:B,"N/A",2)</f>
        <v>-112.18</v>
      </c>
      <c r="Q8" s="6">
        <f>_xlfn.XLOOKUP(A8,Sheet3!C:C,Sheet3!F:F,"N/A",2)</f>
        <v>35835.08</v>
      </c>
      <c r="R8" s="6">
        <f>_xlfn.XLOOKUP(A8,Sheet3!C:C,Sheet3!G:G,"N/A",2)</f>
        <v>145</v>
      </c>
    </row>
    <row r="9" spans="1:18" x14ac:dyDescent="0.2">
      <c r="A9" s="6" t="s">
        <v>8</v>
      </c>
      <c r="B9" s="6" t="str">
        <f>_xlfn.XLOOKUP(A9, Sheet1!A:A,Sheet1!B:B,"N/A",2)</f>
        <v>Utah</v>
      </c>
      <c r="C9" s="6" t="str">
        <f>_xlfn.XLOOKUP(B9,Sheet2!A:A,Sheet2!B:B,"N/A")</f>
        <v>UT</v>
      </c>
      <c r="D9" s="6">
        <v>462242</v>
      </c>
      <c r="E9" s="6">
        <v>542431</v>
      </c>
      <c r="F9" s="6">
        <v>634607</v>
      </c>
      <c r="G9" s="6">
        <v>776218</v>
      </c>
      <c r="H9" s="6">
        <v>742271</v>
      </c>
      <c r="I9" s="6">
        <v>739449</v>
      </c>
      <c r="J9" s="6">
        <v>733996</v>
      </c>
      <c r="K9" s="6">
        <v>493914</v>
      </c>
      <c r="L9" s="6">
        <v>911594</v>
      </c>
      <c r="M9" s="6">
        <v>779147</v>
      </c>
      <c r="N9" s="6">
        <v>681586.9</v>
      </c>
      <c r="O9" s="6">
        <f>_xlfn.XLOOKUP(A9,Sheet3!C:C,Sheet3!A:A,"N/A",2)</f>
        <v>38.200000000000003</v>
      </c>
      <c r="P9" s="6">
        <f>_xlfn.XLOOKUP(A9,Sheet3!C:C,Sheet3!B:B,"N/A",2)</f>
        <v>-109.93</v>
      </c>
      <c r="Q9" s="6">
        <f>_xlfn.XLOOKUP(A9,Sheet3!C:C,Sheet3!F:F,"N/A",2)</f>
        <v>337597.83</v>
      </c>
      <c r="R9" s="6">
        <f>_xlfn.XLOOKUP(A9,Sheet3!C:C,Sheet3!G:G,"N/A",2)</f>
        <v>1366.2</v>
      </c>
    </row>
    <row r="10" spans="1:18" x14ac:dyDescent="0.2">
      <c r="A10" s="6" t="s">
        <v>9</v>
      </c>
      <c r="B10" s="6" t="str">
        <f>_xlfn.XLOOKUP(A10, Sheet1!A:A,Sheet1!B:B,"N/A",2)</f>
        <v>Utah</v>
      </c>
      <c r="C10" s="6" t="str">
        <f>_xlfn.XLOOKUP(B10,Sheet2!A:A,Sheet2!B:B,"N/A")</f>
        <v>UT</v>
      </c>
      <c r="D10" s="6">
        <v>663670</v>
      </c>
      <c r="E10" s="6">
        <v>786514</v>
      </c>
      <c r="F10" s="6">
        <v>941029</v>
      </c>
      <c r="G10" s="6">
        <v>1064904</v>
      </c>
      <c r="H10" s="6">
        <v>1150165</v>
      </c>
      <c r="I10" s="6">
        <v>1227627</v>
      </c>
      <c r="J10" s="6">
        <v>1226519</v>
      </c>
      <c r="K10" s="6">
        <v>981038</v>
      </c>
      <c r="L10" s="6">
        <v>1405353</v>
      </c>
      <c r="M10" s="6">
        <v>1227608</v>
      </c>
      <c r="N10" s="6">
        <v>1067442.7</v>
      </c>
      <c r="O10" s="6">
        <f>_xlfn.XLOOKUP(A10,Sheet3!C:C,Sheet3!A:A,"N/A",2)</f>
        <v>38.200000000000003</v>
      </c>
      <c r="P10" s="6">
        <f>_xlfn.XLOOKUP(A10,Sheet3!C:C,Sheet3!B:B,"N/A",2)</f>
        <v>-111.17</v>
      </c>
      <c r="Q10" s="6">
        <f>_xlfn.XLOOKUP(A10,Sheet3!C:C,Sheet3!F:F,"N/A",2)</f>
        <v>241904.5</v>
      </c>
      <c r="R10" s="6">
        <f>_xlfn.XLOOKUP(A10,Sheet3!C:C,Sheet3!G:G,"N/A",2)</f>
        <v>979</v>
      </c>
    </row>
    <row r="11" spans="1:18" x14ac:dyDescent="0.2">
      <c r="A11" s="6" t="s">
        <v>10</v>
      </c>
      <c r="B11" s="6" t="str">
        <f>_xlfn.XLOOKUP(A11, Sheet1!A:A,Sheet1!B:B,"N/A",2)</f>
        <v>New Mexico</v>
      </c>
      <c r="C11" s="6" t="str">
        <f>_xlfn.XLOOKUP(B11,Sheet2!A:A,Sheet2!B:B,"N/A")</f>
        <v>NM</v>
      </c>
      <c r="D11" s="6">
        <v>388566</v>
      </c>
      <c r="E11" s="6">
        <v>397309</v>
      </c>
      <c r="F11" s="6">
        <v>445720</v>
      </c>
      <c r="G11" s="6">
        <v>466773</v>
      </c>
      <c r="H11" s="6">
        <v>520026</v>
      </c>
      <c r="I11" s="6">
        <v>465912</v>
      </c>
      <c r="J11" s="6">
        <v>440691</v>
      </c>
      <c r="K11" s="6">
        <v>183835</v>
      </c>
      <c r="L11" s="6">
        <v>349244</v>
      </c>
      <c r="M11" s="6">
        <v>390932</v>
      </c>
      <c r="N11" s="6">
        <v>404900.8</v>
      </c>
      <c r="O11" s="6">
        <f>_xlfn.XLOOKUP(A11,Sheet3!C:C,Sheet3!A:A,"N/A",2)</f>
        <v>32.17</v>
      </c>
      <c r="P11" s="6">
        <f>_xlfn.XLOOKUP(A11,Sheet3!C:C,Sheet3!B:B,"N/A",2)</f>
        <v>-104.44</v>
      </c>
      <c r="Q11" s="6">
        <f>_xlfn.XLOOKUP(A11,Sheet3!C:C,Sheet3!F:F,"N/A",2)</f>
        <v>46766.45</v>
      </c>
      <c r="R11" s="6">
        <f>_xlfn.XLOOKUP(A11,Sheet3!C:C,Sheet3!G:G,"N/A",2)</f>
        <v>189.3</v>
      </c>
    </row>
    <row r="12" spans="1:18" x14ac:dyDescent="0.2">
      <c r="A12" s="6" t="s">
        <v>11</v>
      </c>
      <c r="B12" s="6" t="str">
        <f>_xlfn.XLOOKUP(A12, Sheet1!A:A,Sheet1!B:B,"N/A",2)</f>
        <v>California</v>
      </c>
      <c r="C12" s="6" t="str">
        <f>_xlfn.XLOOKUP(B12,Sheet2!A:A,Sheet2!B:B,"N/A")</f>
        <v>CA</v>
      </c>
      <c r="D12" s="6">
        <v>212029</v>
      </c>
      <c r="E12" s="6">
        <v>342161</v>
      </c>
      <c r="F12" s="6">
        <v>324816</v>
      </c>
      <c r="G12" s="6">
        <v>364807</v>
      </c>
      <c r="H12" s="6">
        <v>383687</v>
      </c>
      <c r="I12" s="6">
        <v>366250</v>
      </c>
      <c r="J12" s="6">
        <v>409630</v>
      </c>
      <c r="K12" s="6">
        <v>167290</v>
      </c>
      <c r="L12" s="6">
        <v>319252</v>
      </c>
      <c r="M12" s="6">
        <v>323245</v>
      </c>
      <c r="N12" s="6">
        <v>321316.7</v>
      </c>
      <c r="O12" s="6">
        <f>_xlfn.XLOOKUP(A12,Sheet3!C:C,Sheet3!A:A,"N/A",2)</f>
        <v>34.01</v>
      </c>
      <c r="P12" s="6">
        <f>_xlfn.XLOOKUP(A12,Sheet3!C:C,Sheet3!B:B,"N/A",2)</f>
        <v>-119.42</v>
      </c>
      <c r="Q12" s="6">
        <f>_xlfn.XLOOKUP(A12,Sheet3!C:C,Sheet3!F:F,"N/A",2)</f>
        <v>249561</v>
      </c>
      <c r="R12" s="6">
        <f>_xlfn.XLOOKUP(A12,Sheet3!C:C,Sheet3!G:G,"N/A",2)</f>
        <v>1009.9</v>
      </c>
    </row>
    <row r="13" spans="1:18" x14ac:dyDescent="0.2">
      <c r="A13" s="6" t="s">
        <v>12</v>
      </c>
      <c r="B13" s="6" t="str">
        <f>_xlfn.XLOOKUP(A13, Sheet1!A:A,Sheet1!B:B,"N/A",2)</f>
        <v>South Carolina</v>
      </c>
      <c r="C13" s="6" t="str">
        <f>_xlfn.XLOOKUP(B13,Sheet2!A:A,Sheet2!B:B,"N/A")</f>
        <v>SC</v>
      </c>
      <c r="D13" s="6">
        <v>120340</v>
      </c>
      <c r="E13" s="6">
        <v>120122</v>
      </c>
      <c r="F13" s="6">
        <v>87513</v>
      </c>
      <c r="G13" s="6">
        <v>143843</v>
      </c>
      <c r="H13" s="6">
        <v>159595</v>
      </c>
      <c r="I13" s="6">
        <v>145929</v>
      </c>
      <c r="J13" s="6">
        <v>159445</v>
      </c>
      <c r="K13" s="6">
        <v>119306</v>
      </c>
      <c r="L13" s="6">
        <v>215181</v>
      </c>
      <c r="M13" s="6">
        <v>204522</v>
      </c>
      <c r="N13" s="6">
        <v>147579.6</v>
      </c>
      <c r="O13" s="6">
        <f>_xlfn.XLOOKUP(A13,Sheet3!C:C,Sheet3!A:A,"N/A",2)</f>
        <v>33.78</v>
      </c>
      <c r="P13" s="6">
        <f>_xlfn.XLOOKUP(A13,Sheet3!C:C,Sheet3!B:B,"N/A",2)</f>
        <v>-80.78</v>
      </c>
      <c r="Q13" s="6">
        <f>_xlfn.XLOOKUP(A13,Sheet3!C:C,Sheet3!F:F,"N/A",2)</f>
        <v>26539.22</v>
      </c>
      <c r="R13" s="6">
        <f>_xlfn.XLOOKUP(A13,Sheet3!C:C,Sheet3!G:G,"N/A",2)</f>
        <v>107.4</v>
      </c>
    </row>
    <row r="14" spans="1:18" x14ac:dyDescent="0.2">
      <c r="A14" s="6" t="s">
        <v>13</v>
      </c>
      <c r="B14" s="6" t="str">
        <f>_xlfn.XLOOKUP(A14, Sheet1!A:A,Sheet1!B:B,"N/A",2)</f>
        <v>Oregon</v>
      </c>
      <c r="C14" s="6" t="str">
        <f>_xlfn.XLOOKUP(B14,Sheet2!A:A,Sheet2!B:B,"N/A")</f>
        <v>OR</v>
      </c>
      <c r="D14" s="6">
        <v>523027</v>
      </c>
      <c r="E14" s="6">
        <v>535508</v>
      </c>
      <c r="F14" s="6">
        <v>614712</v>
      </c>
      <c r="G14" s="6">
        <v>756344</v>
      </c>
      <c r="H14" s="6">
        <v>711749</v>
      </c>
      <c r="I14" s="6">
        <v>720659</v>
      </c>
      <c r="J14" s="6">
        <v>704512</v>
      </c>
      <c r="K14" s="6">
        <v>670500</v>
      </c>
      <c r="L14" s="6">
        <v>647751</v>
      </c>
      <c r="M14" s="6">
        <v>527259</v>
      </c>
      <c r="N14" s="6">
        <v>641202.1</v>
      </c>
      <c r="O14" s="6">
        <f>_xlfn.XLOOKUP(A14,Sheet3!C:C,Sheet3!A:A,"N/A",2)</f>
        <v>42.94</v>
      </c>
      <c r="P14" s="6">
        <f>_xlfn.XLOOKUP(A14,Sheet3!C:C,Sheet3!B:B,"N/A",2)</f>
        <v>-122.1</v>
      </c>
      <c r="Q14" s="6">
        <f>_xlfn.XLOOKUP(A14,Sheet3!C:C,Sheet3!F:F,"N/A",2)</f>
        <v>183224.05</v>
      </c>
      <c r="R14" s="6">
        <f>_xlfn.XLOOKUP(A14,Sheet3!C:C,Sheet3!G:G,"N/A",2)</f>
        <v>741.5</v>
      </c>
    </row>
    <row r="15" spans="1:18" x14ac:dyDescent="0.2">
      <c r="A15" s="6" t="s">
        <v>14</v>
      </c>
      <c r="B15" s="6" t="str">
        <f>_xlfn.XLOOKUP(A15, Sheet1!A:A,Sheet1!B:B,"N/A",2)</f>
        <v>Ohio</v>
      </c>
      <c r="C15" s="6" t="str">
        <f>_xlfn.XLOOKUP(B15,Sheet2!A:A,Sheet2!B:B,"N/A")</f>
        <v>OH</v>
      </c>
      <c r="D15" s="6">
        <v>2103010</v>
      </c>
      <c r="E15" s="6">
        <v>2189849</v>
      </c>
      <c r="F15" s="6">
        <v>2284612</v>
      </c>
      <c r="G15" s="6">
        <v>2423390</v>
      </c>
      <c r="H15" s="6">
        <v>2226879</v>
      </c>
      <c r="I15" s="6">
        <v>2096053</v>
      </c>
      <c r="J15" s="6">
        <v>2237997</v>
      </c>
      <c r="K15" s="6">
        <v>2755628</v>
      </c>
      <c r="L15" s="6">
        <v>2575275</v>
      </c>
      <c r="M15" s="6">
        <v>2913312</v>
      </c>
      <c r="N15" s="6">
        <v>2380600.5</v>
      </c>
      <c r="O15" s="6">
        <f>_xlfn.XLOOKUP(A15,Sheet3!C:C,Sheet3!A:A,"N/A",2)</f>
        <v>41.24</v>
      </c>
      <c r="P15" s="6">
        <f>_xlfn.XLOOKUP(A15,Sheet3!C:C,Sheet3!B:B,"N/A",2)</f>
        <v>-81.55</v>
      </c>
      <c r="Q15" s="6">
        <f>_xlfn.XLOOKUP(A15,Sheet3!C:C,Sheet3!F:F,"N/A",2)</f>
        <v>32572.35</v>
      </c>
      <c r="R15" s="6">
        <f>_xlfn.XLOOKUP(A15,Sheet3!C:C,Sheet3!G:G,"N/A",2)</f>
        <v>131.80000000000001</v>
      </c>
    </row>
    <row r="16" spans="1:18" x14ac:dyDescent="0.2">
      <c r="A16" s="6" t="s">
        <v>15</v>
      </c>
      <c r="B16" s="6" t="str">
        <f>_xlfn.XLOOKUP(A16, Sheet1!A:A,Sheet1!B:B,"N/A",2)</f>
        <v>California and Nevada</v>
      </c>
      <c r="C16" s="6" t="str">
        <f>_xlfn.XLOOKUP(B16,Sheet2!A:A,Sheet2!B:B,"N/A")</f>
        <v>N/A</v>
      </c>
      <c r="D16" s="6">
        <v>951972</v>
      </c>
      <c r="E16" s="6">
        <v>1101312</v>
      </c>
      <c r="F16" s="6">
        <v>1154843</v>
      </c>
      <c r="G16" s="6">
        <v>1296283</v>
      </c>
      <c r="H16" s="6">
        <v>1294827</v>
      </c>
      <c r="I16" s="6">
        <v>1678660</v>
      </c>
      <c r="J16" s="6">
        <v>1740945</v>
      </c>
      <c r="K16" s="6">
        <v>820023</v>
      </c>
      <c r="L16" s="6">
        <v>1146551</v>
      </c>
      <c r="M16" s="6">
        <v>1128862</v>
      </c>
      <c r="N16" s="6">
        <v>1231427.8</v>
      </c>
      <c r="O16" s="6">
        <f>_xlfn.XLOOKUP(A16,Sheet3!C:C,Sheet3!A:A,"N/A",2)</f>
        <v>36.24</v>
      </c>
      <c r="P16" s="6">
        <f>_xlfn.XLOOKUP(A16,Sheet3!C:C,Sheet3!B:B,"N/A",2)</f>
        <v>-116.82</v>
      </c>
      <c r="Q16" s="6">
        <f>_xlfn.XLOOKUP(A16,Sheet3!C:C,Sheet3!F:F,"N/A",2)</f>
        <v>3373063.14</v>
      </c>
      <c r="R16" s="6">
        <f>_xlfn.XLOOKUP(A16,Sheet3!C:C,Sheet3!G:G,"N/A",2)</f>
        <v>13650.3</v>
      </c>
    </row>
    <row r="17" spans="1:18" x14ac:dyDescent="0.2">
      <c r="A17" s="6" t="s">
        <v>16</v>
      </c>
      <c r="B17" s="6" t="str">
        <f>_xlfn.XLOOKUP(A17, Sheet1!A:A,Sheet1!B:B,"N/A",2)</f>
        <v>Alaska</v>
      </c>
      <c r="C17" s="6" t="str">
        <f>_xlfn.XLOOKUP(B17,Sheet2!A:A,Sheet2!B:B,"N/A")</f>
        <v>AK</v>
      </c>
      <c r="D17" s="6">
        <v>530922</v>
      </c>
      <c r="E17" s="6">
        <v>531315</v>
      </c>
      <c r="F17" s="6">
        <v>560757</v>
      </c>
      <c r="G17" s="6">
        <v>587412</v>
      </c>
      <c r="H17" s="6">
        <v>642809</v>
      </c>
      <c r="I17" s="6">
        <v>594660</v>
      </c>
      <c r="J17" s="6">
        <v>601152</v>
      </c>
      <c r="K17" s="6">
        <v>54850</v>
      </c>
      <c r="L17" s="6">
        <v>229521</v>
      </c>
      <c r="M17" s="6">
        <v>427562</v>
      </c>
      <c r="N17" s="6">
        <v>476096</v>
      </c>
      <c r="O17" s="6">
        <f>_xlfn.XLOOKUP(A17,Sheet3!C:C,Sheet3!A:A,"N/A",2)</f>
        <v>63.33</v>
      </c>
      <c r="P17" s="6">
        <f>_xlfn.XLOOKUP(A17,Sheet3!C:C,Sheet3!B:B,"N/A",2)</f>
        <v>-150.5</v>
      </c>
      <c r="Q17" s="6">
        <f>_xlfn.XLOOKUP(A17,Sheet3!C:C,Sheet3!F:F,"N/A",2)</f>
        <v>4740911.16</v>
      </c>
      <c r="R17" s="6">
        <f>_xlfn.XLOOKUP(A17,Sheet3!C:C,Sheet3!G:G,"N/A",2)</f>
        <v>19185.8</v>
      </c>
    </row>
    <row r="18" spans="1:18" x14ac:dyDescent="0.2">
      <c r="A18" s="6" t="s">
        <v>17</v>
      </c>
      <c r="B18" s="6" t="str">
        <f>_xlfn.XLOOKUP(A18, Sheet1!A:A,Sheet1!B:B,"N/A",2)</f>
        <v>Florida</v>
      </c>
      <c r="C18" s="6" t="str">
        <f>_xlfn.XLOOKUP(B18,Sheet2!A:A,Sheet2!B:B,"N/A")</f>
        <v>FL</v>
      </c>
      <c r="D18" s="6">
        <v>58401</v>
      </c>
      <c r="E18" s="6">
        <v>64865</v>
      </c>
      <c r="F18" s="6">
        <v>70862</v>
      </c>
      <c r="G18" s="6">
        <v>73661</v>
      </c>
      <c r="H18" s="6">
        <v>54281</v>
      </c>
      <c r="I18" s="6">
        <v>56810</v>
      </c>
      <c r="J18" s="6">
        <v>79200</v>
      </c>
      <c r="K18" s="6">
        <v>48543</v>
      </c>
      <c r="L18" s="6">
        <v>83817</v>
      </c>
      <c r="M18" s="6">
        <v>78488</v>
      </c>
      <c r="N18" s="6">
        <v>66892.800000000003</v>
      </c>
      <c r="O18" s="6">
        <f>_xlfn.XLOOKUP(A18,Sheet3!C:C,Sheet3!A:A,"N/A",2)</f>
        <v>24.63</v>
      </c>
      <c r="P18" s="6">
        <f>_xlfn.XLOOKUP(A18,Sheet3!C:C,Sheet3!B:B,"N/A",2)</f>
        <v>-82.87</v>
      </c>
      <c r="Q18" s="6">
        <f>_xlfn.XLOOKUP(A18,Sheet3!C:C,Sheet3!F:F,"N/A",2)</f>
        <v>64701.22</v>
      </c>
      <c r="R18" s="6">
        <f>_xlfn.XLOOKUP(A18,Sheet3!C:C,Sheet3!G:G,"N/A",2)</f>
        <v>261.8</v>
      </c>
    </row>
    <row r="19" spans="1:18" x14ac:dyDescent="0.2">
      <c r="A19" s="6" t="s">
        <v>18</v>
      </c>
      <c r="B19" s="6" t="str">
        <f>_xlfn.XLOOKUP(A19, Sheet1!A:A,Sheet1!B:B,"N/A",2)</f>
        <v>Florida</v>
      </c>
      <c r="C19" s="6" t="str">
        <f>_xlfn.XLOOKUP(B19,Sheet2!A:A,Sheet2!B:B,"N/A")</f>
        <v>FL</v>
      </c>
      <c r="D19" s="6">
        <v>1047116</v>
      </c>
      <c r="E19" s="6">
        <v>1110901</v>
      </c>
      <c r="F19" s="6">
        <v>1077427</v>
      </c>
      <c r="G19" s="6">
        <v>930907</v>
      </c>
      <c r="H19" s="6">
        <v>1018557</v>
      </c>
      <c r="I19" s="6">
        <v>597124</v>
      </c>
      <c r="J19" s="6">
        <v>1118300</v>
      </c>
      <c r="K19" s="6">
        <v>702319</v>
      </c>
      <c r="L19" s="6">
        <v>942130</v>
      </c>
      <c r="M19" s="6">
        <v>1155193</v>
      </c>
      <c r="N19" s="6">
        <v>969997.4</v>
      </c>
      <c r="O19" s="6">
        <f>_xlfn.XLOOKUP(A19,Sheet3!C:C,Sheet3!A:A,"N/A",2)</f>
        <v>25.32</v>
      </c>
      <c r="P19" s="6">
        <f>_xlfn.XLOOKUP(A19,Sheet3!C:C,Sheet3!B:B,"N/A",2)</f>
        <v>-80.930000000000007</v>
      </c>
      <c r="Q19" s="6">
        <f>_xlfn.XLOOKUP(A19,Sheet3!C:C,Sheet3!F:F,"N/A",2)</f>
        <v>1508934.25</v>
      </c>
      <c r="R19" s="6">
        <f>_xlfn.XLOOKUP(A19,Sheet3!C:C,Sheet3!G:G,"N/A",2)</f>
        <v>6106.4</v>
      </c>
    </row>
    <row r="20" spans="1:18" x14ac:dyDescent="0.2">
      <c r="A20" s="6" t="s">
        <v>19</v>
      </c>
      <c r="B20" s="6" t="str">
        <f>_xlfn.XLOOKUP(A20, Sheet1!A:A,Sheet1!B:B,"N/A",2)</f>
        <v>Alaska</v>
      </c>
      <c r="C20" s="6" t="str">
        <f>_xlfn.XLOOKUP(B20,Sheet2!A:A,Sheet2!B:B,"N/A")</f>
        <v>AK</v>
      </c>
      <c r="D20" s="6">
        <v>11012</v>
      </c>
      <c r="E20" s="6">
        <v>12669</v>
      </c>
      <c r="F20" s="6">
        <v>10745</v>
      </c>
      <c r="G20" s="6">
        <v>10047</v>
      </c>
      <c r="H20" s="6">
        <v>11177</v>
      </c>
      <c r="I20" s="6">
        <v>9591</v>
      </c>
      <c r="J20" s="6">
        <v>10518</v>
      </c>
      <c r="K20" s="6">
        <v>2872</v>
      </c>
      <c r="L20" s="6">
        <v>7362</v>
      </c>
      <c r="M20" s="6">
        <v>9457</v>
      </c>
      <c r="N20" s="6">
        <v>9545</v>
      </c>
      <c r="O20" s="6">
        <f>_xlfn.XLOOKUP(A20,Sheet3!C:C,Sheet3!A:A,"N/A",2)</f>
        <v>67.78</v>
      </c>
      <c r="P20" s="6">
        <f>_xlfn.XLOOKUP(A20,Sheet3!C:C,Sheet3!B:B,"N/A",2)</f>
        <v>-153.30000000000001</v>
      </c>
      <c r="Q20" s="6">
        <f>_xlfn.XLOOKUP(A20,Sheet3!C:C,Sheet3!F:F,"N/A",2)</f>
        <v>7523897.4500000002</v>
      </c>
      <c r="R20" s="6">
        <f>_xlfn.XLOOKUP(A20,Sheet3!C:C,Sheet3!G:G,"N/A",2)</f>
        <v>30448.1</v>
      </c>
    </row>
    <row r="21" spans="1:18" x14ac:dyDescent="0.2">
      <c r="A21" s="6" t="s">
        <v>20</v>
      </c>
      <c r="B21" s="6" t="str">
        <f>_xlfn.XLOOKUP(A21, Sheet1!A:A,Sheet1!B:B,"N/A",2)</f>
        <v>Missouri and Illinois</v>
      </c>
      <c r="C21" s="6" t="str">
        <f>_xlfn.XLOOKUP(B21,Sheet2!A:A,Sheet2!B:B,"N/A")</f>
        <v>N/A</v>
      </c>
      <c r="D21" s="6">
        <v>2377258</v>
      </c>
      <c r="E21" s="6">
        <v>1817091</v>
      </c>
      <c r="F21" s="6">
        <v>1698656</v>
      </c>
      <c r="G21" s="6">
        <v>1271855</v>
      </c>
      <c r="H21" s="6">
        <v>1398188</v>
      </c>
      <c r="I21" s="6">
        <v>2016180</v>
      </c>
      <c r="J21" s="6">
        <v>2055309</v>
      </c>
      <c r="K21" s="6">
        <v>486021</v>
      </c>
      <c r="L21" s="6">
        <v>1145081</v>
      </c>
      <c r="M21" s="6">
        <v>1618774</v>
      </c>
      <c r="N21" s="6">
        <v>1588441.3</v>
      </c>
      <c r="O21" s="6">
        <f>_xlfn.XLOOKUP(A21,Sheet3!C:C,Sheet3!A:A,"N/A",2)</f>
        <v>38.630000000000003</v>
      </c>
      <c r="P21" s="6">
        <f>_xlfn.XLOOKUP(A21,Sheet3!C:C,Sheet3!B:B,"N/A",2)</f>
        <v>-90.19</v>
      </c>
      <c r="Q21" s="6">
        <f>_xlfn.XLOOKUP(A21,Sheet3!C:C,Sheet3!F:F,"N/A",2)</f>
        <v>192.83</v>
      </c>
      <c r="R21" s="6">
        <f>_xlfn.XLOOKUP(A21,Sheet3!C:C,Sheet3!G:G,"N/A",2)</f>
        <v>0.8</v>
      </c>
    </row>
    <row r="22" spans="1:18" x14ac:dyDescent="0.2">
      <c r="A22" s="6" t="s">
        <v>21</v>
      </c>
      <c r="B22" s="6" t="str">
        <f>_xlfn.XLOOKUP(A22, Sheet1!A:A,Sheet1!B:B,"N/A",2)</f>
        <v>Alaska</v>
      </c>
      <c r="C22" s="6" t="str">
        <f>_xlfn.XLOOKUP(B22,Sheet2!A:A,Sheet2!B:B,"N/A")</f>
        <v>AK</v>
      </c>
      <c r="D22" s="6">
        <v>500590</v>
      </c>
      <c r="E22" s="6">
        <v>500727</v>
      </c>
      <c r="F22" s="6">
        <v>551353</v>
      </c>
      <c r="G22" s="6">
        <v>520171</v>
      </c>
      <c r="H22" s="6">
        <v>547057</v>
      </c>
      <c r="I22" s="6">
        <v>597915</v>
      </c>
      <c r="J22" s="6">
        <v>672087</v>
      </c>
      <c r="K22" s="6">
        <v>5748</v>
      </c>
      <c r="L22" s="6">
        <v>89768</v>
      </c>
      <c r="M22" s="6">
        <v>545758</v>
      </c>
      <c r="N22" s="6">
        <v>453117.4</v>
      </c>
      <c r="O22" s="6">
        <f>_xlfn.XLOOKUP(A22,Sheet3!C:C,Sheet3!A:A,"N/A",2)</f>
        <v>58.5</v>
      </c>
      <c r="P22" s="6">
        <f>_xlfn.XLOOKUP(A22,Sheet3!C:C,Sheet3!B:B,"N/A",2)</f>
        <v>-137</v>
      </c>
      <c r="Q22" s="6">
        <f>_xlfn.XLOOKUP(A22,Sheet3!C:C,Sheet3!F:F,"N/A",2)</f>
        <v>3223383.43</v>
      </c>
      <c r="R22" s="6">
        <f>_xlfn.XLOOKUP(A22,Sheet3!C:C,Sheet3!G:G,"N/A",2)</f>
        <v>13044.6</v>
      </c>
    </row>
    <row r="23" spans="1:18" x14ac:dyDescent="0.2">
      <c r="A23" s="6" t="s">
        <v>22</v>
      </c>
      <c r="B23" s="6" t="str">
        <f>_xlfn.XLOOKUP(A23, Sheet1!A:A,Sheet1!B:B,"N/A",2)</f>
        <v>Montana</v>
      </c>
      <c r="C23" s="6" t="str">
        <f>_xlfn.XLOOKUP(B23,Sheet2!A:A,Sheet2!B:B,"N/A")</f>
        <v>MT</v>
      </c>
      <c r="D23" s="6">
        <v>2190374</v>
      </c>
      <c r="E23" s="6">
        <v>2338528</v>
      </c>
      <c r="F23" s="6">
        <v>2366056</v>
      </c>
      <c r="G23" s="6">
        <v>2946681</v>
      </c>
      <c r="H23" s="6">
        <v>3305512</v>
      </c>
      <c r="I23" s="6">
        <v>2965309</v>
      </c>
      <c r="J23" s="6">
        <v>3049839</v>
      </c>
      <c r="K23" s="6">
        <v>1698864</v>
      </c>
      <c r="L23" s="6">
        <v>3081656</v>
      </c>
      <c r="M23" s="6">
        <v>2908458</v>
      </c>
      <c r="N23" s="6">
        <v>2685127.7</v>
      </c>
      <c r="O23" s="6">
        <f>_xlfn.XLOOKUP(A23,Sheet3!C:C,Sheet3!A:A,"N/A",2)</f>
        <v>48.8</v>
      </c>
      <c r="P23" s="6">
        <f>_xlfn.XLOOKUP(A23,Sheet3!C:C,Sheet3!B:B,"N/A",2)</f>
        <v>-114</v>
      </c>
      <c r="Q23" s="6">
        <f>_xlfn.XLOOKUP(A23,Sheet3!C:C,Sheet3!F:F,"N/A",2)</f>
        <v>1013125.99</v>
      </c>
      <c r="R23" s="6">
        <f>_xlfn.XLOOKUP(A23,Sheet3!C:C,Sheet3!G:G,"N/A",2)</f>
        <v>4100</v>
      </c>
    </row>
    <row r="24" spans="1:18" x14ac:dyDescent="0.2">
      <c r="A24" s="6" t="s">
        <v>23</v>
      </c>
      <c r="B24" s="6" t="str">
        <f>_xlfn.XLOOKUP(A24, Sheet1!A:A,Sheet1!B:B,"N/A",2)</f>
        <v>Arizona</v>
      </c>
      <c r="C24" s="6" t="str">
        <f>_xlfn.XLOOKUP(B24,Sheet2!A:A,Sheet2!B:B,"N/A")</f>
        <v>AZ</v>
      </c>
      <c r="D24" s="6">
        <v>4564840</v>
      </c>
      <c r="E24" s="6">
        <v>4756771</v>
      </c>
      <c r="F24" s="6">
        <v>5520736</v>
      </c>
      <c r="G24" s="6">
        <v>5969811</v>
      </c>
      <c r="H24" s="6">
        <v>6254238</v>
      </c>
      <c r="I24" s="6">
        <v>6380495</v>
      </c>
      <c r="J24" s="6">
        <v>5974411</v>
      </c>
      <c r="K24" s="6">
        <v>2897098</v>
      </c>
      <c r="L24" s="6">
        <v>4532677</v>
      </c>
      <c r="M24" s="6">
        <v>4732101</v>
      </c>
      <c r="N24" s="6">
        <v>5158317.8</v>
      </c>
      <c r="O24" s="6">
        <f>_xlfn.XLOOKUP(A24,Sheet3!C:C,Sheet3!A:A,"N/A",2)</f>
        <v>36.06</v>
      </c>
      <c r="P24" s="6">
        <f>_xlfn.XLOOKUP(A24,Sheet3!C:C,Sheet3!B:B,"N/A",2)</f>
        <v>-112.14</v>
      </c>
      <c r="Q24" s="6">
        <f>_xlfn.XLOOKUP(A24,Sheet3!C:C,Sheet3!F:F,"N/A",2)</f>
        <v>1201647.03</v>
      </c>
      <c r="R24" s="6">
        <f>_xlfn.XLOOKUP(A24,Sheet3!C:C,Sheet3!G:G,"N/A",2)</f>
        <v>4862.8999999999996</v>
      </c>
    </row>
    <row r="25" spans="1:18" x14ac:dyDescent="0.2">
      <c r="A25" s="6" t="s">
        <v>24</v>
      </c>
      <c r="B25" s="6" t="str">
        <f>_xlfn.XLOOKUP(A25, Sheet1!A:A,Sheet1!B:B,"N/A",2)</f>
        <v>Wyoming</v>
      </c>
      <c r="C25" s="6" t="str">
        <f>_xlfn.XLOOKUP(B25,Sheet2!A:A,Sheet2!B:B,"N/A")</f>
        <v>WY</v>
      </c>
      <c r="D25" s="6">
        <v>2688794</v>
      </c>
      <c r="E25" s="6">
        <v>2791392</v>
      </c>
      <c r="F25" s="6">
        <v>3149921</v>
      </c>
      <c r="G25" s="6">
        <v>3270076</v>
      </c>
      <c r="H25" s="6">
        <v>3317000</v>
      </c>
      <c r="I25" s="6">
        <v>3491151</v>
      </c>
      <c r="J25" s="6">
        <v>3405614</v>
      </c>
      <c r="K25" s="6">
        <v>3289638</v>
      </c>
      <c r="L25" s="6">
        <v>3885230</v>
      </c>
      <c r="M25" s="6">
        <v>2806223</v>
      </c>
      <c r="N25" s="6">
        <v>3209503.9</v>
      </c>
      <c r="O25" s="6">
        <f>_xlfn.XLOOKUP(A25,Sheet3!C:C,Sheet3!A:A,"N/A",2)</f>
        <v>43.73</v>
      </c>
      <c r="P25" s="6">
        <f>_xlfn.XLOOKUP(A25,Sheet3!C:C,Sheet3!B:B,"N/A",2)</f>
        <v>-110.8</v>
      </c>
      <c r="Q25" s="6">
        <f>_xlfn.XLOOKUP(A25,Sheet3!C:C,Sheet3!F:F,"N/A",2)</f>
        <v>310044.21999999997</v>
      </c>
      <c r="R25" s="6">
        <f>_xlfn.XLOOKUP(A25,Sheet3!C:C,Sheet3!G:G,"N/A",2)</f>
        <v>1254.7</v>
      </c>
    </row>
    <row r="26" spans="1:18" x14ac:dyDescent="0.2">
      <c r="A26" s="6" t="s">
        <v>25</v>
      </c>
      <c r="B26" s="6" t="str">
        <f>_xlfn.XLOOKUP(A26, Sheet1!A:A,Sheet1!B:B,"N/A",2)</f>
        <v>Nevada</v>
      </c>
      <c r="C26" s="6" t="str">
        <f>_xlfn.XLOOKUP(B26,Sheet2!A:A,Sheet2!B:B,"N/A")</f>
        <v>NV</v>
      </c>
      <c r="D26" s="6">
        <v>92893</v>
      </c>
      <c r="E26" s="6">
        <v>107526</v>
      </c>
      <c r="F26" s="6">
        <v>116123</v>
      </c>
      <c r="G26" s="6">
        <v>144846</v>
      </c>
      <c r="H26" s="6">
        <v>168028</v>
      </c>
      <c r="I26" s="6">
        <v>153094</v>
      </c>
      <c r="J26" s="6">
        <v>131802</v>
      </c>
      <c r="K26" s="6">
        <v>120248</v>
      </c>
      <c r="L26" s="6">
        <v>144875</v>
      </c>
      <c r="M26" s="6">
        <v>142115</v>
      </c>
      <c r="N26" s="6">
        <v>132155</v>
      </c>
      <c r="O26" s="6">
        <f>_xlfn.XLOOKUP(A26,Sheet3!C:C,Sheet3!A:A,"N/A",2)</f>
        <v>38.979999999999997</v>
      </c>
      <c r="P26" s="6">
        <f>_xlfn.XLOOKUP(A26,Sheet3!C:C,Sheet3!B:B,"N/A",2)</f>
        <v>-114.3</v>
      </c>
      <c r="Q26" s="6">
        <f>_xlfn.XLOOKUP(A26,Sheet3!C:C,Sheet3!F:F,"N/A",2)</f>
        <v>77180</v>
      </c>
      <c r="R26" s="6">
        <f>_xlfn.XLOOKUP(A26,Sheet3!C:C,Sheet3!G:G,"N/A",2)</f>
        <v>312.3</v>
      </c>
    </row>
    <row r="27" spans="1:18" x14ac:dyDescent="0.2">
      <c r="A27" s="6" t="s">
        <v>26</v>
      </c>
      <c r="B27" s="6" t="str">
        <f>_xlfn.XLOOKUP(A27, Sheet1!A:A,Sheet1!B:B,"N/A",2)</f>
        <v>Colorado</v>
      </c>
      <c r="C27" s="6" t="str">
        <f>_xlfn.XLOOKUP(B27,Sheet2!A:A,Sheet2!B:B,"N/A")</f>
        <v>CO</v>
      </c>
      <c r="D27" s="6">
        <v>242841</v>
      </c>
      <c r="E27" s="6">
        <v>271774</v>
      </c>
      <c r="F27" s="6">
        <v>299513</v>
      </c>
      <c r="G27" s="6">
        <v>388308</v>
      </c>
      <c r="H27" s="6">
        <v>486935</v>
      </c>
      <c r="I27" s="6">
        <v>442905</v>
      </c>
      <c r="J27" s="6">
        <v>527546</v>
      </c>
      <c r="K27" s="6">
        <v>461532</v>
      </c>
      <c r="L27" s="6">
        <v>602613</v>
      </c>
      <c r="M27" s="6">
        <v>493428</v>
      </c>
      <c r="N27" s="6">
        <v>421739.5</v>
      </c>
      <c r="O27" s="6">
        <f>_xlfn.XLOOKUP(A27,Sheet3!C:C,Sheet3!A:A,"N/A",2)</f>
        <v>37.729999999999997</v>
      </c>
      <c r="P27" s="6">
        <f>_xlfn.XLOOKUP(A27,Sheet3!C:C,Sheet3!B:B,"N/A",2)</f>
        <v>-105.51</v>
      </c>
      <c r="Q27" s="6">
        <f>_xlfn.XLOOKUP(A27,Sheet3!C:C,Sheet3!F:F,"N/A",2)</f>
        <v>107341.87</v>
      </c>
      <c r="R27" s="6">
        <f>_xlfn.XLOOKUP(A27,Sheet3!C:C,Sheet3!G:G,"N/A",2)</f>
        <v>434.4</v>
      </c>
    </row>
    <row r="28" spans="1:18" x14ac:dyDescent="0.2">
      <c r="A28" s="6" t="s">
        <v>27</v>
      </c>
      <c r="B28" s="6" t="str">
        <f>_xlfn.XLOOKUP(A28, Sheet1!A:A,Sheet1!B:B,"N/A",2)</f>
        <v>North Carolina and Tennessee</v>
      </c>
      <c r="C28" s="6" t="str">
        <f>_xlfn.XLOOKUP(B28,Sheet2!A:A,Sheet2!B:B,"N/A")</f>
        <v>N/A</v>
      </c>
      <c r="D28" s="6">
        <v>9354695</v>
      </c>
      <c r="E28" s="6">
        <v>10099276</v>
      </c>
      <c r="F28" s="6">
        <v>10712674</v>
      </c>
      <c r="G28" s="6">
        <v>11312786</v>
      </c>
      <c r="H28" s="6">
        <v>11338893</v>
      </c>
      <c r="I28" s="6">
        <v>11421200</v>
      </c>
      <c r="J28" s="6">
        <v>12547743</v>
      </c>
      <c r="K28" s="6">
        <v>12095720</v>
      </c>
      <c r="L28" s="6">
        <v>14161548</v>
      </c>
      <c r="M28" s="6">
        <v>12937633</v>
      </c>
      <c r="N28" s="6">
        <v>11598216.800000001</v>
      </c>
      <c r="O28" s="6">
        <f>_xlfn.XLOOKUP(A28,Sheet3!C:C,Sheet3!A:A,"N/A",2)</f>
        <v>35.68</v>
      </c>
      <c r="P28" s="6">
        <f>_xlfn.XLOOKUP(A28,Sheet3!C:C,Sheet3!B:B,"N/A",2)</f>
        <v>-83.53</v>
      </c>
      <c r="Q28" s="6">
        <f>_xlfn.XLOOKUP(A28,Sheet3!C:C,Sheet3!F:F,"N/A",2)</f>
        <v>522426.88</v>
      </c>
      <c r="R28" s="6">
        <f>_xlfn.XLOOKUP(A28,Sheet3!C:C,Sheet3!G:G,"N/A",2)</f>
        <v>2114.1999999999998</v>
      </c>
    </row>
    <row r="29" spans="1:18" x14ac:dyDescent="0.2">
      <c r="A29" s="6" t="s">
        <v>28</v>
      </c>
      <c r="B29" s="6" t="str">
        <f>_xlfn.XLOOKUP(A29, Sheet1!A:A,Sheet1!B:B,"N/A",2)</f>
        <v>Texas</v>
      </c>
      <c r="C29" s="6" t="str">
        <f>_xlfn.XLOOKUP(B29,Sheet2!A:A,Sheet2!B:B,"N/A")</f>
        <v>TX</v>
      </c>
      <c r="D29" s="6">
        <v>145670</v>
      </c>
      <c r="E29" s="6">
        <v>166868</v>
      </c>
      <c r="F29" s="6">
        <v>169535</v>
      </c>
      <c r="G29" s="6">
        <v>181839</v>
      </c>
      <c r="H29" s="6">
        <v>225257</v>
      </c>
      <c r="I29" s="6">
        <v>172347</v>
      </c>
      <c r="J29" s="6">
        <v>188833</v>
      </c>
      <c r="K29" s="6">
        <v>151256</v>
      </c>
      <c r="L29" s="6">
        <v>243291</v>
      </c>
      <c r="M29" s="6">
        <v>219987</v>
      </c>
      <c r="N29" s="6">
        <v>186488.3</v>
      </c>
      <c r="O29" s="6">
        <f>_xlfn.XLOOKUP(A29,Sheet3!C:C,Sheet3!A:A,"N/A",2)</f>
        <v>31.92</v>
      </c>
      <c r="P29" s="6">
        <f>_xlfn.XLOOKUP(A29,Sheet3!C:C,Sheet3!B:B,"N/A",2)</f>
        <v>-104.87</v>
      </c>
      <c r="Q29" s="6">
        <f>_xlfn.XLOOKUP(A29,Sheet3!C:C,Sheet3!F:F,"N/A",2)</f>
        <v>86367.1</v>
      </c>
      <c r="R29" s="6">
        <f>_xlfn.XLOOKUP(A29,Sheet3!C:C,Sheet3!G:G,"N/A",2)</f>
        <v>349.5</v>
      </c>
    </row>
    <row r="30" spans="1:18" x14ac:dyDescent="0.2">
      <c r="A30" s="6" t="s">
        <v>29</v>
      </c>
      <c r="B30" s="6" t="str">
        <f>_xlfn.XLOOKUP(A30, Sheet1!A:A,Sheet1!B:B,"N/A",2)</f>
        <v>Hawaii</v>
      </c>
      <c r="C30" s="6" t="str">
        <f>_xlfn.XLOOKUP(B30,Sheet2!A:A,Sheet2!B:B,"N/A")</f>
        <v>HI</v>
      </c>
      <c r="D30" s="6">
        <v>785300</v>
      </c>
      <c r="E30" s="6">
        <v>1142040</v>
      </c>
      <c r="F30" s="6">
        <v>1216772</v>
      </c>
      <c r="G30" s="6">
        <v>1263558</v>
      </c>
      <c r="H30" s="6">
        <v>1112390</v>
      </c>
      <c r="I30" s="6">
        <v>1044084</v>
      </c>
      <c r="J30" s="6">
        <v>994394</v>
      </c>
      <c r="K30" s="6">
        <v>319147</v>
      </c>
      <c r="L30" s="6">
        <v>853181</v>
      </c>
      <c r="M30" s="6">
        <v>1087616</v>
      </c>
      <c r="N30" s="6">
        <v>981848.2</v>
      </c>
      <c r="O30" s="6">
        <f>_xlfn.XLOOKUP(A30,Sheet3!C:C,Sheet3!A:A,"N/A",2)</f>
        <v>20.72</v>
      </c>
      <c r="P30" s="6">
        <f>_xlfn.XLOOKUP(A30,Sheet3!C:C,Sheet3!B:B,"N/A",2)</f>
        <v>-156.16999999999999</v>
      </c>
      <c r="Q30" s="6">
        <f>_xlfn.XLOOKUP(A30,Sheet3!C:C,Sheet3!F:F,"N/A",2)</f>
        <v>33264.620000000003</v>
      </c>
      <c r="R30" s="6">
        <f>_xlfn.XLOOKUP(A30,Sheet3!C:C,Sheet3!G:G,"N/A",2)</f>
        <v>134.6</v>
      </c>
    </row>
    <row r="31" spans="1:18" x14ac:dyDescent="0.2">
      <c r="A31" s="6" t="s">
        <v>176</v>
      </c>
      <c r="B31" s="6" t="str">
        <f>_xlfn.XLOOKUP(A31, Sheet1!A:A,Sheet1!B:B,"N/A",2)</f>
        <v>Hawaii</v>
      </c>
      <c r="C31" s="6" t="str">
        <f>_xlfn.XLOOKUP(B31,Sheet2!A:A,Sheet2!B:B,"N/A")</f>
        <v>HI</v>
      </c>
      <c r="D31" s="6">
        <v>1583209</v>
      </c>
      <c r="E31" s="6">
        <v>1693005</v>
      </c>
      <c r="F31" s="6">
        <v>1832660</v>
      </c>
      <c r="G31" s="6">
        <v>1887580</v>
      </c>
      <c r="H31" s="6">
        <v>2016702</v>
      </c>
      <c r="I31" s="6">
        <v>1116891</v>
      </c>
      <c r="J31" s="6">
        <v>1368376</v>
      </c>
      <c r="K31" s="6">
        <v>589775</v>
      </c>
      <c r="L31" s="6">
        <v>1262747</v>
      </c>
      <c r="M31" s="6">
        <v>1580961</v>
      </c>
      <c r="N31" s="6">
        <v>1493190.6</v>
      </c>
      <c r="O31" s="6">
        <f>_xlfn.XLOOKUP(A31,Sheet3!C:C,Sheet3!A:A,"N/A",2)</f>
        <v>19.38</v>
      </c>
      <c r="P31" s="6">
        <f>_xlfn.XLOOKUP(A31,Sheet3!C:C,Sheet3!B:B,"N/A",2)</f>
        <v>-155.19999999999999</v>
      </c>
      <c r="Q31" s="6">
        <f>_xlfn.XLOOKUP(A31,Sheet3!C:C,Sheet3!F:F,"N/A",2)</f>
        <v>323431.38</v>
      </c>
      <c r="R31" s="6">
        <f>_xlfn.XLOOKUP(A31,Sheet3!C:C,Sheet3!G:G,"N/A",2)</f>
        <v>1308.9000000000001</v>
      </c>
    </row>
    <row r="32" spans="1:18" x14ac:dyDescent="0.2">
      <c r="A32" s="6" t="s">
        <v>30</v>
      </c>
      <c r="B32" s="6" t="str">
        <f>_xlfn.XLOOKUP(A32, Sheet1!A:A,Sheet1!B:B,"N/A",2)</f>
        <v>Arkansas</v>
      </c>
      <c r="C32" s="6" t="str">
        <f>_xlfn.XLOOKUP(B32,Sheet2!A:A,Sheet2!B:B,"N/A")</f>
        <v>AR</v>
      </c>
      <c r="D32" s="6">
        <v>1325719</v>
      </c>
      <c r="E32" s="6">
        <v>1424484</v>
      </c>
      <c r="F32" s="6">
        <v>1418162</v>
      </c>
      <c r="G32" s="6">
        <v>1544300</v>
      </c>
      <c r="H32" s="6">
        <v>1561616</v>
      </c>
      <c r="I32" s="6">
        <v>1506887</v>
      </c>
      <c r="J32" s="6">
        <v>1467153</v>
      </c>
      <c r="K32" s="6">
        <v>1348215</v>
      </c>
      <c r="L32" s="6">
        <v>2162884</v>
      </c>
      <c r="M32" s="6">
        <v>2646133</v>
      </c>
      <c r="N32" s="6">
        <v>1640555.3</v>
      </c>
      <c r="O32" s="6">
        <f>_xlfn.XLOOKUP(A32,Sheet3!C:C,Sheet3!A:A,"N/A",2)</f>
        <v>34.51</v>
      </c>
      <c r="P32" s="6">
        <f>_xlfn.XLOOKUP(A32,Sheet3!C:C,Sheet3!B:B,"N/A",2)</f>
        <v>-93.05</v>
      </c>
      <c r="Q32" s="6">
        <f>_xlfn.XLOOKUP(A32,Sheet3!C:C,Sheet3!F:F,"N/A",2)</f>
        <v>5548.01</v>
      </c>
      <c r="R32" s="6">
        <f>_xlfn.XLOOKUP(A32,Sheet3!C:C,Sheet3!G:G,"N/A",2)</f>
        <v>22.5</v>
      </c>
    </row>
    <row r="33" spans="1:18" x14ac:dyDescent="0.2">
      <c r="A33" s="6" t="s">
        <v>31</v>
      </c>
      <c r="B33" s="6" t="str">
        <f>_xlfn.XLOOKUP(A33, Sheet1!A:A,Sheet1!B:B,"N/A",2)</f>
        <v>Indiana</v>
      </c>
      <c r="C33" s="6" t="str">
        <f>_xlfn.XLOOKUP(B33,Sheet2!A:A,Sheet2!B:B,"N/A")</f>
        <v>IN</v>
      </c>
      <c r="D33" s="6">
        <v>1681695</v>
      </c>
      <c r="E33" s="6">
        <v>1553372</v>
      </c>
      <c r="F33" s="6">
        <v>1640195</v>
      </c>
      <c r="G33" s="6">
        <v>1698223</v>
      </c>
      <c r="H33" s="6">
        <v>2158471</v>
      </c>
      <c r="I33" s="6">
        <v>1756079</v>
      </c>
      <c r="J33" s="6">
        <v>2134285</v>
      </c>
      <c r="K33" s="6">
        <v>2293106</v>
      </c>
      <c r="L33" s="6">
        <v>3177210</v>
      </c>
      <c r="M33" s="6">
        <v>2834180</v>
      </c>
      <c r="N33" s="6">
        <v>2092681.6</v>
      </c>
      <c r="O33" s="6">
        <f>_xlfn.XLOOKUP(A33,Sheet3!C:C,Sheet3!A:A,"N/A",2)</f>
        <v>41.653300000000002</v>
      </c>
      <c r="P33" s="6">
        <f>_xlfn.XLOOKUP(A33,Sheet3!C:C,Sheet3!B:B,"N/A",2)</f>
        <v>-87.052400000000006</v>
      </c>
      <c r="Q33" s="6">
        <f>_xlfn.XLOOKUP(A33,Sheet3!C:C,Sheet3!F:F,"N/A",2)</f>
        <v>15067</v>
      </c>
      <c r="R33" s="6">
        <f>_xlfn.XLOOKUP(A33,Sheet3!C:C,Sheet3!G:G,"N/A",2)</f>
        <v>61</v>
      </c>
    </row>
    <row r="34" spans="1:18" x14ac:dyDescent="0.2">
      <c r="A34" s="6" t="s">
        <v>32</v>
      </c>
      <c r="B34" s="6" t="str">
        <f>_xlfn.XLOOKUP(A34, Sheet1!A:A,Sheet1!B:B,"N/A",2)</f>
        <v>Michigan</v>
      </c>
      <c r="C34" s="6" t="str">
        <f>_xlfn.XLOOKUP(B34,Sheet2!A:A,Sheet2!B:B,"N/A")</f>
        <v>MI</v>
      </c>
      <c r="D34" s="6">
        <v>16274</v>
      </c>
      <c r="E34" s="6">
        <v>14560</v>
      </c>
      <c r="F34" s="6">
        <v>18684</v>
      </c>
      <c r="G34" s="6">
        <v>24966</v>
      </c>
      <c r="H34" s="6">
        <v>28196</v>
      </c>
      <c r="I34" s="6">
        <v>25798</v>
      </c>
      <c r="J34" s="6">
        <v>26410</v>
      </c>
      <c r="K34" s="6">
        <v>6493</v>
      </c>
      <c r="L34" s="6">
        <v>25844</v>
      </c>
      <c r="M34" s="6">
        <v>25454</v>
      </c>
      <c r="N34" s="6">
        <v>21267.9</v>
      </c>
      <c r="O34" s="6">
        <f>_xlfn.XLOOKUP(A34,Sheet3!C:C,Sheet3!A:A,"N/A",2)</f>
        <v>48.1</v>
      </c>
      <c r="P34" s="6">
        <f>_xlfn.XLOOKUP(A34,Sheet3!C:C,Sheet3!B:B,"N/A",2)</f>
        <v>-88.55</v>
      </c>
      <c r="Q34" s="6">
        <f>_xlfn.XLOOKUP(A34,Sheet3!C:C,Sheet3!F:F,"N/A",2)</f>
        <v>571790.30000000005</v>
      </c>
      <c r="R34" s="6">
        <f>_xlfn.XLOOKUP(A34,Sheet3!C:C,Sheet3!G:G,"N/A",2)</f>
        <v>2314</v>
      </c>
    </row>
    <row r="35" spans="1:18" x14ac:dyDescent="0.2">
      <c r="A35" s="6" t="s">
        <v>33</v>
      </c>
      <c r="B35" s="6" t="str">
        <f>_xlfn.XLOOKUP(A35, Sheet1!A:A,Sheet1!B:B,"N/A",2)</f>
        <v>California</v>
      </c>
      <c r="C35" s="6" t="str">
        <f>_xlfn.XLOOKUP(B35,Sheet2!A:A,Sheet2!B:B,"N/A")</f>
        <v>CA</v>
      </c>
      <c r="D35" s="6">
        <v>1383340</v>
      </c>
      <c r="E35" s="6">
        <v>1589904</v>
      </c>
      <c r="F35" s="6">
        <v>2025756</v>
      </c>
      <c r="G35" s="6">
        <v>2505286</v>
      </c>
      <c r="H35" s="6">
        <v>2853619</v>
      </c>
      <c r="I35" s="6">
        <v>2942382</v>
      </c>
      <c r="J35" s="6">
        <v>2988547</v>
      </c>
      <c r="K35" s="6">
        <v>2399542</v>
      </c>
      <c r="L35" s="6">
        <v>3064400</v>
      </c>
      <c r="M35" s="6">
        <v>3058294</v>
      </c>
      <c r="N35" s="6">
        <v>2481107</v>
      </c>
      <c r="O35" s="6">
        <f>_xlfn.XLOOKUP(A35,Sheet3!C:C,Sheet3!A:A,"N/A",2)</f>
        <v>33.79</v>
      </c>
      <c r="P35" s="6">
        <f>_xlfn.XLOOKUP(A35,Sheet3!C:C,Sheet3!B:B,"N/A",2)</f>
        <v>-115.9</v>
      </c>
      <c r="Q35" s="6">
        <f>_xlfn.XLOOKUP(A35,Sheet3!C:C,Sheet3!F:F,"N/A",2)</f>
        <v>790635.74</v>
      </c>
      <c r="R35" s="6">
        <f>_xlfn.XLOOKUP(A35,Sheet3!C:C,Sheet3!G:G,"N/A",2)</f>
        <v>3199.6</v>
      </c>
    </row>
    <row r="36" spans="1:18" x14ac:dyDescent="0.2">
      <c r="A36" s="6" t="s">
        <v>34</v>
      </c>
      <c r="B36" s="6" t="str">
        <f>_xlfn.XLOOKUP(A36, Sheet1!A:A,Sheet1!B:B,"N/A",2)</f>
        <v>Alaska</v>
      </c>
      <c r="C36" s="6" t="str">
        <f>_xlfn.XLOOKUP(B36,Sheet2!A:A,Sheet2!B:B,"N/A")</f>
        <v>AK</v>
      </c>
      <c r="D36" s="6">
        <v>28966</v>
      </c>
      <c r="E36" s="6">
        <v>30896</v>
      </c>
      <c r="F36" s="6">
        <v>37818</v>
      </c>
      <c r="G36" s="6">
        <v>37818</v>
      </c>
      <c r="H36" s="6">
        <v>37818</v>
      </c>
      <c r="I36" s="6">
        <v>37818</v>
      </c>
      <c r="J36" s="6">
        <v>84167</v>
      </c>
      <c r="K36" s="6">
        <v>51511</v>
      </c>
      <c r="L36" s="6">
        <v>24764</v>
      </c>
      <c r="M36" s="6">
        <v>33908</v>
      </c>
      <c r="N36" s="6">
        <v>40548.400000000001</v>
      </c>
      <c r="O36" s="6">
        <f>_xlfn.XLOOKUP(A36,Sheet3!C:C,Sheet3!A:A,"N/A",2)</f>
        <v>58.5</v>
      </c>
      <c r="P36" s="6">
        <f>_xlfn.XLOOKUP(A36,Sheet3!C:C,Sheet3!B:B,"N/A",2)</f>
        <v>-155</v>
      </c>
      <c r="Q36" s="6">
        <f>_xlfn.XLOOKUP(A36,Sheet3!C:C,Sheet3!F:F,"N/A",2)</f>
        <v>3674529.33</v>
      </c>
      <c r="R36" s="6">
        <f>_xlfn.XLOOKUP(A36,Sheet3!C:C,Sheet3!G:G,"N/A",2)</f>
        <v>14870.3</v>
      </c>
    </row>
    <row r="37" spans="1:18" x14ac:dyDescent="0.2">
      <c r="A37" s="6" t="s">
        <v>35</v>
      </c>
      <c r="B37" s="6" t="str">
        <f>_xlfn.XLOOKUP(A37, Sheet1!A:A,Sheet1!B:B,"N/A",2)</f>
        <v>Alaska</v>
      </c>
      <c r="C37" s="6" t="str">
        <f>_xlfn.XLOOKUP(B37,Sheet2!A:A,Sheet2!B:B,"N/A")</f>
        <v>AK</v>
      </c>
      <c r="D37" s="6">
        <v>283502</v>
      </c>
      <c r="E37" s="6">
        <v>270666</v>
      </c>
      <c r="F37" s="6">
        <v>296697</v>
      </c>
      <c r="G37" s="6">
        <v>346534</v>
      </c>
      <c r="H37" s="6">
        <v>303598</v>
      </c>
      <c r="I37" s="6">
        <v>321596</v>
      </c>
      <c r="J37" s="6">
        <v>356601</v>
      </c>
      <c r="K37" s="6">
        <v>115882</v>
      </c>
      <c r="L37" s="6">
        <v>411782</v>
      </c>
      <c r="M37" s="6">
        <v>389943</v>
      </c>
      <c r="N37" s="6">
        <v>309680.09999999998</v>
      </c>
      <c r="O37" s="6">
        <f>_xlfn.XLOOKUP(A37,Sheet3!C:C,Sheet3!A:A,"N/A",2)</f>
        <v>59.92</v>
      </c>
      <c r="P37" s="6">
        <f>_xlfn.XLOOKUP(A37,Sheet3!C:C,Sheet3!B:B,"N/A",2)</f>
        <v>-149.65</v>
      </c>
      <c r="Q37" s="6">
        <f>_xlfn.XLOOKUP(A37,Sheet3!C:C,Sheet3!F:F,"N/A",2)</f>
        <v>669650.05000000005</v>
      </c>
      <c r="R37" s="6">
        <f>_xlfn.XLOOKUP(A37,Sheet3!C:C,Sheet3!G:G,"N/A",2)</f>
        <v>2710</v>
      </c>
    </row>
    <row r="38" spans="1:18" x14ac:dyDescent="0.2">
      <c r="A38" s="6" t="s">
        <v>36</v>
      </c>
      <c r="B38" s="6" t="str">
        <f>_xlfn.XLOOKUP(A38, Sheet1!A:A,Sheet1!B:B,"N/A",2)</f>
        <v>California</v>
      </c>
      <c r="C38" s="6" t="str">
        <f>_xlfn.XLOOKUP(B38,Sheet2!A:A,Sheet2!B:B,"N/A")</f>
        <v>CA</v>
      </c>
      <c r="D38" s="6">
        <v>567544</v>
      </c>
      <c r="E38" s="6">
        <v>502268</v>
      </c>
      <c r="F38" s="6">
        <v>468106</v>
      </c>
      <c r="G38" s="6">
        <v>607479</v>
      </c>
      <c r="H38" s="6">
        <v>692932</v>
      </c>
      <c r="I38" s="6">
        <v>699023</v>
      </c>
      <c r="J38" s="6">
        <v>632110</v>
      </c>
      <c r="K38" s="6">
        <v>415077</v>
      </c>
      <c r="L38" s="6">
        <v>562918</v>
      </c>
      <c r="M38" s="6">
        <v>640986</v>
      </c>
      <c r="N38" s="6">
        <v>578844.30000000005</v>
      </c>
      <c r="O38" s="6">
        <f>_xlfn.XLOOKUP(A38,Sheet3!C:C,Sheet3!A:A,"N/A",2)</f>
        <v>36.799999999999997</v>
      </c>
      <c r="P38" s="6">
        <f>_xlfn.XLOOKUP(A38,Sheet3!C:C,Sheet3!B:B,"N/A",2)</f>
        <v>-118.55</v>
      </c>
      <c r="Q38" s="6">
        <f>_xlfn.XLOOKUP(A38,Sheet3!C:C,Sheet3!F:F,"N/A",2)</f>
        <v>461901.2</v>
      </c>
      <c r="R38" s="6">
        <f>_xlfn.XLOOKUP(A38,Sheet3!C:C,Sheet3!G:G,"N/A",2)</f>
        <v>1869.2</v>
      </c>
    </row>
    <row r="39" spans="1:18" x14ac:dyDescent="0.2">
      <c r="A39" s="6" t="s">
        <v>37</v>
      </c>
      <c r="B39" s="6" t="str">
        <f>_xlfn.XLOOKUP(A39, Sheet1!A:A,Sheet1!B:B,"N/A",2)</f>
        <v>Alaska</v>
      </c>
      <c r="C39" s="6" t="str">
        <f>_xlfn.XLOOKUP(B39,Sheet2!A:A,Sheet2!B:B,"N/A")</f>
        <v>AK</v>
      </c>
      <c r="D39" s="6">
        <v>16875</v>
      </c>
      <c r="E39" s="6">
        <v>0</v>
      </c>
      <c r="F39" s="6">
        <v>0</v>
      </c>
      <c r="G39" s="6">
        <v>15500</v>
      </c>
      <c r="H39" s="6">
        <v>15500</v>
      </c>
      <c r="I39" s="6">
        <v>14937</v>
      </c>
      <c r="J39" s="6">
        <v>15766</v>
      </c>
      <c r="K39" s="6">
        <v>11185</v>
      </c>
      <c r="L39" s="6">
        <v>11540</v>
      </c>
      <c r="M39" s="6">
        <v>16925</v>
      </c>
      <c r="N39" s="6">
        <v>11822.8</v>
      </c>
      <c r="O39" s="6">
        <f>_xlfn.XLOOKUP(A39,Sheet3!C:C,Sheet3!A:A,"N/A",2)</f>
        <v>67.55</v>
      </c>
      <c r="P39" s="6">
        <f>_xlfn.XLOOKUP(A39,Sheet3!C:C,Sheet3!B:B,"N/A",2)</f>
        <v>-159.28</v>
      </c>
      <c r="Q39" s="6">
        <f>_xlfn.XLOOKUP(A39,Sheet3!C:C,Sheet3!F:F,"N/A",2)</f>
        <v>1750716.16</v>
      </c>
      <c r="R39" s="6">
        <f>_xlfn.XLOOKUP(A39,Sheet3!C:C,Sheet3!G:G,"N/A",2)</f>
        <v>7084.9</v>
      </c>
    </row>
    <row r="40" spans="1:18" x14ac:dyDescent="0.2">
      <c r="A40" s="6" t="s">
        <v>38</v>
      </c>
      <c r="B40" s="6" t="str">
        <f>_xlfn.XLOOKUP(A40, Sheet1!A:A,Sheet1!B:B,"N/A",2)</f>
        <v>Alaska</v>
      </c>
      <c r="C40" s="6" t="str">
        <f>_xlfn.XLOOKUP(B40,Sheet2!A:A,Sheet2!B:B,"N/A")</f>
        <v>AK</v>
      </c>
      <c r="D40" s="6">
        <v>13000</v>
      </c>
      <c r="E40" s="6">
        <v>16100</v>
      </c>
      <c r="F40" s="6">
        <v>17818</v>
      </c>
      <c r="G40" s="6">
        <v>21102</v>
      </c>
      <c r="H40" s="6">
        <v>22755</v>
      </c>
      <c r="I40" s="6">
        <v>14479</v>
      </c>
      <c r="J40" s="6">
        <v>17157</v>
      </c>
      <c r="K40" s="6">
        <v>4948</v>
      </c>
      <c r="L40" s="6">
        <v>18278</v>
      </c>
      <c r="M40" s="6">
        <v>18187</v>
      </c>
      <c r="N40" s="6">
        <v>16382.4</v>
      </c>
      <c r="O40" s="6">
        <f>_xlfn.XLOOKUP(A40,Sheet3!C:C,Sheet3!A:A,"N/A",2)</f>
        <v>60.97</v>
      </c>
      <c r="P40" s="6">
        <f>_xlfn.XLOOKUP(A40,Sheet3!C:C,Sheet3!B:B,"N/A",2)</f>
        <v>-153.41999999999999</v>
      </c>
      <c r="Q40" s="6">
        <f>_xlfn.XLOOKUP(A40,Sheet3!C:C,Sheet3!F:F,"N/A",2)</f>
        <v>2619816.4900000002</v>
      </c>
      <c r="R40" s="6">
        <f>_xlfn.XLOOKUP(A40,Sheet3!C:C,Sheet3!G:G,"N/A",2)</f>
        <v>10602</v>
      </c>
    </row>
    <row r="41" spans="1:18" x14ac:dyDescent="0.2">
      <c r="A41" s="6" t="s">
        <v>39</v>
      </c>
      <c r="B41" s="6" t="str">
        <f>_xlfn.XLOOKUP(A41, Sheet1!A:A,Sheet1!B:B,"N/A",2)</f>
        <v>California</v>
      </c>
      <c r="C41" s="6" t="str">
        <f>_xlfn.XLOOKUP(B41,Sheet2!A:A,Sheet2!B:B,"N/A")</f>
        <v>CA</v>
      </c>
      <c r="D41" s="6">
        <v>427409</v>
      </c>
      <c r="E41" s="6">
        <v>432977</v>
      </c>
      <c r="F41" s="6">
        <v>468092</v>
      </c>
      <c r="G41" s="6">
        <v>536068</v>
      </c>
      <c r="H41" s="6">
        <v>507256</v>
      </c>
      <c r="I41" s="6">
        <v>499435</v>
      </c>
      <c r="J41" s="6">
        <v>517039</v>
      </c>
      <c r="K41" s="6">
        <v>542274</v>
      </c>
      <c r="L41" s="6">
        <v>359635</v>
      </c>
      <c r="M41" s="6">
        <v>446291</v>
      </c>
      <c r="N41" s="6">
        <v>473647.6</v>
      </c>
      <c r="O41" s="6">
        <f>_xlfn.XLOOKUP(A41,Sheet3!C:C,Sheet3!A:A,"N/A",2)</f>
        <v>40.49</v>
      </c>
      <c r="P41" s="6">
        <f>_xlfn.XLOOKUP(A41,Sheet3!C:C,Sheet3!B:B,"N/A",2)</f>
        <v>-121.51</v>
      </c>
      <c r="Q41" s="6">
        <f>_xlfn.XLOOKUP(A41,Sheet3!C:C,Sheet3!F:F,"N/A",2)</f>
        <v>106589.02</v>
      </c>
      <c r="R41" s="6">
        <f>_xlfn.XLOOKUP(A41,Sheet3!C:C,Sheet3!G:G,"N/A",2)</f>
        <v>431.4</v>
      </c>
    </row>
    <row r="42" spans="1:18" x14ac:dyDescent="0.2">
      <c r="A42" s="6" t="s">
        <v>40</v>
      </c>
      <c r="B42" s="6" t="str">
        <f>_xlfn.XLOOKUP(A42, Sheet1!A:A,Sheet1!B:B,"N/A",2)</f>
        <v>Kentucky</v>
      </c>
      <c r="C42" s="6" t="str">
        <f>_xlfn.XLOOKUP(B42,Sheet2!A:A,Sheet2!B:B,"N/A")</f>
        <v>KY</v>
      </c>
      <c r="D42" s="6">
        <v>494541</v>
      </c>
      <c r="E42" s="6">
        <v>522628</v>
      </c>
      <c r="F42" s="6">
        <v>566895</v>
      </c>
      <c r="G42" s="6">
        <v>586514</v>
      </c>
      <c r="H42" s="6">
        <v>587853</v>
      </c>
      <c r="I42" s="6">
        <v>533206</v>
      </c>
      <c r="J42" s="6">
        <v>551590</v>
      </c>
      <c r="K42" s="6">
        <v>290392</v>
      </c>
      <c r="L42" s="6">
        <v>515774</v>
      </c>
      <c r="M42" s="6">
        <v>663147</v>
      </c>
      <c r="N42" s="6">
        <v>531254</v>
      </c>
      <c r="O42" s="6">
        <f>_xlfn.XLOOKUP(A42,Sheet3!C:C,Sheet3!A:A,"N/A",2)</f>
        <v>37.18</v>
      </c>
      <c r="P42" s="6">
        <f>_xlfn.XLOOKUP(A42,Sheet3!C:C,Sheet3!B:B,"N/A",2)</f>
        <v>-86.1</v>
      </c>
      <c r="Q42" s="6">
        <f>_xlfn.XLOOKUP(A42,Sheet3!C:C,Sheet3!F:F,"N/A",2)</f>
        <v>54011.91</v>
      </c>
      <c r="R42" s="6">
        <f>_xlfn.XLOOKUP(A42,Sheet3!C:C,Sheet3!G:G,"N/A",2)</f>
        <v>218.6</v>
      </c>
    </row>
    <row r="43" spans="1:18" x14ac:dyDescent="0.2">
      <c r="A43" s="6" t="s">
        <v>41</v>
      </c>
      <c r="B43" s="6" t="str">
        <f>_xlfn.XLOOKUP(A43, Sheet1!A:A,Sheet1!B:B,"N/A",2)</f>
        <v>Colorado</v>
      </c>
      <c r="C43" s="6" t="str">
        <f>_xlfn.XLOOKUP(B43,Sheet2!A:A,Sheet2!B:B,"N/A")</f>
        <v>CO</v>
      </c>
      <c r="D43" s="6">
        <v>460237</v>
      </c>
      <c r="E43" s="6">
        <v>501563</v>
      </c>
      <c r="F43" s="6">
        <v>547325</v>
      </c>
      <c r="G43" s="6">
        <v>583527</v>
      </c>
      <c r="H43" s="6">
        <v>613788</v>
      </c>
      <c r="I43" s="6">
        <v>563420</v>
      </c>
      <c r="J43" s="6">
        <v>556203</v>
      </c>
      <c r="K43" s="6">
        <v>287477</v>
      </c>
      <c r="L43" s="6">
        <v>548477</v>
      </c>
      <c r="M43" s="6">
        <v>499790</v>
      </c>
      <c r="N43" s="6">
        <v>516180.7</v>
      </c>
      <c r="O43" s="6">
        <f>_xlfn.XLOOKUP(A43,Sheet3!C:C,Sheet3!A:A,"N/A",2)</f>
        <v>37.18</v>
      </c>
      <c r="P43" s="6">
        <f>_xlfn.XLOOKUP(A43,Sheet3!C:C,Sheet3!B:B,"N/A",2)</f>
        <v>-108.49</v>
      </c>
      <c r="Q43" s="6">
        <f>_xlfn.XLOOKUP(A43,Sheet3!C:C,Sheet3!F:F,"N/A",2)</f>
        <v>52485.17</v>
      </c>
      <c r="R43" s="6">
        <f>_xlfn.XLOOKUP(A43,Sheet3!C:C,Sheet3!G:G,"N/A",2)</f>
        <v>212.4</v>
      </c>
    </row>
    <row r="44" spans="1:18" x14ac:dyDescent="0.2">
      <c r="A44" s="6" t="s">
        <v>42</v>
      </c>
      <c r="B44" s="6" t="str">
        <f>_xlfn.XLOOKUP(A44, Sheet1!A:A,Sheet1!B:B,"N/A",2)</f>
        <v>Washington</v>
      </c>
      <c r="C44" s="6" t="str">
        <f>_xlfn.XLOOKUP(B44,Sheet2!A:A,Sheet2!B:B,"N/A")</f>
        <v>WA</v>
      </c>
      <c r="D44" s="6">
        <v>1148552</v>
      </c>
      <c r="E44" s="6">
        <v>1264259</v>
      </c>
      <c r="F44" s="6">
        <v>1237231</v>
      </c>
      <c r="G44" s="6">
        <v>1356913</v>
      </c>
      <c r="H44" s="6">
        <v>1415867</v>
      </c>
      <c r="I44" s="6">
        <v>1518491</v>
      </c>
      <c r="J44" s="6">
        <v>1501621</v>
      </c>
      <c r="K44" s="6">
        <v>1160754</v>
      </c>
      <c r="L44" s="6">
        <v>1670063</v>
      </c>
      <c r="M44" s="6">
        <v>1622395</v>
      </c>
      <c r="N44" s="6">
        <v>1389614.6</v>
      </c>
      <c r="O44" s="6">
        <f>_xlfn.XLOOKUP(A44,Sheet3!C:C,Sheet3!A:A,"N/A",2)</f>
        <v>46.85</v>
      </c>
      <c r="P44" s="6">
        <f>_xlfn.XLOOKUP(A44,Sheet3!C:C,Sheet3!B:B,"N/A",2)</f>
        <v>-121.75</v>
      </c>
      <c r="Q44" s="6">
        <f>_xlfn.XLOOKUP(A44,Sheet3!C:C,Sheet3!F:F,"N/A",2)</f>
        <v>236381.64</v>
      </c>
      <c r="R44" s="6">
        <f>_xlfn.XLOOKUP(A44,Sheet3!C:C,Sheet3!G:G,"N/A",2)</f>
        <v>956.6</v>
      </c>
    </row>
    <row r="45" spans="1:18" x14ac:dyDescent="0.2">
      <c r="A45" s="6" t="s">
        <v>0</v>
      </c>
      <c r="B45" s="6" t="str">
        <f>_xlfn.XLOOKUP(A45, Sheet1!A:A,Sheet1!B:B,"N/A",2)</f>
        <v>American Samoa</v>
      </c>
      <c r="C45" s="6" t="str">
        <f>_xlfn.XLOOKUP(B45,Sheet2!A:A,Sheet2!B:B,"N/A")</f>
        <v>AS</v>
      </c>
      <c r="D45" s="6">
        <v>17919</v>
      </c>
      <c r="E45" s="6">
        <v>13953</v>
      </c>
      <c r="F45" s="6">
        <v>13892</v>
      </c>
      <c r="G45" s="6">
        <v>28892</v>
      </c>
      <c r="H45" s="6">
        <v>69468</v>
      </c>
      <c r="I45" s="6">
        <v>28626</v>
      </c>
      <c r="J45" s="6">
        <v>60006</v>
      </c>
      <c r="K45" s="6">
        <v>4819</v>
      </c>
      <c r="L45" s="6">
        <v>8495</v>
      </c>
      <c r="M45" s="6">
        <v>1887</v>
      </c>
      <c r="N45" s="6">
        <v>24795.7</v>
      </c>
      <c r="O45" s="6">
        <f>_xlfn.XLOOKUP(A45,Sheet3!C:C,Sheet3!A:A,"N/A",2)</f>
        <v>-14.25</v>
      </c>
      <c r="P45" s="6">
        <f>_xlfn.XLOOKUP(A45,Sheet3!C:C,Sheet3!B:B,"N/A",2)</f>
        <v>-170.68</v>
      </c>
      <c r="Q45" s="6">
        <f>_xlfn.XLOOKUP(A45,Sheet3!C:C,Sheet3!F:F,"N/A",2)</f>
        <v>8256.67</v>
      </c>
      <c r="R45" s="6">
        <f>_xlfn.XLOOKUP(A45,Sheet3!C:C,Sheet3!G:G,"N/A",2)</f>
        <v>33.4</v>
      </c>
    </row>
    <row r="46" spans="1:18" x14ac:dyDescent="0.2">
      <c r="A46" s="6" t="s">
        <v>177</v>
      </c>
      <c r="B46" s="6" t="str">
        <f>_xlfn.XLOOKUP(A46, Sheet1!A:A,Sheet1!B:B,"N/A",2)</f>
        <v>West Virginia</v>
      </c>
      <c r="C46" s="6" t="str">
        <f>_xlfn.XLOOKUP(B46,Sheet2!A:A,Sheet2!B:B,"N/A")</f>
        <v>WV</v>
      </c>
      <c r="D46" s="6">
        <v>1071823</v>
      </c>
      <c r="E46" s="6">
        <v>1124799</v>
      </c>
      <c r="F46" s="6">
        <v>1178753</v>
      </c>
      <c r="G46" s="6">
        <v>1197931</v>
      </c>
      <c r="H46" s="6">
        <v>1168658</v>
      </c>
      <c r="I46" s="6">
        <v>1232627</v>
      </c>
      <c r="J46" s="6">
        <v>1195721</v>
      </c>
      <c r="K46" s="6">
        <v>1054374</v>
      </c>
      <c r="L46" s="6">
        <v>1682720</v>
      </c>
      <c r="M46" s="6">
        <v>1593523</v>
      </c>
      <c r="N46" s="6">
        <v>1250092.8999999999</v>
      </c>
      <c r="O46" s="6">
        <v>37.900730000000003</v>
      </c>
      <c r="P46" s="6">
        <v>-81.025028000000006</v>
      </c>
      <c r="Q46" s="6" t="str">
        <f>_xlfn.XLOOKUP(A46,Sheet3!C:C,Sheet3!F:F,"N/A",2)</f>
        <v>N/A</v>
      </c>
      <c r="R46" s="6" t="str">
        <f>_xlfn.XLOOKUP(A46,Sheet3!C:C,Sheet3!G:G,"N/A",2)</f>
        <v>N/A</v>
      </c>
    </row>
    <row r="47" spans="1:18" x14ac:dyDescent="0.2">
      <c r="A47" s="6" t="s">
        <v>43</v>
      </c>
      <c r="B47" s="6" t="str">
        <f>_xlfn.XLOOKUP(A47, Sheet1!A:A,Sheet1!B:B,"N/A",2)</f>
        <v>Washington</v>
      </c>
      <c r="C47" s="6" t="str">
        <f>_xlfn.XLOOKUP(B47,Sheet2!A:A,Sheet2!B:B,"N/A")</f>
        <v>WA</v>
      </c>
      <c r="D47" s="6">
        <v>21623</v>
      </c>
      <c r="E47" s="6">
        <v>23865</v>
      </c>
      <c r="F47" s="6">
        <v>20677</v>
      </c>
      <c r="G47" s="6">
        <v>28646</v>
      </c>
      <c r="H47" s="6">
        <v>30326</v>
      </c>
      <c r="I47" s="6">
        <v>30085</v>
      </c>
      <c r="J47" s="6">
        <v>38208</v>
      </c>
      <c r="K47" s="6">
        <v>30885</v>
      </c>
      <c r="L47" s="6">
        <v>17855</v>
      </c>
      <c r="M47" s="6">
        <v>30154</v>
      </c>
      <c r="N47" s="6">
        <v>27232.400000000001</v>
      </c>
      <c r="O47" s="6">
        <f>_xlfn.XLOOKUP(A47,Sheet3!C:C,Sheet3!A:A,"N/A",2)</f>
        <v>48.7</v>
      </c>
      <c r="P47" s="6">
        <f>_xlfn.XLOOKUP(A47,Sheet3!C:C,Sheet3!B:B,"N/A",2)</f>
        <v>-121.2</v>
      </c>
      <c r="Q47" s="6">
        <f>_xlfn.XLOOKUP(A47,Sheet3!C:C,Sheet3!F:F,"N/A",2)</f>
        <v>504780.94</v>
      </c>
      <c r="R47" s="6">
        <f>_xlfn.XLOOKUP(A47,Sheet3!C:C,Sheet3!G:G,"N/A",2)</f>
        <v>2042.8</v>
      </c>
    </row>
    <row r="48" spans="1:18" x14ac:dyDescent="0.2">
      <c r="A48" s="6" t="s">
        <v>44</v>
      </c>
      <c r="B48" s="6" t="str">
        <f>_xlfn.XLOOKUP(A48, Sheet1!A:A,Sheet1!B:B,"N/A",2)</f>
        <v>Washington</v>
      </c>
      <c r="C48" s="6" t="str">
        <f>_xlfn.XLOOKUP(B48,Sheet2!A:A,Sheet2!B:B,"N/A")</f>
        <v>WA</v>
      </c>
      <c r="D48" s="6">
        <v>3085340</v>
      </c>
      <c r="E48" s="6">
        <v>3243872</v>
      </c>
      <c r="F48" s="6">
        <v>3263761</v>
      </c>
      <c r="G48" s="6">
        <v>3390221</v>
      </c>
      <c r="H48" s="6">
        <v>3401996</v>
      </c>
      <c r="I48" s="6">
        <v>3104455</v>
      </c>
      <c r="J48" s="6">
        <v>3245806</v>
      </c>
      <c r="K48" s="6">
        <v>2499177</v>
      </c>
      <c r="L48" s="6">
        <v>2718925</v>
      </c>
      <c r="M48" s="6">
        <v>2432972</v>
      </c>
      <c r="N48" s="6">
        <v>3038652.5</v>
      </c>
      <c r="O48" s="6">
        <f>_xlfn.XLOOKUP(A48,Sheet3!C:C,Sheet3!A:A,"N/A",2)</f>
        <v>47.97</v>
      </c>
      <c r="P48" s="6">
        <f>_xlfn.XLOOKUP(A48,Sheet3!C:C,Sheet3!B:B,"N/A",2)</f>
        <v>-123.5</v>
      </c>
      <c r="Q48" s="6">
        <f>_xlfn.XLOOKUP(A48,Sheet3!C:C,Sheet3!F:F,"N/A",2)</f>
        <v>922649.41</v>
      </c>
      <c r="R48" s="6">
        <f>_xlfn.XLOOKUP(A48,Sheet3!C:C,Sheet3!G:G,"N/A",2)</f>
        <v>3733.8</v>
      </c>
    </row>
    <row r="49" spans="1:18" x14ac:dyDescent="0.2">
      <c r="A49" s="6" t="s">
        <v>45</v>
      </c>
      <c r="B49" s="6" t="str">
        <f>_xlfn.XLOOKUP(A49, Sheet1!A:A,Sheet1!B:B,"N/A",2)</f>
        <v>Arizona</v>
      </c>
      <c r="C49" s="6" t="str">
        <f>_xlfn.XLOOKUP(B49,Sheet2!A:A,Sheet2!B:B,"N/A")</f>
        <v>AZ</v>
      </c>
      <c r="D49" s="6">
        <v>644648</v>
      </c>
      <c r="E49" s="6">
        <v>836799</v>
      </c>
      <c r="F49" s="6">
        <v>793225</v>
      </c>
      <c r="G49" s="6">
        <v>643274</v>
      </c>
      <c r="H49" s="6">
        <v>627757</v>
      </c>
      <c r="I49" s="6">
        <v>644922</v>
      </c>
      <c r="J49" s="6">
        <v>643588</v>
      </c>
      <c r="K49" s="6">
        <v>384483</v>
      </c>
      <c r="L49" s="6">
        <v>590334</v>
      </c>
      <c r="M49" s="6">
        <v>505209</v>
      </c>
      <c r="N49" s="6">
        <v>631423.9</v>
      </c>
      <c r="O49" s="6">
        <f>_xlfn.XLOOKUP(A49,Sheet3!C:C,Sheet3!A:A,"N/A",2)</f>
        <v>35.07</v>
      </c>
      <c r="P49" s="6">
        <f>_xlfn.XLOOKUP(A49,Sheet3!C:C,Sheet3!B:B,"N/A",2)</f>
        <v>-109.78</v>
      </c>
      <c r="Q49" s="6">
        <f>_xlfn.XLOOKUP(A49,Sheet3!C:C,Sheet3!F:F,"N/A",2)</f>
        <v>221390.21</v>
      </c>
      <c r="R49" s="6">
        <f>_xlfn.XLOOKUP(A49,Sheet3!C:C,Sheet3!G:G,"N/A",2)</f>
        <v>895.9</v>
      </c>
    </row>
    <row r="50" spans="1:18" x14ac:dyDescent="0.2">
      <c r="A50" s="6" t="s">
        <v>46</v>
      </c>
      <c r="B50" s="6" t="str">
        <f>_xlfn.XLOOKUP(A50, Sheet1!A:A,Sheet1!B:B,"N/A",2)</f>
        <v>California</v>
      </c>
      <c r="C50" s="6" t="str">
        <f>_xlfn.XLOOKUP(B50,Sheet2!A:A,Sheet2!B:B,"N/A")</f>
        <v>CA</v>
      </c>
      <c r="D50" s="6">
        <v>237677</v>
      </c>
      <c r="E50" s="6">
        <v>196635</v>
      </c>
      <c r="F50" s="6">
        <v>206533</v>
      </c>
      <c r="G50" s="6">
        <v>215555</v>
      </c>
      <c r="H50" s="6">
        <v>233334</v>
      </c>
      <c r="I50" s="6">
        <v>222152</v>
      </c>
      <c r="J50" s="6">
        <v>177224</v>
      </c>
      <c r="K50" s="6">
        <v>165740</v>
      </c>
      <c r="L50" s="6">
        <v>348857</v>
      </c>
      <c r="M50" s="6">
        <v>275023</v>
      </c>
      <c r="N50" s="6">
        <v>227873</v>
      </c>
      <c r="O50" s="6">
        <f>_xlfn.XLOOKUP(A50,Sheet3!C:C,Sheet3!A:A,"N/A",2)</f>
        <v>36.479999999999997</v>
      </c>
      <c r="P50" s="6">
        <f>_xlfn.XLOOKUP(A50,Sheet3!C:C,Sheet3!B:B,"N/A",2)</f>
        <v>-121.16</v>
      </c>
      <c r="Q50" s="6">
        <f>_xlfn.XLOOKUP(A50,Sheet3!C:C,Sheet3!F:F,"N/A",2)</f>
        <v>26685.73</v>
      </c>
      <c r="R50" s="6">
        <f>_xlfn.XLOOKUP(A50,Sheet3!C:C,Sheet3!G:G,"N/A",2)</f>
        <v>108</v>
      </c>
    </row>
    <row r="51" spans="1:18" x14ac:dyDescent="0.2">
      <c r="A51" s="6" t="s">
        <v>47</v>
      </c>
      <c r="B51" s="6" t="str">
        <f>_xlfn.XLOOKUP(A51, Sheet1!A:A,Sheet1!B:B,"N/A",2)</f>
        <v>California</v>
      </c>
      <c r="C51" s="6" t="str">
        <f>_xlfn.XLOOKUP(B51,Sheet2!A:A,Sheet2!B:B,"N/A")</f>
        <v>CA</v>
      </c>
      <c r="D51" s="6">
        <v>393364</v>
      </c>
      <c r="E51" s="6">
        <v>429166</v>
      </c>
      <c r="F51" s="6">
        <v>527143</v>
      </c>
      <c r="G51" s="6">
        <v>536297</v>
      </c>
      <c r="H51" s="6">
        <v>445000</v>
      </c>
      <c r="I51" s="6">
        <v>482536</v>
      </c>
      <c r="J51" s="6">
        <v>504722</v>
      </c>
      <c r="K51" s="6">
        <v>265177</v>
      </c>
      <c r="L51" s="6">
        <v>435879</v>
      </c>
      <c r="M51" s="6">
        <v>458400</v>
      </c>
      <c r="N51" s="6">
        <v>447768.4</v>
      </c>
      <c r="O51" s="6">
        <f>_xlfn.XLOOKUP(A51,Sheet3!C:C,Sheet3!A:A,"N/A",2)</f>
        <v>41.3</v>
      </c>
      <c r="P51" s="6">
        <f>_xlfn.XLOOKUP(A51,Sheet3!C:C,Sheet3!B:B,"N/A",2)</f>
        <v>-124</v>
      </c>
      <c r="Q51" s="6">
        <f>_xlfn.XLOOKUP(A51,Sheet3!C:C,Sheet3!F:F,"N/A",2)</f>
        <v>138999.37</v>
      </c>
      <c r="R51" s="6">
        <f>_xlfn.XLOOKUP(A51,Sheet3!C:C,Sheet3!G:G,"N/A",2)</f>
        <v>562.5</v>
      </c>
    </row>
    <row r="52" spans="1:18" x14ac:dyDescent="0.2">
      <c r="A52" s="6" t="s">
        <v>48</v>
      </c>
      <c r="B52" s="6" t="str">
        <f>_xlfn.XLOOKUP(A52, Sheet1!A:A,Sheet1!B:B,"N/A",2)</f>
        <v>Colorado</v>
      </c>
      <c r="C52" s="6" t="str">
        <f>_xlfn.XLOOKUP(B52,Sheet2!A:A,Sheet2!B:B,"N/A")</f>
        <v>CO</v>
      </c>
      <c r="D52" s="6">
        <v>2991141</v>
      </c>
      <c r="E52" s="6">
        <v>3434751</v>
      </c>
      <c r="F52" s="6">
        <v>4155916</v>
      </c>
      <c r="G52" s="6">
        <v>4517585</v>
      </c>
      <c r="H52" s="6">
        <v>4437215</v>
      </c>
      <c r="I52" s="6">
        <v>4590493</v>
      </c>
      <c r="J52" s="6">
        <v>4670053</v>
      </c>
      <c r="K52" s="6">
        <v>3305199</v>
      </c>
      <c r="L52" s="6">
        <v>4434848</v>
      </c>
      <c r="M52" s="6">
        <v>4300424</v>
      </c>
      <c r="N52" s="6">
        <v>4083762.5</v>
      </c>
      <c r="O52" s="6">
        <f>_xlfn.XLOOKUP(A52,Sheet3!C:C,Sheet3!A:A,"N/A",2)</f>
        <v>40.4</v>
      </c>
      <c r="P52" s="6">
        <f>_xlfn.XLOOKUP(A52,Sheet3!C:C,Sheet3!B:B,"N/A",2)</f>
        <v>-105.58</v>
      </c>
      <c r="Q52" s="6">
        <f>_xlfn.XLOOKUP(A52,Sheet3!C:C,Sheet3!F:F,"N/A",2)</f>
        <v>265795.20000000001</v>
      </c>
      <c r="R52" s="6">
        <f>_xlfn.XLOOKUP(A52,Sheet3!C:C,Sheet3!G:G,"N/A",2)</f>
        <v>1075.5999999999999</v>
      </c>
    </row>
    <row r="53" spans="1:18" x14ac:dyDescent="0.2">
      <c r="A53" s="6" t="s">
        <v>49</v>
      </c>
      <c r="B53" s="6" t="str">
        <f>_xlfn.XLOOKUP(A53, Sheet1!A:A,Sheet1!B:B,"N/A",2)</f>
        <v>Arizona</v>
      </c>
      <c r="C53" s="6" t="str">
        <f>_xlfn.XLOOKUP(B53,Sheet2!A:A,Sheet2!B:B,"N/A")</f>
        <v>AZ</v>
      </c>
      <c r="D53" s="6">
        <v>678261</v>
      </c>
      <c r="E53" s="6">
        <v>673572</v>
      </c>
      <c r="F53" s="6">
        <v>753446</v>
      </c>
      <c r="G53" s="6">
        <v>820426</v>
      </c>
      <c r="H53" s="6">
        <v>964760</v>
      </c>
      <c r="I53" s="6">
        <v>957405</v>
      </c>
      <c r="J53" s="6">
        <v>1020226</v>
      </c>
      <c r="K53" s="6">
        <v>762226</v>
      </c>
      <c r="L53" s="6">
        <v>1079786</v>
      </c>
      <c r="M53" s="6">
        <v>908194</v>
      </c>
      <c r="N53" s="6">
        <v>861830.2</v>
      </c>
      <c r="O53" s="6">
        <f>_xlfn.XLOOKUP(A53,Sheet3!C:C,Sheet3!A:A,"N/A",2)</f>
        <v>32.25</v>
      </c>
      <c r="P53" s="6">
        <f>_xlfn.XLOOKUP(A53,Sheet3!C:C,Sheet3!B:B,"N/A",2)</f>
        <v>-110.5</v>
      </c>
      <c r="Q53" s="6">
        <f>_xlfn.XLOOKUP(A53,Sheet3!C:C,Sheet3!F:F,"N/A",2)</f>
        <v>91715.72</v>
      </c>
      <c r="R53" s="6">
        <f>_xlfn.XLOOKUP(A53,Sheet3!C:C,Sheet3!G:G,"N/A",2)</f>
        <v>371.2</v>
      </c>
    </row>
    <row r="54" spans="1:18" x14ac:dyDescent="0.2">
      <c r="A54" s="6" t="s">
        <v>50</v>
      </c>
      <c r="B54" s="6" t="str">
        <f>_xlfn.XLOOKUP(A54, Sheet1!A:A,Sheet1!B:B,"N/A",2)</f>
        <v>California</v>
      </c>
      <c r="C54" s="6" t="str">
        <f>_xlfn.XLOOKUP(B54,Sheet2!A:A,Sheet2!B:B,"N/A")</f>
        <v>CA</v>
      </c>
      <c r="D54" s="6">
        <v>909274</v>
      </c>
      <c r="E54" s="6">
        <v>1039137</v>
      </c>
      <c r="F54" s="6">
        <v>1097464</v>
      </c>
      <c r="G54" s="6">
        <v>1254688</v>
      </c>
      <c r="H54" s="6">
        <v>1291256</v>
      </c>
      <c r="I54" s="6">
        <v>1229594</v>
      </c>
      <c r="J54" s="6">
        <v>1246053</v>
      </c>
      <c r="K54" s="6">
        <v>796086</v>
      </c>
      <c r="L54" s="6">
        <v>1059548</v>
      </c>
      <c r="M54" s="6">
        <v>1153198</v>
      </c>
      <c r="N54" s="6">
        <v>1107629.8</v>
      </c>
      <c r="O54" s="6">
        <f>_xlfn.XLOOKUP(A54,Sheet3!C:C,Sheet3!A:A,"N/A",2)</f>
        <v>36.43</v>
      </c>
      <c r="P54" s="6">
        <f>_xlfn.XLOOKUP(A54,Sheet3!C:C,Sheet3!B:B,"N/A",2)</f>
        <v>-118.68</v>
      </c>
      <c r="Q54" s="6">
        <f>_xlfn.XLOOKUP(A54,Sheet3!C:C,Sheet3!F:F,"N/A",2)</f>
        <v>404062.63</v>
      </c>
      <c r="R54" s="6">
        <f>_xlfn.XLOOKUP(A54,Sheet3!C:C,Sheet3!G:G,"N/A",2)</f>
        <v>1635.2</v>
      </c>
    </row>
    <row r="55" spans="1:18" x14ac:dyDescent="0.2">
      <c r="A55" s="6" t="s">
        <v>51</v>
      </c>
      <c r="B55" s="6" t="str">
        <f>_xlfn.XLOOKUP(A55, Sheet1!A:A,Sheet1!B:B,"N/A",2)</f>
        <v>Virginia</v>
      </c>
      <c r="C55" s="6" t="str">
        <f>_xlfn.XLOOKUP(B55,Sheet2!A:A,Sheet2!B:B,"N/A")</f>
        <v>VA</v>
      </c>
      <c r="D55" s="6">
        <v>1136505</v>
      </c>
      <c r="E55" s="6">
        <v>1255321</v>
      </c>
      <c r="F55" s="6">
        <v>1321873</v>
      </c>
      <c r="G55" s="6">
        <v>1437341</v>
      </c>
      <c r="H55" s="6">
        <v>1458874</v>
      </c>
      <c r="I55" s="6">
        <v>1264880</v>
      </c>
      <c r="J55" s="6">
        <v>1425507</v>
      </c>
      <c r="K55" s="6">
        <v>1666265</v>
      </c>
      <c r="L55" s="6">
        <v>1592312</v>
      </c>
      <c r="M55" s="6">
        <v>1449300</v>
      </c>
      <c r="N55" s="6">
        <v>1400817.8</v>
      </c>
      <c r="O55" s="6">
        <f>_xlfn.XLOOKUP(A55,Sheet3!C:C,Sheet3!A:A,"N/A",2)</f>
        <v>38.53</v>
      </c>
      <c r="P55" s="6">
        <f>_xlfn.XLOOKUP(A55,Sheet3!C:C,Sheet3!B:B,"N/A",2)</f>
        <v>-78.349999999999994</v>
      </c>
      <c r="Q55" s="6">
        <f>_xlfn.XLOOKUP(A55,Sheet3!C:C,Sheet3!F:F,"N/A",2)</f>
        <v>199217.77</v>
      </c>
      <c r="R55" s="6">
        <f>_xlfn.XLOOKUP(A55,Sheet3!C:C,Sheet3!G:G,"N/A",2)</f>
        <v>806.2</v>
      </c>
    </row>
    <row r="56" spans="1:18" x14ac:dyDescent="0.2">
      <c r="A56" s="6" t="s">
        <v>52</v>
      </c>
      <c r="B56" s="6" t="str">
        <f>_xlfn.XLOOKUP(A56, Sheet1!A:A,Sheet1!B:B,"N/A",2)</f>
        <v>North Dakota</v>
      </c>
      <c r="C56" s="6" t="str">
        <f>_xlfn.XLOOKUP(B56,Sheet2!A:A,Sheet2!B:B,"N/A")</f>
        <v>ND</v>
      </c>
      <c r="D56" s="6">
        <v>545090</v>
      </c>
      <c r="E56" s="6">
        <v>559580</v>
      </c>
      <c r="F56" s="6">
        <v>580033</v>
      </c>
      <c r="G56" s="6">
        <v>753880</v>
      </c>
      <c r="H56" s="6">
        <v>708003</v>
      </c>
      <c r="I56" s="6">
        <v>749389</v>
      </c>
      <c r="J56" s="6">
        <v>691658</v>
      </c>
      <c r="K56" s="6">
        <v>551303</v>
      </c>
      <c r="L56" s="6">
        <v>796085</v>
      </c>
      <c r="M56" s="6">
        <v>668679</v>
      </c>
      <c r="N56" s="6">
        <v>660370</v>
      </c>
      <c r="O56" s="6">
        <f>_xlfn.XLOOKUP(A56,Sheet3!C:C,Sheet3!A:A,"N/A",2)</f>
        <v>46.97</v>
      </c>
      <c r="P56" s="6">
        <f>_xlfn.XLOOKUP(A56,Sheet3!C:C,Sheet3!B:B,"N/A",2)</f>
        <v>-103.45</v>
      </c>
      <c r="Q56" s="6">
        <f>_xlfn.XLOOKUP(A56,Sheet3!C:C,Sheet3!F:F,"N/A",2)</f>
        <v>70446.89</v>
      </c>
      <c r="R56" s="6">
        <f>_xlfn.XLOOKUP(A56,Sheet3!C:C,Sheet3!G:G,"N/A",2)</f>
        <v>285.10000000000002</v>
      </c>
    </row>
    <row r="57" spans="1:18" x14ac:dyDescent="0.2">
      <c r="A57" s="6" t="s">
        <v>53</v>
      </c>
      <c r="B57" s="6" t="str">
        <f>_xlfn.XLOOKUP(A57, Sheet1!A:A,Sheet1!B:B,"N/A",2)</f>
        <v>Virgin Islands</v>
      </c>
      <c r="C57" s="6" t="str">
        <f>_xlfn.XLOOKUP(B57,Sheet2!A:A,Sheet2!B:B,"N/A")</f>
        <v>VI</v>
      </c>
      <c r="D57" s="6">
        <v>438601</v>
      </c>
      <c r="E57" s="6">
        <v>426930</v>
      </c>
      <c r="F57" s="6">
        <v>438372</v>
      </c>
      <c r="G57" s="6">
        <v>411343</v>
      </c>
      <c r="H57" s="6">
        <v>304408</v>
      </c>
      <c r="I57" s="6">
        <v>112287</v>
      </c>
      <c r="J57" s="6">
        <v>133398</v>
      </c>
      <c r="K57" s="6">
        <v>167540</v>
      </c>
      <c r="L57" s="6">
        <v>323999</v>
      </c>
      <c r="M57" s="6">
        <v>196752</v>
      </c>
      <c r="N57" s="6">
        <v>295363</v>
      </c>
      <c r="O57" s="6">
        <f>_xlfn.XLOOKUP(A57,Sheet3!C:C,Sheet3!A:A,"N/A",2)</f>
        <v>18.329999999999998</v>
      </c>
      <c r="P57" s="6">
        <f>_xlfn.XLOOKUP(A57,Sheet3!C:C,Sheet3!B:B,"N/A",2)</f>
        <v>-64.73</v>
      </c>
      <c r="Q57" s="6">
        <f>_xlfn.XLOOKUP(A57,Sheet3!C:C,Sheet3!F:F,"N/A",2)</f>
        <v>14940</v>
      </c>
      <c r="R57" s="6">
        <f>_xlfn.XLOOKUP(A57,Sheet3!C:C,Sheet3!G:G,"N/A",2)</f>
        <v>60.5</v>
      </c>
    </row>
    <row r="58" spans="1:18" x14ac:dyDescent="0.2">
      <c r="A58" s="6" t="s">
        <v>54</v>
      </c>
      <c r="B58" s="6" t="str">
        <f>_xlfn.XLOOKUP(A58, Sheet1!A:A,Sheet1!B:B,"N/A",2)</f>
        <v>Minnesota</v>
      </c>
      <c r="C58" s="6" t="str">
        <f>_xlfn.XLOOKUP(B58,Sheet2!A:A,Sheet2!B:B,"N/A")</f>
        <v>MN</v>
      </c>
      <c r="D58" s="6">
        <v>233390</v>
      </c>
      <c r="E58" s="6">
        <v>239160</v>
      </c>
      <c r="F58" s="6">
        <v>238313</v>
      </c>
      <c r="G58" s="6">
        <v>241912</v>
      </c>
      <c r="H58" s="6">
        <v>237250</v>
      </c>
      <c r="I58" s="6">
        <v>239656</v>
      </c>
      <c r="J58" s="6">
        <v>232974</v>
      </c>
      <c r="K58" s="6">
        <v>263091</v>
      </c>
      <c r="L58" s="6">
        <v>243042</v>
      </c>
      <c r="M58" s="6">
        <v>221434</v>
      </c>
      <c r="N58" s="6">
        <v>239022.2</v>
      </c>
      <c r="O58" s="6">
        <f>_xlfn.XLOOKUP(A58,Sheet3!C:C,Sheet3!A:A,"N/A",2)</f>
        <v>48.5</v>
      </c>
      <c r="P58" s="6">
        <f>_xlfn.XLOOKUP(A58,Sheet3!C:C,Sheet3!B:B,"N/A",2)</f>
        <v>-92.88</v>
      </c>
      <c r="Q58" s="6">
        <f>_xlfn.XLOOKUP(A58,Sheet3!C:C,Sheet3!F:F,"N/A",2)</f>
        <v>218200.15</v>
      </c>
      <c r="R58" s="6">
        <f>_xlfn.XLOOKUP(A58,Sheet3!C:C,Sheet3!G:G,"N/A",2)</f>
        <v>883</v>
      </c>
    </row>
    <row r="59" spans="1:18" x14ac:dyDescent="0.2">
      <c r="A59" s="6" t="s">
        <v>55</v>
      </c>
      <c r="B59" s="6" t="str">
        <f>_xlfn.XLOOKUP(A59, Sheet1!A:A,Sheet1!B:B,"N/A",2)</f>
        <v>New Mexico</v>
      </c>
      <c r="C59" s="6" t="str">
        <f>_xlfn.XLOOKUP(B59,Sheet2!A:A,Sheet2!B:B,"N/A")</f>
        <v>NM</v>
      </c>
      <c r="D59" s="6">
        <v>490544</v>
      </c>
      <c r="E59" s="6">
        <v>503660</v>
      </c>
      <c r="F59" s="6">
        <v>497506</v>
      </c>
      <c r="G59" s="6">
        <v>555793</v>
      </c>
      <c r="H59" s="6">
        <v>612468</v>
      </c>
      <c r="I59" s="6">
        <v>603008</v>
      </c>
      <c r="J59" s="6">
        <v>608785</v>
      </c>
      <c r="K59" s="6">
        <v>415383</v>
      </c>
      <c r="L59" s="6">
        <v>782469</v>
      </c>
      <c r="M59" s="6">
        <v>705127</v>
      </c>
      <c r="N59" s="6">
        <v>577474.30000000005</v>
      </c>
      <c r="O59" s="6">
        <v>32.779192999999999</v>
      </c>
      <c r="P59" s="6">
        <v>-106.333923</v>
      </c>
      <c r="Q59" s="6" t="str">
        <f>_xlfn.XLOOKUP(A59,Sheet3!C:C,Sheet3!F:F,"N/A",2)</f>
        <v>N/A</v>
      </c>
      <c r="R59" s="6" t="str">
        <f>_xlfn.XLOOKUP(A59,Sheet3!C:C,Sheet3!G:G,"N/A",2)</f>
        <v>N/A</v>
      </c>
    </row>
    <row r="60" spans="1:18" x14ac:dyDescent="0.2">
      <c r="A60" s="6" t="s">
        <v>56</v>
      </c>
      <c r="B60" s="6" t="str">
        <f>_xlfn.XLOOKUP(A60, Sheet1!A:A,Sheet1!B:B,"N/A",2)</f>
        <v>South Dakota</v>
      </c>
      <c r="C60" s="6" t="str">
        <f>_xlfn.XLOOKUP(B60,Sheet2!A:A,Sheet2!B:B,"N/A")</f>
        <v>SD</v>
      </c>
      <c r="D60" s="6">
        <v>516142</v>
      </c>
      <c r="E60" s="6">
        <v>547022</v>
      </c>
      <c r="F60" s="6">
        <v>612198</v>
      </c>
      <c r="G60" s="6">
        <v>617377</v>
      </c>
      <c r="H60" s="6">
        <v>619924</v>
      </c>
      <c r="I60" s="6">
        <v>656397</v>
      </c>
      <c r="J60" s="6">
        <v>615350</v>
      </c>
      <c r="K60" s="6">
        <v>448405</v>
      </c>
      <c r="L60" s="6">
        <v>709001</v>
      </c>
      <c r="M60" s="6">
        <v>607418</v>
      </c>
      <c r="N60" s="6">
        <v>594923.4</v>
      </c>
      <c r="O60" s="6">
        <f>_xlfn.XLOOKUP(A60,Sheet3!C:C,Sheet3!A:A,"N/A",2)</f>
        <v>43.57</v>
      </c>
      <c r="P60" s="6">
        <f>_xlfn.XLOOKUP(A60,Sheet3!C:C,Sheet3!B:B,"N/A",2)</f>
        <v>-103.48</v>
      </c>
      <c r="Q60" s="6">
        <f>_xlfn.XLOOKUP(A60,Sheet3!C:C,Sheet3!F:F,"N/A",2)</f>
        <v>33970.839999999997</v>
      </c>
      <c r="R60" s="6">
        <f>_xlfn.XLOOKUP(A60,Sheet3!C:C,Sheet3!G:G,"N/A",2)</f>
        <v>137.5</v>
      </c>
    </row>
    <row r="61" spans="1:18" x14ac:dyDescent="0.2">
      <c r="A61" s="6" t="s">
        <v>57</v>
      </c>
      <c r="B61" s="6" t="str">
        <f>_xlfn.XLOOKUP(A61, Sheet1!A:A,Sheet1!B:B,"N/A",2)</f>
        <v>Alaska</v>
      </c>
      <c r="C61" s="6" t="str">
        <f>_xlfn.XLOOKUP(B61,Sheet2!A:A,Sheet2!B:B,"N/A")</f>
        <v>AK</v>
      </c>
      <c r="D61" s="6">
        <v>69984</v>
      </c>
      <c r="E61" s="6">
        <v>74722</v>
      </c>
      <c r="F61" s="6">
        <v>80366</v>
      </c>
      <c r="G61" s="6">
        <v>79047</v>
      </c>
      <c r="H61" s="6">
        <v>68292</v>
      </c>
      <c r="I61" s="6">
        <v>79450</v>
      </c>
      <c r="J61" s="6">
        <v>74518</v>
      </c>
      <c r="K61" s="6">
        <v>16655</v>
      </c>
      <c r="L61" s="6">
        <v>50189</v>
      </c>
      <c r="M61" s="6">
        <v>65236</v>
      </c>
      <c r="N61" s="6">
        <v>65845.899999999994</v>
      </c>
      <c r="O61" s="6">
        <f>_xlfn.XLOOKUP(A61,Sheet3!C:C,Sheet3!A:A,"N/A",2)</f>
        <v>61</v>
      </c>
      <c r="P61" s="6">
        <f>_xlfn.XLOOKUP(A61,Sheet3!C:C,Sheet3!B:B,"N/A",2)</f>
        <v>-142</v>
      </c>
      <c r="Q61" s="6">
        <f>_xlfn.XLOOKUP(A61,Sheet3!C:C,Sheet3!F:F,"N/A",2)</f>
        <v>8323146.4800000004</v>
      </c>
      <c r="R61" s="6">
        <f>_xlfn.XLOOKUP(A61,Sheet3!C:C,Sheet3!G:G,"N/A",2)</f>
        <v>33682.6</v>
      </c>
    </row>
    <row r="62" spans="1:18" x14ac:dyDescent="0.2">
      <c r="A62" s="6" t="s">
        <v>58</v>
      </c>
      <c r="B62" s="6" t="str">
        <f>_xlfn.XLOOKUP(A62, Sheet1!A:A,Sheet1!B:B,"N/A",2)</f>
        <v>Idaho, Montana, Wyoming</v>
      </c>
      <c r="C62" s="6" t="str">
        <f>_xlfn.XLOOKUP(B62,Sheet2!A:A,Sheet2!B:B,"N/A")</f>
        <v>N/A</v>
      </c>
      <c r="D62" s="6">
        <v>3188030</v>
      </c>
      <c r="E62" s="6">
        <v>3513484</v>
      </c>
      <c r="F62" s="6">
        <v>4097710</v>
      </c>
      <c r="G62" s="6">
        <v>4257177</v>
      </c>
      <c r="H62" s="6">
        <v>4116524</v>
      </c>
      <c r="I62" s="6">
        <v>4115000</v>
      </c>
      <c r="J62" s="6">
        <v>4020288</v>
      </c>
      <c r="K62" s="6">
        <v>3806306</v>
      </c>
      <c r="L62" s="6">
        <v>4860242</v>
      </c>
      <c r="M62" s="6">
        <v>3290242</v>
      </c>
      <c r="N62" s="6">
        <v>3926500.3</v>
      </c>
      <c r="O62" s="6">
        <f>_xlfn.XLOOKUP(A62,Sheet3!C:C,Sheet3!A:A,"N/A",2)</f>
        <v>44.6</v>
      </c>
      <c r="P62" s="6">
        <f>_xlfn.XLOOKUP(A62,Sheet3!C:C,Sheet3!B:B,"N/A",2)</f>
        <v>-110.5</v>
      </c>
      <c r="Q62" s="6">
        <f>_xlfn.XLOOKUP(A62,Sheet3!C:C,Sheet3!F:F,"N/A",2)</f>
        <v>2219790.71</v>
      </c>
      <c r="R62" s="6">
        <f>_xlfn.XLOOKUP(A62,Sheet3!C:C,Sheet3!G:G,"N/A",2)</f>
        <v>8983.2000000000007</v>
      </c>
    </row>
    <row r="63" spans="1:18" x14ac:dyDescent="0.2">
      <c r="A63" s="6" t="s">
        <v>59</v>
      </c>
      <c r="B63" s="6" t="str">
        <f>_xlfn.XLOOKUP(A63, Sheet1!A:A,Sheet1!B:B,"N/A",2)</f>
        <v>California</v>
      </c>
      <c r="C63" s="6" t="str">
        <f>_xlfn.XLOOKUP(B63,Sheet2!A:A,Sheet2!B:B,"N/A")</f>
        <v>CA</v>
      </c>
      <c r="D63" s="6">
        <v>3691191</v>
      </c>
      <c r="E63" s="6">
        <v>3882642</v>
      </c>
      <c r="F63" s="6">
        <v>4150217</v>
      </c>
      <c r="G63" s="6">
        <v>5028868</v>
      </c>
      <c r="H63" s="6">
        <v>4336890</v>
      </c>
      <c r="I63" s="6">
        <v>4009436</v>
      </c>
      <c r="J63" s="6">
        <v>4422861</v>
      </c>
      <c r="K63" s="6">
        <v>2268313</v>
      </c>
      <c r="L63" s="6">
        <v>3287595</v>
      </c>
      <c r="M63" s="6">
        <v>3667550</v>
      </c>
      <c r="N63" s="6">
        <v>3874556.3</v>
      </c>
      <c r="O63" s="6">
        <f>_xlfn.XLOOKUP(A63,Sheet3!C:C,Sheet3!A:A,"N/A",2)</f>
        <v>37.83</v>
      </c>
      <c r="P63" s="6">
        <f>_xlfn.XLOOKUP(A63,Sheet3!C:C,Sheet3!B:B,"N/A",2)</f>
        <v>-119.5</v>
      </c>
      <c r="Q63" s="6">
        <f>_xlfn.XLOOKUP(A63,Sheet3!C:C,Sheet3!F:F,"N/A",2)</f>
        <v>761747.5</v>
      </c>
      <c r="R63" s="6">
        <f>_xlfn.XLOOKUP(A63,Sheet3!C:C,Sheet3!G:G,"N/A",2)</f>
        <v>3082.7</v>
      </c>
    </row>
    <row r="64" spans="1:18" x14ac:dyDescent="0.2">
      <c r="A64" s="6" t="s">
        <v>60</v>
      </c>
      <c r="B64" s="6" t="str">
        <f>_xlfn.XLOOKUP(A64, Sheet1!A:A,Sheet1!B:B,"N/A",2)</f>
        <v>Utah</v>
      </c>
      <c r="C64" s="6" t="str">
        <f>_xlfn.XLOOKUP(B64,Sheet2!A:A,Sheet2!B:B,"N/A")</f>
        <v>UT</v>
      </c>
      <c r="D64" s="6">
        <v>2807387</v>
      </c>
      <c r="E64" s="6">
        <v>3189696</v>
      </c>
      <c r="F64" s="6">
        <v>3648846</v>
      </c>
      <c r="G64" s="6">
        <v>4295127</v>
      </c>
      <c r="H64" s="6">
        <v>4504812</v>
      </c>
      <c r="I64" s="6">
        <v>4320033</v>
      </c>
      <c r="J64" s="6">
        <v>4488268</v>
      </c>
      <c r="K64" s="6">
        <v>3591254</v>
      </c>
      <c r="L64" s="6">
        <v>5039835</v>
      </c>
      <c r="M64" s="6">
        <v>4692417</v>
      </c>
      <c r="N64" s="6">
        <v>4057767.5</v>
      </c>
      <c r="O64" s="6">
        <f>_xlfn.XLOOKUP(A64,Sheet3!C:C,Sheet3!A:A,"N/A",2)</f>
        <v>37.299999999999997</v>
      </c>
      <c r="P64" s="6">
        <f>_xlfn.XLOOKUP(A64,Sheet3!C:C,Sheet3!B:B,"N/A",2)</f>
        <v>-113.05</v>
      </c>
      <c r="Q64" s="6">
        <f>_xlfn.XLOOKUP(A64,Sheet3!C:C,Sheet3!F:F,"N/A",2)</f>
        <v>147237.01999999999</v>
      </c>
      <c r="R64" s="6">
        <f>_xlfn.XLOOKUP(A64,Sheet3!C:C,Sheet3!G:G,"N/A",2)</f>
        <v>595.79999999999995</v>
      </c>
    </row>
    <row r="65" ht="22.5" customHeight="1" x14ac:dyDescent="0.2"/>
  </sheetData>
  <sortState xmlns:xlrd2="http://schemas.microsoft.com/office/spreadsheetml/2017/richdata2" ref="A2:N74">
    <sortCondition sortBy="cellColor" ref="A2:A74" dxfId="6"/>
  </sortState>
  <conditionalFormatting sqref="A1:C1048576">
    <cfRule type="containsText" dxfId="5" priority="2" operator="containsText" text="NP">
      <formula>NOT(ISERROR(SEARCH("NP",A1)))</formula>
    </cfRule>
  </conditionalFormatting>
  <conditionalFormatting sqref="B1:C1048576">
    <cfRule type="containsText" dxfId="4" priority="1" operator="containsText" text="N/A">
      <formula>NOT(ISERROR(SEARCH("N/A",B1)))</formula>
    </cfRule>
  </conditionalFormatting>
  <pageMargins left="0.2" right="0.2" top="0.5" bottom="1.32360984251969" header="0.5" footer="0.5"/>
  <pageSetup orientation="landscape" horizontalDpi="300" verticalDpi="300"/>
  <headerFooter alignWithMargins="0">
    <oddFooter>&amp;L&amp;"Arial,Regular"&amp;10&amp;F 
&amp;"-,Regular"Page &amp;P of &amp;N &amp;C&amp;"Arial,Regular"&amp;10 8/31/2023 9:17:02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4576-15F4-1A47-A00F-5D5EA396005E}">
  <dimension ref="A1:H62"/>
  <sheetViews>
    <sheetView workbookViewId="0">
      <selection activeCell="J31" sqref="J31"/>
    </sheetView>
  </sheetViews>
  <sheetFormatPr baseColWidth="10" defaultRowHeight="15" x14ac:dyDescent="0.2"/>
  <cols>
    <col min="1" max="1" width="21.83203125" style="3" bestFit="1" customWidth="1"/>
    <col min="2" max="2" width="23.1640625" style="3" bestFit="1" customWidth="1"/>
    <col min="3" max="3" width="23.83203125" style="3" bestFit="1" customWidth="1"/>
    <col min="4" max="4" width="21.83203125" style="3" bestFit="1" customWidth="1"/>
    <col min="5" max="5" width="17" style="3" bestFit="1" customWidth="1"/>
    <col min="6" max="6" width="28.33203125" style="3" bestFit="1" customWidth="1"/>
    <col min="7" max="7" width="28.33203125" style="3" customWidth="1"/>
    <col min="8" max="16384" width="10.83203125" style="3"/>
  </cols>
  <sheetData>
    <row r="1" spans="1:8" x14ac:dyDescent="0.2">
      <c r="A1" s="3" t="s">
        <v>182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242</v>
      </c>
      <c r="G1" s="3" t="s">
        <v>243</v>
      </c>
      <c r="H1" s="3" t="s">
        <v>187</v>
      </c>
    </row>
    <row r="2" spans="1:8" x14ac:dyDescent="0.2">
      <c r="A2" s="3">
        <v>44.35</v>
      </c>
      <c r="B2" s="3">
        <v>-68.209999999999994</v>
      </c>
      <c r="C2" s="3" t="s">
        <v>1</v>
      </c>
      <c r="D2" s="3" t="s">
        <v>75</v>
      </c>
      <c r="E2" s="3" t="s">
        <v>188</v>
      </c>
      <c r="F2" s="5">
        <v>49075.26</v>
      </c>
      <c r="G2" s="3">
        <v>198.6</v>
      </c>
      <c r="H2" s="4">
        <v>3537575</v>
      </c>
    </row>
    <row r="3" spans="1:8" ht="26" x14ac:dyDescent="0.2">
      <c r="A3" s="3">
        <v>-14.25</v>
      </c>
      <c r="B3" s="3">
        <v>-170.68</v>
      </c>
      <c r="C3" s="1" t="s">
        <v>0</v>
      </c>
      <c r="D3" s="3" t="s">
        <v>85</v>
      </c>
      <c r="E3" s="3" t="s">
        <v>189</v>
      </c>
      <c r="F3" s="5">
        <v>8256.67</v>
      </c>
      <c r="G3" s="3">
        <v>33.4</v>
      </c>
      <c r="H3" s="4">
        <v>28626</v>
      </c>
    </row>
    <row r="4" spans="1:8" x14ac:dyDescent="0.2">
      <c r="A4" s="3">
        <v>38.68</v>
      </c>
      <c r="B4" s="3">
        <v>-109.57</v>
      </c>
      <c r="C4" s="3" t="s">
        <v>2</v>
      </c>
      <c r="D4" s="3" t="s">
        <v>131</v>
      </c>
      <c r="E4" s="3" t="s">
        <v>190</v>
      </c>
      <c r="F4" s="5">
        <v>76678.98</v>
      </c>
      <c r="G4" s="3">
        <v>310.3</v>
      </c>
      <c r="H4" s="4">
        <v>1663557</v>
      </c>
    </row>
    <row r="5" spans="1:8" x14ac:dyDescent="0.2">
      <c r="A5" s="3">
        <v>43.75</v>
      </c>
      <c r="B5" s="3">
        <v>-102.5</v>
      </c>
      <c r="C5" s="3" t="s">
        <v>3</v>
      </c>
      <c r="D5" s="3" t="s">
        <v>107</v>
      </c>
      <c r="E5" s="3" t="s">
        <v>191</v>
      </c>
      <c r="F5" s="5">
        <v>242755.94</v>
      </c>
      <c r="G5" s="3">
        <v>982.4</v>
      </c>
      <c r="H5" s="4">
        <v>1008942</v>
      </c>
    </row>
    <row r="6" spans="1:8" x14ac:dyDescent="0.2">
      <c r="A6" s="3">
        <v>29.25</v>
      </c>
      <c r="B6" s="3">
        <v>-103.25</v>
      </c>
      <c r="C6" s="3" t="s">
        <v>4</v>
      </c>
      <c r="D6" s="3" t="s">
        <v>119</v>
      </c>
      <c r="E6" s="3" t="s">
        <v>192</v>
      </c>
      <c r="F6" s="5">
        <v>801163.21</v>
      </c>
      <c r="G6" s="5">
        <v>3242.2</v>
      </c>
      <c r="H6" s="4">
        <v>440091</v>
      </c>
    </row>
    <row r="7" spans="1:8" x14ac:dyDescent="0.2">
      <c r="A7" s="3">
        <v>25.65</v>
      </c>
      <c r="B7" s="3">
        <v>-80.08</v>
      </c>
      <c r="C7" s="3" t="s">
        <v>5</v>
      </c>
      <c r="D7" s="3" t="s">
        <v>121</v>
      </c>
      <c r="E7" s="3" t="s">
        <v>193</v>
      </c>
      <c r="F7" s="5">
        <v>172971.11</v>
      </c>
      <c r="G7" s="3">
        <v>700</v>
      </c>
      <c r="H7" s="4">
        <v>469253</v>
      </c>
    </row>
    <row r="8" spans="1:8" x14ac:dyDescent="0.2">
      <c r="A8" s="3">
        <v>38.57</v>
      </c>
      <c r="B8" s="3">
        <v>-107.72</v>
      </c>
      <c r="C8" s="3" t="s">
        <v>6</v>
      </c>
      <c r="D8" s="3" t="s">
        <v>97</v>
      </c>
      <c r="E8" s="3" t="s">
        <v>194</v>
      </c>
      <c r="F8" s="5">
        <v>30780.76</v>
      </c>
      <c r="G8" s="3">
        <v>124.6</v>
      </c>
      <c r="H8" s="4">
        <v>308962</v>
      </c>
    </row>
    <row r="9" spans="1:8" x14ac:dyDescent="0.2">
      <c r="A9" s="3">
        <v>37.57</v>
      </c>
      <c r="B9" s="3">
        <v>-112.18</v>
      </c>
      <c r="C9" s="3" t="s">
        <v>7</v>
      </c>
      <c r="D9" s="3" t="s">
        <v>131</v>
      </c>
      <c r="E9" s="3" t="s">
        <v>195</v>
      </c>
      <c r="F9" s="5">
        <v>35835.08</v>
      </c>
      <c r="G9" s="3">
        <v>145</v>
      </c>
      <c r="H9" s="4">
        <v>2679478</v>
      </c>
    </row>
    <row r="10" spans="1:8" x14ac:dyDescent="0.2">
      <c r="A10" s="3">
        <v>38.200000000000003</v>
      </c>
      <c r="B10" s="3">
        <v>-109.93</v>
      </c>
      <c r="C10" s="3" t="s">
        <v>8</v>
      </c>
      <c r="D10" s="3" t="s">
        <v>131</v>
      </c>
      <c r="E10" s="3" t="s">
        <v>196</v>
      </c>
      <c r="F10" s="5">
        <v>337597.83</v>
      </c>
      <c r="G10" s="5">
        <v>1366.2</v>
      </c>
      <c r="H10" s="4">
        <v>739449</v>
      </c>
    </row>
    <row r="11" spans="1:8" x14ac:dyDescent="0.2">
      <c r="A11" s="3">
        <v>38.200000000000003</v>
      </c>
      <c r="B11" s="3">
        <v>-111.17</v>
      </c>
      <c r="C11" s="3" t="s">
        <v>9</v>
      </c>
      <c r="D11" s="3" t="s">
        <v>131</v>
      </c>
      <c r="E11" s="3" t="s">
        <v>197</v>
      </c>
      <c r="F11" s="5">
        <v>241904.5</v>
      </c>
      <c r="G11" s="3">
        <v>979</v>
      </c>
      <c r="H11" s="4">
        <v>1227627</v>
      </c>
    </row>
    <row r="12" spans="1:8" x14ac:dyDescent="0.2">
      <c r="A12" s="3">
        <v>32.17</v>
      </c>
      <c r="B12" s="3">
        <v>-104.44</v>
      </c>
      <c r="C12" s="3" t="s">
        <v>10</v>
      </c>
      <c r="D12" s="3" t="s">
        <v>147</v>
      </c>
      <c r="E12" s="3" t="s">
        <v>198</v>
      </c>
      <c r="F12" s="5">
        <v>46766.45</v>
      </c>
      <c r="G12" s="3">
        <v>189.3</v>
      </c>
      <c r="H12" s="4">
        <v>465912</v>
      </c>
    </row>
    <row r="13" spans="1:8" x14ac:dyDescent="0.2">
      <c r="A13" s="3">
        <v>34.01</v>
      </c>
      <c r="B13" s="3">
        <v>-119.42</v>
      </c>
      <c r="C13" s="3" t="s">
        <v>11</v>
      </c>
      <c r="D13" s="3" t="s">
        <v>91</v>
      </c>
      <c r="E13" s="3" t="s">
        <v>199</v>
      </c>
      <c r="F13" s="5">
        <v>249561</v>
      </c>
      <c r="G13" s="5">
        <v>1009.9</v>
      </c>
      <c r="H13" s="4">
        <v>366250</v>
      </c>
    </row>
    <row r="14" spans="1:8" x14ac:dyDescent="0.2">
      <c r="A14" s="3">
        <v>33.78</v>
      </c>
      <c r="B14" s="3">
        <v>-80.78</v>
      </c>
      <c r="C14" s="3" t="s">
        <v>12</v>
      </c>
      <c r="D14" s="3" t="s">
        <v>101</v>
      </c>
      <c r="E14" s="3" t="s">
        <v>200</v>
      </c>
      <c r="F14" s="5">
        <v>26539.22</v>
      </c>
      <c r="G14" s="3">
        <v>107.4</v>
      </c>
      <c r="H14" s="4">
        <v>145929</v>
      </c>
    </row>
    <row r="15" spans="1:8" x14ac:dyDescent="0.2">
      <c r="A15" s="3">
        <v>42.94</v>
      </c>
      <c r="B15" s="3">
        <v>-122.1</v>
      </c>
      <c r="C15" s="3" t="s">
        <v>13</v>
      </c>
      <c r="D15" s="3" t="s">
        <v>77</v>
      </c>
      <c r="E15" s="3" t="s">
        <v>201</v>
      </c>
      <c r="F15" s="5">
        <v>183224.05</v>
      </c>
      <c r="G15" s="3">
        <v>741.5</v>
      </c>
      <c r="H15" s="4">
        <v>720659</v>
      </c>
    </row>
    <row r="16" spans="1:8" x14ac:dyDescent="0.2">
      <c r="A16" s="3">
        <v>41.24</v>
      </c>
      <c r="B16" s="3">
        <v>-81.55</v>
      </c>
      <c r="C16" s="3" t="s">
        <v>14</v>
      </c>
      <c r="D16" s="3" t="s">
        <v>65</v>
      </c>
      <c r="E16" s="3" t="s">
        <v>202</v>
      </c>
      <c r="F16" s="5">
        <v>32572.35</v>
      </c>
      <c r="G16" s="3">
        <v>131.80000000000001</v>
      </c>
      <c r="H16" s="4">
        <v>2096053</v>
      </c>
    </row>
    <row r="17" spans="1:8" x14ac:dyDescent="0.2">
      <c r="A17" s="3">
        <v>36.24</v>
      </c>
      <c r="B17" s="3">
        <v>-116.82</v>
      </c>
      <c r="C17" s="3" t="s">
        <v>15</v>
      </c>
      <c r="D17" s="3" t="s">
        <v>203</v>
      </c>
      <c r="E17" s="3" t="s">
        <v>204</v>
      </c>
      <c r="F17" s="5">
        <v>3373063.14</v>
      </c>
      <c r="G17" s="5">
        <v>13650.3</v>
      </c>
      <c r="H17" s="4">
        <v>1678660</v>
      </c>
    </row>
    <row r="18" spans="1:8" x14ac:dyDescent="0.2">
      <c r="A18" s="3">
        <v>63.33</v>
      </c>
      <c r="B18" s="3">
        <v>-150.5</v>
      </c>
      <c r="C18" s="3" t="s">
        <v>16</v>
      </c>
      <c r="D18" s="3" t="s">
        <v>67</v>
      </c>
      <c r="E18" s="3" t="s">
        <v>205</v>
      </c>
      <c r="F18" s="5">
        <v>4740911.16</v>
      </c>
      <c r="G18" s="5">
        <v>19185.8</v>
      </c>
      <c r="H18" s="4">
        <v>594660</v>
      </c>
    </row>
    <row r="19" spans="1:8" x14ac:dyDescent="0.2">
      <c r="A19" s="3">
        <v>24.63</v>
      </c>
      <c r="B19" s="3">
        <v>-82.87</v>
      </c>
      <c r="C19" s="3" t="s">
        <v>17</v>
      </c>
      <c r="D19" s="3" t="s">
        <v>121</v>
      </c>
      <c r="E19" s="3" t="s">
        <v>206</v>
      </c>
      <c r="F19" s="5">
        <v>64701.22</v>
      </c>
      <c r="G19" s="3">
        <v>261.8</v>
      </c>
      <c r="H19" s="4">
        <v>56810</v>
      </c>
    </row>
    <row r="20" spans="1:8" x14ac:dyDescent="0.2">
      <c r="A20" s="3">
        <v>25.32</v>
      </c>
      <c r="B20" s="3">
        <v>-80.930000000000007</v>
      </c>
      <c r="C20" s="3" t="s">
        <v>18</v>
      </c>
      <c r="D20" s="3" t="s">
        <v>121</v>
      </c>
      <c r="E20" s="3" t="s">
        <v>207</v>
      </c>
      <c r="F20" s="5">
        <v>1508934.25</v>
      </c>
      <c r="G20" s="5">
        <v>6106.4</v>
      </c>
      <c r="H20" s="4">
        <v>597124</v>
      </c>
    </row>
    <row r="21" spans="1:8" x14ac:dyDescent="0.2">
      <c r="A21" s="3">
        <v>67.78</v>
      </c>
      <c r="B21" s="3">
        <v>-153.30000000000001</v>
      </c>
      <c r="C21" s="3" t="s">
        <v>19</v>
      </c>
      <c r="D21" s="3" t="s">
        <v>67</v>
      </c>
      <c r="E21" s="3" t="s">
        <v>208</v>
      </c>
      <c r="F21" s="5">
        <v>7523897.4500000002</v>
      </c>
      <c r="G21" s="5">
        <v>30448.1</v>
      </c>
      <c r="H21" s="4">
        <v>9591</v>
      </c>
    </row>
    <row r="22" spans="1:8" x14ac:dyDescent="0.2">
      <c r="A22" s="3">
        <v>38.630000000000003</v>
      </c>
      <c r="B22" s="3">
        <v>-90.19</v>
      </c>
      <c r="C22" s="3" t="s">
        <v>20</v>
      </c>
      <c r="D22" s="3" t="s">
        <v>111</v>
      </c>
      <c r="E22" s="3" t="s">
        <v>209</v>
      </c>
      <c r="F22" s="3">
        <v>192.83</v>
      </c>
      <c r="G22" s="3">
        <v>0.8</v>
      </c>
      <c r="H22" s="4">
        <v>2016180</v>
      </c>
    </row>
    <row r="23" spans="1:8" x14ac:dyDescent="0.2">
      <c r="A23" s="3">
        <v>58.5</v>
      </c>
      <c r="B23" s="3">
        <v>-137</v>
      </c>
      <c r="C23" s="3" t="s">
        <v>21</v>
      </c>
      <c r="D23" s="3" t="s">
        <v>67</v>
      </c>
      <c r="E23" s="3" t="s">
        <v>208</v>
      </c>
      <c r="F23" s="5">
        <v>3223383.43</v>
      </c>
      <c r="G23" s="5">
        <v>13044.6</v>
      </c>
      <c r="H23" s="4">
        <v>597915</v>
      </c>
    </row>
    <row r="24" spans="1:8" x14ac:dyDescent="0.2">
      <c r="A24" s="3">
        <v>48.8</v>
      </c>
      <c r="B24" s="3">
        <v>-114</v>
      </c>
      <c r="C24" s="3" t="s">
        <v>22</v>
      </c>
      <c r="D24" s="3" t="s">
        <v>117</v>
      </c>
      <c r="E24" s="3" t="s">
        <v>210</v>
      </c>
      <c r="F24" s="5">
        <v>1013125.99</v>
      </c>
      <c r="G24" s="5">
        <v>4100</v>
      </c>
      <c r="H24" s="4">
        <v>2965309</v>
      </c>
    </row>
    <row r="25" spans="1:8" x14ac:dyDescent="0.2">
      <c r="A25" s="3">
        <v>36.06</v>
      </c>
      <c r="B25" s="3">
        <v>-112.14</v>
      </c>
      <c r="C25" s="3" t="s">
        <v>23</v>
      </c>
      <c r="D25" s="3" t="s">
        <v>73</v>
      </c>
      <c r="E25" s="3" t="s">
        <v>188</v>
      </c>
      <c r="F25" s="5">
        <v>1201647.03</v>
      </c>
      <c r="G25" s="5">
        <v>4862.8999999999996</v>
      </c>
      <c r="H25" s="4">
        <v>6380495</v>
      </c>
    </row>
    <row r="26" spans="1:8" x14ac:dyDescent="0.2">
      <c r="A26" s="3">
        <v>43.73</v>
      </c>
      <c r="B26" s="3">
        <v>-110.8</v>
      </c>
      <c r="C26" s="3" t="s">
        <v>24</v>
      </c>
      <c r="D26" s="3" t="s">
        <v>173</v>
      </c>
      <c r="E26" s="3" t="s">
        <v>211</v>
      </c>
      <c r="F26" s="5">
        <v>310044.21999999997</v>
      </c>
      <c r="G26" s="5">
        <v>1254.7</v>
      </c>
      <c r="H26" s="4">
        <v>3491151</v>
      </c>
    </row>
    <row r="27" spans="1:8" x14ac:dyDescent="0.2">
      <c r="A27" s="3">
        <v>38.979999999999997</v>
      </c>
      <c r="B27" s="3">
        <v>-114.3</v>
      </c>
      <c r="C27" s="3" t="s">
        <v>25</v>
      </c>
      <c r="D27" s="3" t="s">
        <v>129</v>
      </c>
      <c r="E27" s="3" t="s">
        <v>212</v>
      </c>
      <c r="F27" s="5">
        <v>77180</v>
      </c>
      <c r="G27" s="3">
        <v>312.3</v>
      </c>
      <c r="H27" s="4">
        <v>153094</v>
      </c>
    </row>
    <row r="28" spans="1:8" x14ac:dyDescent="0.2">
      <c r="A28" s="3">
        <v>37.729999999999997</v>
      </c>
      <c r="B28" s="3">
        <v>-105.51</v>
      </c>
      <c r="C28" s="3" t="s">
        <v>26</v>
      </c>
      <c r="D28" s="3" t="s">
        <v>97</v>
      </c>
      <c r="E28" s="3" t="s">
        <v>213</v>
      </c>
      <c r="F28" s="5">
        <v>107341.87</v>
      </c>
      <c r="G28" s="3">
        <v>434.4</v>
      </c>
      <c r="H28" s="4">
        <v>442905</v>
      </c>
    </row>
    <row r="29" spans="1:8" x14ac:dyDescent="0.2">
      <c r="A29" s="3">
        <v>35.68</v>
      </c>
      <c r="B29" s="3">
        <v>-83.53</v>
      </c>
      <c r="C29" s="3" t="s">
        <v>27</v>
      </c>
      <c r="D29" s="3" t="s">
        <v>214</v>
      </c>
      <c r="E29" s="3" t="s">
        <v>215</v>
      </c>
      <c r="F29" s="5">
        <v>522426.88</v>
      </c>
      <c r="G29" s="5">
        <v>2114.1999999999998</v>
      </c>
      <c r="H29" s="4">
        <v>11421200</v>
      </c>
    </row>
    <row r="30" spans="1:8" x14ac:dyDescent="0.2">
      <c r="A30" s="3">
        <v>31.92</v>
      </c>
      <c r="B30" s="3">
        <v>-104.87</v>
      </c>
      <c r="C30" s="3" t="s">
        <v>28</v>
      </c>
      <c r="D30" s="3" t="s">
        <v>119</v>
      </c>
      <c r="E30" s="3" t="s">
        <v>216</v>
      </c>
      <c r="F30" s="5">
        <v>86367.1</v>
      </c>
      <c r="G30" s="3">
        <v>349.5</v>
      </c>
      <c r="H30" s="4">
        <v>172347</v>
      </c>
    </row>
    <row r="31" spans="1:8" x14ac:dyDescent="0.2">
      <c r="A31" s="3">
        <v>20.72</v>
      </c>
      <c r="B31" s="3">
        <v>-156.16999999999999</v>
      </c>
      <c r="C31" s="3" t="s">
        <v>29</v>
      </c>
      <c r="D31" s="3" t="s">
        <v>139</v>
      </c>
      <c r="E31" s="3" t="s">
        <v>217</v>
      </c>
      <c r="F31" s="5">
        <v>33264.620000000003</v>
      </c>
      <c r="G31" s="3">
        <v>134.6</v>
      </c>
      <c r="H31" s="4">
        <v>1044084</v>
      </c>
    </row>
    <row r="32" spans="1:8" x14ac:dyDescent="0.2">
      <c r="A32" s="3">
        <v>19.38</v>
      </c>
      <c r="B32" s="3">
        <v>-155.19999999999999</v>
      </c>
      <c r="C32" s="1" t="s">
        <v>176</v>
      </c>
      <c r="D32" s="3" t="s">
        <v>139</v>
      </c>
      <c r="E32" s="3" t="s">
        <v>217</v>
      </c>
      <c r="F32" s="5">
        <v>323431.38</v>
      </c>
      <c r="G32" s="5">
        <v>1308.9000000000001</v>
      </c>
      <c r="H32" s="4">
        <v>1116891</v>
      </c>
    </row>
    <row r="33" spans="1:8" x14ac:dyDescent="0.2">
      <c r="A33" s="3">
        <v>34.51</v>
      </c>
      <c r="B33" s="3">
        <v>-93.05</v>
      </c>
      <c r="C33" s="3" t="s">
        <v>30</v>
      </c>
      <c r="D33" s="3" t="s">
        <v>79</v>
      </c>
      <c r="E33" s="3" t="s">
        <v>218</v>
      </c>
      <c r="F33" s="5">
        <v>5548.01</v>
      </c>
      <c r="G33" s="3">
        <v>22.5</v>
      </c>
      <c r="H33" s="4">
        <v>1506887</v>
      </c>
    </row>
    <row r="34" spans="1:8" x14ac:dyDescent="0.2">
      <c r="A34" s="3">
        <v>41.653300000000002</v>
      </c>
      <c r="B34" s="3">
        <v>-87.052400000000006</v>
      </c>
      <c r="C34" s="3" t="s">
        <v>31</v>
      </c>
      <c r="D34" s="3" t="s">
        <v>157</v>
      </c>
      <c r="E34" s="3" t="s">
        <v>219</v>
      </c>
      <c r="F34" s="4">
        <v>15067</v>
      </c>
      <c r="G34" s="3">
        <v>61</v>
      </c>
      <c r="H34" s="4">
        <v>1756079</v>
      </c>
    </row>
    <row r="35" spans="1:8" x14ac:dyDescent="0.2">
      <c r="A35" s="3">
        <v>48.1</v>
      </c>
      <c r="B35" s="3">
        <v>-88.55</v>
      </c>
      <c r="C35" s="3" t="s">
        <v>32</v>
      </c>
      <c r="D35" s="3" t="s">
        <v>93</v>
      </c>
      <c r="E35" s="3" t="s">
        <v>220</v>
      </c>
      <c r="F35" s="5">
        <v>571790.30000000005</v>
      </c>
      <c r="G35" s="5">
        <v>2314</v>
      </c>
      <c r="H35" s="4">
        <v>25798</v>
      </c>
    </row>
    <row r="36" spans="1:8" x14ac:dyDescent="0.2">
      <c r="A36" s="3">
        <v>33.79</v>
      </c>
      <c r="B36" s="3">
        <v>-115.9</v>
      </c>
      <c r="C36" s="3" t="s">
        <v>33</v>
      </c>
      <c r="D36" s="3" t="s">
        <v>91</v>
      </c>
      <c r="E36" s="3" t="s">
        <v>204</v>
      </c>
      <c r="F36" s="5">
        <v>790635.74</v>
      </c>
      <c r="G36" s="5">
        <v>3199.6</v>
      </c>
      <c r="H36" s="4">
        <v>2942382</v>
      </c>
    </row>
    <row r="37" spans="1:8" x14ac:dyDescent="0.2">
      <c r="A37" s="3">
        <v>58.5</v>
      </c>
      <c r="B37" s="3">
        <v>-155</v>
      </c>
      <c r="C37" s="3" t="s">
        <v>34</v>
      </c>
      <c r="D37" s="3" t="s">
        <v>67</v>
      </c>
      <c r="E37" s="3" t="s">
        <v>208</v>
      </c>
      <c r="F37" s="5">
        <v>3674529.33</v>
      </c>
      <c r="G37" s="5">
        <v>14870.3</v>
      </c>
      <c r="H37" s="4">
        <v>37818</v>
      </c>
    </row>
    <row r="38" spans="1:8" x14ac:dyDescent="0.2">
      <c r="A38" s="3">
        <v>59.92</v>
      </c>
      <c r="B38" s="3">
        <v>-149.65</v>
      </c>
      <c r="C38" s="3" t="s">
        <v>35</v>
      </c>
      <c r="D38" s="3" t="s">
        <v>67</v>
      </c>
      <c r="E38" s="3" t="s">
        <v>208</v>
      </c>
      <c r="F38" s="5">
        <v>669650.05000000005</v>
      </c>
      <c r="G38" s="5">
        <v>2710</v>
      </c>
      <c r="H38" s="4">
        <v>321596</v>
      </c>
    </row>
    <row r="39" spans="1:8" x14ac:dyDescent="0.2">
      <c r="A39" s="3">
        <v>36.799999999999997</v>
      </c>
      <c r="B39" s="3">
        <v>-118.55</v>
      </c>
      <c r="C39" s="3" t="s">
        <v>36</v>
      </c>
      <c r="D39" s="3" t="s">
        <v>91</v>
      </c>
      <c r="E39" s="3" t="s">
        <v>221</v>
      </c>
      <c r="F39" s="5">
        <v>461901.2</v>
      </c>
      <c r="G39" s="5">
        <v>1869.2</v>
      </c>
      <c r="H39" s="4">
        <v>699023</v>
      </c>
    </row>
    <row r="40" spans="1:8" x14ac:dyDescent="0.2">
      <c r="A40" s="3">
        <v>67.55</v>
      </c>
      <c r="B40" s="3">
        <v>-159.28</v>
      </c>
      <c r="C40" s="3" t="s">
        <v>37</v>
      </c>
      <c r="D40" s="3" t="s">
        <v>67</v>
      </c>
      <c r="E40" s="3" t="s">
        <v>208</v>
      </c>
      <c r="F40" s="5">
        <v>1750716.16</v>
      </c>
      <c r="G40" s="5">
        <v>7084.9</v>
      </c>
      <c r="H40" s="4">
        <v>14937</v>
      </c>
    </row>
    <row r="41" spans="1:8" x14ac:dyDescent="0.2">
      <c r="A41" s="3">
        <v>60.97</v>
      </c>
      <c r="B41" s="3">
        <v>-153.41999999999999</v>
      </c>
      <c r="C41" s="3" t="s">
        <v>38</v>
      </c>
      <c r="D41" s="3" t="s">
        <v>67</v>
      </c>
      <c r="E41" s="3" t="s">
        <v>208</v>
      </c>
      <c r="F41" s="5">
        <v>2619816.4900000002</v>
      </c>
      <c r="G41" s="5">
        <v>10602</v>
      </c>
      <c r="H41" s="4">
        <v>14479</v>
      </c>
    </row>
    <row r="42" spans="1:8" x14ac:dyDescent="0.2">
      <c r="A42" s="3">
        <v>40.49</v>
      </c>
      <c r="B42" s="3">
        <v>-121.51</v>
      </c>
      <c r="C42" s="3" t="s">
        <v>39</v>
      </c>
      <c r="D42" s="3" t="s">
        <v>91</v>
      </c>
      <c r="E42" s="3" t="s">
        <v>222</v>
      </c>
      <c r="F42" s="5">
        <v>106589.02</v>
      </c>
      <c r="G42" s="3">
        <v>431.4</v>
      </c>
      <c r="H42" s="4">
        <v>499435</v>
      </c>
    </row>
    <row r="43" spans="1:8" x14ac:dyDescent="0.2">
      <c r="A43" s="3">
        <v>37.18</v>
      </c>
      <c r="B43" s="3">
        <v>-86.1</v>
      </c>
      <c r="C43" s="3" t="s">
        <v>40</v>
      </c>
      <c r="D43" s="3" t="s">
        <v>63</v>
      </c>
      <c r="E43" s="3" t="s">
        <v>223</v>
      </c>
      <c r="F43" s="5">
        <v>54011.91</v>
      </c>
      <c r="G43" s="3">
        <v>218.6</v>
      </c>
      <c r="H43" s="4">
        <v>533206</v>
      </c>
    </row>
    <row r="44" spans="1:8" x14ac:dyDescent="0.2">
      <c r="A44" s="3">
        <v>37.18</v>
      </c>
      <c r="B44" s="3">
        <v>-108.49</v>
      </c>
      <c r="C44" s="3" t="s">
        <v>41</v>
      </c>
      <c r="D44" s="3" t="s">
        <v>97</v>
      </c>
      <c r="E44" s="3" t="s">
        <v>224</v>
      </c>
      <c r="F44" s="5">
        <v>52485.17</v>
      </c>
      <c r="G44" s="3">
        <v>212.4</v>
      </c>
      <c r="H44" s="4">
        <v>563420</v>
      </c>
    </row>
    <row r="45" spans="1:8" x14ac:dyDescent="0.2">
      <c r="A45" s="3">
        <v>46.85</v>
      </c>
      <c r="B45" s="3">
        <v>-121.75</v>
      </c>
      <c r="C45" s="3" t="s">
        <v>42</v>
      </c>
      <c r="D45" s="3" t="s">
        <v>155</v>
      </c>
      <c r="E45" s="3" t="s">
        <v>225</v>
      </c>
      <c r="F45" s="5">
        <v>236381.64</v>
      </c>
      <c r="G45" s="3">
        <v>956.6</v>
      </c>
      <c r="H45" s="4">
        <v>1518491</v>
      </c>
    </row>
    <row r="46" spans="1:8" x14ac:dyDescent="0.2">
      <c r="A46" s="3">
        <v>48.7</v>
      </c>
      <c r="B46" s="3">
        <v>-121.2</v>
      </c>
      <c r="C46" s="3" t="s">
        <v>43</v>
      </c>
      <c r="D46" s="3" t="s">
        <v>155</v>
      </c>
      <c r="E46" s="3" t="s">
        <v>226</v>
      </c>
      <c r="F46" s="5">
        <v>504780.94</v>
      </c>
      <c r="G46" s="5">
        <v>2042.8</v>
      </c>
      <c r="H46" s="4">
        <v>30085</v>
      </c>
    </row>
    <row r="47" spans="1:8" x14ac:dyDescent="0.2">
      <c r="A47" s="3">
        <v>47.97</v>
      </c>
      <c r="B47" s="3">
        <v>-123.5</v>
      </c>
      <c r="C47" s="3" t="s">
        <v>44</v>
      </c>
      <c r="D47" s="3" t="s">
        <v>155</v>
      </c>
      <c r="E47" s="3" t="s">
        <v>227</v>
      </c>
      <c r="F47" s="5">
        <v>922649.41</v>
      </c>
      <c r="G47" s="5">
        <v>3733.8</v>
      </c>
      <c r="H47" s="4">
        <v>3104455</v>
      </c>
    </row>
    <row r="48" spans="1:8" x14ac:dyDescent="0.2">
      <c r="A48" s="3">
        <v>35.07</v>
      </c>
      <c r="B48" s="3">
        <v>-109.78</v>
      </c>
      <c r="C48" s="3" t="s">
        <v>45</v>
      </c>
      <c r="D48" s="3" t="s">
        <v>73</v>
      </c>
      <c r="E48" s="3" t="s">
        <v>228</v>
      </c>
      <c r="F48" s="5">
        <v>221390.21</v>
      </c>
      <c r="G48" s="3">
        <v>895.9</v>
      </c>
      <c r="H48" s="4">
        <v>644922</v>
      </c>
    </row>
    <row r="49" spans="1:8" x14ac:dyDescent="0.2">
      <c r="A49" s="3">
        <v>36.479999999999997</v>
      </c>
      <c r="B49" s="3">
        <v>-121.16</v>
      </c>
      <c r="C49" s="3" t="s">
        <v>46</v>
      </c>
      <c r="D49" s="3" t="s">
        <v>91</v>
      </c>
      <c r="E49" s="3" t="s">
        <v>229</v>
      </c>
      <c r="F49" s="5">
        <v>26685.73</v>
      </c>
      <c r="G49" s="3">
        <v>108</v>
      </c>
      <c r="H49" s="4">
        <v>222152</v>
      </c>
    </row>
    <row r="50" spans="1:8" x14ac:dyDescent="0.2">
      <c r="A50" s="3">
        <v>41.3</v>
      </c>
      <c r="B50" s="3">
        <v>-124</v>
      </c>
      <c r="C50" s="3" t="s">
        <v>47</v>
      </c>
      <c r="D50" s="3" t="s">
        <v>91</v>
      </c>
      <c r="E50" s="3" t="s">
        <v>226</v>
      </c>
      <c r="F50" s="5">
        <v>138999.37</v>
      </c>
      <c r="G50" s="3">
        <v>562.5</v>
      </c>
      <c r="H50" s="4">
        <v>482536</v>
      </c>
    </row>
    <row r="51" spans="1:8" x14ac:dyDescent="0.2">
      <c r="A51" s="3">
        <v>40.4</v>
      </c>
      <c r="B51" s="3">
        <v>-105.58</v>
      </c>
      <c r="C51" s="3" t="s">
        <v>48</v>
      </c>
      <c r="D51" s="3" t="s">
        <v>97</v>
      </c>
      <c r="E51" s="3" t="s">
        <v>230</v>
      </c>
      <c r="F51" s="5">
        <v>265795.20000000001</v>
      </c>
      <c r="G51" s="5">
        <v>1075.5999999999999</v>
      </c>
      <c r="H51" s="4">
        <v>4590493</v>
      </c>
    </row>
    <row r="52" spans="1:8" x14ac:dyDescent="0.2">
      <c r="A52" s="3">
        <v>32.25</v>
      </c>
      <c r="B52" s="3">
        <v>-110.5</v>
      </c>
      <c r="C52" s="3" t="s">
        <v>49</v>
      </c>
      <c r="D52" s="3" t="s">
        <v>73</v>
      </c>
      <c r="E52" s="3" t="s">
        <v>231</v>
      </c>
      <c r="F52" s="5">
        <v>91715.72</v>
      </c>
      <c r="G52" s="3">
        <v>371.2</v>
      </c>
      <c r="H52" s="4">
        <v>957405</v>
      </c>
    </row>
    <row r="53" spans="1:8" x14ac:dyDescent="0.2">
      <c r="A53" s="3">
        <v>36.43</v>
      </c>
      <c r="B53" s="3">
        <v>-118.68</v>
      </c>
      <c r="C53" s="3" t="s">
        <v>50</v>
      </c>
      <c r="D53" s="3" t="s">
        <v>91</v>
      </c>
      <c r="E53" s="3" t="s">
        <v>232</v>
      </c>
      <c r="F53" s="5">
        <v>404062.63</v>
      </c>
      <c r="G53" s="5">
        <v>1635.2</v>
      </c>
      <c r="H53" s="4">
        <v>1229594</v>
      </c>
    </row>
    <row r="54" spans="1:8" x14ac:dyDescent="0.2">
      <c r="A54" s="3">
        <v>38.53</v>
      </c>
      <c r="B54" s="3">
        <v>-78.349999999999994</v>
      </c>
      <c r="C54" s="3" t="s">
        <v>51</v>
      </c>
      <c r="D54" s="3" t="s">
        <v>143</v>
      </c>
      <c r="E54" s="3" t="s">
        <v>233</v>
      </c>
      <c r="F54" s="5">
        <v>199217.77</v>
      </c>
      <c r="G54" s="3">
        <v>806.2</v>
      </c>
      <c r="H54" s="4">
        <v>1264880</v>
      </c>
    </row>
    <row r="55" spans="1:8" x14ac:dyDescent="0.2">
      <c r="A55" s="3">
        <v>46.97</v>
      </c>
      <c r="B55" s="3">
        <v>-103.45</v>
      </c>
      <c r="C55" s="3" t="s">
        <v>52</v>
      </c>
      <c r="D55" s="3" t="s">
        <v>165</v>
      </c>
      <c r="E55" s="3" t="s">
        <v>191</v>
      </c>
      <c r="F55" s="5">
        <v>70446.89</v>
      </c>
      <c r="G55" s="3">
        <v>285.10000000000002</v>
      </c>
      <c r="H55" s="4">
        <v>749389</v>
      </c>
    </row>
    <row r="56" spans="1:8" x14ac:dyDescent="0.2">
      <c r="A56" s="3">
        <v>18.329999999999998</v>
      </c>
      <c r="B56" s="3">
        <v>-64.73</v>
      </c>
      <c r="C56" s="3" t="s">
        <v>53</v>
      </c>
      <c r="D56" s="3" t="s">
        <v>234</v>
      </c>
      <c r="E56" s="3" t="s">
        <v>235</v>
      </c>
      <c r="F56" s="5">
        <v>14940</v>
      </c>
      <c r="G56" s="3">
        <v>60.5</v>
      </c>
      <c r="H56" s="4">
        <v>112287</v>
      </c>
    </row>
    <row r="57" spans="1:8" x14ac:dyDescent="0.2">
      <c r="A57" s="3">
        <v>48.5</v>
      </c>
      <c r="B57" s="3">
        <v>-92.88</v>
      </c>
      <c r="C57" s="3" t="s">
        <v>54</v>
      </c>
      <c r="D57" s="3" t="s">
        <v>99</v>
      </c>
      <c r="E57" s="3" t="s">
        <v>236</v>
      </c>
      <c r="F57" s="5">
        <v>218200.15</v>
      </c>
      <c r="G57" s="3">
        <v>883</v>
      </c>
      <c r="H57" s="4">
        <v>239656</v>
      </c>
    </row>
    <row r="58" spans="1:8" x14ac:dyDescent="0.2">
      <c r="A58" s="3">
        <v>43.57</v>
      </c>
      <c r="B58" s="3">
        <v>-103.48</v>
      </c>
      <c r="C58" s="3" t="s">
        <v>56</v>
      </c>
      <c r="D58" s="3" t="s">
        <v>107</v>
      </c>
      <c r="E58" s="3" t="s">
        <v>237</v>
      </c>
      <c r="F58" s="5">
        <v>33970.839999999997</v>
      </c>
      <c r="G58" s="3">
        <v>137.5</v>
      </c>
      <c r="H58" s="4">
        <v>656397</v>
      </c>
    </row>
    <row r="59" spans="1:8" x14ac:dyDescent="0.2">
      <c r="A59" s="3">
        <v>61</v>
      </c>
      <c r="B59" s="3">
        <v>-142</v>
      </c>
      <c r="C59" s="1" t="s">
        <v>57</v>
      </c>
      <c r="D59" s="3" t="s">
        <v>67</v>
      </c>
      <c r="E59" s="3" t="s">
        <v>208</v>
      </c>
      <c r="F59" s="5">
        <v>8323146.4800000004</v>
      </c>
      <c r="G59" s="5">
        <v>33682.6</v>
      </c>
      <c r="H59" s="4">
        <v>79450</v>
      </c>
    </row>
    <row r="60" spans="1:8" x14ac:dyDescent="0.2">
      <c r="A60" s="3">
        <v>44.6</v>
      </c>
      <c r="B60" s="3">
        <v>-110.5</v>
      </c>
      <c r="C60" s="3" t="s">
        <v>58</v>
      </c>
      <c r="D60" s="3" t="s">
        <v>238</v>
      </c>
      <c r="E60" s="3" t="s">
        <v>239</v>
      </c>
      <c r="F60" s="5">
        <v>2219790.71</v>
      </c>
      <c r="G60" s="5">
        <v>8983.2000000000007</v>
      </c>
      <c r="H60" s="4">
        <v>4115000</v>
      </c>
    </row>
    <row r="61" spans="1:8" x14ac:dyDescent="0.2">
      <c r="A61" s="3">
        <v>37.83</v>
      </c>
      <c r="B61" s="3">
        <v>-119.5</v>
      </c>
      <c r="C61" s="3" t="s">
        <v>59</v>
      </c>
      <c r="D61" s="3" t="s">
        <v>91</v>
      </c>
      <c r="E61" s="3" t="s">
        <v>240</v>
      </c>
      <c r="F61" s="5">
        <v>761747.5</v>
      </c>
      <c r="G61" s="5">
        <v>3082.7</v>
      </c>
      <c r="H61" s="4">
        <v>4009436</v>
      </c>
    </row>
    <row r="62" spans="1:8" x14ac:dyDescent="0.2">
      <c r="A62" s="3">
        <v>37.299999999999997</v>
      </c>
      <c r="B62" s="3">
        <v>-113.05</v>
      </c>
      <c r="C62" s="3" t="s">
        <v>60</v>
      </c>
      <c r="D62" s="3" t="s">
        <v>131</v>
      </c>
      <c r="E62" s="3" t="s">
        <v>241</v>
      </c>
      <c r="F62" s="5">
        <v>147237.01999999999</v>
      </c>
      <c r="G62" s="3">
        <v>595.79999999999995</v>
      </c>
      <c r="H62" s="4">
        <v>4320033</v>
      </c>
    </row>
  </sheetData>
  <conditionalFormatting sqref="C3">
    <cfRule type="containsText" dxfId="3" priority="2" operator="containsText" text="NP">
      <formula>NOT(ISERROR(SEARCH("NP",C3)))</formula>
    </cfRule>
  </conditionalFormatting>
  <conditionalFormatting sqref="C32">
    <cfRule type="containsText" dxfId="2" priority="3" operator="containsText" text="NP">
      <formula>NOT(ISERROR(SEARCH("NP",C32)))</formula>
    </cfRule>
  </conditionalFormatting>
  <conditionalFormatting sqref="C59">
    <cfRule type="containsText" dxfId="1" priority="1" operator="containsText" text="NP">
      <formula>NOT(ISERROR(SEARCH("NP",C59)))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249B-0E5D-8346-9972-6779E5765D08}">
  <dimension ref="A1:B63"/>
  <sheetViews>
    <sheetView topLeftCell="A13" workbookViewId="0">
      <selection activeCell="H37" sqref="H37"/>
    </sheetView>
  </sheetViews>
  <sheetFormatPr baseColWidth="10" defaultRowHeight="15" x14ac:dyDescent="0.2"/>
  <cols>
    <col min="1" max="1" width="34.5" customWidth="1"/>
  </cols>
  <sheetData>
    <row r="1" spans="1:2" x14ac:dyDescent="0.2">
      <c r="A1" s="2" t="s">
        <v>1</v>
      </c>
      <c r="B1" t="s">
        <v>75</v>
      </c>
    </row>
    <row r="2" spans="1:2" x14ac:dyDescent="0.2">
      <c r="A2" s="2" t="s">
        <v>2</v>
      </c>
      <c r="B2" t="s">
        <v>131</v>
      </c>
    </row>
    <row r="3" spans="1:2" x14ac:dyDescent="0.2">
      <c r="A3" s="2" t="s">
        <v>3</v>
      </c>
      <c r="B3" t="s">
        <v>107</v>
      </c>
    </row>
    <row r="4" spans="1:2" x14ac:dyDescent="0.2">
      <c r="A4" s="2" t="s">
        <v>4</v>
      </c>
      <c r="B4" t="s">
        <v>119</v>
      </c>
    </row>
    <row r="5" spans="1:2" x14ac:dyDescent="0.2">
      <c r="A5" s="2" t="s">
        <v>5</v>
      </c>
      <c r="B5" t="s">
        <v>121</v>
      </c>
    </row>
    <row r="6" spans="1:2" x14ac:dyDescent="0.2">
      <c r="A6" s="2" t="s">
        <v>6</v>
      </c>
      <c r="B6" t="s">
        <v>97</v>
      </c>
    </row>
    <row r="7" spans="1:2" x14ac:dyDescent="0.2">
      <c r="A7" s="2" t="s">
        <v>7</v>
      </c>
      <c r="B7" t="s">
        <v>131</v>
      </c>
    </row>
    <row r="8" spans="1:2" x14ac:dyDescent="0.2">
      <c r="A8" s="2" t="s">
        <v>8</v>
      </c>
      <c r="B8" t="s">
        <v>131</v>
      </c>
    </row>
    <row r="9" spans="1:2" x14ac:dyDescent="0.2">
      <c r="A9" s="2" t="s">
        <v>9</v>
      </c>
      <c r="B9" t="s">
        <v>131</v>
      </c>
    </row>
    <row r="10" spans="1:2" x14ac:dyDescent="0.2">
      <c r="A10" s="2" t="s">
        <v>10</v>
      </c>
      <c r="B10" t="s">
        <v>147</v>
      </c>
    </row>
    <row r="11" spans="1:2" x14ac:dyDescent="0.2">
      <c r="A11" s="2" t="s">
        <v>11</v>
      </c>
      <c r="B11" t="s">
        <v>91</v>
      </c>
    </row>
    <row r="12" spans="1:2" x14ac:dyDescent="0.2">
      <c r="A12" s="2" t="s">
        <v>12</v>
      </c>
      <c r="B12" t="s">
        <v>101</v>
      </c>
    </row>
    <row r="13" spans="1:2" x14ac:dyDescent="0.2">
      <c r="A13" s="2" t="s">
        <v>13</v>
      </c>
      <c r="B13" t="s">
        <v>77</v>
      </c>
    </row>
    <row r="14" spans="1:2" x14ac:dyDescent="0.2">
      <c r="A14" s="2" t="s">
        <v>14</v>
      </c>
      <c r="B14" t="s">
        <v>65</v>
      </c>
    </row>
    <row r="15" spans="1:2" x14ac:dyDescent="0.2">
      <c r="A15" s="2" t="s">
        <v>15</v>
      </c>
      <c r="B15" t="s">
        <v>178</v>
      </c>
    </row>
    <row r="16" spans="1:2" x14ac:dyDescent="0.2">
      <c r="A16" s="2" t="s">
        <v>16</v>
      </c>
      <c r="B16" t="s">
        <v>67</v>
      </c>
    </row>
    <row r="17" spans="1:2" x14ac:dyDescent="0.2">
      <c r="A17" s="2" t="s">
        <v>17</v>
      </c>
      <c r="B17" t="s">
        <v>121</v>
      </c>
    </row>
    <row r="18" spans="1:2" x14ac:dyDescent="0.2">
      <c r="A18" s="2" t="s">
        <v>18</v>
      </c>
      <c r="B18" t="s">
        <v>121</v>
      </c>
    </row>
    <row r="19" spans="1:2" x14ac:dyDescent="0.2">
      <c r="A19" s="2" t="s">
        <v>19</v>
      </c>
      <c r="B19" t="s">
        <v>67</v>
      </c>
    </row>
    <row r="20" spans="1:2" x14ac:dyDescent="0.2">
      <c r="A20" s="2" t="s">
        <v>20</v>
      </c>
      <c r="B20" t="s">
        <v>179</v>
      </c>
    </row>
    <row r="21" spans="1:2" x14ac:dyDescent="0.2">
      <c r="A21" s="2" t="s">
        <v>21</v>
      </c>
      <c r="B21" t="s">
        <v>67</v>
      </c>
    </row>
    <row r="22" spans="1:2" x14ac:dyDescent="0.2">
      <c r="A22" s="2" t="s">
        <v>22</v>
      </c>
      <c r="B22" t="s">
        <v>117</v>
      </c>
    </row>
    <row r="23" spans="1:2" x14ac:dyDescent="0.2">
      <c r="A23" s="2" t="s">
        <v>23</v>
      </c>
      <c r="B23" t="s">
        <v>73</v>
      </c>
    </row>
    <row r="24" spans="1:2" x14ac:dyDescent="0.2">
      <c r="A24" s="2" t="s">
        <v>24</v>
      </c>
      <c r="B24" t="s">
        <v>173</v>
      </c>
    </row>
    <row r="25" spans="1:2" x14ac:dyDescent="0.2">
      <c r="A25" s="2" t="s">
        <v>25</v>
      </c>
      <c r="B25" t="s">
        <v>129</v>
      </c>
    </row>
    <row r="26" spans="1:2" x14ac:dyDescent="0.2">
      <c r="A26" s="2" t="s">
        <v>26</v>
      </c>
      <c r="B26" t="s">
        <v>97</v>
      </c>
    </row>
    <row r="27" spans="1:2" x14ac:dyDescent="0.2">
      <c r="A27" s="2" t="s">
        <v>27</v>
      </c>
      <c r="B27" t="s">
        <v>180</v>
      </c>
    </row>
    <row r="28" spans="1:2" x14ac:dyDescent="0.2">
      <c r="A28" s="2" t="s">
        <v>28</v>
      </c>
      <c r="B28" t="s">
        <v>119</v>
      </c>
    </row>
    <row r="29" spans="1:2" x14ac:dyDescent="0.2">
      <c r="A29" s="2" t="s">
        <v>29</v>
      </c>
      <c r="B29" t="s">
        <v>139</v>
      </c>
    </row>
    <row r="30" spans="1:2" x14ac:dyDescent="0.2">
      <c r="A30" s="1" t="s">
        <v>176</v>
      </c>
      <c r="B30" t="s">
        <v>139</v>
      </c>
    </row>
    <row r="31" spans="1:2" x14ac:dyDescent="0.2">
      <c r="A31" s="2" t="s">
        <v>30</v>
      </c>
      <c r="B31" t="s">
        <v>79</v>
      </c>
    </row>
    <row r="32" spans="1:2" x14ac:dyDescent="0.2">
      <c r="A32" s="2" t="s">
        <v>31</v>
      </c>
      <c r="B32" t="s">
        <v>157</v>
      </c>
    </row>
    <row r="33" spans="1:2" x14ac:dyDescent="0.2">
      <c r="A33" s="2" t="s">
        <v>32</v>
      </c>
      <c r="B33" t="s">
        <v>93</v>
      </c>
    </row>
    <row r="34" spans="1:2" x14ac:dyDescent="0.2">
      <c r="A34" s="2" t="s">
        <v>33</v>
      </c>
      <c r="B34" t="s">
        <v>91</v>
      </c>
    </row>
    <row r="35" spans="1:2" x14ac:dyDescent="0.2">
      <c r="A35" s="2" t="s">
        <v>34</v>
      </c>
      <c r="B35" t="s">
        <v>67</v>
      </c>
    </row>
    <row r="36" spans="1:2" x14ac:dyDescent="0.2">
      <c r="A36" s="2" t="s">
        <v>35</v>
      </c>
      <c r="B36" t="s">
        <v>67</v>
      </c>
    </row>
    <row r="37" spans="1:2" x14ac:dyDescent="0.2">
      <c r="A37" s="2" t="s">
        <v>36</v>
      </c>
      <c r="B37" t="s">
        <v>91</v>
      </c>
    </row>
    <row r="38" spans="1:2" x14ac:dyDescent="0.2">
      <c r="A38" s="2" t="s">
        <v>37</v>
      </c>
      <c r="B38" t="s">
        <v>67</v>
      </c>
    </row>
    <row r="39" spans="1:2" x14ac:dyDescent="0.2">
      <c r="A39" s="2" t="s">
        <v>38</v>
      </c>
      <c r="B39" t="s">
        <v>67</v>
      </c>
    </row>
    <row r="40" spans="1:2" x14ac:dyDescent="0.2">
      <c r="A40" s="2" t="s">
        <v>39</v>
      </c>
      <c r="B40" t="s">
        <v>91</v>
      </c>
    </row>
    <row r="41" spans="1:2" x14ac:dyDescent="0.2">
      <c r="A41" s="2" t="s">
        <v>40</v>
      </c>
      <c r="B41" t="s">
        <v>63</v>
      </c>
    </row>
    <row r="42" spans="1:2" x14ac:dyDescent="0.2">
      <c r="A42" s="2" t="s">
        <v>41</v>
      </c>
      <c r="B42" t="s">
        <v>97</v>
      </c>
    </row>
    <row r="43" spans="1:2" x14ac:dyDescent="0.2">
      <c r="A43" s="2" t="s">
        <v>42</v>
      </c>
      <c r="B43" t="s">
        <v>155</v>
      </c>
    </row>
    <row r="44" spans="1:2" x14ac:dyDescent="0.2">
      <c r="A44" s="2" t="s">
        <v>0</v>
      </c>
      <c r="B44" t="s">
        <v>85</v>
      </c>
    </row>
    <row r="45" spans="1:2" x14ac:dyDescent="0.2">
      <c r="A45" s="2" t="s">
        <v>177</v>
      </c>
      <c r="B45" t="s">
        <v>161</v>
      </c>
    </row>
    <row r="46" spans="1:2" x14ac:dyDescent="0.2">
      <c r="A46" s="2" t="s">
        <v>43</v>
      </c>
      <c r="B46" t="s">
        <v>155</v>
      </c>
    </row>
    <row r="47" spans="1:2" x14ac:dyDescent="0.2">
      <c r="A47" s="2" t="s">
        <v>44</v>
      </c>
      <c r="B47" t="s">
        <v>155</v>
      </c>
    </row>
    <row r="48" spans="1:2" x14ac:dyDescent="0.2">
      <c r="A48" s="2" t="s">
        <v>45</v>
      </c>
      <c r="B48" t="s">
        <v>73</v>
      </c>
    </row>
    <row r="49" spans="1:2" x14ac:dyDescent="0.2">
      <c r="A49" s="2" t="s">
        <v>46</v>
      </c>
      <c r="B49" t="s">
        <v>91</v>
      </c>
    </row>
    <row r="50" spans="1:2" x14ac:dyDescent="0.2">
      <c r="A50" s="2" t="s">
        <v>47</v>
      </c>
      <c r="B50" t="s">
        <v>91</v>
      </c>
    </row>
    <row r="51" spans="1:2" x14ac:dyDescent="0.2">
      <c r="A51" s="2" t="s">
        <v>48</v>
      </c>
      <c r="B51" t="s">
        <v>97</v>
      </c>
    </row>
    <row r="52" spans="1:2" x14ac:dyDescent="0.2">
      <c r="A52" s="2" t="s">
        <v>49</v>
      </c>
      <c r="B52" t="s">
        <v>73</v>
      </c>
    </row>
    <row r="53" spans="1:2" x14ac:dyDescent="0.2">
      <c r="A53" s="2" t="s">
        <v>50</v>
      </c>
      <c r="B53" t="s">
        <v>91</v>
      </c>
    </row>
    <row r="54" spans="1:2" x14ac:dyDescent="0.2">
      <c r="A54" s="2" t="s">
        <v>51</v>
      </c>
      <c r="B54" t="s">
        <v>143</v>
      </c>
    </row>
    <row r="55" spans="1:2" x14ac:dyDescent="0.2">
      <c r="A55" s="2" t="s">
        <v>52</v>
      </c>
      <c r="B55" t="s">
        <v>165</v>
      </c>
    </row>
    <row r="56" spans="1:2" x14ac:dyDescent="0.2">
      <c r="A56" s="2" t="s">
        <v>53</v>
      </c>
      <c r="B56" t="s">
        <v>149</v>
      </c>
    </row>
    <row r="57" spans="1:2" x14ac:dyDescent="0.2">
      <c r="A57" s="2" t="s">
        <v>54</v>
      </c>
      <c r="B57" t="s">
        <v>99</v>
      </c>
    </row>
    <row r="58" spans="1:2" x14ac:dyDescent="0.2">
      <c r="A58" s="2" t="s">
        <v>55</v>
      </c>
      <c r="B58" t="s">
        <v>147</v>
      </c>
    </row>
    <row r="59" spans="1:2" x14ac:dyDescent="0.2">
      <c r="A59" s="2" t="s">
        <v>56</v>
      </c>
      <c r="B59" t="s">
        <v>107</v>
      </c>
    </row>
    <row r="60" spans="1:2" x14ac:dyDescent="0.2">
      <c r="A60" s="2" t="s">
        <v>57</v>
      </c>
      <c r="B60" t="s">
        <v>67</v>
      </c>
    </row>
    <row r="61" spans="1:2" x14ac:dyDescent="0.2">
      <c r="A61" s="2" t="s">
        <v>58</v>
      </c>
      <c r="B61" t="s">
        <v>181</v>
      </c>
    </row>
    <row r="62" spans="1:2" x14ac:dyDescent="0.2">
      <c r="A62" s="2" t="s">
        <v>59</v>
      </c>
      <c r="B62" t="s">
        <v>91</v>
      </c>
    </row>
    <row r="63" spans="1:2" x14ac:dyDescent="0.2">
      <c r="A63" s="2" t="s">
        <v>60</v>
      </c>
      <c r="B63" t="s">
        <v>131</v>
      </c>
    </row>
  </sheetData>
  <conditionalFormatting sqref="A30">
    <cfRule type="containsText" dxfId="0" priority="1" operator="containsText" text="NP">
      <formula>NOT(ISERROR(SEARCH("NP",A30)))</formula>
    </cfRule>
  </conditionalFormatting>
  <hyperlinks>
    <hyperlink ref="A1" r:id="rId1" display="https://www.nps.gov/acad/siteindex.htm" xr:uid="{390C45C9-7C20-F34C-9C7E-14321DEB465D}"/>
    <hyperlink ref="A2" r:id="rId2" display="https://www.nps.gov/arch/index.htm" xr:uid="{60BA3823-7B02-E64D-860A-3FDBC4B90DBF}"/>
    <hyperlink ref="A3" r:id="rId3" display="https://www.nps.gov/badl/index.htm" xr:uid="{B24986B6-6FCC-BB4D-8191-EA8F6ECB6181}"/>
    <hyperlink ref="A4" r:id="rId4" display="https://www.nps.gov/bibe/index.htm" xr:uid="{6FD0DD55-F2E5-8B4C-AA03-D8F99278C05C}"/>
    <hyperlink ref="A5" r:id="rId5" display="https://www.nps.gov/bisc/index.htm" xr:uid="{CB301E2D-539C-1141-883D-CF8F6B342CF6}"/>
    <hyperlink ref="A6" r:id="rId6" display="https://www.nps.gov/blca/index.htm" xr:uid="{33526B73-32BC-3041-AA9B-4A11753C91BE}"/>
    <hyperlink ref="A7" r:id="rId7" display="https://www.nps.gov/brca/index.htm" xr:uid="{26EDF759-C324-4A43-A0F7-0539D750EA5D}"/>
    <hyperlink ref="A8" r:id="rId8" display="https://www.nps.gov/cany/index.htm" xr:uid="{0566689E-0471-6C47-824C-4326C5D6FB72}"/>
    <hyperlink ref="A9" r:id="rId9" display="https://www.nps.gov/care/index.htm" xr:uid="{03817791-A3E1-2640-9510-9982652CBF22}"/>
    <hyperlink ref="A10" r:id="rId10" display="https://www.nps.gov/cave/index.htm" xr:uid="{274D1540-75EC-D649-96B9-C64F161C354F}"/>
    <hyperlink ref="A11" r:id="rId11" display="https://www.nps.gov/chis/index.htm" xr:uid="{4E67410B-FBBA-0143-9FBB-8F6B437C2930}"/>
    <hyperlink ref="A12" r:id="rId12" display="https://www.nps.gov/cong/index.htm" xr:uid="{50A52D91-198C-9949-9B0D-26BCB8B4E0FA}"/>
    <hyperlink ref="A13" r:id="rId13" display="https://www.nps.gov/crla/index.htm" xr:uid="{74FE56AD-2D81-E24D-841E-D1FFE7E5239A}"/>
    <hyperlink ref="A14" r:id="rId14" display="https://www.nps.gov/cuva/index.htm" xr:uid="{B30A10A0-D236-4342-859B-DDF965E02E2E}"/>
    <hyperlink ref="A15" r:id="rId15" display="https://www.nps.gov/deva/index.htm" xr:uid="{00D0462C-E556-E349-913D-7EC6A44BE9AE}"/>
    <hyperlink ref="A16" r:id="rId16" display="https://www.nps.gov/dena/index.htm" xr:uid="{225B95C6-7640-6345-82A7-85F8EC0FEF8D}"/>
    <hyperlink ref="A17" r:id="rId17" display="https://www.nps.gov/drto/index.htm" xr:uid="{CD7F2126-EEEE-724C-BB05-F16B597916DE}"/>
    <hyperlink ref="A18" r:id="rId18" display="https://www.nps.gov/ever/index.htm" xr:uid="{FC1E7F28-6218-3E42-90DB-23EFF7E88DED}"/>
    <hyperlink ref="A19" r:id="rId19" display="https://www.nps.gov/gaar/index.htm" xr:uid="{7D494EE5-A382-9A46-8FB9-641CBF3158D9}"/>
    <hyperlink ref="A20" r:id="rId20" display="https://www.nps.gov/jeff/index.htm" xr:uid="{C42784DC-9D19-E642-BF90-8E18F15B0597}"/>
    <hyperlink ref="A21" r:id="rId21" display="https://www.nps.gov/glba/index.htm" xr:uid="{CFC3A52B-46F8-924E-9ABD-7FD14EB5F4CC}"/>
    <hyperlink ref="A22" r:id="rId22" display="https://www.nps.gov/glac/index.htm" xr:uid="{3315ABC8-0B03-9042-BFC0-3782C52FCBC4}"/>
    <hyperlink ref="A23" r:id="rId23" display="https://www.nps.gov/grca/index.htm" xr:uid="{6A4A7EE9-9264-1947-A466-CCE9B874517F}"/>
    <hyperlink ref="A24" r:id="rId24" display="https://www.nps.gov/grte/index.htm" xr:uid="{D7910A72-E6D0-6740-9104-82879C3E7005}"/>
    <hyperlink ref="A25" r:id="rId25" display="https://www.nps.gov/grba/index.htm" xr:uid="{C9921234-36C1-144C-A27E-7A479E9A012D}"/>
    <hyperlink ref="A26" r:id="rId26" display="https://www.nps.gov/grsa/index.htm" xr:uid="{4DAF920B-D8F3-5B46-BE8B-122CED639D28}"/>
    <hyperlink ref="A27" r:id="rId27" display="https://www.nps.gov/grsm/index.htm" xr:uid="{6AF7D293-75CE-D048-A0AF-5ED4AA4D0925}"/>
    <hyperlink ref="A28" r:id="rId28" display="https://www.nps.gov/gumo/index.htm" xr:uid="{29A7853B-015B-0049-8256-1BD8F5A63993}"/>
    <hyperlink ref="A29" r:id="rId29" display="https://www.nps.gov/hale/index.htm" xr:uid="{250020EB-1514-5140-9069-A4A9358C1202}"/>
    <hyperlink ref="A31" r:id="rId30" display="https://www.nps.gov/hosp/index.htm" xr:uid="{29090F31-E41A-464D-9AE1-9803C23FA941}"/>
    <hyperlink ref="A32" r:id="rId31" display="https://www.nps.gov/indu/index.htm" xr:uid="{22CC9614-6BD8-AA48-B81A-724BD725E0A2}"/>
    <hyperlink ref="A33" r:id="rId32" display="https://www.nps.gov/isro/index.htm" xr:uid="{5A6D6BC5-AFBF-044A-95F6-7CE8CE6476B4}"/>
    <hyperlink ref="A34" r:id="rId33" display="https://www.nps.gov/jotr/index.htm" xr:uid="{56196A8F-4BC6-0848-9C61-01C20569886D}"/>
    <hyperlink ref="A35" r:id="rId34" display="https://www.nps.gov/katm/index.htm" xr:uid="{F6B7804D-494B-ED43-A7B8-150B9DA03F72}"/>
    <hyperlink ref="A36" r:id="rId35" display="https://www.nps.gov/kefj/index.htm" xr:uid="{68214ACD-5D07-3C46-BCF2-11DA360352E2}"/>
    <hyperlink ref="A37" r:id="rId36" display="https://www.nps.gov/seki/index.htm" xr:uid="{0D9C00DD-4847-6740-A60A-FDF3EEAC7488}"/>
    <hyperlink ref="A38" r:id="rId37" display="https://www.nps.gov/kova/index.htm" xr:uid="{D9B25FE9-4C37-2D4F-B7B5-CE28FE54F102}"/>
    <hyperlink ref="A39" r:id="rId38" display="https://www.nps.gov/lacl/index.htm" xr:uid="{D5F80036-CD4C-1F4F-A2D8-A48BA4B0C17C}"/>
    <hyperlink ref="A40" r:id="rId39" display="https://www.nps.gov/lavo/index.htm" xr:uid="{AE9E6EBA-235D-4B4B-9B57-5C6C35C45339}"/>
    <hyperlink ref="A41" r:id="rId40" display="https://www.nps.gov/maca/index.htm" xr:uid="{B9090C10-2772-5A4D-A0F5-1E00A527F590}"/>
    <hyperlink ref="A42" r:id="rId41" display="https://www.nps.gov/meve/index.htm" xr:uid="{D964F46E-1182-DB4C-83C1-2A7FCA060F40}"/>
    <hyperlink ref="A43" r:id="rId42" display="https://www.nps.gov/mora/index.htm" xr:uid="{1CFC4EE7-EECC-F542-A03F-426C2EF59B84}"/>
    <hyperlink ref="A44" r:id="rId43" display="https://www.nps.gov/npsa/index.htm" xr:uid="{268C9C0E-1A6B-CC4C-9311-F7D77E59432F}"/>
    <hyperlink ref="A45" r:id="rId44" display="https://www.nps.gov/neri/index.htm" xr:uid="{F4672152-C753-E241-810C-697D8DE0ABBD}"/>
    <hyperlink ref="A46" r:id="rId45" display="https://www.nps.gov/noca/index.htm" xr:uid="{DB562CCC-D948-8F47-89D4-B82120CE5D3F}"/>
    <hyperlink ref="A47" r:id="rId46" display="https://www.nps.gov/olym/index.htm" xr:uid="{E0B4DA17-A8C1-4B40-A886-9C62033A14AB}"/>
    <hyperlink ref="A48" r:id="rId47" display="https://www.nps.gov/pefo/index.htm" xr:uid="{B16E1BFA-8BD9-C147-9B76-E5EF4533322D}"/>
    <hyperlink ref="A49" r:id="rId48" display="https://www.nps.gov/pinn/index.htm" xr:uid="{A5504117-960E-2A4F-88C0-F1D2DEB87F48}"/>
    <hyperlink ref="A50" r:id="rId49" display="https://www.nps.gov/redw/index.htm" xr:uid="{B6AF4B9E-51F3-7F43-815F-E9B766DC8799}"/>
    <hyperlink ref="A51" r:id="rId50" display="https://www.nps.gov/romo/index.htm" xr:uid="{77C82649-621C-9242-B781-D683FE139814}"/>
    <hyperlink ref="A52" r:id="rId51" display="https://www.nps.gov/sagu/index.htm" xr:uid="{504691D1-263F-0C43-97DD-EFB82E1544F1}"/>
    <hyperlink ref="A53" r:id="rId52" display="https://www.nps.gov/seki/index.htm" xr:uid="{ADE2725A-A500-2041-87D7-1C9281AADE58}"/>
    <hyperlink ref="A54" r:id="rId53" display="https://www.nps.gov/shen/index.htm" xr:uid="{C77C8A8D-C053-BC4D-AB1E-68928E1C04D6}"/>
    <hyperlink ref="A55" r:id="rId54" display="https://www.nps.gov/thro/index.htm" xr:uid="{EC7178C4-3015-8743-8B31-7CE149F9DF4F}"/>
    <hyperlink ref="A56" r:id="rId55" display="https://www.nps.gov/viis/index.htm" xr:uid="{AB3E5F8F-E19C-5D4C-A3D9-5DE8B9A01B09}"/>
    <hyperlink ref="A57" r:id="rId56" display="https://www.nps.gov/voya/index.htm" xr:uid="{E85DA81F-D5C0-7846-A8CE-A89F4E688AAB}"/>
    <hyperlink ref="A58" r:id="rId57" display="https://www.nps.gov/whsa/index.htm" xr:uid="{93E90C7B-67BD-B343-945D-035E4D911CCC}"/>
    <hyperlink ref="A59" r:id="rId58" display="https://www.nps.gov/wica/index.htm" xr:uid="{8433913C-3C86-E448-9ACE-FB9AD988FD82}"/>
    <hyperlink ref="A60" r:id="rId59" display="https://www.nps.gov/wrst/index.htm" xr:uid="{E440AC0F-4A65-B643-B41F-B39DA394A845}"/>
    <hyperlink ref="A61" r:id="rId60" display="https://www.nps.gov/yell/index.htm" xr:uid="{D06E9692-200F-7347-868C-B7457D6FA691}"/>
    <hyperlink ref="A62" r:id="rId61" display="https://www.nps.gov/yose/index.htm" xr:uid="{E1FCD2EC-4B45-4540-BEBD-34FCEC85BA71}"/>
    <hyperlink ref="A63" r:id="rId62" display="https://www.nps.gov/zion/index.htm" xr:uid="{4D1BBE09-DC87-A74E-AC93-0E24EEBB31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426C-9AB9-F74C-9F6E-399D8242EABE}">
  <dimension ref="A1:B57"/>
  <sheetViews>
    <sheetView workbookViewId="0">
      <selection activeCell="E15" sqref="E15"/>
    </sheetView>
  </sheetViews>
  <sheetFormatPr baseColWidth="10" defaultRowHeight="15" x14ac:dyDescent="0.2"/>
  <cols>
    <col min="1" max="1" width="20.33203125" style="3" bestFit="1" customWidth="1"/>
    <col min="2" max="2" width="3.83203125" style="3" bestFit="1" customWidth="1"/>
  </cols>
  <sheetData>
    <row r="1" spans="1:2" x14ac:dyDescent="0.2">
      <c r="A1" s="3" t="s">
        <v>61</v>
      </c>
      <c r="B1" s="3" t="s">
        <v>62</v>
      </c>
    </row>
    <row r="2" spans="1:2" x14ac:dyDescent="0.2">
      <c r="A2" s="3" t="s">
        <v>67</v>
      </c>
      <c r="B2" s="3" t="s">
        <v>68</v>
      </c>
    </row>
    <row r="3" spans="1:2" x14ac:dyDescent="0.2">
      <c r="A3" s="3" t="s">
        <v>73</v>
      </c>
      <c r="B3" s="3" t="s">
        <v>74</v>
      </c>
    </row>
    <row r="4" spans="1:2" x14ac:dyDescent="0.2">
      <c r="A4" s="3" t="s">
        <v>79</v>
      </c>
      <c r="B4" s="3" t="s">
        <v>80</v>
      </c>
    </row>
    <row r="5" spans="1:2" x14ac:dyDescent="0.2">
      <c r="A5" s="3" t="s">
        <v>85</v>
      </c>
      <c r="B5" s="3" t="s">
        <v>86</v>
      </c>
    </row>
    <row r="6" spans="1:2" x14ac:dyDescent="0.2">
      <c r="A6" s="3" t="s">
        <v>91</v>
      </c>
      <c r="B6" s="3" t="s">
        <v>92</v>
      </c>
    </row>
    <row r="7" spans="1:2" x14ac:dyDescent="0.2">
      <c r="A7" s="3" t="s">
        <v>97</v>
      </c>
      <c r="B7" s="3" t="s">
        <v>98</v>
      </c>
    </row>
    <row r="8" spans="1:2" x14ac:dyDescent="0.2">
      <c r="A8" s="3" t="s">
        <v>103</v>
      </c>
      <c r="B8" s="3" t="s">
        <v>104</v>
      </c>
    </row>
    <row r="9" spans="1:2" x14ac:dyDescent="0.2">
      <c r="A9" s="3" t="s">
        <v>109</v>
      </c>
      <c r="B9" s="3" t="s">
        <v>110</v>
      </c>
    </row>
    <row r="10" spans="1:2" x14ac:dyDescent="0.2">
      <c r="A10" s="3" t="s">
        <v>115</v>
      </c>
      <c r="B10" s="3" t="s">
        <v>116</v>
      </c>
    </row>
    <row r="11" spans="1:2" x14ac:dyDescent="0.2">
      <c r="A11" s="3" t="s">
        <v>121</v>
      </c>
      <c r="B11" s="3" t="s">
        <v>122</v>
      </c>
    </row>
    <row r="12" spans="1:2" x14ac:dyDescent="0.2">
      <c r="A12" s="3" t="s">
        <v>127</v>
      </c>
      <c r="B12" s="3" t="s">
        <v>128</v>
      </c>
    </row>
    <row r="13" spans="1:2" x14ac:dyDescent="0.2">
      <c r="A13" s="3" t="s">
        <v>133</v>
      </c>
      <c r="B13" s="3" t="s">
        <v>134</v>
      </c>
    </row>
    <row r="14" spans="1:2" x14ac:dyDescent="0.2">
      <c r="A14" s="3" t="s">
        <v>139</v>
      </c>
      <c r="B14" s="3" t="s">
        <v>140</v>
      </c>
    </row>
    <row r="15" spans="1:2" x14ac:dyDescent="0.2">
      <c r="A15" s="3" t="s">
        <v>145</v>
      </c>
      <c r="B15" s="3" t="s">
        <v>146</v>
      </c>
    </row>
    <row r="16" spans="1:2" x14ac:dyDescent="0.2">
      <c r="A16" s="3" t="s">
        <v>151</v>
      </c>
      <c r="B16" s="3" t="s">
        <v>152</v>
      </c>
    </row>
    <row r="17" spans="1:2" x14ac:dyDescent="0.2">
      <c r="A17" s="3" t="s">
        <v>157</v>
      </c>
      <c r="B17" s="3" t="s">
        <v>158</v>
      </c>
    </row>
    <row r="18" spans="1:2" x14ac:dyDescent="0.2">
      <c r="A18" s="3" t="s">
        <v>163</v>
      </c>
      <c r="B18" s="3" t="s">
        <v>164</v>
      </c>
    </row>
    <row r="19" spans="1:2" x14ac:dyDescent="0.2">
      <c r="A19" s="3" t="s">
        <v>169</v>
      </c>
      <c r="B19" s="3" t="s">
        <v>170</v>
      </c>
    </row>
    <row r="20" spans="1:2" x14ac:dyDescent="0.2">
      <c r="A20" s="3" t="s">
        <v>63</v>
      </c>
      <c r="B20" s="3" t="s">
        <v>64</v>
      </c>
    </row>
    <row r="21" spans="1:2" x14ac:dyDescent="0.2">
      <c r="A21" s="3" t="s">
        <v>69</v>
      </c>
      <c r="B21" s="3" t="s">
        <v>70</v>
      </c>
    </row>
    <row r="22" spans="1:2" x14ac:dyDescent="0.2">
      <c r="A22" s="3" t="s">
        <v>75</v>
      </c>
      <c r="B22" s="3" t="s">
        <v>76</v>
      </c>
    </row>
    <row r="23" spans="1:2" x14ac:dyDescent="0.2">
      <c r="A23" s="3" t="s">
        <v>81</v>
      </c>
      <c r="B23" s="3" t="s">
        <v>82</v>
      </c>
    </row>
    <row r="24" spans="1:2" x14ac:dyDescent="0.2">
      <c r="A24" s="3" t="s">
        <v>87</v>
      </c>
      <c r="B24" s="3" t="s">
        <v>88</v>
      </c>
    </row>
    <row r="25" spans="1:2" x14ac:dyDescent="0.2">
      <c r="A25" s="3" t="s">
        <v>93</v>
      </c>
      <c r="B25" s="3" t="s">
        <v>94</v>
      </c>
    </row>
    <row r="26" spans="1:2" x14ac:dyDescent="0.2">
      <c r="A26" s="3" t="s">
        <v>99</v>
      </c>
      <c r="B26" s="3" t="s">
        <v>100</v>
      </c>
    </row>
    <row r="27" spans="1:2" x14ac:dyDescent="0.2">
      <c r="A27" s="3" t="s">
        <v>105</v>
      </c>
      <c r="B27" s="3" t="s">
        <v>106</v>
      </c>
    </row>
    <row r="28" spans="1:2" x14ac:dyDescent="0.2">
      <c r="A28" s="3" t="s">
        <v>111</v>
      </c>
      <c r="B28" s="3" t="s">
        <v>112</v>
      </c>
    </row>
    <row r="29" spans="1:2" x14ac:dyDescent="0.2">
      <c r="A29" s="3" t="s">
        <v>117</v>
      </c>
      <c r="B29" s="3" t="s">
        <v>118</v>
      </c>
    </row>
    <row r="30" spans="1:2" x14ac:dyDescent="0.2">
      <c r="A30" s="3" t="s">
        <v>123</v>
      </c>
      <c r="B30" s="3" t="s">
        <v>124</v>
      </c>
    </row>
    <row r="31" spans="1:2" x14ac:dyDescent="0.2">
      <c r="A31" s="3" t="s">
        <v>129</v>
      </c>
      <c r="B31" s="3" t="s">
        <v>130</v>
      </c>
    </row>
    <row r="32" spans="1:2" x14ac:dyDescent="0.2">
      <c r="A32" s="3" t="s">
        <v>135</v>
      </c>
      <c r="B32" s="3" t="s">
        <v>136</v>
      </c>
    </row>
    <row r="33" spans="1:2" x14ac:dyDescent="0.2">
      <c r="A33" s="3" t="s">
        <v>141</v>
      </c>
      <c r="B33" s="3" t="s">
        <v>142</v>
      </c>
    </row>
    <row r="34" spans="1:2" x14ac:dyDescent="0.2">
      <c r="A34" s="3" t="s">
        <v>147</v>
      </c>
      <c r="B34" s="3" t="s">
        <v>148</v>
      </c>
    </row>
    <row r="35" spans="1:2" x14ac:dyDescent="0.2">
      <c r="A35" s="3" t="s">
        <v>153</v>
      </c>
      <c r="B35" s="3" t="s">
        <v>154</v>
      </c>
    </row>
    <row r="36" spans="1:2" x14ac:dyDescent="0.2">
      <c r="A36" s="3" t="s">
        <v>159</v>
      </c>
      <c r="B36" s="3" t="s">
        <v>160</v>
      </c>
    </row>
    <row r="37" spans="1:2" x14ac:dyDescent="0.2">
      <c r="A37" s="3" t="s">
        <v>165</v>
      </c>
      <c r="B37" s="3" t="s">
        <v>166</v>
      </c>
    </row>
    <row r="38" spans="1:2" x14ac:dyDescent="0.2">
      <c r="A38" s="3" t="s">
        <v>171</v>
      </c>
      <c r="B38" s="3" t="s">
        <v>172</v>
      </c>
    </row>
    <row r="39" spans="1:2" x14ac:dyDescent="0.2">
      <c r="A39" s="3" t="s">
        <v>65</v>
      </c>
      <c r="B39" s="3" t="s">
        <v>66</v>
      </c>
    </row>
    <row r="40" spans="1:2" x14ac:dyDescent="0.2">
      <c r="A40" s="3" t="s">
        <v>71</v>
      </c>
      <c r="B40" s="3" t="s">
        <v>72</v>
      </c>
    </row>
    <row r="41" spans="1:2" x14ac:dyDescent="0.2">
      <c r="A41" s="3" t="s">
        <v>77</v>
      </c>
      <c r="B41" s="3" t="s">
        <v>78</v>
      </c>
    </row>
    <row r="42" spans="1:2" x14ac:dyDescent="0.2">
      <c r="A42" s="3" t="s">
        <v>83</v>
      </c>
      <c r="B42" s="3" t="s">
        <v>84</v>
      </c>
    </row>
    <row r="43" spans="1:2" x14ac:dyDescent="0.2">
      <c r="A43" s="3" t="s">
        <v>89</v>
      </c>
      <c r="B43" s="3" t="s">
        <v>90</v>
      </c>
    </row>
    <row r="44" spans="1:2" x14ac:dyDescent="0.2">
      <c r="A44" s="3" t="s">
        <v>95</v>
      </c>
      <c r="B44" s="3" t="s">
        <v>96</v>
      </c>
    </row>
    <row r="45" spans="1:2" x14ac:dyDescent="0.2">
      <c r="A45" s="3" t="s">
        <v>101</v>
      </c>
      <c r="B45" s="3" t="s">
        <v>102</v>
      </c>
    </row>
    <row r="46" spans="1:2" x14ac:dyDescent="0.2">
      <c r="A46" s="3" t="s">
        <v>107</v>
      </c>
      <c r="B46" s="3" t="s">
        <v>108</v>
      </c>
    </row>
    <row r="47" spans="1:2" x14ac:dyDescent="0.2">
      <c r="A47" s="3" t="s">
        <v>113</v>
      </c>
      <c r="B47" s="3" t="s">
        <v>114</v>
      </c>
    </row>
    <row r="48" spans="1:2" x14ac:dyDescent="0.2">
      <c r="A48" s="3" t="s">
        <v>119</v>
      </c>
      <c r="B48" s="3" t="s">
        <v>120</v>
      </c>
    </row>
    <row r="49" spans="1:2" x14ac:dyDescent="0.2">
      <c r="A49" s="3" t="s">
        <v>125</v>
      </c>
      <c r="B49" s="3" t="s">
        <v>126</v>
      </c>
    </row>
    <row r="50" spans="1:2" x14ac:dyDescent="0.2">
      <c r="A50" s="3" t="s">
        <v>131</v>
      </c>
      <c r="B50" s="3" t="s">
        <v>132</v>
      </c>
    </row>
    <row r="51" spans="1:2" x14ac:dyDescent="0.2">
      <c r="A51" s="3" t="s">
        <v>137</v>
      </c>
      <c r="B51" s="3" t="s">
        <v>138</v>
      </c>
    </row>
    <row r="52" spans="1:2" x14ac:dyDescent="0.2">
      <c r="A52" s="3" t="s">
        <v>143</v>
      </c>
      <c r="B52" s="3" t="s">
        <v>144</v>
      </c>
    </row>
    <row r="53" spans="1:2" x14ac:dyDescent="0.2">
      <c r="A53" s="3" t="s">
        <v>149</v>
      </c>
      <c r="B53" s="3" t="s">
        <v>150</v>
      </c>
    </row>
    <row r="54" spans="1:2" x14ac:dyDescent="0.2">
      <c r="A54" s="3" t="s">
        <v>155</v>
      </c>
      <c r="B54" s="3" t="s">
        <v>156</v>
      </c>
    </row>
    <row r="55" spans="1:2" x14ac:dyDescent="0.2">
      <c r="A55" s="3" t="s">
        <v>161</v>
      </c>
      <c r="B55" s="3" t="s">
        <v>162</v>
      </c>
    </row>
    <row r="56" spans="1:2" x14ac:dyDescent="0.2">
      <c r="A56" s="3" t="s">
        <v>167</v>
      </c>
      <c r="B56" s="3" t="s">
        <v>168</v>
      </c>
    </row>
    <row r="57" spans="1:2" x14ac:dyDescent="0.2">
      <c r="A57" s="3" t="s">
        <v>173</v>
      </c>
      <c r="B57" s="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Annual_Visitation</vt:lpstr>
      <vt:lpstr>Sheet3</vt:lpstr>
      <vt:lpstr>Sheet1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Vogel, Tim</cp:lastModifiedBy>
  <dcterms:created xsi:type="dcterms:W3CDTF">2023-09-01T20:25:09Z</dcterms:created>
  <dcterms:modified xsi:type="dcterms:W3CDTF">2023-10-19T21:42:46Z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