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cksDB Java-vs-Apache Jena" sheetId="1" r:id="rId4"/>
  </sheets>
  <definedNames/>
  <calcPr/>
</workbook>
</file>

<file path=xl/sharedStrings.xml><?xml version="1.0" encoding="utf-8"?>
<sst xmlns="http://schemas.openxmlformats.org/spreadsheetml/2006/main" count="137" uniqueCount="59">
  <si>
    <t>Machine Specs</t>
  </si>
  <si>
    <t>No of Random Reads</t>
  </si>
  <si>
    <t>Workload configuration 
(Distinct pairs | Matches)</t>
  </si>
  <si>
    <t>Write configuration for RocksDB</t>
  </si>
  <si>
    <t>Write performance(time in seconds)</t>
  </si>
  <si>
    <t>Read configuration for RocksDB</t>
  </si>
  <si>
    <t>Read performance (time in seconds)</t>
  </si>
  <si>
    <t>Disk space occupied(in MB)</t>
  </si>
  <si>
    <t>RocksDB</t>
  </si>
  <si>
    <t>Jena BPT</t>
  </si>
  <si>
    <t>Jena to RocksDB Ratio</t>
  </si>
  <si>
    <t>RocksDB (after compaction)</t>
  </si>
  <si>
    <t>RocksDb Before and After Read</t>
  </si>
  <si>
    <r>
      <rPr>
        <rFont val="Arial"/>
        <b/>
        <color theme="1"/>
        <sz val="9.0"/>
      </rPr>
      <t>Thinkpad</t>
    </r>
    <r>
      <rPr>
        <rFont val="Arial"/>
        <b/>
        <color rgb="FF980000"/>
        <sz val="9.0"/>
      </rPr>
      <t xml:space="preserve"> (Intel core i7 - 9750H CPU @2.60 GHz; 16GB; SSD)</t>
    </r>
  </si>
  <si>
    <t>100 | 100000</t>
  </si>
  <si>
    <t>default</t>
  </si>
  <si>
    <t>default with readAhead size = 32*1024 bytes</t>
  </si>
  <si>
    <t>default with readAhead size = 128*1024 bytes</t>
  </si>
  <si>
    <t>default with readAhead size = 256*1024 bytes</t>
  </si>
  <si>
    <t>1000 | 10000</t>
  </si>
  <si>
    <t>10000 | 1000</t>
  </si>
  <si>
    <t>100000 | 100</t>
  </si>
  <si>
    <t>default with readAhead size = 1024 bytes</t>
  </si>
  <si>
    <t>default with readAhead size = 8*1024 bytes</t>
  </si>
  <si>
    <t>default with directio enabled</t>
  </si>
  <si>
    <t>data block size = 64 bytes</t>
  </si>
  <si>
    <t>data block size = 128 bytes</t>
  </si>
  <si>
    <t>data block size = 512 bytes</t>
  </si>
  <si>
    <t>data block size = 1024 bytes</t>
  </si>
  <si>
    <t>data block size = 4*1024 bytes</t>
  </si>
  <si>
    <t>data block size = 16*1024 bytes</t>
  </si>
  <si>
    <t>data block size = 32*1024 bytes</t>
  </si>
  <si>
    <t>Disable compression</t>
  </si>
  <si>
    <t>Disable compression and checksum</t>
  </si>
  <si>
    <r>
      <rPr>
        <rFont val="Arial"/>
        <color theme="1"/>
      </rPr>
      <t>default with prefix bloom filter</t>
    </r>
    <r>
      <rPr>
        <rFont val="Arial"/>
        <b/>
        <color theme="1"/>
        <sz val="13.0"/>
      </rPr>
      <t>*</t>
    </r>
  </si>
  <si>
    <r>
      <rPr>
        <rFont val="Arial"/>
        <color theme="1"/>
      </rPr>
      <t>default with prefix bloom filter</t>
    </r>
    <r>
      <rPr>
        <rFont val="Arial"/>
        <b/>
        <color theme="1"/>
        <sz val="13.0"/>
      </rPr>
      <t>*</t>
    </r>
  </si>
  <si>
    <t>default with memtable bloom filter = 10%</t>
  </si>
  <si>
    <t>Memtable bloom filter size ratio = 10%</t>
  </si>
  <si>
    <t>default with memtable bloom filter = 25%</t>
  </si>
  <si>
    <t>Memtable bloom filter size ratio = 25%</t>
  </si>
  <si>
    <t>Prefix Bloom filter* with memtable bloom filter = 25%</t>
  </si>
  <si>
    <t>Prefix Bloom filter* with memtable bloom filter = 25% and blocking unnecssary IO</t>
  </si>
  <si>
    <t>1000000 | 10</t>
  </si>
  <si>
    <r>
      <rPr>
        <rFont val="Arial"/>
        <b/>
        <color theme="1"/>
        <sz val="9.0"/>
      </rPr>
      <t xml:space="preserve">Workstation  </t>
    </r>
    <r>
      <rPr>
        <rFont val="Arial"/>
        <b/>
        <color rgb="FF980000"/>
        <sz val="9.0"/>
      </rPr>
      <t>(AMD Ryzen 7 5700G; 64GB; 1 TB NVME)</t>
    </r>
  </si>
  <si>
    <t>1000000 | 100</t>
  </si>
  <si>
    <r>
      <rPr>
        <rFont val="Arial"/>
        <color rgb="FF000000"/>
      </rPr>
      <t>custom configs</t>
    </r>
    <r>
      <rPr>
        <rFont val="Arial"/>
        <b/>
        <color rgb="FF000000"/>
        <sz val="13.0"/>
      </rPr>
      <t>**</t>
    </r>
  </si>
  <si>
    <r>
      <rPr>
        <rFont val="Arial"/>
        <color rgb="FF000000"/>
      </rPr>
      <t>custom configs</t>
    </r>
    <r>
      <rPr>
        <rFont val="Arial"/>
        <b/>
        <color rgb="FF000000"/>
        <sz val="13.0"/>
      </rPr>
      <t>**</t>
    </r>
  </si>
  <si>
    <r>
      <rPr>
        <rFont val="Arial"/>
        <color rgb="FF000000"/>
      </rPr>
      <t>custom configs</t>
    </r>
    <r>
      <rPr>
        <rFont val="Arial"/>
        <b/>
        <color rgb="FF000000"/>
        <sz val="13.0"/>
      </rPr>
      <t>**</t>
    </r>
    <r>
      <rPr>
        <rFont val="Arial"/>
        <color rgb="FF000000"/>
      </rPr>
      <t xml:space="preserve"> with max open files =2000</t>
    </r>
  </si>
  <si>
    <r>
      <rPr>
        <rFont val="Arial"/>
        <color rgb="FF000000"/>
      </rPr>
      <t>custom configs</t>
    </r>
    <r>
      <rPr>
        <rFont val="Arial"/>
        <b/>
        <color rgb="FF000000"/>
        <sz val="13.0"/>
      </rPr>
      <t>**</t>
    </r>
    <r>
      <rPr>
        <rFont val="Arial"/>
        <color rgb="FF000000"/>
      </rPr>
      <t xml:space="preserve"> with max open files =2000</t>
    </r>
  </si>
  <si>
    <r>
      <rPr>
        <rFont val="Arial"/>
        <color theme="1"/>
      </rPr>
      <t>Compacted into Single SST</t>
    </r>
    <r>
      <rPr>
        <rFont val="Arial"/>
        <b/>
        <color theme="1"/>
        <sz val="12.0"/>
      </rPr>
      <t>***</t>
    </r>
    <r>
      <rPr>
        <rFont val="Arial"/>
        <color theme="1"/>
      </rPr>
      <t>, no bloom filter, no compression</t>
    </r>
  </si>
  <si>
    <t>Same as above, but with direct CPP bindings for RocksDB</t>
  </si>
  <si>
    <t xml:space="preserve">Disable compression </t>
  </si>
  <si>
    <t xml:space="preserve">Disable checksum </t>
  </si>
  <si>
    <r>
      <rPr>
        <rFont val="Arial"/>
        <b/>
        <color rgb="FF0000FF"/>
        <sz val="9.0"/>
      </rPr>
      <t>Prefix Bloom filter configs</t>
    </r>
    <r>
      <rPr>
        <rFont val="Arial"/>
        <b/>
        <color rgb="FF0000FF"/>
        <sz val="12.0"/>
      </rPr>
      <t>*</t>
    </r>
  </si>
  <si>
    <t>Prefix Bloom filter size = 10 bits; Prefix extractor = CappedPrefixTransform; Prefix size = 16 bytes</t>
  </si>
  <si>
    <r>
      <rPr>
        <rFont val="Arial"/>
        <b/>
        <color rgb="FF0000FF"/>
        <sz val="9.0"/>
      </rPr>
      <t>custom configs</t>
    </r>
    <r>
      <rPr>
        <rFont val="Arial"/>
        <b/>
        <color rgb="FF0000FF"/>
        <sz val="12.0"/>
      </rPr>
      <t>**</t>
    </r>
  </si>
  <si>
    <t>RocksDbKVStoreConfig3 in codebase</t>
  </si>
  <si>
    <r>
      <rPr>
        <rFont val="Arial"/>
        <b/>
        <color rgb="FF0000FF"/>
        <sz val="9.0"/>
      </rPr>
      <t>Compacted into Single SST</t>
    </r>
    <r>
      <rPr>
        <rFont val="Arial"/>
        <b/>
        <color rgb="FF0000FF"/>
        <sz val="12.0"/>
      </rPr>
      <t>***</t>
    </r>
  </si>
  <si>
    <t>Using LDB tool provided by RocksDb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</si>
</sst>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0.0"/>
    <numFmt numFmtId="166" formatCode="#,##0.0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b/>
      <sz val="9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b/>
      <sz val="15.0"/>
      <color theme="1"/>
      <name val="Arial"/>
      <scheme val="minor"/>
    </font>
    <font>
      <color rgb="FFFF0000"/>
      <name val="Arial"/>
      <scheme val="minor"/>
    </font>
    <font>
      <b/>
      <sz val="9.0"/>
      <color rgb="FF0000FF"/>
      <name val="Arial"/>
      <scheme val="minor"/>
    </font>
    <font>
      <b/>
      <sz val="9.0"/>
      <color rgb="FF0000FF"/>
      <name val="Arial"/>
    </font>
    <font>
      <color rgb="FFFF0000"/>
      <name val="Arial"/>
    </font>
    <font>
      <color rgb="FF0000FF"/>
      <name val="Arial"/>
      <scheme val="minor"/>
    </font>
    <font>
      <b/>
      <color rgb="FFFF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3" fontId="1" numFmtId="164" xfId="0" applyAlignment="1" applyFill="1" applyFont="1" applyNumberFormat="1">
      <alignment horizontal="center" readingOrder="0" shrinkToFit="0" wrapText="1"/>
    </xf>
    <xf borderId="0" fillId="4" fontId="1" numFmtId="165" xfId="0" applyAlignment="1" applyFill="1" applyFont="1" applyNumberFormat="1">
      <alignment horizontal="center" readingOrder="0" shrinkToFit="0" wrapText="1"/>
    </xf>
    <xf borderId="0" fillId="4" fontId="1" numFmtId="166" xfId="0" applyAlignment="1" applyFont="1" applyNumberFormat="1">
      <alignment horizontal="center" readingOrder="0" shrinkToFit="0" wrapText="1"/>
    </xf>
    <xf borderId="0" fillId="5" fontId="2" numFmtId="164" xfId="0" applyAlignment="1" applyFill="1" applyFont="1" applyNumberFormat="1">
      <alignment horizontal="center" readingOrder="0"/>
    </xf>
    <xf borderId="0" fillId="5" fontId="1" numFmtId="164" xfId="0" applyAlignment="1" applyFont="1" applyNumberFormat="1">
      <alignment horizontal="center" readingOrder="0" shrinkToFit="0" vertical="center" wrapText="1"/>
    </xf>
    <xf borderId="0" fillId="6" fontId="1" numFmtId="165" xfId="0" applyAlignment="1" applyFill="1" applyFont="1" applyNumberFormat="1">
      <alignment horizontal="center" readingOrder="0" shrinkToFit="0" wrapText="1"/>
    </xf>
    <xf borderId="0" fillId="6" fontId="1" numFmtId="165" xfId="0" applyAlignment="1" applyFont="1" applyNumberFormat="1">
      <alignment horizontal="center" readingOrder="0"/>
    </xf>
    <xf borderId="0" fillId="6" fontId="1" numFmtId="164" xfId="0" applyAlignment="1" applyFont="1" applyNumberFormat="1">
      <alignment horizontal="center" readingOrder="0" shrinkToFit="0" wrapText="1"/>
    </xf>
    <xf borderId="0" fillId="6" fontId="1" numFmtId="166" xfId="0" applyAlignment="1" applyFont="1" applyNumberFormat="1">
      <alignment horizontal="center" readingOrder="0" shrinkToFit="0" wrapText="1"/>
    </xf>
    <xf borderId="0" fillId="6" fontId="1" numFmtId="166" xfId="0" applyAlignment="1" applyFont="1" applyNumberFormat="1">
      <alignment horizontal="center" readingOrder="0"/>
    </xf>
    <xf borderId="0" fillId="7" fontId="1" numFmtId="164" xfId="0" applyAlignment="1" applyFill="1" applyFont="1" applyNumberFormat="1">
      <alignment horizontal="center" readingOrder="0"/>
    </xf>
    <xf borderId="0" fillId="7" fontId="1" numFmtId="164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0" fontId="4" numFmtId="10" xfId="0" applyAlignment="1" applyFont="1" applyNumberFormat="1">
      <alignment horizontal="center" readingOrder="0"/>
    </xf>
    <xf borderId="0" fillId="8" fontId="5" numFmtId="164" xfId="0" applyAlignment="1" applyFill="1" applyFont="1" applyNumberFormat="1">
      <alignment horizontal="center" readingOrder="0" shrinkToFit="0" wrapText="1"/>
    </xf>
    <xf borderId="0" fillId="8" fontId="5" numFmtId="166" xfId="0" applyAlignment="1" applyFont="1" applyNumberFormat="1">
      <alignment horizontal="center" readingOrder="0" shrinkToFit="0" wrapText="1"/>
    </xf>
    <xf borderId="0" fillId="8" fontId="5" numFmtId="166" xfId="0" applyAlignment="1" applyFont="1" applyNumberFormat="1">
      <alignment horizontal="center" readingOrder="0"/>
    </xf>
    <xf borderId="0" fillId="0" fontId="4" numFmtId="10" xfId="0" applyAlignment="1" applyFont="1" applyNumberFormat="1">
      <alignment horizontal="center" shrinkToFit="0" wrapText="1"/>
    </xf>
    <xf borderId="0" fillId="8" fontId="4" numFmtId="0" xfId="0" applyAlignment="1" applyFont="1">
      <alignment horizontal="center" readingOrder="0"/>
    </xf>
    <xf borderId="0" fillId="8" fontId="4" numFmtId="10" xfId="0" applyAlignment="1" applyFont="1" applyNumberFormat="1">
      <alignment horizontal="center"/>
    </xf>
    <xf borderId="0" fillId="8" fontId="4" numFmtId="10" xfId="0" applyFont="1" applyNumberFormat="1"/>
    <xf borderId="0" fillId="0" fontId="5" numFmtId="164" xfId="0" applyAlignment="1" applyFont="1" applyNumberFormat="1">
      <alignment horizontal="center" readingOrder="0" shrinkToFit="0" wrapText="1"/>
    </xf>
    <xf borderId="0" fillId="0" fontId="5" numFmtId="166" xfId="0" applyAlignment="1" applyFont="1" applyNumberFormat="1">
      <alignment horizontal="center" readingOrder="0" shrinkToFit="0" wrapText="1"/>
    </xf>
    <xf borderId="0" fillId="0" fontId="5" numFmtId="166" xfId="0" applyAlignment="1" applyFont="1" applyNumberFormat="1">
      <alignment horizontal="center" readingOrder="0"/>
    </xf>
    <xf borderId="0" fillId="2" fontId="4" numFmtId="10" xfId="0" applyAlignment="1" applyFont="1" applyNumberFormat="1">
      <alignment horizontal="center" shrinkToFit="0" wrapText="1"/>
    </xf>
    <xf borderId="0" fillId="8" fontId="5" numFmtId="0" xfId="0" applyAlignment="1" applyFont="1">
      <alignment horizontal="center" readingOrder="0"/>
    </xf>
    <xf borderId="0" fillId="8" fontId="5" numFmtId="0" xfId="0" applyAlignment="1" applyFont="1">
      <alignment horizontal="center" readingOrder="0" shrinkToFit="0" wrapText="1"/>
    </xf>
    <xf borderId="0" fillId="0" fontId="6" numFmtId="166" xfId="0" applyAlignment="1" applyFont="1" applyNumberFormat="1">
      <alignment horizontal="center" readingOrder="0"/>
    </xf>
    <xf borderId="0" fillId="0" fontId="4" numFmtId="166" xfId="0" applyAlignment="1" applyFont="1" applyNumberFormat="1">
      <alignment horizontal="center" readingOrder="0"/>
    </xf>
    <xf borderId="0" fillId="9" fontId="7" numFmtId="0" xfId="0" applyAlignment="1" applyFill="1" applyFont="1">
      <alignment horizontal="center" readingOrder="0" shrinkToFit="0" vertical="center" wrapText="1"/>
    </xf>
    <xf borderId="0" fillId="9" fontId="4" numFmtId="0" xfId="0" applyAlignment="1" applyFont="1">
      <alignment horizontal="center" readingOrder="0" shrinkToFit="0" wrapText="1"/>
    </xf>
    <xf borderId="0" fillId="9" fontId="4" numFmtId="0" xfId="0" applyAlignment="1" applyFont="1">
      <alignment horizontal="center" readingOrder="0"/>
    </xf>
    <xf borderId="0" fillId="9" fontId="4" numFmtId="0" xfId="0" applyFont="1"/>
    <xf borderId="0" fillId="9" fontId="1" numFmtId="165" xfId="0" applyAlignment="1" applyFont="1" applyNumberFormat="1">
      <alignment horizontal="center" readingOrder="0"/>
    </xf>
    <xf borderId="0" fillId="9" fontId="4" numFmtId="10" xfId="0" applyAlignment="1" applyFont="1" applyNumberFormat="1">
      <alignment horizontal="center" readingOrder="0"/>
    </xf>
    <xf borderId="0" fillId="9" fontId="1" numFmtId="0" xfId="0" applyAlignment="1" applyFont="1">
      <alignment horizontal="center" readingOrder="0"/>
    </xf>
    <xf borderId="0" fillId="9" fontId="1" numFmtId="166" xfId="0" applyAlignment="1" applyFont="1" applyNumberFormat="1">
      <alignment horizontal="center" readingOrder="0"/>
    </xf>
    <xf borderId="0" fillId="9" fontId="4" numFmtId="10" xfId="0" applyAlignment="1" applyFont="1" applyNumberFormat="1">
      <alignment horizontal="center" shrinkToFit="0" wrapText="1"/>
    </xf>
    <xf borderId="0" fillId="9" fontId="4" numFmtId="10" xfId="0" applyAlignment="1" applyFont="1" applyNumberFormat="1">
      <alignment horizontal="center"/>
    </xf>
    <xf borderId="0" fillId="8" fontId="5" numFmtId="164" xfId="0" applyAlignment="1" applyFont="1" applyNumberFormat="1">
      <alignment horizontal="center" readingOrder="0"/>
    </xf>
    <xf borderId="0" fillId="8" fontId="5" numFmtId="165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10" fontId="4" numFmtId="164" xfId="0" applyAlignment="1" applyFill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vertical="center"/>
    </xf>
    <xf borderId="0" fillId="0" fontId="4" numFmtId="165" xfId="0" applyAlignment="1" applyFont="1" applyNumberFormat="1">
      <alignment horizontal="center" readingOrder="0" vertical="center"/>
    </xf>
    <xf borderId="0" fillId="0" fontId="4" numFmtId="10" xfId="0" applyAlignment="1" applyFont="1" applyNumberFormat="1">
      <alignment horizontal="center" readingOrder="0" vertical="center"/>
    </xf>
    <xf borderId="0" fillId="0" fontId="4" numFmtId="166" xfId="0" applyAlignment="1" applyFont="1" applyNumberFormat="1">
      <alignment horizontal="center" readingOrder="0" shrinkToFit="0" wrapText="1"/>
    </xf>
    <xf borderId="0" fillId="8" fontId="5" numFmtId="166" xfId="0" applyAlignment="1" applyFont="1" applyNumberFormat="1">
      <alignment horizontal="center" readingOrder="0" vertical="center"/>
    </xf>
    <xf borderId="0" fillId="8" fontId="4" numFmtId="10" xfId="0" applyAlignment="1" applyFont="1" applyNumberFormat="1">
      <alignment horizontal="center" vertical="center"/>
    </xf>
    <xf borderId="0" fillId="0" fontId="4" numFmtId="165" xfId="0" applyAlignment="1" applyFont="1" applyNumberFormat="1">
      <alignment horizontal="center" readingOrder="0" shrinkToFit="0" wrapText="1"/>
    </xf>
    <xf borderId="0" fillId="9" fontId="4" numFmtId="165" xfId="0" applyAlignment="1" applyFont="1" applyNumberFormat="1">
      <alignment horizontal="center" readingOrder="0" shrinkToFit="0" wrapText="1"/>
    </xf>
    <xf borderId="0" fillId="9" fontId="4" numFmtId="165" xfId="0" applyAlignment="1" applyFont="1" applyNumberFormat="1">
      <alignment horizontal="center" readingOrder="0"/>
    </xf>
    <xf borderId="0" fillId="9" fontId="8" numFmtId="164" xfId="0" applyAlignment="1" applyFont="1" applyNumberFormat="1">
      <alignment horizontal="left" readingOrder="0" shrinkToFit="0" wrapText="1"/>
    </xf>
    <xf borderId="0" fillId="9" fontId="8" numFmtId="166" xfId="0" applyAlignment="1" applyFont="1" applyNumberFormat="1">
      <alignment horizontal="left" readingOrder="0" shrinkToFit="0" wrapText="1"/>
    </xf>
    <xf borderId="0" fillId="9" fontId="2" numFmtId="166" xfId="0" applyAlignment="1" applyFont="1" applyNumberFormat="1">
      <alignment horizontal="left" readingOrder="0"/>
    </xf>
    <xf borderId="0" fillId="9" fontId="4" numFmtId="10" xfId="0" applyAlignment="1" applyFont="1" applyNumberFormat="1">
      <alignment shrinkToFit="0" wrapText="1"/>
    </xf>
    <xf borderId="0" fillId="0" fontId="9" numFmtId="0" xfId="0" applyAlignment="1" applyFont="1">
      <alignment horizontal="center" readingOrder="0" vertical="center"/>
    </xf>
    <xf borderId="0" fillId="8" fontId="2" numFmtId="164" xfId="0" applyAlignment="1" applyFont="1" applyNumberFormat="1">
      <alignment horizontal="left" readingOrder="0"/>
    </xf>
    <xf borderId="0" fillId="0" fontId="8" numFmtId="164" xfId="0" applyAlignment="1" applyFont="1" applyNumberFormat="1">
      <alignment horizontal="left" readingOrder="0" shrinkToFit="0" wrapText="1"/>
    </xf>
    <xf borderId="0" fillId="0" fontId="8" numFmtId="166" xfId="0" applyAlignment="1" applyFont="1" applyNumberFormat="1">
      <alignment horizontal="left" readingOrder="0" shrinkToFit="0" wrapText="1"/>
    </xf>
    <xf borderId="0" fillId="8" fontId="2" numFmtId="166" xfId="0" applyAlignment="1" applyFont="1" applyNumberFormat="1">
      <alignment horizontal="left" readingOrder="0"/>
    </xf>
    <xf borderId="0" fillId="0" fontId="4" numFmtId="10" xfId="0" applyAlignment="1" applyFont="1" applyNumberFormat="1">
      <alignment shrinkToFit="0" wrapText="1"/>
    </xf>
    <xf borderId="0" fillId="0" fontId="9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8" fontId="2" numFmtId="165" xfId="0" applyAlignment="1" applyFont="1" applyNumberFormat="1">
      <alignment horizontal="left" readingOrder="0"/>
    </xf>
    <xf borderId="0" fillId="8" fontId="10" numFmtId="164" xfId="0" applyAlignment="1" applyFont="1" applyNumberFormat="1">
      <alignment horizontal="center" readingOrder="0" vertical="center"/>
    </xf>
    <xf borderId="0" fillId="8" fontId="5" numFmtId="164" xfId="0" applyAlignment="1" applyFont="1" applyNumberFormat="1">
      <alignment horizontal="left" readingOrder="0"/>
    </xf>
    <xf borderId="0" fillId="8" fontId="5" numFmtId="165" xfId="0" applyAlignment="1" applyFont="1" applyNumberFormat="1">
      <alignment horizontal="left" readingOrder="0"/>
    </xf>
    <xf borderId="0" fillId="8" fontId="11" numFmtId="164" xfId="0" applyAlignment="1" applyFont="1" applyNumberFormat="1">
      <alignment horizontal="left" readingOrder="0"/>
    </xf>
    <xf borderId="0" fillId="8" fontId="11" numFmtId="166" xfId="0" applyAlignment="1" applyFont="1" applyNumberFormat="1">
      <alignment horizontal="left" readingOrder="0"/>
    </xf>
    <xf borderId="0" fillId="8" fontId="5" numFmtId="166" xfId="0" applyAlignment="1" applyFont="1" applyNumberFormat="1">
      <alignment horizontal="left" readingOrder="0"/>
    </xf>
    <xf borderId="0" fillId="0" fontId="12" numFmtId="0" xfId="0" applyFont="1"/>
    <xf borderId="0" fillId="0" fontId="4" numFmtId="0" xfId="0" applyAlignment="1" applyFont="1">
      <alignment readingOrder="0" shrinkToFit="0" wrapText="1"/>
    </xf>
    <xf borderId="0" fillId="8" fontId="13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4" numFmtId="164" xfId="0" applyFont="1" applyNumberFormat="1"/>
    <xf borderId="0" fillId="0" fontId="4" numFmtId="165" xfId="0" applyFont="1" applyNumberFormat="1"/>
    <xf borderId="0" fillId="0" fontId="4" numFmtId="166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5.63"/>
    <col customWidth="1" min="2" max="2" width="19.63"/>
    <col customWidth="1" min="3" max="3" width="22.13"/>
    <col customWidth="1" min="4" max="4" width="34.75"/>
    <col customWidth="1" min="5" max="5" width="15.5"/>
    <col customWidth="1" min="6" max="6" width="15.88"/>
    <col customWidth="1" min="7" max="7" width="19.75"/>
    <col customWidth="1" min="8" max="8" width="61.13"/>
    <col customWidth="1" min="9" max="9" width="15.75"/>
    <col customWidth="1" min="10" max="10" width="16.75"/>
    <col customWidth="1" min="11" max="11" width="23.0"/>
    <col customWidth="1" min="12" max="12" width="11.63"/>
    <col customWidth="1" min="13" max="14" width="25.25"/>
    <col customWidth="1" hidden="1" min="15" max="15" width="25.63"/>
  </cols>
  <sheetData>
    <row r="1" ht="16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H1" s="2" t="s">
        <v>5</v>
      </c>
      <c r="I1" s="4" t="s">
        <v>6</v>
      </c>
      <c r="L1" s="5" t="s">
        <v>7</v>
      </c>
      <c r="O1" s="6"/>
    </row>
    <row r="2">
      <c r="E2" s="7" t="s">
        <v>8</v>
      </c>
      <c r="F2" s="8" t="s">
        <v>9</v>
      </c>
      <c r="G2" s="9" t="s">
        <v>10</v>
      </c>
      <c r="I2" s="10" t="s">
        <v>8</v>
      </c>
      <c r="J2" s="11" t="s">
        <v>9</v>
      </c>
      <c r="K2" s="9" t="s">
        <v>10</v>
      </c>
      <c r="L2" s="12" t="s">
        <v>9</v>
      </c>
      <c r="M2" s="13" t="s">
        <v>11</v>
      </c>
      <c r="N2" s="13" t="s">
        <v>10</v>
      </c>
      <c r="O2" s="13" t="s">
        <v>12</v>
      </c>
    </row>
    <row r="3">
      <c r="A3" s="14" t="s">
        <v>13</v>
      </c>
      <c r="B3" s="15">
        <v>100.0</v>
      </c>
      <c r="C3" s="16" t="s">
        <v>14</v>
      </c>
      <c r="D3" s="16" t="s">
        <v>15</v>
      </c>
      <c r="E3" s="17">
        <v>5.7416</v>
      </c>
      <c r="F3" s="17">
        <v>15.8196</v>
      </c>
      <c r="G3" s="18">
        <f t="shared" ref="G3:G31" si="1">F3/E3</f>
        <v>2.755259858</v>
      </c>
      <c r="H3" s="19" t="s">
        <v>15</v>
      </c>
      <c r="I3" s="20">
        <v>3.5393</v>
      </c>
      <c r="J3" s="21">
        <v>0.7035</v>
      </c>
      <c r="K3" s="22">
        <f t="shared" ref="K3:K31" si="2">J3/I3</f>
        <v>0.198768118</v>
      </c>
      <c r="L3" s="15">
        <v>461.0</v>
      </c>
      <c r="M3" s="23">
        <v>69.0</v>
      </c>
      <c r="N3" s="24">
        <f t="shared" ref="N3:N31" si="3">L3/M3</f>
        <v>6.68115942</v>
      </c>
      <c r="O3" s="25" t="str">
        <f t="shared" ref="O3:O31" si="4">#REF!/M3</f>
        <v>#REF!</v>
      </c>
    </row>
    <row r="4">
      <c r="B4" s="15">
        <v>100.0</v>
      </c>
      <c r="C4" s="16" t="s">
        <v>14</v>
      </c>
      <c r="D4" s="16" t="s">
        <v>15</v>
      </c>
      <c r="E4" s="17">
        <v>5.7416</v>
      </c>
      <c r="F4" s="17">
        <v>15.8196</v>
      </c>
      <c r="G4" s="18">
        <f t="shared" si="1"/>
        <v>2.755259858</v>
      </c>
      <c r="H4" s="26" t="s">
        <v>16</v>
      </c>
      <c r="I4" s="27">
        <v>3.3972</v>
      </c>
      <c r="J4" s="28">
        <v>0.7035</v>
      </c>
      <c r="K4" s="22">
        <f t="shared" si="2"/>
        <v>0.2070823031</v>
      </c>
      <c r="L4" s="15">
        <v>461.0</v>
      </c>
      <c r="M4" s="23">
        <v>69.0</v>
      </c>
      <c r="N4" s="24">
        <f t="shared" si="3"/>
        <v>6.68115942</v>
      </c>
      <c r="O4" s="25" t="str">
        <f t="shared" si="4"/>
        <v>#REF!</v>
      </c>
    </row>
    <row r="5">
      <c r="B5" s="15">
        <v>100.0</v>
      </c>
      <c r="C5" s="16" t="s">
        <v>14</v>
      </c>
      <c r="D5" s="16" t="s">
        <v>15</v>
      </c>
      <c r="E5" s="17">
        <v>5.7416</v>
      </c>
      <c r="F5" s="17">
        <v>15.8196</v>
      </c>
      <c r="G5" s="18">
        <f t="shared" si="1"/>
        <v>2.755259858</v>
      </c>
      <c r="H5" s="26" t="s">
        <v>17</v>
      </c>
      <c r="I5" s="27">
        <v>3.0616</v>
      </c>
      <c r="J5" s="28">
        <v>0.7035</v>
      </c>
      <c r="K5" s="22">
        <f t="shared" si="2"/>
        <v>0.2297818134</v>
      </c>
      <c r="L5" s="15">
        <v>461.0</v>
      </c>
      <c r="M5" s="23">
        <v>69.0</v>
      </c>
      <c r="N5" s="24">
        <f t="shared" si="3"/>
        <v>6.68115942</v>
      </c>
      <c r="O5" s="25" t="str">
        <f t="shared" si="4"/>
        <v>#REF!</v>
      </c>
    </row>
    <row r="6">
      <c r="B6" s="15">
        <v>100.0</v>
      </c>
      <c r="C6" s="16" t="s">
        <v>14</v>
      </c>
      <c r="D6" s="16" t="s">
        <v>15</v>
      </c>
      <c r="E6" s="17">
        <v>5.7416</v>
      </c>
      <c r="F6" s="17">
        <v>15.8196</v>
      </c>
      <c r="G6" s="18">
        <f t="shared" si="1"/>
        <v>2.755259858</v>
      </c>
      <c r="H6" s="26" t="s">
        <v>18</v>
      </c>
      <c r="I6" s="27">
        <v>3.8116</v>
      </c>
      <c r="J6" s="28">
        <v>0.7035</v>
      </c>
      <c r="K6" s="22">
        <f t="shared" si="2"/>
        <v>0.1845681604</v>
      </c>
      <c r="L6" s="15">
        <v>461.0</v>
      </c>
      <c r="M6" s="23">
        <v>69.0</v>
      </c>
      <c r="N6" s="24">
        <f t="shared" si="3"/>
        <v>6.68115942</v>
      </c>
      <c r="O6" s="25" t="str">
        <f t="shared" si="4"/>
        <v>#REF!</v>
      </c>
    </row>
    <row r="7">
      <c r="B7" s="15">
        <v>1000.0</v>
      </c>
      <c r="C7" s="16" t="s">
        <v>19</v>
      </c>
      <c r="D7" s="16" t="s">
        <v>15</v>
      </c>
      <c r="E7" s="17">
        <v>6.0851</v>
      </c>
      <c r="F7" s="17">
        <v>16.4224</v>
      </c>
      <c r="G7" s="18">
        <f t="shared" si="1"/>
        <v>2.698788845</v>
      </c>
      <c r="H7" s="26" t="s">
        <v>15</v>
      </c>
      <c r="I7" s="28">
        <v>3.469</v>
      </c>
      <c r="J7" s="28">
        <v>0.6937</v>
      </c>
      <c r="K7" s="22">
        <f t="shared" si="2"/>
        <v>0.1999711732</v>
      </c>
      <c r="L7" s="15">
        <v>461.0</v>
      </c>
      <c r="M7" s="23">
        <v>69.0</v>
      </c>
      <c r="N7" s="24">
        <f t="shared" si="3"/>
        <v>6.68115942</v>
      </c>
      <c r="O7" s="25" t="str">
        <f t="shared" si="4"/>
        <v>#REF!</v>
      </c>
    </row>
    <row r="8">
      <c r="B8" s="15">
        <v>1000.0</v>
      </c>
      <c r="C8" s="16" t="s">
        <v>19</v>
      </c>
      <c r="D8" s="16" t="s">
        <v>15</v>
      </c>
      <c r="E8" s="17">
        <v>6.0851</v>
      </c>
      <c r="F8" s="17">
        <v>16.4224</v>
      </c>
      <c r="G8" s="18">
        <f t="shared" si="1"/>
        <v>2.698788845</v>
      </c>
      <c r="H8" s="26" t="s">
        <v>16</v>
      </c>
      <c r="I8" s="28">
        <v>3.2016</v>
      </c>
      <c r="J8" s="28">
        <v>0.6937</v>
      </c>
      <c r="K8" s="22">
        <f t="shared" si="2"/>
        <v>0.2166729135</v>
      </c>
      <c r="L8" s="15">
        <v>461.0</v>
      </c>
      <c r="M8" s="23">
        <v>69.0</v>
      </c>
      <c r="N8" s="24">
        <f t="shared" si="3"/>
        <v>6.68115942</v>
      </c>
      <c r="O8" s="25" t="str">
        <f t="shared" si="4"/>
        <v>#REF!</v>
      </c>
    </row>
    <row r="9">
      <c r="B9" s="15">
        <v>1000.0</v>
      </c>
      <c r="C9" s="16" t="s">
        <v>19</v>
      </c>
      <c r="D9" s="16" t="s">
        <v>15</v>
      </c>
      <c r="E9" s="17">
        <v>6.0851</v>
      </c>
      <c r="F9" s="17">
        <v>16.4224</v>
      </c>
      <c r="G9" s="18">
        <f t="shared" si="1"/>
        <v>2.698788845</v>
      </c>
      <c r="H9" s="26" t="s">
        <v>17</v>
      </c>
      <c r="I9" s="28">
        <v>3.0844</v>
      </c>
      <c r="J9" s="28">
        <v>0.6937</v>
      </c>
      <c r="K9" s="22">
        <f t="shared" si="2"/>
        <v>0.2249059785</v>
      </c>
      <c r="L9" s="15">
        <v>461.0</v>
      </c>
      <c r="M9" s="23">
        <v>69.0</v>
      </c>
      <c r="N9" s="24">
        <f t="shared" si="3"/>
        <v>6.68115942</v>
      </c>
      <c r="O9" s="25" t="str">
        <f t="shared" si="4"/>
        <v>#REF!</v>
      </c>
    </row>
    <row r="10">
      <c r="B10" s="15">
        <v>1000.0</v>
      </c>
      <c r="C10" s="16" t="s">
        <v>19</v>
      </c>
      <c r="D10" s="16" t="s">
        <v>15</v>
      </c>
      <c r="E10" s="17">
        <v>6.0851</v>
      </c>
      <c r="F10" s="17">
        <v>16.4224</v>
      </c>
      <c r="G10" s="18">
        <f t="shared" si="1"/>
        <v>2.698788845</v>
      </c>
      <c r="H10" s="26" t="s">
        <v>18</v>
      </c>
      <c r="I10" s="28">
        <v>3.2412</v>
      </c>
      <c r="J10" s="28">
        <v>0.6937</v>
      </c>
      <c r="K10" s="22">
        <f t="shared" si="2"/>
        <v>0.2140256695</v>
      </c>
      <c r="L10" s="15">
        <v>461.0</v>
      </c>
      <c r="M10" s="23">
        <v>69.0</v>
      </c>
      <c r="N10" s="24">
        <f t="shared" si="3"/>
        <v>6.68115942</v>
      </c>
      <c r="O10" s="25" t="str">
        <f t="shared" si="4"/>
        <v>#REF!</v>
      </c>
    </row>
    <row r="11">
      <c r="B11" s="15">
        <v>10000.0</v>
      </c>
      <c r="C11" s="16" t="s">
        <v>20</v>
      </c>
      <c r="D11" s="16" t="s">
        <v>15</v>
      </c>
      <c r="E11" s="17">
        <v>5.9441</v>
      </c>
      <c r="F11" s="17">
        <v>14.9886</v>
      </c>
      <c r="G11" s="18">
        <f t="shared" si="1"/>
        <v>2.52159284</v>
      </c>
      <c r="H11" s="26" t="s">
        <v>15</v>
      </c>
      <c r="I11" s="28">
        <v>3.7185</v>
      </c>
      <c r="J11" s="28">
        <v>0.7678</v>
      </c>
      <c r="K11" s="22">
        <f t="shared" si="2"/>
        <v>0.206481108</v>
      </c>
      <c r="L11" s="15">
        <v>461.0</v>
      </c>
      <c r="M11" s="23">
        <v>70.0</v>
      </c>
      <c r="N11" s="24">
        <f t="shared" si="3"/>
        <v>6.585714286</v>
      </c>
      <c r="O11" s="25" t="str">
        <f t="shared" si="4"/>
        <v>#REF!</v>
      </c>
    </row>
    <row r="12">
      <c r="B12" s="15">
        <v>100000.0</v>
      </c>
      <c r="C12" s="16" t="s">
        <v>21</v>
      </c>
      <c r="D12" s="16" t="s">
        <v>15</v>
      </c>
      <c r="E12" s="17">
        <v>6.0406</v>
      </c>
      <c r="F12" s="17">
        <v>14.3715</v>
      </c>
      <c r="G12" s="18">
        <f t="shared" si="1"/>
        <v>2.379151078</v>
      </c>
      <c r="H12" s="26" t="s">
        <v>15</v>
      </c>
      <c r="I12" s="28">
        <v>5.2579</v>
      </c>
      <c r="J12" s="28">
        <v>1.1142</v>
      </c>
      <c r="K12" s="22">
        <f t="shared" si="2"/>
        <v>0.2119096978</v>
      </c>
      <c r="L12" s="15">
        <v>465.0</v>
      </c>
      <c r="M12" s="23">
        <v>72.0</v>
      </c>
      <c r="N12" s="24">
        <f t="shared" si="3"/>
        <v>6.458333333</v>
      </c>
      <c r="O12" s="25" t="str">
        <f t="shared" si="4"/>
        <v>#REF!</v>
      </c>
    </row>
    <row r="13">
      <c r="B13" s="15">
        <v>100000.0</v>
      </c>
      <c r="C13" s="16" t="s">
        <v>21</v>
      </c>
      <c r="D13" s="16" t="s">
        <v>15</v>
      </c>
      <c r="E13" s="17">
        <v>6.0406</v>
      </c>
      <c r="F13" s="17">
        <v>14.3715</v>
      </c>
      <c r="G13" s="18">
        <f t="shared" si="1"/>
        <v>2.379151078</v>
      </c>
      <c r="H13" s="26" t="s">
        <v>22</v>
      </c>
      <c r="I13" s="28">
        <v>5.5947</v>
      </c>
      <c r="J13" s="28">
        <v>1.1142</v>
      </c>
      <c r="K13" s="22">
        <f t="shared" si="2"/>
        <v>0.1991527696</v>
      </c>
      <c r="L13" s="15">
        <v>465.0</v>
      </c>
      <c r="M13" s="23">
        <v>72.0</v>
      </c>
      <c r="N13" s="24">
        <f t="shared" si="3"/>
        <v>6.458333333</v>
      </c>
      <c r="O13" s="25" t="str">
        <f t="shared" si="4"/>
        <v>#REF!</v>
      </c>
    </row>
    <row r="14">
      <c r="B14" s="15">
        <v>100000.0</v>
      </c>
      <c r="C14" s="16" t="s">
        <v>21</v>
      </c>
      <c r="D14" s="16" t="s">
        <v>15</v>
      </c>
      <c r="E14" s="17">
        <v>6.0406</v>
      </c>
      <c r="F14" s="17">
        <v>14.3715</v>
      </c>
      <c r="G14" s="18">
        <f t="shared" si="1"/>
        <v>2.379151078</v>
      </c>
      <c r="H14" s="26" t="s">
        <v>23</v>
      </c>
      <c r="I14" s="28">
        <v>5.7011</v>
      </c>
      <c r="J14" s="28">
        <v>1.1142</v>
      </c>
      <c r="K14" s="22">
        <f t="shared" si="2"/>
        <v>0.1954359685</v>
      </c>
      <c r="L14" s="15">
        <v>465.0</v>
      </c>
      <c r="M14" s="23">
        <v>72.0</v>
      </c>
      <c r="N14" s="24">
        <f t="shared" si="3"/>
        <v>6.458333333</v>
      </c>
      <c r="O14" s="25" t="str">
        <f t="shared" si="4"/>
        <v>#REF!</v>
      </c>
    </row>
    <row r="15">
      <c r="B15" s="15">
        <v>100000.0</v>
      </c>
      <c r="C15" s="16" t="s">
        <v>21</v>
      </c>
      <c r="D15" s="16" t="s">
        <v>15</v>
      </c>
      <c r="E15" s="17">
        <v>6.0406</v>
      </c>
      <c r="F15" s="17">
        <v>14.3715</v>
      </c>
      <c r="G15" s="18">
        <f t="shared" si="1"/>
        <v>2.379151078</v>
      </c>
      <c r="H15" s="26" t="s">
        <v>17</v>
      </c>
      <c r="I15" s="28">
        <v>6.569</v>
      </c>
      <c r="J15" s="28">
        <v>1.1142</v>
      </c>
      <c r="K15" s="22">
        <f t="shared" si="2"/>
        <v>0.1696148577</v>
      </c>
      <c r="L15" s="15">
        <v>465.0</v>
      </c>
      <c r="M15" s="23">
        <v>72.0</v>
      </c>
      <c r="N15" s="24">
        <f t="shared" si="3"/>
        <v>6.458333333</v>
      </c>
      <c r="O15" s="25" t="str">
        <f t="shared" si="4"/>
        <v>#REF!</v>
      </c>
    </row>
    <row r="16">
      <c r="B16" s="15">
        <v>100000.0</v>
      </c>
      <c r="C16" s="16" t="s">
        <v>21</v>
      </c>
      <c r="D16" s="15" t="s">
        <v>24</v>
      </c>
      <c r="E16" s="17">
        <v>5.9872</v>
      </c>
      <c r="F16" s="17">
        <v>14.3715</v>
      </c>
      <c r="G16" s="18">
        <f t="shared" si="1"/>
        <v>2.400370791</v>
      </c>
      <c r="H16" s="15" t="s">
        <v>24</v>
      </c>
      <c r="I16" s="21">
        <v>8.9706</v>
      </c>
      <c r="J16" s="21">
        <v>1.1142</v>
      </c>
      <c r="K16" s="22">
        <f t="shared" si="2"/>
        <v>0.1242057387</v>
      </c>
      <c r="L16" s="15">
        <v>465.0</v>
      </c>
      <c r="M16" s="23">
        <v>72.0</v>
      </c>
      <c r="N16" s="24">
        <f t="shared" si="3"/>
        <v>6.458333333</v>
      </c>
      <c r="O16" s="25" t="str">
        <f t="shared" si="4"/>
        <v>#REF!</v>
      </c>
    </row>
    <row r="17">
      <c r="B17" s="15">
        <v>100000.0</v>
      </c>
      <c r="C17" s="16" t="s">
        <v>21</v>
      </c>
      <c r="D17" s="15" t="s">
        <v>25</v>
      </c>
      <c r="E17" s="17">
        <v>6.3038</v>
      </c>
      <c r="F17" s="17">
        <v>14.3715</v>
      </c>
      <c r="G17" s="18">
        <f t="shared" si="1"/>
        <v>2.279815349</v>
      </c>
      <c r="H17" s="15" t="s">
        <v>25</v>
      </c>
      <c r="I17" s="21">
        <v>11.656</v>
      </c>
      <c r="J17" s="21">
        <v>1.1142</v>
      </c>
      <c r="K17" s="22">
        <f t="shared" si="2"/>
        <v>0.09559025395</v>
      </c>
      <c r="L17" s="15">
        <v>465.0</v>
      </c>
      <c r="M17" s="23">
        <v>72.0</v>
      </c>
      <c r="N17" s="24">
        <f t="shared" si="3"/>
        <v>6.458333333</v>
      </c>
      <c r="O17" s="25" t="str">
        <f t="shared" si="4"/>
        <v>#REF!</v>
      </c>
    </row>
    <row r="18">
      <c r="B18" s="15">
        <v>100000.0</v>
      </c>
      <c r="C18" s="16" t="s">
        <v>21</v>
      </c>
      <c r="D18" s="15" t="s">
        <v>26</v>
      </c>
      <c r="E18" s="17">
        <v>6.2692</v>
      </c>
      <c r="F18" s="17">
        <v>14.3715</v>
      </c>
      <c r="G18" s="18">
        <f t="shared" si="1"/>
        <v>2.292397754</v>
      </c>
      <c r="H18" s="15" t="s">
        <v>26</v>
      </c>
      <c r="I18" s="21">
        <v>7.5091</v>
      </c>
      <c r="J18" s="21">
        <v>1.1142</v>
      </c>
      <c r="K18" s="22">
        <f t="shared" si="2"/>
        <v>0.1483799656</v>
      </c>
      <c r="L18" s="15">
        <v>465.0</v>
      </c>
      <c r="M18" s="23">
        <v>72.0</v>
      </c>
      <c r="N18" s="24">
        <f t="shared" si="3"/>
        <v>6.458333333</v>
      </c>
      <c r="O18" s="25" t="str">
        <f t="shared" si="4"/>
        <v>#REF!</v>
      </c>
    </row>
    <row r="19">
      <c r="B19" s="15">
        <v>100000.0</v>
      </c>
      <c r="C19" s="16" t="s">
        <v>21</v>
      </c>
      <c r="D19" s="15" t="s">
        <v>27</v>
      </c>
      <c r="E19" s="17">
        <v>6.6278</v>
      </c>
      <c r="F19" s="17">
        <v>14.3715</v>
      </c>
      <c r="G19" s="18">
        <f t="shared" si="1"/>
        <v>2.168366577</v>
      </c>
      <c r="H19" s="15" t="s">
        <v>27</v>
      </c>
      <c r="I19" s="21">
        <v>5.0867</v>
      </c>
      <c r="J19" s="21">
        <v>1.1142</v>
      </c>
      <c r="K19" s="22">
        <f t="shared" si="2"/>
        <v>0.2190418149</v>
      </c>
      <c r="L19" s="15">
        <v>465.0</v>
      </c>
      <c r="M19" s="23">
        <v>72.0</v>
      </c>
      <c r="N19" s="24">
        <f t="shared" si="3"/>
        <v>6.458333333</v>
      </c>
      <c r="O19" s="25" t="str">
        <f t="shared" si="4"/>
        <v>#REF!</v>
      </c>
    </row>
    <row r="20">
      <c r="B20" s="15">
        <v>100000.0</v>
      </c>
      <c r="C20" s="16" t="s">
        <v>21</v>
      </c>
      <c r="D20" s="15" t="s">
        <v>28</v>
      </c>
      <c r="E20" s="17">
        <v>6.3681</v>
      </c>
      <c r="F20" s="17">
        <v>14.3715</v>
      </c>
      <c r="G20" s="18">
        <f t="shared" si="1"/>
        <v>2.256795591</v>
      </c>
      <c r="H20" s="15" t="s">
        <v>28</v>
      </c>
      <c r="I20" s="21">
        <v>5.2183</v>
      </c>
      <c r="J20" s="21">
        <v>1.1142</v>
      </c>
      <c r="K20" s="22">
        <f t="shared" si="2"/>
        <v>0.2135178123</v>
      </c>
      <c r="L20" s="15">
        <v>465.0</v>
      </c>
      <c r="M20" s="23">
        <v>72.0</v>
      </c>
      <c r="N20" s="24">
        <f t="shared" si="3"/>
        <v>6.458333333</v>
      </c>
      <c r="O20" s="25" t="str">
        <f t="shared" si="4"/>
        <v>#REF!</v>
      </c>
    </row>
    <row r="21">
      <c r="B21" s="15">
        <v>100000.0</v>
      </c>
      <c r="C21" s="16" t="s">
        <v>21</v>
      </c>
      <c r="D21" s="15" t="s">
        <v>29</v>
      </c>
      <c r="E21" s="17">
        <v>6.6151</v>
      </c>
      <c r="F21" s="17">
        <v>14.3715</v>
      </c>
      <c r="G21" s="18">
        <f t="shared" si="1"/>
        <v>2.172529516</v>
      </c>
      <c r="H21" s="15" t="s">
        <v>29</v>
      </c>
      <c r="I21" s="21">
        <v>5.6711</v>
      </c>
      <c r="J21" s="21">
        <v>1.1142</v>
      </c>
      <c r="K21" s="22">
        <f t="shared" si="2"/>
        <v>0.1964698207</v>
      </c>
      <c r="L21" s="15">
        <v>465.0</v>
      </c>
      <c r="M21" s="23">
        <v>72.0</v>
      </c>
      <c r="N21" s="24">
        <f t="shared" si="3"/>
        <v>6.458333333</v>
      </c>
      <c r="O21" s="25" t="str">
        <f t="shared" si="4"/>
        <v>#REF!</v>
      </c>
    </row>
    <row r="22">
      <c r="B22" s="15">
        <v>100000.0</v>
      </c>
      <c r="C22" s="16" t="s">
        <v>21</v>
      </c>
      <c r="D22" s="15" t="s">
        <v>30</v>
      </c>
      <c r="E22" s="17">
        <v>6.6893</v>
      </c>
      <c r="F22" s="17">
        <v>14.3715</v>
      </c>
      <c r="G22" s="18">
        <f t="shared" si="1"/>
        <v>2.148431076</v>
      </c>
      <c r="H22" s="15" t="s">
        <v>30</v>
      </c>
      <c r="I22" s="21">
        <v>9.6767</v>
      </c>
      <c r="J22" s="21">
        <v>1.1142</v>
      </c>
      <c r="K22" s="22">
        <f t="shared" si="2"/>
        <v>0.1151425589</v>
      </c>
      <c r="L22" s="15">
        <v>465.0</v>
      </c>
      <c r="M22" s="23">
        <v>72.0</v>
      </c>
      <c r="N22" s="24">
        <f t="shared" si="3"/>
        <v>6.458333333</v>
      </c>
      <c r="O22" s="25" t="str">
        <f t="shared" si="4"/>
        <v>#REF!</v>
      </c>
    </row>
    <row r="23">
      <c r="B23" s="15">
        <v>100000.0</v>
      </c>
      <c r="C23" s="16" t="s">
        <v>21</v>
      </c>
      <c r="D23" s="15" t="s">
        <v>31</v>
      </c>
      <c r="E23" s="17">
        <v>6.5364</v>
      </c>
      <c r="F23" s="17">
        <v>14.3715</v>
      </c>
      <c r="G23" s="18">
        <f t="shared" si="1"/>
        <v>2.198687351</v>
      </c>
      <c r="H23" s="15" t="s">
        <v>31</v>
      </c>
      <c r="I23" s="21">
        <v>14.6724</v>
      </c>
      <c r="J23" s="21">
        <v>1.1142</v>
      </c>
      <c r="K23" s="22">
        <f t="shared" si="2"/>
        <v>0.07593849677</v>
      </c>
      <c r="L23" s="15">
        <v>465.0</v>
      </c>
      <c r="M23" s="23">
        <v>72.0</v>
      </c>
      <c r="N23" s="24">
        <f t="shared" si="3"/>
        <v>6.458333333</v>
      </c>
      <c r="O23" s="25" t="str">
        <f t="shared" si="4"/>
        <v>#REF!</v>
      </c>
    </row>
    <row r="24">
      <c r="B24" s="15">
        <v>100000.0</v>
      </c>
      <c r="C24" s="16" t="s">
        <v>21</v>
      </c>
      <c r="D24" s="15" t="s">
        <v>32</v>
      </c>
      <c r="E24" s="17">
        <v>6.1198</v>
      </c>
      <c r="F24" s="17">
        <v>14.3715</v>
      </c>
      <c r="G24" s="18">
        <f t="shared" si="1"/>
        <v>2.348361058</v>
      </c>
      <c r="H24" s="15" t="s">
        <v>32</v>
      </c>
      <c r="I24" s="21">
        <v>3.7361</v>
      </c>
      <c r="J24" s="21">
        <v>1.1142</v>
      </c>
      <c r="K24" s="29">
        <f t="shared" si="2"/>
        <v>0.2982254222</v>
      </c>
      <c r="L24" s="15">
        <v>465.0</v>
      </c>
      <c r="M24" s="23">
        <v>140.0</v>
      </c>
      <c r="N24" s="24">
        <f t="shared" si="3"/>
        <v>3.321428571</v>
      </c>
      <c r="O24" s="25" t="str">
        <f t="shared" si="4"/>
        <v>#REF!</v>
      </c>
    </row>
    <row r="25">
      <c r="B25" s="15">
        <v>100000.0</v>
      </c>
      <c r="C25" s="16" t="s">
        <v>21</v>
      </c>
      <c r="D25" s="15" t="s">
        <v>33</v>
      </c>
      <c r="E25" s="17">
        <v>6.7633</v>
      </c>
      <c r="F25" s="17">
        <v>14.3715</v>
      </c>
      <c r="G25" s="18">
        <f t="shared" si="1"/>
        <v>2.124924223</v>
      </c>
      <c r="H25" s="15" t="s">
        <v>33</v>
      </c>
      <c r="I25" s="21">
        <v>3.7032</v>
      </c>
      <c r="J25" s="21">
        <v>1.1142</v>
      </c>
      <c r="K25" s="29">
        <f t="shared" si="2"/>
        <v>0.300874919</v>
      </c>
      <c r="L25" s="15">
        <v>465.0</v>
      </c>
      <c r="M25" s="23">
        <v>140.0</v>
      </c>
      <c r="N25" s="24">
        <f t="shared" si="3"/>
        <v>3.321428571</v>
      </c>
      <c r="O25" s="25" t="str">
        <f t="shared" si="4"/>
        <v>#REF!</v>
      </c>
    </row>
    <row r="26" ht="19.5" customHeight="1">
      <c r="B26" s="15">
        <v>100000.0</v>
      </c>
      <c r="C26" s="16" t="s">
        <v>21</v>
      </c>
      <c r="D26" s="16" t="s">
        <v>34</v>
      </c>
      <c r="E26" s="17">
        <v>6.0443</v>
      </c>
      <c r="F26" s="17">
        <v>14.3715</v>
      </c>
      <c r="G26" s="18">
        <f t="shared" si="1"/>
        <v>2.377694688</v>
      </c>
      <c r="H26" s="16" t="s">
        <v>35</v>
      </c>
      <c r="I26" s="28">
        <v>5.4595</v>
      </c>
      <c r="J26" s="28">
        <v>1.1142</v>
      </c>
      <c r="K26" s="22">
        <f t="shared" si="2"/>
        <v>0.2040846231</v>
      </c>
      <c r="L26" s="15">
        <v>465.0</v>
      </c>
      <c r="M26" s="23">
        <v>72.0</v>
      </c>
      <c r="N26" s="24">
        <f t="shared" si="3"/>
        <v>6.458333333</v>
      </c>
      <c r="O26" s="25" t="str">
        <f t="shared" si="4"/>
        <v>#REF!</v>
      </c>
    </row>
    <row r="27">
      <c r="B27" s="15">
        <v>100000.0</v>
      </c>
      <c r="C27" s="16" t="s">
        <v>21</v>
      </c>
      <c r="D27" s="16" t="s">
        <v>36</v>
      </c>
      <c r="E27" s="17">
        <v>6.4311</v>
      </c>
      <c r="F27" s="17">
        <v>14.3715</v>
      </c>
      <c r="G27" s="18">
        <f t="shared" si="1"/>
        <v>2.23468769</v>
      </c>
      <c r="H27" s="15" t="s">
        <v>37</v>
      </c>
      <c r="I27" s="28">
        <v>5.2327</v>
      </c>
      <c r="J27" s="28">
        <v>1.1142</v>
      </c>
      <c r="K27" s="22">
        <f t="shared" si="2"/>
        <v>0.2129302272</v>
      </c>
      <c r="L27" s="15">
        <v>465.0</v>
      </c>
      <c r="M27" s="23">
        <v>72.0</v>
      </c>
      <c r="N27" s="24">
        <f t="shared" si="3"/>
        <v>6.458333333</v>
      </c>
      <c r="O27" s="25" t="str">
        <f t="shared" si="4"/>
        <v>#REF!</v>
      </c>
    </row>
    <row r="28">
      <c r="B28" s="15">
        <v>100000.0</v>
      </c>
      <c r="C28" s="16" t="s">
        <v>21</v>
      </c>
      <c r="D28" s="16" t="s">
        <v>38</v>
      </c>
      <c r="E28" s="17">
        <v>6.3891</v>
      </c>
      <c r="F28" s="17">
        <v>14.3715</v>
      </c>
      <c r="G28" s="18">
        <f t="shared" si="1"/>
        <v>2.249377847</v>
      </c>
      <c r="H28" s="15" t="s">
        <v>39</v>
      </c>
      <c r="I28" s="28">
        <v>5.2411</v>
      </c>
      <c r="J28" s="28">
        <v>1.1142</v>
      </c>
      <c r="K28" s="22">
        <f t="shared" si="2"/>
        <v>0.2125889603</v>
      </c>
      <c r="L28" s="15">
        <v>465.0</v>
      </c>
      <c r="M28" s="23">
        <v>72.0</v>
      </c>
      <c r="N28" s="24">
        <f t="shared" si="3"/>
        <v>6.458333333</v>
      </c>
      <c r="O28" s="25" t="str">
        <f t="shared" si="4"/>
        <v>#REF!</v>
      </c>
    </row>
    <row r="29">
      <c r="B29" s="15">
        <v>100000.0</v>
      </c>
      <c r="C29" s="16" t="s">
        <v>21</v>
      </c>
      <c r="D29" s="15" t="s">
        <v>40</v>
      </c>
      <c r="E29" s="17">
        <v>6.6079</v>
      </c>
      <c r="F29" s="17">
        <v>14.3715</v>
      </c>
      <c r="G29" s="18">
        <f t="shared" si="1"/>
        <v>2.174896715</v>
      </c>
      <c r="H29" s="30" t="s">
        <v>40</v>
      </c>
      <c r="I29" s="28">
        <v>5.7437</v>
      </c>
      <c r="J29" s="28">
        <v>1.1142</v>
      </c>
      <c r="K29" s="22">
        <f t="shared" si="2"/>
        <v>0.1939864547</v>
      </c>
      <c r="L29" s="15">
        <v>465.0</v>
      </c>
      <c r="M29" s="23">
        <v>72.0</v>
      </c>
      <c r="N29" s="24">
        <f t="shared" si="3"/>
        <v>6.458333333</v>
      </c>
      <c r="O29" s="25" t="str">
        <f t="shared" si="4"/>
        <v>#REF!</v>
      </c>
    </row>
    <row r="30">
      <c r="B30" s="15">
        <v>100000.0</v>
      </c>
      <c r="C30" s="16" t="s">
        <v>21</v>
      </c>
      <c r="D30" s="15" t="s">
        <v>41</v>
      </c>
      <c r="E30" s="17">
        <v>6.7924</v>
      </c>
      <c r="F30" s="17">
        <v>14.3715</v>
      </c>
      <c r="G30" s="18">
        <f t="shared" si="1"/>
        <v>2.115820623</v>
      </c>
      <c r="H30" s="15" t="s">
        <v>41</v>
      </c>
      <c r="I30" s="28">
        <v>5.7303</v>
      </c>
      <c r="J30" s="28">
        <v>1.1142</v>
      </c>
      <c r="K30" s="22">
        <f t="shared" si="2"/>
        <v>0.1944400817</v>
      </c>
      <c r="L30" s="15">
        <v>465.0</v>
      </c>
      <c r="M30" s="23">
        <v>72.0</v>
      </c>
      <c r="N30" s="24">
        <f t="shared" si="3"/>
        <v>6.458333333</v>
      </c>
      <c r="O30" s="25" t="str">
        <f t="shared" si="4"/>
        <v>#REF!</v>
      </c>
    </row>
    <row r="31">
      <c r="B31" s="15">
        <v>1000000.0</v>
      </c>
      <c r="C31" s="16" t="s">
        <v>42</v>
      </c>
      <c r="D31" s="16" t="s">
        <v>15</v>
      </c>
      <c r="E31" s="17">
        <v>6.4439</v>
      </c>
      <c r="F31" s="17">
        <v>16.1738</v>
      </c>
      <c r="G31" s="18">
        <f t="shared" si="1"/>
        <v>2.509939633</v>
      </c>
      <c r="H31" s="31" t="s">
        <v>15</v>
      </c>
      <c r="I31" s="32">
        <v>25.5561</v>
      </c>
      <c r="J31" s="33">
        <v>3.5095</v>
      </c>
      <c r="K31" s="22">
        <f t="shared" si="2"/>
        <v>0.1373253352</v>
      </c>
      <c r="L31" s="15">
        <v>507.0</v>
      </c>
      <c r="M31" s="23">
        <v>88.0</v>
      </c>
      <c r="N31" s="24">
        <f t="shared" si="3"/>
        <v>5.761363636</v>
      </c>
      <c r="O31" s="25" t="str">
        <f t="shared" si="4"/>
        <v>#REF!</v>
      </c>
    </row>
    <row r="32">
      <c r="A32" s="34"/>
      <c r="B32" s="35"/>
      <c r="C32" s="36"/>
      <c r="D32" s="37"/>
      <c r="E32" s="38"/>
      <c r="F32" s="38"/>
      <c r="G32" s="39"/>
      <c r="H32" s="40"/>
      <c r="I32" s="41"/>
      <c r="J32" s="41"/>
      <c r="K32" s="42"/>
      <c r="L32" s="40"/>
      <c r="M32" s="43"/>
      <c r="N32" s="43"/>
      <c r="O32" s="37"/>
    </row>
    <row r="33">
      <c r="A33" s="14" t="s">
        <v>43</v>
      </c>
      <c r="B33" s="15">
        <v>1000000.0</v>
      </c>
      <c r="C33" s="16" t="s">
        <v>44</v>
      </c>
      <c r="D33" s="16" t="s">
        <v>15</v>
      </c>
      <c r="E33" s="17">
        <v>41.8304</v>
      </c>
      <c r="F33" s="17">
        <v>115.408</v>
      </c>
      <c r="G33" s="18">
        <f t="shared" ref="G33:G40" si="5">F33/E33</f>
        <v>2.758950428</v>
      </c>
      <c r="H33" s="30" t="s">
        <v>15</v>
      </c>
      <c r="I33" s="21">
        <v>62.466</v>
      </c>
      <c r="J33" s="21">
        <v>7.039</v>
      </c>
      <c r="K33" s="22">
        <f t="shared" ref="K33:K36" si="6">J33/I33</f>
        <v>0.1126853008</v>
      </c>
      <c r="L33" s="15">
        <v>4600.0</v>
      </c>
      <c r="M33" s="23">
        <v>678.0</v>
      </c>
      <c r="N33" s="24">
        <f t="shared" ref="N33:N36" si="7">L33/M33</f>
        <v>6.784660767</v>
      </c>
      <c r="O33" s="25" t="str">
        <f t="shared" ref="O33:O36" si="8">#REF!/M33</f>
        <v>#REF!</v>
      </c>
    </row>
    <row r="34">
      <c r="B34" s="15">
        <v>1000000.0</v>
      </c>
      <c r="C34" s="16" t="s">
        <v>44</v>
      </c>
      <c r="D34" s="44" t="s">
        <v>45</v>
      </c>
      <c r="E34" s="45">
        <v>46.7662</v>
      </c>
      <c r="F34" s="17">
        <v>115.408</v>
      </c>
      <c r="G34" s="18">
        <f t="shared" si="5"/>
        <v>2.467765181</v>
      </c>
      <c r="H34" s="44" t="s">
        <v>46</v>
      </c>
      <c r="I34" s="21">
        <v>44.4457</v>
      </c>
      <c r="J34" s="21">
        <v>7.039</v>
      </c>
      <c r="K34" s="22">
        <f t="shared" si="6"/>
        <v>0.158373026</v>
      </c>
      <c r="L34" s="15">
        <v>4600.0</v>
      </c>
      <c r="M34" s="23">
        <v>341.0</v>
      </c>
      <c r="N34" s="24">
        <f t="shared" si="7"/>
        <v>13.48973607</v>
      </c>
      <c r="O34" s="25" t="str">
        <f t="shared" si="8"/>
        <v>#REF!</v>
      </c>
    </row>
    <row r="35">
      <c r="B35" s="15">
        <v>1000000.0</v>
      </c>
      <c r="C35" s="16" t="s">
        <v>44</v>
      </c>
      <c r="D35" s="44" t="s">
        <v>47</v>
      </c>
      <c r="E35" s="45">
        <v>45.1696</v>
      </c>
      <c r="F35" s="17">
        <v>115.408</v>
      </c>
      <c r="G35" s="18">
        <f t="shared" si="5"/>
        <v>2.554992738</v>
      </c>
      <c r="H35" s="44" t="s">
        <v>48</v>
      </c>
      <c r="I35" s="21">
        <v>41.8457</v>
      </c>
      <c r="J35" s="21">
        <v>7.039</v>
      </c>
      <c r="K35" s="22">
        <f t="shared" si="6"/>
        <v>0.1682132214</v>
      </c>
      <c r="L35" s="15">
        <v>4600.0</v>
      </c>
      <c r="M35" s="23">
        <v>341.0</v>
      </c>
      <c r="N35" s="24">
        <f t="shared" si="7"/>
        <v>13.48973607</v>
      </c>
      <c r="O35" s="25" t="str">
        <f t="shared" si="8"/>
        <v>#REF!</v>
      </c>
    </row>
    <row r="36">
      <c r="B36" s="46">
        <v>1000000.0</v>
      </c>
      <c r="C36" s="47" t="s">
        <v>44</v>
      </c>
      <c r="D36" s="48" t="s">
        <v>15</v>
      </c>
      <c r="E36" s="49">
        <v>44.806</v>
      </c>
      <c r="F36" s="50">
        <v>121.477</v>
      </c>
      <c r="G36" s="51">
        <f t="shared" si="5"/>
        <v>2.711177074</v>
      </c>
      <c r="H36" s="16" t="s">
        <v>49</v>
      </c>
      <c r="I36" s="52">
        <v>34.7649</v>
      </c>
      <c r="J36" s="53">
        <v>7.039</v>
      </c>
      <c r="K36" s="29">
        <f t="shared" si="6"/>
        <v>0.2024743347</v>
      </c>
      <c r="L36" s="46">
        <v>4600.0</v>
      </c>
      <c r="M36" s="47">
        <v>1400.0</v>
      </c>
      <c r="N36" s="54">
        <f t="shared" si="7"/>
        <v>3.285714286</v>
      </c>
      <c r="O36" s="25" t="str">
        <f t="shared" si="8"/>
        <v>#REF!</v>
      </c>
    </row>
    <row r="37">
      <c r="B37" s="46">
        <v>1000000.0</v>
      </c>
      <c r="C37" s="47" t="s">
        <v>44</v>
      </c>
      <c r="D37" s="48" t="s">
        <v>15</v>
      </c>
      <c r="E37" s="49">
        <v>44.806</v>
      </c>
      <c r="F37" s="50">
        <v>121.477</v>
      </c>
      <c r="G37" s="51">
        <f t="shared" si="5"/>
        <v>2.711177074</v>
      </c>
      <c r="H37" s="16" t="s">
        <v>50</v>
      </c>
      <c r="I37" s="52">
        <v>17.8</v>
      </c>
      <c r="J37" s="53">
        <v>7.039</v>
      </c>
      <c r="K37" s="29">
        <f>J36/I37</f>
        <v>0.3954494382</v>
      </c>
      <c r="O37" s="25"/>
    </row>
    <row r="38">
      <c r="B38" s="15">
        <v>1000000.0</v>
      </c>
      <c r="C38" s="16" t="s">
        <v>44</v>
      </c>
      <c r="D38" s="15" t="s">
        <v>33</v>
      </c>
      <c r="E38" s="55">
        <v>42.5988</v>
      </c>
      <c r="F38" s="17">
        <v>121.477</v>
      </c>
      <c r="G38" s="18">
        <f t="shared" si="5"/>
        <v>2.851653098</v>
      </c>
      <c r="H38" s="15" t="s">
        <v>33</v>
      </c>
      <c r="I38" s="52">
        <v>43.4521</v>
      </c>
      <c r="J38" s="21">
        <v>7.039</v>
      </c>
      <c r="K38" s="22">
        <f t="shared" ref="K38:K40" si="9">J38/I38</f>
        <v>0.1619944721</v>
      </c>
      <c r="L38" s="15">
        <v>4600.0</v>
      </c>
      <c r="M38" s="23">
        <v>1400.0</v>
      </c>
      <c r="N38" s="24">
        <f t="shared" ref="N38:N40" si="10">L38/M38</f>
        <v>3.285714286</v>
      </c>
      <c r="O38" s="25" t="str">
        <f t="shared" ref="O38:O40" si="11">#REF!/M38</f>
        <v>#REF!</v>
      </c>
    </row>
    <row r="39">
      <c r="B39" s="15">
        <v>1000000.0</v>
      </c>
      <c r="C39" s="16" t="s">
        <v>44</v>
      </c>
      <c r="D39" s="15" t="s">
        <v>51</v>
      </c>
      <c r="E39" s="55">
        <v>42.9731</v>
      </c>
      <c r="F39" s="17">
        <v>121.477</v>
      </c>
      <c r="G39" s="18">
        <f t="shared" si="5"/>
        <v>2.826814914</v>
      </c>
      <c r="H39" s="15" t="s">
        <v>32</v>
      </c>
      <c r="I39" s="52">
        <v>45.0402</v>
      </c>
      <c r="J39" s="21">
        <v>7.039</v>
      </c>
      <c r="K39" s="22">
        <f t="shared" si="9"/>
        <v>0.1562826098</v>
      </c>
      <c r="L39" s="15">
        <v>4600.0</v>
      </c>
      <c r="M39" s="23">
        <v>1400.0</v>
      </c>
      <c r="N39" s="24">
        <f t="shared" si="10"/>
        <v>3.285714286</v>
      </c>
      <c r="O39" s="25" t="str">
        <f t="shared" si="11"/>
        <v>#REF!</v>
      </c>
    </row>
    <row r="40">
      <c r="B40" s="15">
        <v>1000000.0</v>
      </c>
      <c r="C40" s="16" t="s">
        <v>44</v>
      </c>
      <c r="D40" s="15" t="s">
        <v>52</v>
      </c>
      <c r="E40" s="55">
        <v>42.3029</v>
      </c>
      <c r="F40" s="17">
        <v>121.477</v>
      </c>
      <c r="G40" s="18">
        <f t="shared" si="5"/>
        <v>2.871599819</v>
      </c>
      <c r="H40" s="15" t="s">
        <v>52</v>
      </c>
      <c r="I40" s="52">
        <v>61.9078</v>
      </c>
      <c r="J40" s="21">
        <v>7.039</v>
      </c>
      <c r="K40" s="22">
        <f t="shared" si="9"/>
        <v>0.113701343</v>
      </c>
      <c r="L40" s="15">
        <v>4600.0</v>
      </c>
      <c r="M40" s="23">
        <v>678.0</v>
      </c>
      <c r="N40" s="24">
        <f t="shared" si="10"/>
        <v>6.784660767</v>
      </c>
      <c r="O40" s="25" t="str">
        <f t="shared" si="11"/>
        <v>#REF!</v>
      </c>
    </row>
    <row r="41">
      <c r="A41" s="37"/>
      <c r="B41" s="37"/>
      <c r="C41" s="37"/>
      <c r="D41" s="36"/>
      <c r="E41" s="56"/>
      <c r="F41" s="57"/>
      <c r="G41" s="36"/>
      <c r="H41" s="58"/>
      <c r="I41" s="59"/>
      <c r="J41" s="60"/>
      <c r="K41" s="61"/>
      <c r="L41" s="61"/>
      <c r="M41" s="37"/>
      <c r="N41" s="37"/>
      <c r="O41" s="37"/>
    </row>
    <row r="42">
      <c r="A42" s="62" t="s">
        <v>53</v>
      </c>
      <c r="B42" s="14" t="s">
        <v>54</v>
      </c>
      <c r="D42" s="63"/>
      <c r="E42" s="55"/>
      <c r="F42" s="17"/>
      <c r="G42" s="63"/>
      <c r="H42" s="64"/>
      <c r="I42" s="65"/>
      <c r="J42" s="66"/>
      <c r="K42" s="67"/>
      <c r="L42" s="67"/>
    </row>
    <row r="43">
      <c r="A43" s="68"/>
      <c r="B43" s="69"/>
      <c r="D43" s="63"/>
      <c r="E43" s="70"/>
      <c r="F43" s="70"/>
      <c r="G43" s="63"/>
      <c r="H43" s="64"/>
      <c r="I43" s="65"/>
      <c r="J43" s="66"/>
      <c r="K43" s="67"/>
      <c r="L43" s="67"/>
    </row>
    <row r="44">
      <c r="A44" s="71" t="s">
        <v>55</v>
      </c>
      <c r="B44" s="14" t="s">
        <v>56</v>
      </c>
      <c r="D44" s="72"/>
      <c r="E44" s="73"/>
      <c r="F44" s="73"/>
      <c r="G44" s="72"/>
      <c r="H44" s="74"/>
      <c r="I44" s="75"/>
      <c r="J44" s="76"/>
      <c r="K44" s="67"/>
      <c r="L44" s="67"/>
    </row>
    <row r="45">
      <c r="A45" s="77"/>
      <c r="C45" s="78"/>
      <c r="D45" s="72"/>
      <c r="E45" s="73"/>
      <c r="F45" s="73"/>
      <c r="G45" s="72"/>
      <c r="H45" s="74"/>
      <c r="I45" s="75"/>
      <c r="J45" s="76"/>
      <c r="K45" s="67"/>
      <c r="L45" s="67"/>
    </row>
    <row r="46">
      <c r="A46" s="62" t="s">
        <v>57</v>
      </c>
      <c r="B46" s="14" t="s">
        <v>58</v>
      </c>
      <c r="C46" s="78"/>
      <c r="D46" s="63"/>
      <c r="E46" s="70"/>
      <c r="F46" s="70"/>
      <c r="G46" s="63"/>
      <c r="H46" s="74"/>
      <c r="I46" s="75"/>
      <c r="J46" s="66"/>
      <c r="K46" s="67"/>
      <c r="L46" s="67"/>
    </row>
    <row r="47">
      <c r="C47" s="78"/>
      <c r="D47" s="72"/>
      <c r="E47" s="73"/>
      <c r="F47" s="73"/>
      <c r="G47" s="72"/>
      <c r="H47" s="74"/>
      <c r="I47" s="75"/>
      <c r="J47" s="76"/>
      <c r="K47" s="67"/>
      <c r="L47" s="67"/>
    </row>
    <row r="48">
      <c r="A48" s="79"/>
      <c r="B48" s="80"/>
      <c r="C48" s="78"/>
      <c r="D48" s="63"/>
      <c r="E48" s="70"/>
      <c r="F48" s="70"/>
      <c r="G48" s="63"/>
      <c r="H48" s="74"/>
      <c r="I48" s="75"/>
      <c r="J48" s="66"/>
      <c r="K48" s="67"/>
      <c r="L48" s="67"/>
    </row>
    <row r="49">
      <c r="A49" s="78"/>
      <c r="B49" s="78"/>
      <c r="C49" s="78"/>
      <c r="D49" s="63"/>
      <c r="E49" s="70"/>
      <c r="F49" s="70"/>
      <c r="G49" s="63"/>
      <c r="H49" s="74"/>
      <c r="I49" s="75"/>
      <c r="J49" s="66"/>
      <c r="K49" s="67"/>
      <c r="L49" s="67"/>
    </row>
    <row r="50">
      <c r="A50" s="78"/>
      <c r="B50" s="78"/>
      <c r="C50" s="78"/>
      <c r="D50" s="63"/>
      <c r="E50" s="70"/>
      <c r="F50" s="70"/>
      <c r="G50" s="63"/>
      <c r="H50" s="74"/>
      <c r="I50" s="75"/>
      <c r="J50" s="66"/>
      <c r="K50" s="67"/>
      <c r="L50" s="67"/>
    </row>
    <row r="51">
      <c r="D51" s="81"/>
      <c r="E51" s="82"/>
      <c r="F51" s="82"/>
      <c r="G51" s="81"/>
      <c r="H51" s="81"/>
      <c r="I51" s="83"/>
      <c r="J51" s="83"/>
    </row>
    <row r="52">
      <c r="D52" s="81"/>
      <c r="E52" s="82"/>
      <c r="F52" s="82"/>
      <c r="G52" s="81"/>
      <c r="H52" s="81"/>
      <c r="I52" s="83"/>
      <c r="J52" s="83"/>
    </row>
    <row r="53">
      <c r="D53" s="81"/>
      <c r="E53" s="82"/>
      <c r="F53" s="82"/>
      <c r="G53" s="81"/>
      <c r="H53" s="81"/>
      <c r="I53" s="83"/>
      <c r="J53" s="83"/>
    </row>
    <row r="54">
      <c r="D54" s="81"/>
      <c r="E54" s="82"/>
      <c r="F54" s="82"/>
      <c r="G54" s="81"/>
      <c r="H54" s="81"/>
      <c r="I54" s="83"/>
      <c r="J54" s="83"/>
    </row>
    <row r="55">
      <c r="D55" s="81"/>
      <c r="E55" s="82"/>
      <c r="F55" s="82"/>
      <c r="G55" s="81"/>
      <c r="H55" s="81"/>
      <c r="I55" s="83"/>
      <c r="J55" s="83"/>
    </row>
    <row r="56">
      <c r="D56" s="81"/>
      <c r="E56" s="82"/>
      <c r="F56" s="82"/>
      <c r="G56" s="81"/>
      <c r="H56" s="81"/>
      <c r="I56" s="83"/>
      <c r="J56" s="83"/>
    </row>
    <row r="57">
      <c r="D57" s="81"/>
      <c r="E57" s="82"/>
      <c r="F57" s="82"/>
      <c r="G57" s="81"/>
      <c r="H57" s="81"/>
      <c r="I57" s="83"/>
      <c r="J57" s="83"/>
    </row>
    <row r="58">
      <c r="D58" s="81"/>
      <c r="E58" s="82"/>
      <c r="F58" s="82"/>
      <c r="G58" s="81"/>
      <c r="H58" s="81"/>
      <c r="I58" s="83"/>
      <c r="J58" s="83"/>
    </row>
    <row r="59">
      <c r="D59" s="81"/>
      <c r="E59" s="82"/>
      <c r="F59" s="82"/>
      <c r="G59" s="81"/>
      <c r="H59" s="81"/>
      <c r="I59" s="83"/>
      <c r="J59" s="83"/>
    </row>
  </sheetData>
  <mergeCells count="13">
    <mergeCell ref="A1:A2"/>
    <mergeCell ref="A3:A31"/>
    <mergeCell ref="A33:A40"/>
    <mergeCell ref="L36:L37"/>
    <mergeCell ref="M36:M37"/>
    <mergeCell ref="N36:N37"/>
    <mergeCell ref="B1:B2"/>
    <mergeCell ref="C1:C2"/>
    <mergeCell ref="D1:D2"/>
    <mergeCell ref="E1:G1"/>
    <mergeCell ref="H1:H2"/>
    <mergeCell ref="I1:K1"/>
    <mergeCell ref="L1:N1"/>
  </mergeCells>
  <conditionalFormatting sqref="K41:L50">
    <cfRule type="cellIs" dxfId="0" priority="1" operator="greaterThan">
      <formula>1</formula>
    </cfRule>
  </conditionalFormatting>
  <conditionalFormatting sqref="K41:L50">
    <cfRule type="cellIs" dxfId="1" priority="2" operator="lessThan">
      <formula>1</formula>
    </cfRule>
  </conditionalFormatting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