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3" l="1"/>
  <c r="B62" i="3"/>
  <c r="B63" i="3"/>
  <c r="B64" i="3"/>
  <c r="B65" i="3"/>
  <c r="B66" i="3"/>
  <c r="B67" i="3"/>
  <c r="B68" i="3"/>
  <c r="B69" i="3"/>
  <c r="G57" i="3" l="1"/>
  <c r="G58" i="3"/>
  <c r="G59" i="3"/>
  <c r="G60" i="3"/>
  <c r="G63" i="3"/>
  <c r="G64" i="3"/>
  <c r="G65" i="3"/>
  <c r="G67" i="3"/>
  <c r="G68" i="3"/>
  <c r="G69" i="3"/>
  <c r="G70" i="3"/>
  <c r="G86" i="3"/>
  <c r="G54" i="3"/>
  <c r="L39" i="3" l="1"/>
  <c r="H77" i="3"/>
  <c r="H53" i="3" l="1"/>
  <c r="B74" i="3" l="1"/>
  <c r="B75" i="3"/>
  <c r="B76" i="3"/>
  <c r="B77" i="3"/>
  <c r="B78" i="3"/>
  <c r="B79" i="3"/>
  <c r="B58" i="3"/>
  <c r="B59" i="3"/>
  <c r="B60" i="3"/>
  <c r="B55" i="3"/>
  <c r="B102" i="3" l="1"/>
  <c r="B103" i="3"/>
  <c r="G103" i="3"/>
  <c r="G102" i="3"/>
  <c r="G99" i="3"/>
  <c r="G100" i="3"/>
  <c r="G55" i="3" l="1"/>
  <c r="B88" i="3" l="1"/>
  <c r="B89" i="3"/>
  <c r="K39" i="3" l="1"/>
  <c r="G47" i="3" l="1"/>
  <c r="G85" i="3" l="1"/>
  <c r="G83" i="3"/>
  <c r="B83" i="3"/>
  <c r="G43" i="3"/>
  <c r="B43" i="3"/>
  <c r="B44" i="3"/>
  <c r="B45" i="3"/>
  <c r="B46" i="3"/>
  <c r="B47" i="3"/>
  <c r="H42" i="3" l="1"/>
  <c r="H39" i="3" s="1"/>
  <c r="G46" i="3"/>
  <c r="G44" i="3" l="1"/>
  <c r="G45" i="3"/>
  <c r="L53" i="3" l="1"/>
  <c r="L71" i="3"/>
  <c r="L77" i="3"/>
  <c r="K25" i="3"/>
  <c r="H25" i="3"/>
  <c r="L25" i="3"/>
  <c r="L17" i="3"/>
  <c r="K17" i="3"/>
  <c r="G56" i="3" l="1"/>
  <c r="G42" i="3" l="1"/>
  <c r="G48" i="3"/>
  <c r="G74" i="3"/>
  <c r="G75" i="3"/>
  <c r="G76" i="3"/>
  <c r="B56" i="3"/>
  <c r="G80" i="3"/>
  <c r="G82" i="3"/>
  <c r="G84" i="3"/>
  <c r="G87" i="3"/>
  <c r="G90" i="3"/>
  <c r="G91" i="3"/>
  <c r="G92" i="3"/>
  <c r="G93" i="3"/>
  <c r="G94" i="3"/>
  <c r="G95" i="3"/>
  <c r="G96" i="3"/>
  <c r="G97" i="3"/>
  <c r="B85" i="3"/>
  <c r="B87" i="3"/>
  <c r="B90" i="3"/>
  <c r="B91" i="3"/>
  <c r="B92" i="3"/>
  <c r="B93" i="3"/>
  <c r="B94" i="3"/>
  <c r="B49" i="3"/>
  <c r="B48" i="3"/>
  <c r="G38" i="3"/>
  <c r="G78" i="3"/>
  <c r="B42" i="3"/>
  <c r="B41" i="3"/>
  <c r="B105" i="3" l="1"/>
  <c r="B104" i="3"/>
  <c r="G101" i="3"/>
  <c r="B101" i="3"/>
  <c r="G98" i="3"/>
  <c r="B98" i="3"/>
  <c r="B97" i="3"/>
  <c r="B96" i="3"/>
  <c r="B95" i="3"/>
  <c r="B84" i="3"/>
  <c r="B82" i="3"/>
  <c r="B81" i="3"/>
  <c r="B80" i="3"/>
  <c r="B40" i="3"/>
  <c r="B39" i="3"/>
  <c r="G41" i="3"/>
  <c r="G40" i="3"/>
  <c r="G53" i="3" l="1"/>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51" i="3"/>
  <c r="B52" i="3"/>
  <c r="B53" i="3"/>
  <c r="B54" i="3"/>
  <c r="B71" i="3"/>
  <c r="B72" i="3"/>
  <c r="B73" i="3"/>
  <c r="B106" i="3"/>
  <c r="B107" i="3"/>
  <c r="B108" i="3"/>
  <c r="B109" i="3"/>
  <c r="B110" i="3"/>
  <c r="B111" i="3"/>
  <c r="B112" i="3"/>
  <c r="B113" i="3"/>
  <c r="B114" i="3"/>
  <c r="G30" i="3"/>
  <c r="G29" i="3"/>
  <c r="G28" i="3"/>
  <c r="G27" i="3"/>
  <c r="G26" i="3"/>
  <c r="B24" i="3" l="1"/>
  <c r="G19" i="3" l="1"/>
  <c r="G73" i="3"/>
  <c r="G72" i="3"/>
  <c r="G18" i="3"/>
  <c r="G25" i="3"/>
  <c r="G39" i="3"/>
  <c r="G51" i="3"/>
  <c r="G52" i="3"/>
  <c r="G71" i="3"/>
  <c r="G77" i="3"/>
  <c r="G20" i="3"/>
  <c r="G21" i="3"/>
  <c r="G22" i="3"/>
  <c r="G23" i="3"/>
  <c r="G16" i="3"/>
  <c r="G17" i="3"/>
  <c r="G114"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<sst xmlns="http://schemas.openxmlformats.org/spreadsheetml/2006/main" count="128" uniqueCount="119">
  <si>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</si>
  <si>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</si>
  <si>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</si>
  <si>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</si>
  <si>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</si>
  <si>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</si>
  <si>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</si>
  <si>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</si>
  <si>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</si>
  <si>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</si>
  <si>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</si>
  <si>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</si>
  <si>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</si>
  <si>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</si>
  <si>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</si>
  <si>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</si>
  <si>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</si>
  <si>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</si>
  <si>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</si>
  <si>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</si>
  <si>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</si>
  <si>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</si>
  <si>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</si>
  <si>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</si>
  <si>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</si>
  <si>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</si>
  <si>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</si>
  <si>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</si>
  <si>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Dokumentation</t>
  </si>
  <si>
    <t>Projektplanung Industriearbeit</t>
  </si>
  <si>
    <t>3D Laserscanner für mobilen Roboter</t>
  </si>
  <si>
    <t>Student</t>
  </si>
  <si>
    <t>Daniel Zimmermann</t>
  </si>
  <si>
    <t>Dozent</t>
  </si>
  <si>
    <t>Zweiter Dozent/ Experte</t>
  </si>
  <si>
    <t>Dr. Björn Jensen</t>
  </si>
  <si>
    <t>Prof. Dr. Markus Thalmann</t>
  </si>
  <si>
    <t>Industriepartner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</si>
  <si>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</si>
  <si>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</si>
  <si>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</si>
  <si>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</si>
  <si>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</si>
  <si>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</si>
  <si>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</si>
  <si>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</si>
  <si>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</si>
  <si>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</si>
  <si>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</si>
  <si>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</si>
  <si>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</si>
  <si>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</si>
  <si>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</si>
  <si>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</si>
  <si>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</si>
  <si>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</si>
  <si>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</si>
  <si>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</si>
  <si>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</si>
  <si>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</si>
  <si>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</si>
  <si>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</si>
  <si>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</si>
  <si>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</si>
  <si>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</si>
  <si>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</si>
  <si>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</si>
  <si>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Besrepchung mit Dr. Björn Jensen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</si>
  <si>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</si>
  <si>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</si>
  <si>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</si>
  <si>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</si>
  <si>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</si>
  <si>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</si>
  <si>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Besrepchung mit Dr. Jensen/ Dr. Nussbaumer</t>
  </si>
  <si>
    <t>Abschlusspäsentaton vorbereiten</t>
  </si>
  <si>
    <t>Komponentenliste &amp; Bestellungen</t>
  </si>
  <si>
    <t>Restliche Materialbestellungen</t>
  </si>
  <si>
    <t xml:space="preserve">Fazit </t>
  </si>
  <si>
    <t>Korrekturen der zwei Gegenleser</t>
  </si>
  <si>
    <t>Eigene Sprachliche/Inhaltliche Korrektur</t>
  </si>
  <si>
    <t>Schlusswort &amp; Danksagung</t>
  </si>
  <si>
    <t>Literaturverzeichnis, Glossar</t>
  </si>
  <si>
    <t>Hardware &amp; Sofware zusammenfügen</t>
  </si>
  <si>
    <t>Mängelliste erstellen</t>
  </si>
  <si>
    <t>Tests durchführen</t>
  </si>
  <si>
    <t>Einplatinencomputer auswählen</t>
  </si>
  <si>
    <t>Dreh-Messaufbau erstellen &amp; Messungen</t>
  </si>
  <si>
    <t>Variante 3: Turm (Elektronik dreh.)</t>
  </si>
  <si>
    <t>Variante 1: Turm (Elektronik stat.) erarbeiten</t>
  </si>
  <si>
    <t>Encodermöglichkeit suchen</t>
  </si>
  <si>
    <t>Kapitel Informationsbeschaffung</t>
  </si>
  <si>
    <t>Kapitel Konzeption schreiben</t>
  </si>
  <si>
    <t>Kapitel Realisation</t>
  </si>
  <si>
    <t>Gehäuse/mech. Komponenten layouten</t>
  </si>
  <si>
    <t>RUAG AG, Allmendstrasse 86, 3602 Thun                    Dr. Thomas Nussbaumer</t>
  </si>
  <si>
    <t>Produktionszeiträume reservieren FABLAB</t>
  </si>
  <si>
    <t>Kapitel Tests</t>
  </si>
  <si>
    <t>Kapitel Reflektion</t>
  </si>
  <si>
    <t>Eigenständigkeitserkärung einfügen</t>
  </si>
  <si>
    <t>mechanische Komponenten herstellen</t>
  </si>
  <si>
    <t>Gehäuse zusammenbauen</t>
  </si>
  <si>
    <t>V3.0</t>
  </si>
  <si>
    <t>Software Grobkonstruktion</t>
  </si>
  <si>
    <t>Einführung OnShape CAD</t>
  </si>
  <si>
    <t>Abschlusspäsentaton</t>
  </si>
  <si>
    <t>Gerätedemonstation vorbereiten</t>
  </si>
  <si>
    <t>Variante 2: Plattform erarbeiten /abgbr.</t>
  </si>
  <si>
    <t>Überarbeitung nach Zwischenpräsentation</t>
  </si>
  <si>
    <t>Motoransteuerung/Encoder implementieren</t>
  </si>
  <si>
    <t>DC Motor hinzufügen</t>
  </si>
  <si>
    <t>Überarbeitung Zwischenpräsentation</t>
  </si>
  <si>
    <t>Software Motor machen</t>
  </si>
  <si>
    <t>Software-Enocder erstellen</t>
  </si>
  <si>
    <t>Software Mapping</t>
  </si>
  <si>
    <t>Motorentreiber erstellen</t>
  </si>
  <si>
    <t>Kabelverbindungen erstellen</t>
  </si>
  <si>
    <t>Speisungen erstellen</t>
  </si>
  <si>
    <t>Wechsel auf Schrittmotor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</si>
</sst>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7"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0"/>
      <color theme="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5"/>
        <bgColor indexed="64"/>
      </patternFill>
    </fill>
    <fill>
      <patternFill patternType="solid">
        <fgColor rgb="FFFFC000"/>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75">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8" fillId="14" borderId="43" xfId="0" applyFont="1" applyFill="1" applyBorder="1" applyAlignment="1">
      <alignment vertical="center"/>
    </xf>
    <xf numFmtId="0" fontId="8" fillId="14" borderId="20" xfId="0" applyFont="1" applyFill="1" applyBorder="1" applyAlignment="1">
      <alignment vertical="center"/>
    </xf>
    <xf numFmtId="2" fontId="30" fillId="13" borderId="45" xfId="1" applyNumberFormat="1" applyFont="1" applyFill="1" applyBorder="1" applyAlignment="1" applyProtection="1">
      <alignment horizontal="center" vertical="center"/>
      <protection locked="0"/>
    </xf>
    <xf numFmtId="0" fontId="33" fillId="6" borderId="26" xfId="0" applyFont="1" applyFill="1" applyBorder="1" applyAlignment="1" applyProtection="1">
      <alignment horizontal="center" vertical="center"/>
      <protection locked="0"/>
    </xf>
    <xf numFmtId="0" fontId="34" fillId="6" borderId="26" xfId="0" applyFont="1" applyFill="1" applyBorder="1" applyAlignment="1" applyProtection="1">
      <alignment horizontal="left" vertical="center"/>
      <protection locked="0"/>
    </xf>
    <xf numFmtId="14" fontId="33" fillId="6" borderId="26" xfId="0" applyNumberFormat="1" applyFont="1" applyFill="1" applyBorder="1" applyAlignment="1" applyProtection="1">
      <alignment horizontal="left" vertical="center"/>
      <protection locked="0"/>
    </xf>
    <xf numFmtId="14" fontId="33" fillId="6" borderId="37" xfId="0" applyNumberFormat="1" applyFont="1" applyFill="1" applyBorder="1" applyAlignment="1">
      <alignment horizontal="center" vertical="center"/>
    </xf>
    <xf numFmtId="9" fontId="34" fillId="6" borderId="26" xfId="1" applyNumberFormat="1" applyFont="1" applyFill="1" applyBorder="1" applyAlignment="1" applyProtection="1">
      <alignment horizontal="center" vertical="center"/>
      <protection locked="0"/>
    </xf>
    <xf numFmtId="14" fontId="33" fillId="6" borderId="26" xfId="1" applyNumberFormat="1" applyFont="1" applyFill="1" applyBorder="1" applyAlignment="1" applyProtection="1">
      <alignment horizontal="center" vertical="center"/>
      <protection locked="0"/>
    </xf>
    <xf numFmtId="2" fontId="33" fillId="6" borderId="26" xfId="1" applyNumberFormat="1" applyFont="1" applyFill="1" applyBorder="1" applyAlignment="1" applyProtection="1">
      <alignment horizontal="center" vertical="center"/>
      <protection locked="0"/>
    </xf>
    <xf numFmtId="2" fontId="33" fillId="6" borderId="45" xfId="1" applyNumberFormat="1" applyFont="1" applyFill="1" applyBorder="1" applyAlignment="1" applyProtection="1">
      <alignment horizontal="center" vertical="center"/>
      <protection locked="0"/>
    </xf>
    <xf numFmtId="0" fontId="0" fillId="0" borderId="0" xfId="0" applyFont="1"/>
    <xf numFmtId="0" fontId="8" fillId="6" borderId="20" xfId="0" applyFont="1" applyFill="1" applyBorder="1" applyAlignment="1">
      <alignment vertical="center"/>
    </xf>
    <xf numFmtId="14" fontId="30" fillId="15" borderId="37" xfId="0" applyNumberFormat="1" applyFont="1" applyFill="1" applyBorder="1" applyAlignment="1">
      <alignment horizontal="center" vertical="center"/>
    </xf>
    <xf numFmtId="0" fontId="13" fillId="15" borderId="25" xfId="0" applyFont="1" applyFill="1" applyBorder="1" applyAlignment="1">
      <alignment horizontal="center" vertical="center"/>
    </xf>
    <xf numFmtId="0" fontId="35" fillId="15" borderId="26" xfId="0" applyFont="1" applyFill="1" applyBorder="1" applyAlignment="1" applyProtection="1">
      <alignment horizontal="center" vertical="center"/>
      <protection locked="0"/>
    </xf>
    <xf numFmtId="0" fontId="36" fillId="15" borderId="26" xfId="0" applyFont="1" applyFill="1" applyBorder="1" applyAlignment="1" applyProtection="1">
      <alignment horizontal="left" vertical="center"/>
      <protection locked="0"/>
    </xf>
    <xf numFmtId="14" fontId="35" fillId="15" borderId="26" xfId="0" applyNumberFormat="1" applyFont="1" applyFill="1" applyBorder="1" applyAlignment="1" applyProtection="1">
      <alignment horizontal="left" vertical="center"/>
      <protection locked="0"/>
    </xf>
    <xf numFmtId="9" fontId="36" fillId="15" borderId="26" xfId="1" applyNumberFormat="1" applyFont="1" applyFill="1" applyBorder="1" applyAlignment="1" applyProtection="1">
      <alignment horizontal="center" vertical="center"/>
      <protection locked="0"/>
    </xf>
    <xf numFmtId="14" fontId="35" fillId="15" borderId="26" xfId="1" applyNumberFormat="1" applyFont="1" applyFill="1" applyBorder="1" applyAlignment="1" applyProtection="1">
      <alignment horizontal="center" vertical="center"/>
      <protection locked="0"/>
    </xf>
    <xf numFmtId="2" fontId="35" fillId="15" borderId="26" xfId="1" applyNumberFormat="1" applyFont="1" applyFill="1" applyBorder="1" applyAlignment="1" applyProtection="1">
      <alignment horizontal="center" vertical="center"/>
      <protection locked="0"/>
    </xf>
    <xf numFmtId="2" fontId="35" fillId="15" borderId="45" xfId="1" applyNumberFormat="1" applyFont="1" applyFill="1" applyBorder="1" applyAlignment="1" applyProtection="1">
      <alignment horizontal="center" vertical="center"/>
      <protection locked="0"/>
    </xf>
    <xf numFmtId="0" fontId="30" fillId="13" borderId="26" xfId="0" applyFont="1" applyFill="1" applyBorder="1" applyAlignment="1" applyProtection="1">
      <alignment horizontal="center" vertical="center"/>
      <protection locked="0"/>
    </xf>
    <xf numFmtId="0" fontId="31" fillId="13" borderId="26" xfId="0" applyFont="1" applyFill="1" applyBorder="1" applyAlignment="1" applyProtection="1">
      <alignment horizontal="left" vertical="center"/>
      <protection locked="0"/>
    </xf>
    <xf numFmtId="14" fontId="30" fillId="13" borderId="26" xfId="0" applyNumberFormat="1" applyFont="1" applyFill="1" applyBorder="1" applyAlignment="1" applyProtection="1">
      <alignment horizontal="left" vertical="center"/>
      <protection locked="0"/>
    </xf>
    <xf numFmtId="14" fontId="30" fillId="13" borderId="37" xfId="0" applyNumberFormat="1" applyFont="1" applyFill="1" applyBorder="1" applyAlignment="1">
      <alignment horizontal="center" vertical="center"/>
    </xf>
    <xf numFmtId="9" fontId="31" fillId="13" borderId="26" xfId="1" applyNumberFormat="1" applyFont="1" applyFill="1" applyBorder="1" applyAlignment="1" applyProtection="1">
      <alignment horizontal="center" vertical="center"/>
      <protection locked="0"/>
    </xf>
    <xf numFmtId="14" fontId="30" fillId="13" borderId="26" xfId="1" applyNumberFormat="1" applyFont="1" applyFill="1" applyBorder="1" applyAlignment="1" applyProtection="1">
      <alignment horizontal="center" vertical="center"/>
      <protection locked="0"/>
    </xf>
    <xf numFmtId="2" fontId="30" fillId="13" borderId="26" xfId="1" applyNumberFormat="1" applyFont="1" applyFill="1" applyBorder="1" applyAlignment="1" applyProtection="1">
      <alignment horizontal="center" vertical="center"/>
      <protection locked="0"/>
    </xf>
    <xf numFmtId="0" fontId="30" fillId="16" borderId="26" xfId="0" applyFont="1" applyFill="1" applyBorder="1" applyAlignment="1" applyProtection="1">
      <alignment horizontal="center" vertical="center"/>
      <protection locked="0"/>
    </xf>
    <xf numFmtId="0" fontId="31" fillId="16" borderId="26" xfId="0" applyFont="1" applyFill="1" applyBorder="1" applyAlignment="1" applyProtection="1">
      <alignment horizontal="left" vertical="center"/>
      <protection locked="0"/>
    </xf>
    <xf numFmtId="14" fontId="30" fillId="16" borderId="26" xfId="0" applyNumberFormat="1" applyFont="1" applyFill="1" applyBorder="1" applyAlignment="1" applyProtection="1">
      <alignment horizontal="left" vertical="center"/>
      <protection locked="0"/>
    </xf>
    <xf numFmtId="14" fontId="30" fillId="16" borderId="37" xfId="0" applyNumberFormat="1" applyFont="1" applyFill="1" applyBorder="1" applyAlignment="1">
      <alignment horizontal="center" vertical="center"/>
    </xf>
    <xf numFmtId="9" fontId="31" fillId="16" borderId="26" xfId="1" applyNumberFormat="1" applyFont="1" applyFill="1" applyBorder="1" applyAlignment="1" applyProtection="1">
      <alignment horizontal="center" vertical="center"/>
      <protection locked="0"/>
    </xf>
    <xf numFmtId="14" fontId="30" fillId="16" borderId="26" xfId="1" applyNumberFormat="1" applyFont="1" applyFill="1" applyBorder="1" applyAlignment="1" applyProtection="1">
      <alignment horizontal="center" vertical="center"/>
      <protection locked="0"/>
    </xf>
    <xf numFmtId="2" fontId="30" fillId="16" borderId="26" xfId="1" applyNumberFormat="1" applyFont="1" applyFill="1" applyBorder="1" applyAlignment="1" applyProtection="1">
      <alignment horizontal="center" vertical="center"/>
      <protection locked="0"/>
    </xf>
    <xf numFmtId="2" fontId="30" fillId="16" borderId="45" xfId="1" applyNumberFormat="1" applyFont="1" applyFill="1" applyBorder="1" applyAlignment="1" applyProtection="1">
      <alignment horizontal="center" vertical="center"/>
      <protection locked="0"/>
    </xf>
    <xf numFmtId="0" fontId="8" fillId="13" borderId="0" xfId="0" applyFont="1" applyFill="1"/>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3"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0" fontId="29" fillId="6" borderId="25" xfId="0" applyFont="1" applyFill="1" applyBorder="1" applyAlignment="1">
      <alignment horizontal="center" vertical="center"/>
    </xf>
    <xf numFmtId="0" fontId="8" fillId="6" borderId="43" xfId="0" applyFont="1" applyFill="1" applyBorder="1" applyAlignment="1">
      <alignment vertical="center"/>
    </xf>
  </cellXfs>
  <cellStyles count="3">
    <cellStyle name="Link" xfId="2" builtinId="8"/>
    <cellStyle name="Prozent" xfId="1" builtinId="5"/>
    <cellStyle name="Standard" xfId="0" builtinId="0"/>
  </cellStyles>
  <dxfs count="222">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3300"/>
      <color rgb="FFFF0000"/>
      <color rgb="FF71AF47"/>
      <color rgb="FFFFF8E5"/>
      <color rgb="FFDEDEDE"/>
      <color rgb="FFD98FC6"/>
      <color rgb="FF949494"/>
      <color rgb="FFF6F6F6"/>
      <color rgb="FFF8F8F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116"/>
  <sheetViews>
    <sheetView showGridLines="0" tabSelected="1" zoomScale="85" zoomScaleNormal="85" workbookViewId="0">
      <pane xSplit="12" ySplit="14" topLeftCell="M33" activePane="bottomRight" state="frozen"/>
      <selection pane="topRight" activeCell="L1" sqref="L1"/>
      <selection pane="bottomLeft" activeCell="A15" sqref="A15"/>
      <selection pane="bottomRight" activeCell="J46" sqref="J46"/>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47" t="s">
        <v>29</v>
      </c>
      <c r="C1" s="147"/>
      <c r="D1" s="147"/>
      <c r="E1" s="147"/>
      <c r="F1" s="147"/>
      <c r="G1" s="147"/>
      <c r="H1" s="147"/>
      <c r="I1" s="147"/>
      <c r="J1" s="1"/>
      <c r="K1" s="2"/>
      <c r="N1" s="5"/>
    </row>
    <row r="2" spans="2:418" ht="15.75" customHeight="1" thickBot="1" x14ac:dyDescent="0.45">
      <c r="B2" s="148"/>
      <c r="C2" s="148"/>
      <c r="D2" s="148"/>
      <c r="E2" s="148"/>
      <c r="F2" s="148"/>
      <c r="G2" s="148"/>
      <c r="H2" s="148"/>
      <c r="I2" s="148"/>
      <c r="J2" s="6"/>
      <c r="N2" s="7"/>
      <c r="O2" s="7"/>
      <c r="P2" s="8"/>
    </row>
    <row r="3" spans="2:418" ht="18" customHeight="1" x14ac:dyDescent="0.4">
      <c r="B3" s="168" t="s">
        <v>4</v>
      </c>
      <c r="C3" s="169"/>
      <c r="D3" s="170"/>
      <c r="E3" s="171" t="s">
        <v>30</v>
      </c>
      <c r="F3" s="171"/>
      <c r="G3" s="171"/>
      <c r="H3" s="171"/>
      <c r="I3" s="172"/>
      <c r="J3" s="9"/>
      <c r="K3" s="10"/>
      <c r="L3" s="11" t="s">
        <v>16</v>
      </c>
      <c r="N3" s="7"/>
      <c r="O3" s="7"/>
      <c r="P3" s="7"/>
      <c r="Q3" s="4"/>
      <c r="R3" s="4"/>
      <c r="S3" s="4"/>
      <c r="T3" s="4"/>
      <c r="W3" s="4"/>
    </row>
    <row r="4" spans="2:418" ht="18" customHeight="1" x14ac:dyDescent="0.4">
      <c r="B4" s="149" t="s">
        <v>31</v>
      </c>
      <c r="C4" s="150"/>
      <c r="D4" s="151"/>
      <c r="E4" s="152" t="s">
        <v>32</v>
      </c>
      <c r="F4" s="152"/>
      <c r="G4" s="152"/>
      <c r="H4" s="152"/>
      <c r="I4" s="153"/>
      <c r="J4" s="9"/>
      <c r="K4" s="10"/>
      <c r="L4" s="12" t="s">
        <v>7</v>
      </c>
      <c r="N4" s="7"/>
      <c r="O4" s="7"/>
      <c r="P4" s="8"/>
    </row>
    <row r="5" spans="2:418" ht="18" customHeight="1" x14ac:dyDescent="0.4">
      <c r="B5" s="149" t="s">
        <v>33</v>
      </c>
      <c r="C5" s="150"/>
      <c r="D5" s="151"/>
      <c r="E5" s="152" t="s">
        <v>35</v>
      </c>
      <c r="F5" s="152"/>
      <c r="G5" s="152"/>
      <c r="H5" s="152"/>
      <c r="I5" s="153"/>
      <c r="J5" s="9"/>
      <c r="K5" s="10"/>
      <c r="L5" s="13" t="s">
        <v>6</v>
      </c>
      <c r="N5" s="7"/>
      <c r="O5" s="7"/>
      <c r="P5" s="8"/>
    </row>
    <row r="6" spans="2:418" ht="18" customHeight="1" x14ac:dyDescent="0.4">
      <c r="B6" s="149" t="s">
        <v>34</v>
      </c>
      <c r="C6" s="150"/>
      <c r="D6" s="151"/>
      <c r="E6" s="154" t="s">
        <v>36</v>
      </c>
      <c r="F6" s="154"/>
      <c r="G6" s="154"/>
      <c r="H6" s="154"/>
      <c r="I6" s="155"/>
      <c r="J6" s="14"/>
      <c r="K6" s="15"/>
      <c r="L6" s="16" t="s">
        <v>9</v>
      </c>
    </row>
    <row r="7" spans="2:418" ht="15" customHeight="1" x14ac:dyDescent="0.45">
      <c r="B7" s="156" t="s">
        <v>37</v>
      </c>
      <c r="C7" s="157"/>
      <c r="D7" s="158"/>
      <c r="E7" s="159" t="s">
        <v>95</v>
      </c>
      <c r="F7" s="159"/>
      <c r="G7" s="159"/>
      <c r="H7" s="159"/>
      <c r="I7" s="160"/>
      <c r="J7" s="17"/>
      <c r="K7" s="18"/>
      <c r="L7" s="19"/>
    </row>
    <row r="8" spans="2:418" ht="17.25" customHeight="1" x14ac:dyDescent="0.4">
      <c r="B8" s="165"/>
      <c r="C8" s="166"/>
      <c r="D8" s="167"/>
      <c r="E8" s="161"/>
      <c r="F8" s="161"/>
      <c r="G8" s="161"/>
      <c r="H8" s="161"/>
      <c r="I8" s="162"/>
      <c r="J8" s="17"/>
      <c r="K8" s="18"/>
      <c r="L8" s="20"/>
      <c r="Q8" s="21"/>
    </row>
    <row r="9" spans="2:418" ht="15.75" customHeight="1" thickBot="1" x14ac:dyDescent="0.5">
      <c r="B9" s="141" t="s">
        <v>10</v>
      </c>
      <c r="C9" s="142"/>
      <c r="D9" s="22">
        <f ca="1">TODAY()</f>
        <v>43069</v>
      </c>
      <c r="E9" s="163"/>
      <c r="F9" s="163"/>
      <c r="G9" s="163"/>
      <c r="H9" s="163"/>
      <c r="I9" s="164"/>
      <c r="J9" s="17"/>
      <c r="K9" s="23"/>
      <c r="L9" s="24" t="s">
        <v>3</v>
      </c>
      <c r="M9" s="146" t="str">
        <f>TEXT(P13,"MMMM JJ")</f>
        <v>September 17</v>
      </c>
      <c r="N9" s="144"/>
      <c r="O9" s="144"/>
      <c r="P9" s="144"/>
      <c r="Q9" s="144"/>
      <c r="R9" s="144"/>
      <c r="S9" s="145"/>
      <c r="T9" s="146" t="str">
        <f>TEXT(W13,"MMMM JJ")</f>
        <v>September 17</v>
      </c>
      <c r="U9" s="144"/>
      <c r="V9" s="144"/>
      <c r="W9" s="144"/>
      <c r="X9" s="144"/>
      <c r="Y9" s="144"/>
      <c r="Z9" s="145"/>
      <c r="AA9" s="146" t="str">
        <f t="shared" ref="AA9" si="0">TEXT(AD13,"MMMM JJ")</f>
        <v>Oktober 17</v>
      </c>
      <c r="AB9" s="144"/>
      <c r="AC9" s="144"/>
      <c r="AD9" s="144"/>
      <c r="AE9" s="144"/>
      <c r="AF9" s="144"/>
      <c r="AG9" s="145"/>
      <c r="AH9" s="146" t="str">
        <f t="shared" ref="AH9" si="1">TEXT(AK13,"MMMM JJ")</f>
        <v>Oktober 17</v>
      </c>
      <c r="AI9" s="144"/>
      <c r="AJ9" s="144"/>
      <c r="AK9" s="144"/>
      <c r="AL9" s="144"/>
      <c r="AM9" s="144"/>
      <c r="AN9" s="145"/>
      <c r="AO9" s="146" t="str">
        <f t="shared" ref="AO9" si="2">TEXT(AR13,"MMMM JJ")</f>
        <v>Oktober 17</v>
      </c>
      <c r="AP9" s="144"/>
      <c r="AQ9" s="144"/>
      <c r="AR9" s="144"/>
      <c r="AS9" s="144"/>
      <c r="AT9" s="144"/>
      <c r="AU9" s="145"/>
      <c r="AV9" s="146" t="str">
        <f t="shared" ref="AV9" si="3">TEXT(AY13,"MMMM JJ")</f>
        <v>Oktober 17</v>
      </c>
      <c r="AW9" s="144"/>
      <c r="AX9" s="144"/>
      <c r="AY9" s="144"/>
      <c r="AZ9" s="144"/>
      <c r="BA9" s="144"/>
      <c r="BB9" s="145"/>
      <c r="BC9" s="146" t="str">
        <f t="shared" ref="BC9" si="4">TEXT(BF13,"MMMM JJ")</f>
        <v>November 17</v>
      </c>
      <c r="BD9" s="144"/>
      <c r="BE9" s="144"/>
      <c r="BF9" s="144"/>
      <c r="BG9" s="144"/>
      <c r="BH9" s="144"/>
      <c r="BI9" s="145"/>
      <c r="BJ9" s="146" t="str">
        <f t="shared" ref="BJ9" si="5">TEXT(BM13,"MMMM JJ")</f>
        <v>November 17</v>
      </c>
      <c r="BK9" s="144"/>
      <c r="BL9" s="144"/>
      <c r="BM9" s="144"/>
      <c r="BN9" s="144"/>
      <c r="BO9" s="144"/>
      <c r="BP9" s="145"/>
      <c r="BQ9" s="146" t="str">
        <f t="shared" ref="BQ9" si="6">TEXT(BT13,"MMMM JJ")</f>
        <v>November 17</v>
      </c>
      <c r="BR9" s="144"/>
      <c r="BS9" s="144"/>
      <c r="BT9" s="144"/>
      <c r="BU9" s="144"/>
      <c r="BV9" s="144"/>
      <c r="BW9" s="145"/>
      <c r="BX9" s="146" t="str">
        <f t="shared" ref="BX9" si="7">TEXT(CA13,"MMMM JJ")</f>
        <v>November 17</v>
      </c>
      <c r="BY9" s="144"/>
      <c r="BZ9" s="144"/>
      <c r="CA9" s="144"/>
      <c r="CB9" s="144"/>
      <c r="CC9" s="144"/>
      <c r="CD9" s="145"/>
      <c r="CE9" s="146" t="str">
        <f t="shared" ref="CE9" si="8">TEXT(CH13,"MMMM JJ")</f>
        <v>November 17</v>
      </c>
      <c r="CF9" s="144"/>
      <c r="CG9" s="144"/>
      <c r="CH9" s="144"/>
      <c r="CI9" s="144"/>
      <c r="CJ9" s="144"/>
      <c r="CK9" s="145"/>
      <c r="CL9" s="146" t="str">
        <f t="shared" ref="CL9" si="9">TEXT(CO13,"MMMM JJ")</f>
        <v>Dezember 17</v>
      </c>
      <c r="CM9" s="144"/>
      <c r="CN9" s="144"/>
      <c r="CO9" s="144"/>
      <c r="CP9" s="144"/>
      <c r="CQ9" s="144"/>
      <c r="CR9" s="145"/>
      <c r="CS9" s="146" t="str">
        <f t="shared" ref="CS9" si="10">TEXT(CV13,"MMMM JJ")</f>
        <v>Dezember 17</v>
      </c>
      <c r="CT9" s="144"/>
      <c r="CU9" s="144"/>
      <c r="CV9" s="144"/>
      <c r="CW9" s="144"/>
      <c r="CX9" s="144"/>
      <c r="CY9" s="145"/>
      <c r="CZ9" s="146" t="str">
        <f t="shared" ref="CZ9" si="11">TEXT(DC13,"MMMM JJ")</f>
        <v>Dezember 17</v>
      </c>
      <c r="DA9" s="144"/>
      <c r="DB9" s="144"/>
      <c r="DC9" s="144"/>
      <c r="DD9" s="144"/>
      <c r="DE9" s="144"/>
      <c r="DF9" s="145"/>
      <c r="DG9" s="146" t="str">
        <f t="shared" ref="DG9" si="12">TEXT(DJ13,"MMMM JJ")</f>
        <v>Dezember 17</v>
      </c>
      <c r="DH9" s="144"/>
      <c r="DI9" s="144"/>
      <c r="DJ9" s="144"/>
      <c r="DK9" s="144"/>
      <c r="DL9" s="144"/>
      <c r="DM9" s="145"/>
      <c r="DN9" s="146" t="str">
        <f t="shared" ref="DN9" si="13">TEXT(DQ13,"MMMM JJ")</f>
        <v>Januar 18</v>
      </c>
      <c r="DO9" s="144"/>
      <c r="DP9" s="144"/>
      <c r="DQ9" s="144"/>
      <c r="DR9" s="144"/>
      <c r="DS9" s="144"/>
      <c r="DT9" s="145"/>
      <c r="DU9" s="146" t="str">
        <f t="shared" ref="DU9" si="14">TEXT(DX13,"MMMM JJ")</f>
        <v>Januar 18</v>
      </c>
      <c r="DV9" s="144"/>
      <c r="DW9" s="144"/>
      <c r="DX9" s="144"/>
      <c r="DY9" s="144"/>
      <c r="DZ9" s="144"/>
      <c r="EA9" s="145"/>
      <c r="EB9" s="146" t="str">
        <f t="shared" ref="EB9" si="15">TEXT(EE13,"MMMM JJ")</f>
        <v>Januar 18</v>
      </c>
      <c r="EC9" s="144"/>
      <c r="ED9" s="144"/>
      <c r="EE9" s="144"/>
      <c r="EF9" s="144"/>
      <c r="EG9" s="144"/>
      <c r="EH9" s="145"/>
      <c r="EI9" s="146" t="str">
        <f t="shared" ref="EI9" si="16">TEXT(EL13,"MMMM JJ")</f>
        <v>Januar 18</v>
      </c>
      <c r="EJ9" s="144"/>
      <c r="EK9" s="144"/>
      <c r="EL9" s="144"/>
      <c r="EM9" s="144"/>
      <c r="EN9" s="144"/>
      <c r="EO9" s="145"/>
      <c r="EP9" s="146" t="str">
        <f t="shared" ref="EP9" si="17">TEXT(ES13,"MMMM JJ")</f>
        <v>Februar 18</v>
      </c>
      <c r="EQ9" s="144"/>
      <c r="ER9" s="144"/>
      <c r="ES9" s="144"/>
      <c r="ET9" s="144"/>
      <c r="EU9" s="144"/>
      <c r="EV9" s="145"/>
      <c r="EW9" s="146" t="str">
        <f t="shared" ref="EW9" si="18">TEXT(EZ13,"MMMM JJ")</f>
        <v>Februar 18</v>
      </c>
      <c r="EX9" s="144"/>
      <c r="EY9" s="144"/>
      <c r="EZ9" s="144"/>
      <c r="FA9" s="144"/>
      <c r="FB9" s="144"/>
      <c r="FC9" s="145"/>
      <c r="FD9" s="146" t="str">
        <f t="shared" ref="FD9" si="19">TEXT(FG13,"MMMM JJ")</f>
        <v>Februar 18</v>
      </c>
      <c r="FE9" s="144"/>
      <c r="FF9" s="144"/>
      <c r="FG9" s="144"/>
      <c r="FH9" s="144"/>
      <c r="FI9" s="144"/>
      <c r="FJ9" s="145"/>
      <c r="FK9" s="143" t="str">
        <f t="shared" ref="FK9" si="20">TEXT(FN13,"MMMM JJ")</f>
        <v>Februar 18</v>
      </c>
      <c r="FL9" s="144"/>
      <c r="FM9" s="144"/>
      <c r="FN9" s="144"/>
      <c r="FO9" s="144"/>
      <c r="FP9" s="144"/>
      <c r="FQ9" s="145"/>
      <c r="FR9" s="143" t="str">
        <f t="shared" ref="FR9" si="21">TEXT(FU13,"MMMM JJ")</f>
        <v>März 18</v>
      </c>
      <c r="FS9" s="144"/>
      <c r="FT9" s="144"/>
      <c r="FU9" s="144"/>
      <c r="FV9" s="144"/>
      <c r="FW9" s="144"/>
      <c r="FX9" s="145"/>
      <c r="FY9" s="143" t="str">
        <f t="shared" ref="FY9" si="22">TEXT(GB13,"MMMM JJ")</f>
        <v>März 18</v>
      </c>
      <c r="FZ9" s="144"/>
      <c r="GA9" s="144"/>
      <c r="GB9" s="144"/>
      <c r="GC9" s="144"/>
      <c r="GD9" s="144"/>
      <c r="GE9" s="145"/>
      <c r="GF9" s="143" t="str">
        <f t="shared" ref="GF9" si="23">TEXT(GI13,"MMMM JJ")</f>
        <v>März 18</v>
      </c>
      <c r="GG9" s="144"/>
      <c r="GH9" s="144"/>
      <c r="GI9" s="144"/>
      <c r="GJ9" s="144"/>
      <c r="GK9" s="144"/>
      <c r="GL9" s="145"/>
      <c r="GM9" s="143" t="str">
        <f t="shared" ref="GM9" si="24">TEXT(GP13,"MMMM JJ")</f>
        <v>März 18</v>
      </c>
      <c r="GN9" s="144"/>
      <c r="GO9" s="144"/>
      <c r="GP9" s="144"/>
      <c r="GQ9" s="144"/>
      <c r="GR9" s="144"/>
      <c r="GS9" s="145"/>
      <c r="GT9" s="143" t="str">
        <f t="shared" ref="GT9" si="25">TEXT(GW13,"MMMM JJ")</f>
        <v>März 18</v>
      </c>
      <c r="GU9" s="144"/>
      <c r="GV9" s="144"/>
      <c r="GW9" s="144"/>
      <c r="GX9" s="144"/>
      <c r="GY9" s="144"/>
      <c r="GZ9" s="145"/>
      <c r="HA9" s="143" t="str">
        <f t="shared" ref="HA9" si="26">TEXT(HD13,"MMMM JJ")</f>
        <v>April 18</v>
      </c>
      <c r="HB9" s="144"/>
      <c r="HC9" s="144"/>
      <c r="HD9" s="144"/>
      <c r="HE9" s="144"/>
      <c r="HF9" s="144"/>
      <c r="HG9" s="145"/>
      <c r="HH9" s="143" t="str">
        <f t="shared" ref="HH9" si="27">TEXT(HK13,"MMMM JJ")</f>
        <v>April 18</v>
      </c>
      <c r="HI9" s="144"/>
      <c r="HJ9" s="144"/>
      <c r="HK9" s="144"/>
      <c r="HL9" s="144"/>
      <c r="HM9" s="144"/>
      <c r="HN9" s="145"/>
      <c r="HO9" s="143" t="str">
        <f t="shared" ref="HO9" si="28">TEXT(HR13,"MMMM JJ")</f>
        <v>April 18</v>
      </c>
      <c r="HP9" s="144"/>
      <c r="HQ9" s="144"/>
      <c r="HR9" s="144"/>
      <c r="HS9" s="144"/>
      <c r="HT9" s="144"/>
      <c r="HU9" s="145"/>
      <c r="HV9" s="143" t="str">
        <f t="shared" ref="HV9" si="29">TEXT(HY13,"MMMM JJ")</f>
        <v>April 18</v>
      </c>
      <c r="HW9" s="144"/>
      <c r="HX9" s="144"/>
      <c r="HY9" s="144"/>
      <c r="HZ9" s="144"/>
      <c r="IA9" s="144"/>
      <c r="IB9" s="145"/>
      <c r="IC9" s="143" t="str">
        <f t="shared" ref="IC9" si="30">TEXT(IF13,"MMMM JJ")</f>
        <v>Mai 18</v>
      </c>
      <c r="ID9" s="144"/>
      <c r="IE9" s="144"/>
      <c r="IF9" s="144"/>
      <c r="IG9" s="144"/>
      <c r="IH9" s="144"/>
      <c r="II9" s="145"/>
      <c r="IJ9" s="143" t="str">
        <f t="shared" ref="IJ9" si="31">TEXT(IM13,"MMMM JJ")</f>
        <v>Mai 18</v>
      </c>
      <c r="IK9" s="144"/>
      <c r="IL9" s="144"/>
      <c r="IM9" s="144"/>
      <c r="IN9" s="144"/>
      <c r="IO9" s="144"/>
      <c r="IP9" s="145"/>
      <c r="IQ9" s="143" t="str">
        <f t="shared" ref="IQ9" si="32">TEXT(IT13,"MMMM JJ")</f>
        <v>Mai 18</v>
      </c>
      <c r="IR9" s="144"/>
      <c r="IS9" s="144"/>
      <c r="IT9" s="144"/>
      <c r="IU9" s="144"/>
      <c r="IV9" s="144"/>
      <c r="IW9" s="145"/>
      <c r="IX9" s="143" t="str">
        <f t="shared" ref="IX9" si="33">TEXT(JA13,"MMMM JJ")</f>
        <v>Mai 18</v>
      </c>
      <c r="IY9" s="144"/>
      <c r="IZ9" s="144"/>
      <c r="JA9" s="144"/>
      <c r="JB9" s="144"/>
      <c r="JC9" s="144"/>
      <c r="JD9" s="145"/>
      <c r="JE9" s="143" t="str">
        <f t="shared" ref="JE9" si="34">TEXT(JH13,"MMMM JJ")</f>
        <v>Mai 18</v>
      </c>
      <c r="JF9" s="144"/>
      <c r="JG9" s="144"/>
      <c r="JH9" s="144"/>
      <c r="JI9" s="144"/>
      <c r="JJ9" s="144"/>
      <c r="JK9" s="145"/>
      <c r="JL9" s="143" t="str">
        <f t="shared" ref="JL9" si="35">TEXT(JO13,"MMMM JJ")</f>
        <v>Juni 18</v>
      </c>
      <c r="JM9" s="144"/>
      <c r="JN9" s="144"/>
      <c r="JO9" s="144"/>
      <c r="JP9" s="144"/>
      <c r="JQ9" s="144"/>
      <c r="JR9" s="145"/>
      <c r="JS9" s="143" t="str">
        <f t="shared" ref="JS9" si="36">TEXT(JV13,"MMMM JJ")</f>
        <v>Juni 18</v>
      </c>
      <c r="JT9" s="144"/>
      <c r="JU9" s="144"/>
      <c r="JV9" s="144"/>
      <c r="JW9" s="144"/>
      <c r="JX9" s="144"/>
      <c r="JY9" s="145"/>
      <c r="JZ9" s="143" t="str">
        <f t="shared" ref="JZ9" si="37">TEXT(KC13,"MMMM JJ")</f>
        <v>Juni 18</v>
      </c>
      <c r="KA9" s="144"/>
      <c r="KB9" s="144"/>
      <c r="KC9" s="144"/>
      <c r="KD9" s="144"/>
      <c r="KE9" s="144"/>
      <c r="KF9" s="145"/>
      <c r="KG9" s="143" t="str">
        <f t="shared" ref="KG9" si="38">TEXT(KJ13,"MMMM JJ")</f>
        <v>Juni 18</v>
      </c>
      <c r="KH9" s="144"/>
      <c r="KI9" s="144"/>
      <c r="KJ9" s="144"/>
      <c r="KK9" s="144"/>
      <c r="KL9" s="144"/>
      <c r="KM9" s="145"/>
      <c r="KN9" s="143" t="str">
        <f t="shared" ref="KN9" si="39">TEXT(KQ13,"MMMM JJ")</f>
        <v>Juli 18</v>
      </c>
      <c r="KO9" s="144"/>
      <c r="KP9" s="144"/>
      <c r="KQ9" s="144"/>
      <c r="KR9" s="144"/>
      <c r="KS9" s="144"/>
      <c r="KT9" s="145"/>
      <c r="KU9" s="143" t="str">
        <f t="shared" ref="KU9" si="40">TEXT(KX13,"MMMM JJ")</f>
        <v>Juli 18</v>
      </c>
      <c r="KV9" s="144"/>
      <c r="KW9" s="144"/>
      <c r="KX9" s="144"/>
      <c r="KY9" s="144"/>
      <c r="KZ9" s="144"/>
      <c r="LA9" s="145"/>
      <c r="LB9" s="143" t="str">
        <f t="shared" ref="LB9" si="41">TEXT(LE13,"MMMM JJ")</f>
        <v>Juli 18</v>
      </c>
      <c r="LC9" s="144"/>
      <c r="LD9" s="144"/>
      <c r="LE9" s="144"/>
      <c r="LF9" s="144"/>
      <c r="LG9" s="144"/>
      <c r="LH9" s="145"/>
      <c r="LI9" s="143" t="str">
        <f t="shared" ref="LI9" si="42">TEXT(LL13,"MMMM JJ")</f>
        <v>Juli 18</v>
      </c>
      <c r="LJ9" s="144"/>
      <c r="LK9" s="144"/>
      <c r="LL9" s="144"/>
      <c r="LM9" s="144"/>
      <c r="LN9" s="144"/>
      <c r="LO9" s="145"/>
      <c r="LP9" s="143" t="str">
        <f t="shared" ref="LP9" si="43">TEXT(LS13,"MMMM JJ")</f>
        <v>August 18</v>
      </c>
      <c r="LQ9" s="144"/>
      <c r="LR9" s="144"/>
      <c r="LS9" s="144"/>
      <c r="LT9" s="144"/>
      <c r="LU9" s="144"/>
      <c r="LV9" s="145"/>
      <c r="LW9" s="143" t="str">
        <f t="shared" ref="LW9" si="44">TEXT(LZ13,"MMMM JJ")</f>
        <v>August 18</v>
      </c>
      <c r="LX9" s="144"/>
      <c r="LY9" s="144"/>
      <c r="LZ9" s="144"/>
      <c r="MA9" s="144"/>
      <c r="MB9" s="144"/>
      <c r="MC9" s="145"/>
      <c r="MD9" s="143" t="str">
        <f t="shared" ref="MD9" si="45">TEXT(MG13,"MMMM JJ")</f>
        <v>August 18</v>
      </c>
      <c r="ME9" s="144"/>
      <c r="MF9" s="144"/>
      <c r="MG9" s="144"/>
      <c r="MH9" s="144"/>
      <c r="MI9" s="144"/>
      <c r="MJ9" s="145"/>
      <c r="MK9" s="143" t="str">
        <f t="shared" ref="MK9" si="46">TEXT(MN13,"MMMM JJ")</f>
        <v>August 18</v>
      </c>
      <c r="ML9" s="144"/>
      <c r="MM9" s="144"/>
      <c r="MN9" s="144"/>
      <c r="MO9" s="144"/>
      <c r="MP9" s="144"/>
      <c r="MQ9" s="145"/>
      <c r="MR9" s="143" t="str">
        <f t="shared" ref="MR9" si="47">TEXT(MU13,"MMMM JJ")</f>
        <v>August 18</v>
      </c>
      <c r="MS9" s="144"/>
      <c r="MT9" s="144"/>
      <c r="MU9" s="144"/>
      <c r="MV9" s="144"/>
      <c r="MW9" s="144"/>
      <c r="MX9" s="145"/>
      <c r="MY9" s="143" t="str">
        <f t="shared" ref="MY9" si="48">TEXT(NB13,"MMMM JJ")</f>
        <v>September 18</v>
      </c>
      <c r="MZ9" s="144"/>
      <c r="NA9" s="144"/>
      <c r="NB9" s="144"/>
      <c r="NC9" s="144"/>
      <c r="ND9" s="144"/>
      <c r="NE9" s="145"/>
      <c r="NF9" s="143" t="str">
        <f t="shared" ref="NF9" si="49">TEXT(NI13,"MMMM JJ")</f>
        <v>September 18</v>
      </c>
      <c r="NG9" s="144"/>
      <c r="NH9" s="144"/>
      <c r="NI9" s="144"/>
      <c r="NJ9" s="144"/>
      <c r="NK9" s="144"/>
      <c r="NL9" s="145"/>
      <c r="NM9" s="143" t="str">
        <f t="shared" ref="NM9" si="50">TEXT(NP13,"MMMM JJ")</f>
        <v>September 18</v>
      </c>
      <c r="NN9" s="144"/>
      <c r="NO9" s="144"/>
      <c r="NP9" s="144"/>
      <c r="NQ9" s="144"/>
      <c r="NR9" s="144"/>
      <c r="NS9" s="145"/>
      <c r="NT9" s="143" t="str">
        <f t="shared" ref="NT9" si="51">TEXT(NW13,"MMMM JJ")</f>
        <v>September 18</v>
      </c>
      <c r="NU9" s="144"/>
      <c r="NV9" s="144"/>
      <c r="NW9" s="144"/>
      <c r="NX9" s="144"/>
      <c r="NY9" s="144"/>
      <c r="NZ9" s="145"/>
      <c r="OA9" s="143" t="str">
        <f t="shared" ref="OA9" si="52">TEXT(OD13,"MMMM JJ")</f>
        <v>Oktober 18</v>
      </c>
      <c r="OB9" s="144"/>
      <c r="OC9" s="144"/>
      <c r="OD9" s="144"/>
      <c r="OE9" s="144"/>
      <c r="OF9" s="144"/>
      <c r="OG9" s="145"/>
      <c r="OH9" s="143" t="str">
        <f t="shared" ref="OH9" si="53">TEXT(OK13,"MMMM JJ")</f>
        <v>Oktober 18</v>
      </c>
      <c r="OI9" s="144"/>
      <c r="OJ9" s="144"/>
      <c r="OK9" s="144"/>
      <c r="OL9" s="144"/>
      <c r="OM9" s="144"/>
      <c r="ON9" s="145"/>
      <c r="OO9" s="143" t="str">
        <f t="shared" ref="OO9" si="54">TEXT(OR13,"MMMM JJ")</f>
        <v>Oktober 18</v>
      </c>
      <c r="OP9" s="144"/>
      <c r="OQ9" s="144"/>
      <c r="OR9" s="144"/>
      <c r="OS9" s="144"/>
      <c r="OT9" s="144"/>
      <c r="OU9" s="145"/>
      <c r="OV9" s="143" t="str">
        <f t="shared" ref="OV9" si="55">TEXT(OY13,"MMMM JJ")</f>
        <v>Oktober 18</v>
      </c>
      <c r="OW9" s="144"/>
      <c r="OX9" s="144"/>
      <c r="OY9" s="144"/>
      <c r="OZ9" s="144"/>
      <c r="PA9" s="144"/>
      <c r="PB9" s="145"/>
    </row>
    <row r="10" spans="2:418" ht="15" customHeight="1" x14ac:dyDescent="0.4">
      <c r="B10" s="137"/>
      <c r="C10" s="137"/>
      <c r="D10" s="137"/>
      <c r="F10" s="25"/>
      <c r="G10" s="26" t="s">
        <v>8</v>
      </c>
      <c r="H10" s="138">
        <v>42996</v>
      </c>
      <c r="I10" s="138"/>
      <c r="J10" s="27"/>
      <c r="L10" s="28" t="s">
        <v>1</v>
      </c>
      <c r="M10" s="139">
        <f>WEEKNUM(P13,21)</f>
        <v>38</v>
      </c>
      <c r="N10" s="139"/>
      <c r="O10" s="139"/>
      <c r="P10" s="139"/>
      <c r="Q10" s="139"/>
      <c r="R10" s="139"/>
      <c r="S10" s="139"/>
      <c r="T10" s="132">
        <f>WEEKNUM(W13,21)</f>
        <v>39</v>
      </c>
      <c r="U10" s="133"/>
      <c r="V10" s="133"/>
      <c r="W10" s="133"/>
      <c r="X10" s="133"/>
      <c r="Y10" s="133"/>
      <c r="Z10" s="134"/>
      <c r="AA10" s="140">
        <f>WEEKNUM(AD13,21)</f>
        <v>40</v>
      </c>
      <c r="AB10" s="140"/>
      <c r="AC10" s="140"/>
      <c r="AD10" s="140"/>
      <c r="AE10" s="140"/>
      <c r="AF10" s="140"/>
      <c r="AG10" s="140"/>
      <c r="AH10" s="132">
        <f>WEEKNUM(AK13,21)</f>
        <v>41</v>
      </c>
      <c r="AI10" s="133"/>
      <c r="AJ10" s="133"/>
      <c r="AK10" s="133"/>
      <c r="AL10" s="133"/>
      <c r="AM10" s="133"/>
      <c r="AN10" s="134"/>
      <c r="AO10" s="132">
        <f>WEEKNUM(AR13,21)</f>
        <v>42</v>
      </c>
      <c r="AP10" s="133"/>
      <c r="AQ10" s="133"/>
      <c r="AR10" s="133"/>
      <c r="AS10" s="133"/>
      <c r="AT10" s="133"/>
      <c r="AU10" s="134"/>
      <c r="AV10" s="132">
        <f>WEEKNUM(AY13,21)</f>
        <v>43</v>
      </c>
      <c r="AW10" s="133"/>
      <c r="AX10" s="133"/>
      <c r="AY10" s="133"/>
      <c r="AZ10" s="133"/>
      <c r="BA10" s="133"/>
      <c r="BB10" s="134"/>
      <c r="BC10" s="132">
        <f>WEEKNUM(BF13,21)</f>
        <v>44</v>
      </c>
      <c r="BD10" s="133"/>
      <c r="BE10" s="133"/>
      <c r="BF10" s="133"/>
      <c r="BG10" s="133"/>
      <c r="BH10" s="133"/>
      <c r="BI10" s="134"/>
      <c r="BJ10" s="132">
        <f>WEEKNUM(BM13,21)</f>
        <v>45</v>
      </c>
      <c r="BK10" s="133"/>
      <c r="BL10" s="133"/>
      <c r="BM10" s="133"/>
      <c r="BN10" s="133"/>
      <c r="BO10" s="133"/>
      <c r="BP10" s="134"/>
      <c r="BQ10" s="132">
        <f>WEEKNUM(BT13,21)</f>
        <v>46</v>
      </c>
      <c r="BR10" s="133"/>
      <c r="BS10" s="133"/>
      <c r="BT10" s="133"/>
      <c r="BU10" s="133"/>
      <c r="BV10" s="133"/>
      <c r="BW10" s="134"/>
      <c r="BX10" s="132">
        <f>WEEKNUM(CA13,21)</f>
        <v>47</v>
      </c>
      <c r="BY10" s="133"/>
      <c r="BZ10" s="133"/>
      <c r="CA10" s="133"/>
      <c r="CB10" s="133"/>
      <c r="CC10" s="133"/>
      <c r="CD10" s="134"/>
      <c r="CE10" s="132">
        <f>WEEKNUM(CH13,21)</f>
        <v>48</v>
      </c>
      <c r="CF10" s="133"/>
      <c r="CG10" s="133"/>
      <c r="CH10" s="133"/>
      <c r="CI10" s="133"/>
      <c r="CJ10" s="133"/>
      <c r="CK10" s="134"/>
      <c r="CL10" s="132">
        <f>WEEKNUM(CO13,21)</f>
        <v>49</v>
      </c>
      <c r="CM10" s="133"/>
      <c r="CN10" s="133"/>
      <c r="CO10" s="133"/>
      <c r="CP10" s="133"/>
      <c r="CQ10" s="133"/>
      <c r="CR10" s="134"/>
      <c r="CS10" s="132">
        <f>WEEKNUM(CV13,21)</f>
        <v>50</v>
      </c>
      <c r="CT10" s="133"/>
      <c r="CU10" s="133"/>
      <c r="CV10" s="133"/>
      <c r="CW10" s="133"/>
      <c r="CX10" s="133"/>
      <c r="CY10" s="134"/>
      <c r="CZ10" s="132">
        <f>WEEKNUM(DC13,21)</f>
        <v>51</v>
      </c>
      <c r="DA10" s="133"/>
      <c r="DB10" s="133"/>
      <c r="DC10" s="133"/>
      <c r="DD10" s="133"/>
      <c r="DE10" s="133"/>
      <c r="DF10" s="134"/>
      <c r="DG10" s="132">
        <f>WEEKNUM(DJ13,21)</f>
        <v>52</v>
      </c>
      <c r="DH10" s="133"/>
      <c r="DI10" s="133"/>
      <c r="DJ10" s="133"/>
      <c r="DK10" s="133"/>
      <c r="DL10" s="133"/>
      <c r="DM10" s="134"/>
      <c r="DN10" s="132">
        <f>WEEKNUM(DQ13,21)</f>
        <v>1</v>
      </c>
      <c r="DO10" s="133"/>
      <c r="DP10" s="133"/>
      <c r="DQ10" s="133"/>
      <c r="DR10" s="133"/>
      <c r="DS10" s="133"/>
      <c r="DT10" s="134"/>
      <c r="DU10" s="132">
        <f>WEEKNUM(DX13,21)</f>
        <v>2</v>
      </c>
      <c r="DV10" s="133"/>
      <c r="DW10" s="133"/>
      <c r="DX10" s="133"/>
      <c r="DY10" s="133"/>
      <c r="DZ10" s="133"/>
      <c r="EA10" s="134"/>
      <c r="EB10" s="132">
        <f>WEEKNUM(EE13,21)</f>
        <v>3</v>
      </c>
      <c r="EC10" s="133"/>
      <c r="ED10" s="133"/>
      <c r="EE10" s="133"/>
      <c r="EF10" s="133"/>
      <c r="EG10" s="133"/>
      <c r="EH10" s="134"/>
      <c r="EI10" s="132">
        <f>WEEKNUM(EL13,21)</f>
        <v>4</v>
      </c>
      <c r="EJ10" s="133"/>
      <c r="EK10" s="133"/>
      <c r="EL10" s="133"/>
      <c r="EM10" s="133"/>
      <c r="EN10" s="133"/>
      <c r="EO10" s="134"/>
      <c r="EP10" s="132">
        <f>WEEKNUM(ES13,21)</f>
        <v>5</v>
      </c>
      <c r="EQ10" s="133"/>
      <c r="ER10" s="133"/>
      <c r="ES10" s="133"/>
      <c r="ET10" s="133"/>
      <c r="EU10" s="133"/>
      <c r="EV10" s="134"/>
      <c r="EW10" s="132">
        <f>WEEKNUM(EZ13,21)</f>
        <v>6</v>
      </c>
      <c r="EX10" s="133"/>
      <c r="EY10" s="133"/>
      <c r="EZ10" s="133"/>
      <c r="FA10" s="133"/>
      <c r="FB10" s="133"/>
      <c r="FC10" s="134"/>
      <c r="FD10" s="132">
        <f>WEEKNUM(FG13,21)</f>
        <v>7</v>
      </c>
      <c r="FE10" s="133"/>
      <c r="FF10" s="133"/>
      <c r="FG10" s="133"/>
      <c r="FH10" s="133"/>
      <c r="FI10" s="133"/>
      <c r="FJ10" s="134"/>
      <c r="FK10" s="132">
        <f>WEEKNUM(FN13,21)</f>
        <v>8</v>
      </c>
      <c r="FL10" s="133"/>
      <c r="FM10" s="133"/>
      <c r="FN10" s="133"/>
      <c r="FO10" s="133"/>
      <c r="FP10" s="133"/>
      <c r="FQ10" s="134"/>
      <c r="FR10" s="132">
        <f>WEEKNUM(FU13,21)</f>
        <v>9</v>
      </c>
      <c r="FS10" s="133"/>
      <c r="FT10" s="133"/>
      <c r="FU10" s="133"/>
      <c r="FV10" s="133"/>
      <c r="FW10" s="133"/>
      <c r="FX10" s="134"/>
      <c r="FY10" s="132">
        <f>WEEKNUM(GB13,21)</f>
        <v>10</v>
      </c>
      <c r="FZ10" s="133"/>
      <c r="GA10" s="133"/>
      <c r="GB10" s="133"/>
      <c r="GC10" s="133"/>
      <c r="GD10" s="133"/>
      <c r="GE10" s="134"/>
      <c r="GF10" s="132">
        <f>WEEKNUM(GI13,21)</f>
        <v>11</v>
      </c>
      <c r="GG10" s="133"/>
      <c r="GH10" s="133"/>
      <c r="GI10" s="133"/>
      <c r="GJ10" s="133"/>
      <c r="GK10" s="133"/>
      <c r="GL10" s="134"/>
      <c r="GM10" s="132">
        <f>WEEKNUM(GP13,21)</f>
        <v>12</v>
      </c>
      <c r="GN10" s="133"/>
      <c r="GO10" s="133"/>
      <c r="GP10" s="133"/>
      <c r="GQ10" s="133"/>
      <c r="GR10" s="133"/>
      <c r="GS10" s="134"/>
      <c r="GT10" s="132">
        <f>WEEKNUM(GW13,21)</f>
        <v>13</v>
      </c>
      <c r="GU10" s="133"/>
      <c r="GV10" s="133"/>
      <c r="GW10" s="133"/>
      <c r="GX10" s="133"/>
      <c r="GY10" s="133"/>
      <c r="GZ10" s="134"/>
      <c r="HA10" s="132">
        <f>WEEKNUM(HD13,21)</f>
        <v>14</v>
      </c>
      <c r="HB10" s="133"/>
      <c r="HC10" s="133"/>
      <c r="HD10" s="133"/>
      <c r="HE10" s="133"/>
      <c r="HF10" s="133"/>
      <c r="HG10" s="134"/>
      <c r="HH10" s="132">
        <f>WEEKNUM(HK13,21)</f>
        <v>15</v>
      </c>
      <c r="HI10" s="133"/>
      <c r="HJ10" s="133"/>
      <c r="HK10" s="133"/>
      <c r="HL10" s="133"/>
      <c r="HM10" s="133"/>
      <c r="HN10" s="134"/>
      <c r="HO10" s="132">
        <f>WEEKNUM(HR13,21)</f>
        <v>16</v>
      </c>
      <c r="HP10" s="133"/>
      <c r="HQ10" s="133"/>
      <c r="HR10" s="133"/>
      <c r="HS10" s="133"/>
      <c r="HT10" s="133"/>
      <c r="HU10" s="134"/>
      <c r="HV10" s="132">
        <f t="shared" ref="HV10" si="56">WEEKNUM(HY13,21)</f>
        <v>17</v>
      </c>
      <c r="HW10" s="133"/>
      <c r="HX10" s="133"/>
      <c r="HY10" s="133"/>
      <c r="HZ10" s="133"/>
      <c r="IA10" s="133"/>
      <c r="IB10" s="134"/>
      <c r="IC10" s="132">
        <f t="shared" ref="IC10" si="57">WEEKNUM(IF13,21)</f>
        <v>18</v>
      </c>
      <c r="ID10" s="133"/>
      <c r="IE10" s="133"/>
      <c r="IF10" s="133"/>
      <c r="IG10" s="133"/>
      <c r="IH10" s="133"/>
      <c r="II10" s="134"/>
      <c r="IJ10" s="132">
        <f t="shared" ref="IJ10" si="58">WEEKNUM(IM13,21)</f>
        <v>19</v>
      </c>
      <c r="IK10" s="133"/>
      <c r="IL10" s="133"/>
      <c r="IM10" s="133"/>
      <c r="IN10" s="133"/>
      <c r="IO10" s="133"/>
      <c r="IP10" s="134"/>
      <c r="IQ10" s="132">
        <f t="shared" ref="IQ10" si="59">WEEKNUM(IT13,21)</f>
        <v>20</v>
      </c>
      <c r="IR10" s="133"/>
      <c r="IS10" s="133"/>
      <c r="IT10" s="133"/>
      <c r="IU10" s="133"/>
      <c r="IV10" s="133"/>
      <c r="IW10" s="134"/>
      <c r="IX10" s="132">
        <f t="shared" ref="IX10" si="60">WEEKNUM(JA13,21)</f>
        <v>21</v>
      </c>
      <c r="IY10" s="133"/>
      <c r="IZ10" s="133"/>
      <c r="JA10" s="133"/>
      <c r="JB10" s="133"/>
      <c r="JC10" s="133"/>
      <c r="JD10" s="134"/>
      <c r="JE10" s="132">
        <f t="shared" ref="JE10" si="61">WEEKNUM(JH13,21)</f>
        <v>22</v>
      </c>
      <c r="JF10" s="133"/>
      <c r="JG10" s="133"/>
      <c r="JH10" s="133"/>
      <c r="JI10" s="133"/>
      <c r="JJ10" s="133"/>
      <c r="JK10" s="134"/>
      <c r="JL10" s="132">
        <f t="shared" ref="JL10" si="62">WEEKNUM(JO13,21)</f>
        <v>23</v>
      </c>
      <c r="JM10" s="133"/>
      <c r="JN10" s="133"/>
      <c r="JO10" s="133"/>
      <c r="JP10" s="133"/>
      <c r="JQ10" s="133"/>
      <c r="JR10" s="134"/>
      <c r="JS10" s="132">
        <f t="shared" ref="JS10" si="63">WEEKNUM(JV13,21)</f>
        <v>24</v>
      </c>
      <c r="JT10" s="133"/>
      <c r="JU10" s="133"/>
      <c r="JV10" s="133"/>
      <c r="JW10" s="133"/>
      <c r="JX10" s="133"/>
      <c r="JY10" s="134"/>
      <c r="JZ10" s="132">
        <f t="shared" ref="JZ10" si="64">WEEKNUM(KC13,21)</f>
        <v>25</v>
      </c>
      <c r="KA10" s="133"/>
      <c r="KB10" s="133"/>
      <c r="KC10" s="133"/>
      <c r="KD10" s="133"/>
      <c r="KE10" s="133"/>
      <c r="KF10" s="134"/>
      <c r="KG10" s="132">
        <f t="shared" ref="KG10" si="65">WEEKNUM(KJ13,21)</f>
        <v>26</v>
      </c>
      <c r="KH10" s="133"/>
      <c r="KI10" s="133"/>
      <c r="KJ10" s="133"/>
      <c r="KK10" s="133"/>
      <c r="KL10" s="133"/>
      <c r="KM10" s="134"/>
      <c r="KN10" s="132">
        <f t="shared" ref="KN10" si="66">WEEKNUM(KQ13,21)</f>
        <v>27</v>
      </c>
      <c r="KO10" s="133"/>
      <c r="KP10" s="133"/>
      <c r="KQ10" s="133"/>
      <c r="KR10" s="133"/>
      <c r="KS10" s="133"/>
      <c r="KT10" s="134"/>
      <c r="KU10" s="132">
        <f t="shared" ref="KU10" si="67">WEEKNUM(KX13,21)</f>
        <v>28</v>
      </c>
      <c r="KV10" s="133"/>
      <c r="KW10" s="133"/>
      <c r="KX10" s="133"/>
      <c r="KY10" s="133"/>
      <c r="KZ10" s="133"/>
      <c r="LA10" s="134"/>
      <c r="LB10" s="132">
        <f t="shared" ref="LB10" si="68">WEEKNUM(LE13,21)</f>
        <v>29</v>
      </c>
      <c r="LC10" s="133"/>
      <c r="LD10" s="133"/>
      <c r="LE10" s="133"/>
      <c r="LF10" s="133"/>
      <c r="LG10" s="133"/>
      <c r="LH10" s="134"/>
      <c r="LI10" s="132">
        <f t="shared" ref="LI10" si="69">WEEKNUM(LL13,21)</f>
        <v>30</v>
      </c>
      <c r="LJ10" s="133"/>
      <c r="LK10" s="133"/>
      <c r="LL10" s="133"/>
      <c r="LM10" s="133"/>
      <c r="LN10" s="133"/>
      <c r="LO10" s="134"/>
      <c r="LP10" s="132">
        <f t="shared" ref="LP10" si="70">WEEKNUM(LS13,21)</f>
        <v>31</v>
      </c>
      <c r="LQ10" s="133"/>
      <c r="LR10" s="133"/>
      <c r="LS10" s="133"/>
      <c r="LT10" s="133"/>
      <c r="LU10" s="133"/>
      <c r="LV10" s="134"/>
      <c r="LW10" s="132">
        <f t="shared" ref="LW10" si="71">WEEKNUM(LZ13,21)</f>
        <v>32</v>
      </c>
      <c r="LX10" s="133"/>
      <c r="LY10" s="133"/>
      <c r="LZ10" s="133"/>
      <c r="MA10" s="133"/>
      <c r="MB10" s="133"/>
      <c r="MC10" s="134"/>
      <c r="MD10" s="132">
        <f t="shared" ref="MD10" si="72">WEEKNUM(MG13,21)</f>
        <v>33</v>
      </c>
      <c r="ME10" s="133"/>
      <c r="MF10" s="133"/>
      <c r="MG10" s="133"/>
      <c r="MH10" s="133"/>
      <c r="MI10" s="133"/>
      <c r="MJ10" s="134"/>
      <c r="MK10" s="132">
        <f t="shared" ref="MK10" si="73">WEEKNUM(MN13,21)</f>
        <v>34</v>
      </c>
      <c r="ML10" s="133"/>
      <c r="MM10" s="133"/>
      <c r="MN10" s="133"/>
      <c r="MO10" s="133"/>
      <c r="MP10" s="133"/>
      <c r="MQ10" s="134"/>
      <c r="MR10" s="132">
        <f t="shared" ref="MR10" si="74">WEEKNUM(MU13,21)</f>
        <v>35</v>
      </c>
      <c r="MS10" s="133"/>
      <c r="MT10" s="133"/>
      <c r="MU10" s="133"/>
      <c r="MV10" s="133"/>
      <c r="MW10" s="133"/>
      <c r="MX10" s="134"/>
      <c r="MY10" s="132">
        <f t="shared" ref="MY10" si="75">WEEKNUM(NB13,21)</f>
        <v>36</v>
      </c>
      <c r="MZ10" s="133"/>
      <c r="NA10" s="133"/>
      <c r="NB10" s="133"/>
      <c r="NC10" s="133"/>
      <c r="ND10" s="133"/>
      <c r="NE10" s="134"/>
      <c r="NF10" s="132">
        <f t="shared" ref="NF10" si="76">WEEKNUM(NI13,21)</f>
        <v>37</v>
      </c>
      <c r="NG10" s="133"/>
      <c r="NH10" s="133"/>
      <c r="NI10" s="133"/>
      <c r="NJ10" s="133"/>
      <c r="NK10" s="133"/>
      <c r="NL10" s="134"/>
      <c r="NM10" s="132">
        <f t="shared" ref="NM10" si="77">WEEKNUM(NP13,21)</f>
        <v>38</v>
      </c>
      <c r="NN10" s="133"/>
      <c r="NO10" s="133"/>
      <c r="NP10" s="133"/>
      <c r="NQ10" s="133"/>
      <c r="NR10" s="133"/>
      <c r="NS10" s="134"/>
      <c r="NT10" s="132">
        <f t="shared" ref="NT10" si="78">WEEKNUM(NW13,21)</f>
        <v>39</v>
      </c>
      <c r="NU10" s="133"/>
      <c r="NV10" s="133"/>
      <c r="NW10" s="133"/>
      <c r="NX10" s="133"/>
      <c r="NY10" s="133"/>
      <c r="NZ10" s="134"/>
      <c r="OA10" s="132">
        <f t="shared" ref="OA10" si="79">WEEKNUM(OD13,21)</f>
        <v>40</v>
      </c>
      <c r="OB10" s="133"/>
      <c r="OC10" s="133"/>
      <c r="OD10" s="133"/>
      <c r="OE10" s="133"/>
      <c r="OF10" s="133"/>
      <c r="OG10" s="134"/>
      <c r="OH10" s="132">
        <f t="shared" ref="OH10" si="80">WEEKNUM(OK13,21)</f>
        <v>41</v>
      </c>
      <c r="OI10" s="133"/>
      <c r="OJ10" s="133"/>
      <c r="OK10" s="133"/>
      <c r="OL10" s="133"/>
      <c r="OM10" s="133"/>
      <c r="ON10" s="134"/>
      <c r="OO10" s="132">
        <f t="shared" ref="OO10" si="81">WEEKNUM(OR13,21)</f>
        <v>42</v>
      </c>
      <c r="OP10" s="133"/>
      <c r="OQ10" s="133"/>
      <c r="OR10" s="133"/>
      <c r="OS10" s="133"/>
      <c r="OT10" s="133"/>
      <c r="OU10" s="134"/>
      <c r="OV10" s="132">
        <f t="shared" ref="OV10" si="82">WEEKNUM(OY13,21)</f>
        <v>43</v>
      </c>
      <c r="OW10" s="133"/>
      <c r="OX10" s="133"/>
      <c r="OY10" s="133"/>
      <c r="OZ10" s="133"/>
      <c r="PA10" s="133"/>
      <c r="PB10" s="134"/>
    </row>
    <row r="11" spans="2:418" ht="15" customHeight="1" x14ac:dyDescent="0.45">
      <c r="B11" s="29"/>
      <c r="C11" s="30"/>
      <c r="F11" s="31"/>
      <c r="G11" s="32" t="s">
        <v>18</v>
      </c>
      <c r="H11" s="135"/>
      <c r="I11" s="135"/>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36"/>
      <c r="I12" s="136"/>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105" t="s">
        <v>102</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65</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114"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114" si="98">ROW()-15+1</f>
        <v>2</v>
      </c>
      <c r="C16" s="62"/>
      <c r="D16" s="63" t="s">
        <v>53</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94"/>
      <c r="N17" s="95"/>
      <c r="O17" s="95"/>
      <c r="P17" s="95"/>
      <c r="Q17" s="95"/>
      <c r="R17" s="95"/>
      <c r="S17" s="95"/>
      <c r="T17" s="95"/>
      <c r="U17" s="95"/>
      <c r="V17" s="95"/>
      <c r="W17" s="95"/>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3"/>
      <c r="D18" s="74" t="s">
        <v>41</v>
      </c>
      <c r="E18" s="75">
        <v>42998</v>
      </c>
      <c r="F18" s="73">
        <v>3</v>
      </c>
      <c r="G18" s="76">
        <f t="shared" si="97"/>
        <v>43000</v>
      </c>
      <c r="H18" s="77">
        <v>1</v>
      </c>
      <c r="I18" s="78"/>
      <c r="J18" s="78"/>
      <c r="K18" s="79">
        <v>1</v>
      </c>
      <c r="L18" s="80">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3"/>
      <c r="D19" s="74" t="s">
        <v>55</v>
      </c>
      <c r="E19" s="75">
        <v>42998</v>
      </c>
      <c r="F19" s="73">
        <v>1</v>
      </c>
      <c r="G19" s="76">
        <f t="shared" si="97"/>
        <v>42998</v>
      </c>
      <c r="H19" s="77">
        <v>1</v>
      </c>
      <c r="I19" s="78"/>
      <c r="J19" s="78"/>
      <c r="K19" s="79">
        <v>0.5</v>
      </c>
      <c r="L19" s="80">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3"/>
      <c r="D20" s="74" t="s">
        <v>40</v>
      </c>
      <c r="E20" s="75">
        <v>43003</v>
      </c>
      <c r="F20" s="73">
        <v>1</v>
      </c>
      <c r="G20" s="76">
        <f t="shared" ref="G20" si="99">IF(F20&lt;&gt;"",IF(H$11="x",WORKDAY(IF(WEEKDAY(E20,1)=7,E20+2,IF(WEEKDAY(E20,1)=1,E20+1,E20)),F20-1),E20+F20-1),"")</f>
        <v>43003</v>
      </c>
      <c r="H20" s="77">
        <v>1</v>
      </c>
      <c r="I20" s="78"/>
      <c r="J20" s="78"/>
      <c r="K20" s="79">
        <v>0.5</v>
      </c>
      <c r="L20" s="80">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3"/>
      <c r="D21" s="74" t="s">
        <v>42</v>
      </c>
      <c r="E21" s="75">
        <v>43005</v>
      </c>
      <c r="F21" s="73">
        <v>1</v>
      </c>
      <c r="G21" s="76">
        <f t="shared" si="97"/>
        <v>43005</v>
      </c>
      <c r="H21" s="81">
        <v>1</v>
      </c>
      <c r="I21" s="78"/>
      <c r="J21" s="78"/>
      <c r="K21" s="79">
        <v>2</v>
      </c>
      <c r="L21" s="80">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3"/>
      <c r="D22" s="74" t="s">
        <v>43</v>
      </c>
      <c r="E22" s="75">
        <v>43005</v>
      </c>
      <c r="F22" s="73">
        <v>1</v>
      </c>
      <c r="G22" s="76">
        <f t="shared" si="97"/>
        <v>43005</v>
      </c>
      <c r="H22" s="77">
        <v>1</v>
      </c>
      <c r="I22" s="78"/>
      <c r="J22" s="78"/>
      <c r="K22" s="79">
        <v>1</v>
      </c>
      <c r="L22" s="80">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3"/>
      <c r="D23" s="74" t="s">
        <v>38</v>
      </c>
      <c r="E23" s="75">
        <v>43005</v>
      </c>
      <c r="F23" s="73">
        <v>3</v>
      </c>
      <c r="G23" s="76">
        <f t="shared" si="97"/>
        <v>43007</v>
      </c>
      <c r="H23" s="77">
        <v>1</v>
      </c>
      <c r="I23" s="78"/>
      <c r="J23" s="78"/>
      <c r="K23" s="79">
        <v>2</v>
      </c>
      <c r="L23" s="80">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3"/>
      <c r="D24" s="74" t="s">
        <v>69</v>
      </c>
      <c r="E24" s="75">
        <v>43012</v>
      </c>
      <c r="F24" s="73">
        <v>3</v>
      </c>
      <c r="G24" s="76">
        <v>43012</v>
      </c>
      <c r="H24" s="77">
        <v>1</v>
      </c>
      <c r="I24" s="78"/>
      <c r="J24" s="78"/>
      <c r="K24" s="79">
        <v>2</v>
      </c>
      <c r="L24" s="80">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100*AVERAGE(H26:H38)%</f>
        <v>1</v>
      </c>
      <c r="I25" s="66">
        <v>43023</v>
      </c>
      <c r="J25" s="66" t="s">
        <v>19</v>
      </c>
      <c r="K25" s="67">
        <f>SUM(K26:K38)</f>
        <v>26.5</v>
      </c>
      <c r="L25" s="68">
        <f>SUM(L26:L38)</f>
        <v>36.5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3"/>
      <c r="D26" s="74" t="s">
        <v>52</v>
      </c>
      <c r="E26" s="75">
        <v>43003</v>
      </c>
      <c r="F26" s="73">
        <v>1</v>
      </c>
      <c r="G26" s="76">
        <f t="shared" ref="G26:G38" si="101">IF(F26&lt;&gt;"",IF(H$11="x",WORKDAY(IF(WEEKDAY(E26,1)=7,E26+2,IF(WEEKDAY(E26,1)=1,E26+1,E26)),F26-1),E26+F26-1),"")</f>
        <v>43003</v>
      </c>
      <c r="H26" s="77">
        <v>1</v>
      </c>
      <c r="I26" s="78"/>
      <c r="J26" s="78"/>
      <c r="K26" s="79">
        <v>0.5</v>
      </c>
      <c r="L26" s="80">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3"/>
      <c r="D27" s="74" t="s">
        <v>60</v>
      </c>
      <c r="E27" s="75">
        <v>43007</v>
      </c>
      <c r="F27" s="73">
        <v>2</v>
      </c>
      <c r="G27" s="76">
        <f t="shared" si="101"/>
        <v>43008</v>
      </c>
      <c r="H27" s="77">
        <v>1</v>
      </c>
      <c r="I27" s="78"/>
      <c r="J27" s="78"/>
      <c r="K27" s="79">
        <v>3</v>
      </c>
      <c r="L27" s="80">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3"/>
      <c r="D28" s="74" t="s">
        <v>58</v>
      </c>
      <c r="E28" s="75">
        <v>43005</v>
      </c>
      <c r="F28" s="73">
        <v>1</v>
      </c>
      <c r="G28" s="76">
        <f t="shared" si="101"/>
        <v>43005</v>
      </c>
      <c r="H28" s="77">
        <v>1</v>
      </c>
      <c r="I28" s="78"/>
      <c r="J28" s="78"/>
      <c r="K28" s="79">
        <v>3</v>
      </c>
      <c r="L28" s="80">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3"/>
      <c r="D29" s="74" t="s">
        <v>61</v>
      </c>
      <c r="E29" s="75">
        <v>43006</v>
      </c>
      <c r="F29" s="73">
        <v>2</v>
      </c>
      <c r="G29" s="76">
        <f t="shared" si="101"/>
        <v>43007</v>
      </c>
      <c r="H29" s="77">
        <v>1</v>
      </c>
      <c r="I29" s="78"/>
      <c r="J29" s="78"/>
      <c r="K29" s="79">
        <v>3</v>
      </c>
      <c r="L29" s="80">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3"/>
      <c r="D30" s="74" t="s">
        <v>51</v>
      </c>
      <c r="E30" s="75">
        <v>43010</v>
      </c>
      <c r="F30" s="73">
        <v>3</v>
      </c>
      <c r="G30" s="76">
        <f t="shared" si="101"/>
        <v>43012</v>
      </c>
      <c r="H30" s="77">
        <v>1</v>
      </c>
      <c r="I30" s="78"/>
      <c r="J30" s="78"/>
      <c r="K30" s="79">
        <v>3</v>
      </c>
      <c r="L30" s="80">
        <v>8</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3"/>
      <c r="D31" s="74" t="s">
        <v>62</v>
      </c>
      <c r="E31" s="75">
        <v>43012</v>
      </c>
      <c r="F31" s="73">
        <v>1</v>
      </c>
      <c r="G31" s="76">
        <f t="shared" si="101"/>
        <v>43012</v>
      </c>
      <c r="H31" s="77">
        <v>1</v>
      </c>
      <c r="I31" s="78"/>
      <c r="J31" s="78"/>
      <c r="K31" s="79">
        <v>1</v>
      </c>
      <c r="L31" s="80">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3"/>
      <c r="D32" s="74" t="s">
        <v>71</v>
      </c>
      <c r="E32" s="75">
        <v>43012</v>
      </c>
      <c r="F32" s="73">
        <v>2</v>
      </c>
      <c r="G32" s="76">
        <f t="shared" si="101"/>
        <v>43013</v>
      </c>
      <c r="H32" s="77">
        <v>1</v>
      </c>
      <c r="I32" s="78"/>
      <c r="J32" s="78"/>
      <c r="K32" s="79">
        <v>2</v>
      </c>
      <c r="L32" s="80">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62"/>
      <c r="D33" s="63" t="s">
        <v>67</v>
      </c>
      <c r="E33" s="64">
        <v>43012</v>
      </c>
      <c r="F33" s="62">
        <v>1</v>
      </c>
      <c r="G33" s="53">
        <f>IF(F33&lt;&gt;"",IF(H$11="x",WORKDAY(IF(WEEKDAY(E33,1)=7,E33+2,IF(WEEKDAY(E33,1)=1,E33+1,E33)),F33-1),E33+F33-1),"")</f>
        <v>43012</v>
      </c>
      <c r="H33" s="65">
        <v>1</v>
      </c>
      <c r="I33" s="66">
        <v>43012</v>
      </c>
      <c r="J33" s="66" t="s">
        <v>19</v>
      </c>
      <c r="K33" s="67">
        <v>1</v>
      </c>
      <c r="L33" s="68">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3"/>
      <c r="D34" s="74" t="s">
        <v>68</v>
      </c>
      <c r="E34" s="75">
        <v>43013</v>
      </c>
      <c r="F34" s="73">
        <v>7</v>
      </c>
      <c r="G34" s="76">
        <f t="shared" si="101"/>
        <v>43019</v>
      </c>
      <c r="H34" s="77">
        <v>1</v>
      </c>
      <c r="I34" s="78"/>
      <c r="J34" s="78"/>
      <c r="K34" s="79">
        <v>2</v>
      </c>
      <c r="L34" s="80">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3"/>
      <c r="D35" s="74" t="s">
        <v>72</v>
      </c>
      <c r="E35" s="75">
        <v>43013</v>
      </c>
      <c r="F35" s="73">
        <v>7</v>
      </c>
      <c r="G35" s="76">
        <f t="shared" si="101"/>
        <v>43019</v>
      </c>
      <c r="H35" s="77">
        <v>1</v>
      </c>
      <c r="I35" s="78"/>
      <c r="J35" s="78"/>
      <c r="K35" s="79">
        <v>2</v>
      </c>
      <c r="L35" s="80">
        <v>5</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3"/>
      <c r="D36" s="74" t="s">
        <v>73</v>
      </c>
      <c r="E36" s="75">
        <v>43017</v>
      </c>
      <c r="F36" s="73">
        <v>2</v>
      </c>
      <c r="G36" s="76">
        <f t="shared" si="101"/>
        <v>43018</v>
      </c>
      <c r="H36" s="77">
        <v>1</v>
      </c>
      <c r="I36" s="78"/>
      <c r="J36" s="78"/>
      <c r="K36" s="79">
        <v>2</v>
      </c>
      <c r="L36" s="80">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3"/>
      <c r="D37" s="74" t="s">
        <v>104</v>
      </c>
      <c r="E37" s="75">
        <v>43019</v>
      </c>
      <c r="F37" s="73">
        <v>5</v>
      </c>
      <c r="G37" s="76">
        <f t="shared" si="101"/>
        <v>43023</v>
      </c>
      <c r="H37" s="77">
        <v>1</v>
      </c>
      <c r="I37" s="78"/>
      <c r="J37" s="78"/>
      <c r="K37" s="79">
        <v>1</v>
      </c>
      <c r="L37" s="80">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3"/>
      <c r="D38" s="74" t="s">
        <v>59</v>
      </c>
      <c r="E38" s="75">
        <v>43021</v>
      </c>
      <c r="F38" s="73">
        <v>1</v>
      </c>
      <c r="G38" s="76">
        <f t="shared" si="101"/>
        <v>43021</v>
      </c>
      <c r="H38" s="77">
        <v>1</v>
      </c>
      <c r="I38" s="78"/>
      <c r="J38" s="78"/>
      <c r="K38" s="79">
        <v>3</v>
      </c>
      <c r="L38" s="80">
        <v>5</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49" si="103">ROW()-15+1</f>
        <v>25</v>
      </c>
      <c r="C39" s="62"/>
      <c r="D39" s="63" t="s">
        <v>70</v>
      </c>
      <c r="E39" s="64">
        <v>43019</v>
      </c>
      <c r="F39" s="62">
        <v>26</v>
      </c>
      <c r="G39" s="53">
        <f t="shared" si="97"/>
        <v>43044</v>
      </c>
      <c r="H39" s="65">
        <f>100*AVERAGE(H40:H49)%</f>
        <v>1</v>
      </c>
      <c r="I39" s="66">
        <v>43044</v>
      </c>
      <c r="J39" s="66" t="s">
        <v>19</v>
      </c>
      <c r="K39" s="67">
        <f>SUM(K40:K49)</f>
        <v>29</v>
      </c>
      <c r="L39" s="68">
        <f>SUM(L40:L49)</f>
        <v>26</v>
      </c>
      <c r="M39" s="58"/>
      <c r="N39" s="59"/>
      <c r="O39" s="59"/>
      <c r="P39" s="59"/>
      <c r="Q39" s="59"/>
      <c r="R39" s="59"/>
      <c r="S39" s="59"/>
      <c r="T39" s="59"/>
      <c r="U39" s="59"/>
      <c r="V39" s="59"/>
      <c r="W39" s="59"/>
      <c r="X39" s="59"/>
      <c r="Y39" s="59"/>
      <c r="Z39" s="59"/>
      <c r="AA39" s="59"/>
      <c r="AB39" s="59"/>
      <c r="AC39" s="59"/>
      <c r="AD39" s="106"/>
      <c r="AE39" s="72"/>
      <c r="AF39" s="72"/>
      <c r="AG39" s="72"/>
      <c r="AH39" s="72"/>
      <c r="AI39" s="72"/>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3"/>
      <c r="D40" s="74" t="s">
        <v>89</v>
      </c>
      <c r="E40" s="75">
        <v>43019</v>
      </c>
      <c r="F40" s="73">
        <v>15</v>
      </c>
      <c r="G40" s="76">
        <f>IF(F40&lt;&gt;"",IF(H$11="x",WORKDAY(IF(WEEKDAY(E40,1)=7,E40+2,IF(WEEKDAY(E40,1)=1,E40+1,E40)),F40-1),E40+F40-1),"")</f>
        <v>43033</v>
      </c>
      <c r="H40" s="77">
        <v>1</v>
      </c>
      <c r="I40" s="78"/>
      <c r="J40" s="78"/>
      <c r="K40" s="79">
        <v>7</v>
      </c>
      <c r="L40" s="80">
        <v>8</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3"/>
      <c r="D41" s="74" t="s">
        <v>107</v>
      </c>
      <c r="E41" s="75">
        <v>43019</v>
      </c>
      <c r="F41" s="73">
        <v>8</v>
      </c>
      <c r="G41" s="76">
        <f>IF(F41&lt;&gt;"",IF(H$11="x",WORKDAY(IF(WEEKDAY(E41,1)=7,E41+2,IF(WEEKDAY(E41,1)=1,E41+1,E41)),F41-1),E41+F41-1),"")</f>
        <v>43026</v>
      </c>
      <c r="H41" s="77">
        <v>1</v>
      </c>
      <c r="I41" s="78"/>
      <c r="J41" s="78"/>
      <c r="K41" s="79">
        <v>7</v>
      </c>
      <c r="L41" s="80">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74</v>
      </c>
      <c r="E42" s="64">
        <v>43024</v>
      </c>
      <c r="F42" s="62">
        <v>1</v>
      </c>
      <c r="G42" s="53">
        <f t="shared" ref="G42:G48" si="104">IF(F42&lt;&gt;"",IF(H$11="x",WORKDAY(IF(WEEKDAY(E42,1)=7,E42+2,IF(WEEKDAY(E42,1)=1,E42+1,E42)),F42-1),E42+F42-1),"")</f>
        <v>43024</v>
      </c>
      <c r="H42" s="65">
        <f>1</f>
        <v>1</v>
      </c>
      <c r="I42" s="66">
        <v>43024</v>
      </c>
      <c r="J42" s="66" t="s">
        <v>19</v>
      </c>
      <c r="K42" s="67">
        <v>1</v>
      </c>
      <c r="L42" s="68">
        <v>0.5</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3"/>
        <v>29</v>
      </c>
      <c r="C43" s="97"/>
      <c r="D43" s="98" t="s">
        <v>88</v>
      </c>
      <c r="E43" s="99">
        <v>43026</v>
      </c>
      <c r="F43" s="97">
        <v>10</v>
      </c>
      <c r="G43" s="100">
        <f t="shared" si="104"/>
        <v>43035</v>
      </c>
      <c r="H43" s="101">
        <v>1</v>
      </c>
      <c r="I43" s="102"/>
      <c r="J43" s="102"/>
      <c r="K43" s="103">
        <v>4</v>
      </c>
      <c r="L43" s="104">
        <v>5</v>
      </c>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3"/>
        <v>30</v>
      </c>
      <c r="C44" s="73"/>
      <c r="D44" s="74" t="s">
        <v>87</v>
      </c>
      <c r="E44" s="75">
        <v>43026</v>
      </c>
      <c r="F44" s="73">
        <v>3</v>
      </c>
      <c r="G44" s="76">
        <f t="shared" si="104"/>
        <v>43028</v>
      </c>
      <c r="H44" s="77">
        <v>1</v>
      </c>
      <c r="I44" s="78"/>
      <c r="J44" s="78"/>
      <c r="K44" s="79">
        <v>3</v>
      </c>
      <c r="L44" s="80">
        <v>3</v>
      </c>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B45" s="49">
        <f t="shared" si="103"/>
        <v>31</v>
      </c>
      <c r="C45" s="73"/>
      <c r="D45" s="74" t="s">
        <v>86</v>
      </c>
      <c r="E45" s="75">
        <v>43035</v>
      </c>
      <c r="F45" s="73">
        <v>1</v>
      </c>
      <c r="G45" s="76">
        <f t="shared" si="104"/>
        <v>43035</v>
      </c>
      <c r="H45" s="77">
        <v>1</v>
      </c>
      <c r="I45" s="78"/>
      <c r="J45" s="78"/>
      <c r="K45" s="79">
        <v>1</v>
      </c>
      <c r="L45" s="80">
        <v>1</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103"/>
        <v>32</v>
      </c>
      <c r="C46" s="73"/>
      <c r="D46" s="74" t="s">
        <v>90</v>
      </c>
      <c r="E46" s="75">
        <v>43028</v>
      </c>
      <c r="F46" s="73">
        <v>1</v>
      </c>
      <c r="G46" s="76">
        <f t="shared" si="104"/>
        <v>43028</v>
      </c>
      <c r="H46" s="77">
        <v>1</v>
      </c>
      <c r="I46" s="78"/>
      <c r="J46" s="78"/>
      <c r="K46" s="79">
        <v>2</v>
      </c>
      <c r="L46" s="80">
        <v>1</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103"/>
        <v>33</v>
      </c>
      <c r="C47" s="73"/>
      <c r="D47" s="74" t="s">
        <v>94</v>
      </c>
      <c r="E47" s="75">
        <v>43031</v>
      </c>
      <c r="F47" s="73">
        <v>3</v>
      </c>
      <c r="G47" s="76">
        <f t="shared" si="104"/>
        <v>43033</v>
      </c>
      <c r="H47" s="77">
        <v>1</v>
      </c>
      <c r="I47" s="78"/>
      <c r="J47" s="78"/>
      <c r="K47" s="79">
        <v>2</v>
      </c>
      <c r="L47" s="80">
        <v>4</v>
      </c>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ht="14.25" customHeight="1" x14ac:dyDescent="0.4">
      <c r="B48" s="49">
        <f t="shared" si="103"/>
        <v>34</v>
      </c>
      <c r="C48" s="73"/>
      <c r="D48" s="74" t="s">
        <v>96</v>
      </c>
      <c r="E48" s="75">
        <v>43039</v>
      </c>
      <c r="F48" s="73">
        <v>1</v>
      </c>
      <c r="G48" s="76">
        <f t="shared" si="104"/>
        <v>43039</v>
      </c>
      <c r="H48" s="77">
        <v>1</v>
      </c>
      <c r="I48" s="78"/>
      <c r="J48" s="78"/>
      <c r="K48" s="79">
        <v>0.5</v>
      </c>
      <c r="L48" s="80">
        <v>0.5</v>
      </c>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ht="14.25" customHeight="1" x14ac:dyDescent="0.4">
      <c r="B49" s="49">
        <f t="shared" si="103"/>
        <v>35</v>
      </c>
      <c r="C49" s="73"/>
      <c r="D49" s="74" t="s">
        <v>76</v>
      </c>
      <c r="E49" s="75">
        <v>43035</v>
      </c>
      <c r="F49" s="73">
        <v>5</v>
      </c>
      <c r="G49" s="76">
        <v>43039</v>
      </c>
      <c r="H49" s="77">
        <v>1</v>
      </c>
      <c r="I49" s="78"/>
      <c r="J49" s="78"/>
      <c r="K49" s="79">
        <v>1.5</v>
      </c>
      <c r="L49" s="80">
        <v>1</v>
      </c>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ht="14.25" customHeight="1" x14ac:dyDescent="0.4">
      <c r="B50" s="49">
        <v>36</v>
      </c>
      <c r="C50" s="73"/>
      <c r="D50" s="74" t="s">
        <v>103</v>
      </c>
      <c r="E50" s="75">
        <v>43041</v>
      </c>
      <c r="F50" s="73">
        <v>3</v>
      </c>
      <c r="G50" s="76">
        <v>43040</v>
      </c>
      <c r="H50" s="77">
        <v>1</v>
      </c>
      <c r="I50" s="78"/>
      <c r="J50" s="78"/>
      <c r="K50" s="79">
        <v>4</v>
      </c>
      <c r="L50" s="80">
        <v>5</v>
      </c>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x14ac:dyDescent="0.4">
      <c r="B51" s="49">
        <f t="shared" si="98"/>
        <v>37</v>
      </c>
      <c r="C51" s="62"/>
      <c r="D51" s="63" t="s">
        <v>27</v>
      </c>
      <c r="E51" s="64">
        <v>43047</v>
      </c>
      <c r="F51" s="62">
        <v>1</v>
      </c>
      <c r="G51" s="53">
        <f t="shared" si="97"/>
        <v>43047</v>
      </c>
      <c r="H51" s="65">
        <v>0</v>
      </c>
      <c r="I51" s="66">
        <v>43047</v>
      </c>
      <c r="J51" s="66" t="s">
        <v>19</v>
      </c>
      <c r="K51" s="67">
        <v>5</v>
      </c>
      <c r="L51" s="68">
        <v>7</v>
      </c>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x14ac:dyDescent="0.4">
      <c r="B52" s="49">
        <f t="shared" si="98"/>
        <v>38</v>
      </c>
      <c r="C52" s="73"/>
      <c r="D52" s="74" t="s">
        <v>39</v>
      </c>
      <c r="E52" s="75">
        <v>43040</v>
      </c>
      <c r="F52" s="73">
        <v>7</v>
      </c>
      <c r="G52" s="76">
        <f t="shared" si="97"/>
        <v>43046</v>
      </c>
      <c r="H52" s="77">
        <v>1</v>
      </c>
      <c r="I52" s="78"/>
      <c r="J52" s="78"/>
      <c r="K52" s="79">
        <v>5</v>
      </c>
      <c r="L52" s="80">
        <v>7</v>
      </c>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62"/>
      <c r="D53" s="63" t="s">
        <v>25</v>
      </c>
      <c r="E53" s="64">
        <v>43040</v>
      </c>
      <c r="F53" s="62">
        <v>40</v>
      </c>
      <c r="G53" s="53">
        <f>IF(F53&lt;&gt;"",IF(H$11="x",WORKDAY(IF(WEEKDAY(E53,1)=7,E53+2,IF(WEEKDAY(E53,1)=1,E53+1,E53)),F53-1),E53+F53-1),"")</f>
        <v>43079</v>
      </c>
      <c r="H53" s="65">
        <f>100*AVERAGE(H54:H70)%</f>
        <v>0.6142857142857141</v>
      </c>
      <c r="I53" s="66">
        <v>43072</v>
      </c>
      <c r="J53" s="66"/>
      <c r="K53" s="67">
        <v>50</v>
      </c>
      <c r="L53" s="68">
        <f>SUM(L54:L70)</f>
        <v>57.5</v>
      </c>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73"/>
      <c r="D54" s="74" t="s">
        <v>77</v>
      </c>
      <c r="E54" s="75">
        <v>43044</v>
      </c>
      <c r="F54" s="73">
        <v>8</v>
      </c>
      <c r="G54" s="76">
        <f t="shared" ref="G54:G69" si="105">IF(F54&lt;&gt;"",IF(H$11="x",WORKDAY(IF(WEEKDAY(E54,1)=7,E54+2,IF(WEEKDAY(E54,1)=1,E54+1,E54)),F54-1),E54+F54-1),"")</f>
        <v>43051</v>
      </c>
      <c r="H54" s="77">
        <v>1</v>
      </c>
      <c r="I54" s="78"/>
      <c r="J54" s="78"/>
      <c r="K54" s="79"/>
      <c r="L54" s="80">
        <v>2</v>
      </c>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 t="shared" si="98"/>
        <v>41</v>
      </c>
      <c r="C55" s="73"/>
      <c r="D55" s="74" t="s">
        <v>100</v>
      </c>
      <c r="E55" s="75">
        <v>43041</v>
      </c>
      <c r="F55" s="73">
        <v>8</v>
      </c>
      <c r="G55" s="76">
        <f t="shared" si="97"/>
        <v>43048</v>
      </c>
      <c r="H55" s="77">
        <v>1</v>
      </c>
      <c r="I55" s="78"/>
      <c r="J55" s="78"/>
      <c r="K55" s="79">
        <v>5</v>
      </c>
      <c r="L55" s="80">
        <v>5</v>
      </c>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ROW()-15+1</f>
        <v>42</v>
      </c>
      <c r="C56" s="73"/>
      <c r="D56" s="74" t="s">
        <v>101</v>
      </c>
      <c r="E56" s="75">
        <v>43048</v>
      </c>
      <c r="F56" s="73">
        <v>3</v>
      </c>
      <c r="G56" s="76">
        <f t="shared" si="105"/>
        <v>43050</v>
      </c>
      <c r="H56" s="77">
        <v>1</v>
      </c>
      <c r="I56" s="78"/>
      <c r="J56" s="78"/>
      <c r="K56" s="79">
        <v>4</v>
      </c>
      <c r="L56" s="80">
        <v>4</v>
      </c>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108">
        <v>43</v>
      </c>
      <c r="C57" s="109"/>
      <c r="D57" s="110" t="s">
        <v>108</v>
      </c>
      <c r="E57" s="111"/>
      <c r="F57" s="109"/>
      <c r="G57" s="107" t="str">
        <f t="shared" si="105"/>
        <v/>
      </c>
      <c r="H57" s="112">
        <v>1</v>
      </c>
      <c r="I57" s="113"/>
      <c r="J57" s="113"/>
      <c r="K57" s="114">
        <v>5</v>
      </c>
      <c r="L57" s="115">
        <v>4</v>
      </c>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 t="shared" si="98"/>
        <v>44</v>
      </c>
      <c r="C58" s="73"/>
      <c r="D58" s="74" t="s">
        <v>110</v>
      </c>
      <c r="E58" s="75"/>
      <c r="F58" s="73"/>
      <c r="G58" s="76" t="str">
        <f t="shared" si="97"/>
        <v/>
      </c>
      <c r="H58" s="77">
        <v>1</v>
      </c>
      <c r="I58" s="78"/>
      <c r="J58" s="78"/>
      <c r="K58" s="79">
        <v>0.5</v>
      </c>
      <c r="L58" s="80">
        <v>0.5</v>
      </c>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 t="shared" si="98"/>
        <v>45</v>
      </c>
      <c r="C59" s="73"/>
      <c r="D59" s="74" t="s">
        <v>109</v>
      </c>
      <c r="E59" s="75"/>
      <c r="F59" s="73"/>
      <c r="G59" s="76" t="str">
        <f t="shared" si="105"/>
        <v/>
      </c>
      <c r="H59" s="77">
        <v>0</v>
      </c>
      <c r="I59" s="78"/>
      <c r="J59" s="78"/>
      <c r="K59" s="79">
        <v>3</v>
      </c>
      <c r="L59" s="80">
        <v>2</v>
      </c>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173">
        <f t="shared" si="98"/>
        <v>46</v>
      </c>
      <c r="C60" s="116"/>
      <c r="D60" s="117" t="s">
        <v>112</v>
      </c>
      <c r="E60" s="118"/>
      <c r="F60" s="116"/>
      <c r="G60" s="119" t="str">
        <f t="shared" si="105"/>
        <v/>
      </c>
      <c r="H60" s="120">
        <v>0.2</v>
      </c>
      <c r="I60" s="121"/>
      <c r="J60" s="121"/>
      <c r="K60" s="122">
        <v>4</v>
      </c>
      <c r="L60" s="96">
        <v>10</v>
      </c>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173">
        <f t="shared" si="98"/>
        <v>47</v>
      </c>
      <c r="C61" s="73"/>
      <c r="D61" s="74"/>
      <c r="E61" s="75"/>
      <c r="F61" s="73"/>
      <c r="G61" s="76"/>
      <c r="H61" s="77"/>
      <c r="I61" s="78"/>
      <c r="J61" s="78"/>
      <c r="K61" s="79"/>
      <c r="L61" s="80"/>
      <c r="M61" s="174"/>
      <c r="N61" s="106"/>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173">
        <f t="shared" si="98"/>
        <v>48</v>
      </c>
      <c r="C62" s="116"/>
      <c r="D62" s="117" t="s">
        <v>118</v>
      </c>
      <c r="E62" s="118"/>
      <c r="F62" s="116"/>
      <c r="G62" s="119"/>
      <c r="H62" s="120"/>
      <c r="I62" s="121"/>
      <c r="J62" s="121"/>
      <c r="K62" s="122"/>
      <c r="L62" s="96"/>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173">
        <f t="shared" si="98"/>
        <v>49</v>
      </c>
      <c r="C63" s="73"/>
      <c r="D63" s="74" t="s">
        <v>117</v>
      </c>
      <c r="E63" s="75"/>
      <c r="F63" s="73"/>
      <c r="G63" s="76" t="str">
        <f t="shared" si="97"/>
        <v/>
      </c>
      <c r="H63" s="77">
        <v>1</v>
      </c>
      <c r="I63" s="78"/>
      <c r="J63" s="78"/>
      <c r="K63" s="79"/>
      <c r="L63" s="80"/>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173">
        <f t="shared" si="98"/>
        <v>50</v>
      </c>
      <c r="C64" s="73"/>
      <c r="D64" s="74" t="s">
        <v>115</v>
      </c>
      <c r="E64" s="75"/>
      <c r="F64" s="73"/>
      <c r="G64" s="76" t="str">
        <f t="shared" si="105"/>
        <v/>
      </c>
      <c r="H64" s="77">
        <v>1</v>
      </c>
      <c r="I64" s="78"/>
      <c r="J64" s="78"/>
      <c r="K64" s="79">
        <v>2</v>
      </c>
      <c r="L64" s="80">
        <v>2</v>
      </c>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1:418" x14ac:dyDescent="0.4">
      <c r="B65" s="173">
        <f t="shared" si="98"/>
        <v>51</v>
      </c>
      <c r="C65" s="73"/>
      <c r="D65" s="74" t="s">
        <v>113</v>
      </c>
      <c r="E65" s="75"/>
      <c r="F65" s="73"/>
      <c r="G65" s="76" t="str">
        <f t="shared" si="105"/>
        <v/>
      </c>
      <c r="H65" s="77">
        <v>1</v>
      </c>
      <c r="I65" s="78"/>
      <c r="J65" s="78"/>
      <c r="K65" s="79"/>
      <c r="L65" s="80"/>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1:418" x14ac:dyDescent="0.4">
      <c r="B66" s="173">
        <f t="shared" si="98"/>
        <v>52</v>
      </c>
      <c r="C66" s="73"/>
      <c r="D66" s="74"/>
      <c r="E66" s="75"/>
      <c r="F66" s="73"/>
      <c r="G66" s="76"/>
      <c r="H66" s="77"/>
      <c r="I66" s="78"/>
      <c r="J66" s="78"/>
      <c r="K66" s="79"/>
      <c r="L66" s="80"/>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1:418" x14ac:dyDescent="0.4">
      <c r="B67" s="173">
        <f t="shared" si="98"/>
        <v>53</v>
      </c>
      <c r="C67" s="73"/>
      <c r="D67" s="74"/>
      <c r="E67" s="75"/>
      <c r="F67" s="73"/>
      <c r="G67" s="76" t="str">
        <f t="shared" si="97"/>
        <v/>
      </c>
      <c r="H67" s="77">
        <v>0</v>
      </c>
      <c r="I67" s="78"/>
      <c r="J67" s="78"/>
      <c r="K67" s="79"/>
      <c r="L67" s="80"/>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1:418" x14ac:dyDescent="0.4">
      <c r="A68" s="131"/>
      <c r="B68" s="173">
        <f t="shared" si="98"/>
        <v>54</v>
      </c>
      <c r="C68" s="116"/>
      <c r="D68" s="117" t="s">
        <v>114</v>
      </c>
      <c r="E68" s="118">
        <v>43052</v>
      </c>
      <c r="F68" s="116">
        <v>18</v>
      </c>
      <c r="G68" s="119">
        <f t="shared" si="105"/>
        <v>43069</v>
      </c>
      <c r="H68" s="120">
        <v>0.2</v>
      </c>
      <c r="I68" s="121"/>
      <c r="J68" s="121"/>
      <c r="K68" s="122">
        <v>15</v>
      </c>
      <c r="L68" s="96">
        <v>27</v>
      </c>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1:418" x14ac:dyDescent="0.4">
      <c r="B69" s="173">
        <f t="shared" si="98"/>
        <v>55</v>
      </c>
      <c r="C69" s="73"/>
      <c r="D69" s="74" t="s">
        <v>116</v>
      </c>
      <c r="E69" s="75">
        <v>43069</v>
      </c>
      <c r="F69" s="73">
        <v>3</v>
      </c>
      <c r="G69" s="76">
        <f t="shared" si="105"/>
        <v>43071</v>
      </c>
      <c r="H69" s="77">
        <v>0.2</v>
      </c>
      <c r="I69" s="78"/>
      <c r="J69" s="78"/>
      <c r="K69" s="79">
        <v>2</v>
      </c>
      <c r="L69" s="80">
        <v>1</v>
      </c>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1:418" x14ac:dyDescent="0.4">
      <c r="B70" s="173">
        <v>49</v>
      </c>
      <c r="C70" s="73"/>
      <c r="D70" s="74" t="s">
        <v>83</v>
      </c>
      <c r="E70" s="75"/>
      <c r="F70" s="73"/>
      <c r="G70" s="76" t="str">
        <f t="shared" si="97"/>
        <v/>
      </c>
      <c r="H70" s="77">
        <v>0</v>
      </c>
      <c r="I70" s="78"/>
      <c r="J70" s="78"/>
      <c r="K70" s="79">
        <v>10</v>
      </c>
      <c r="L70" s="80"/>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1:418" x14ac:dyDescent="0.4">
      <c r="B71" s="49">
        <f t="shared" si="98"/>
        <v>57</v>
      </c>
      <c r="C71" s="62"/>
      <c r="D71" s="63" t="s">
        <v>26</v>
      </c>
      <c r="E71" s="64">
        <v>43073</v>
      </c>
      <c r="F71" s="62">
        <v>16</v>
      </c>
      <c r="G71" s="53">
        <f t="shared" si="97"/>
        <v>43088</v>
      </c>
      <c r="H71" s="65">
        <v>0</v>
      </c>
      <c r="I71" s="66">
        <v>43089</v>
      </c>
      <c r="J71" s="66"/>
      <c r="K71" s="67">
        <v>20</v>
      </c>
      <c r="L71" s="68">
        <f>SUM(L72:L76)</f>
        <v>0</v>
      </c>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1:418" x14ac:dyDescent="0.4">
      <c r="B72" s="49">
        <f t="shared" si="98"/>
        <v>58</v>
      </c>
      <c r="C72" s="73"/>
      <c r="D72" s="74" t="s">
        <v>47</v>
      </c>
      <c r="E72" s="75">
        <v>43073</v>
      </c>
      <c r="F72" s="73">
        <v>10</v>
      </c>
      <c r="G72" s="76">
        <f t="shared" ref="G72:G76" si="106">IF(F72&lt;&gt;"",IF(H$11="x",WORKDAY(IF(WEEKDAY(E72,1)=7,E72+2,IF(WEEKDAY(E72,1)=1,E72+1,E72)),F72-1),E72+F72-1),"")</f>
        <v>43082</v>
      </c>
      <c r="H72" s="77">
        <v>0</v>
      </c>
      <c r="I72" s="78"/>
      <c r="J72" s="78"/>
      <c r="K72" s="79"/>
      <c r="L72" s="80"/>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1:418" x14ac:dyDescent="0.4">
      <c r="B73" s="49">
        <f t="shared" si="98"/>
        <v>59</v>
      </c>
      <c r="C73" s="73"/>
      <c r="D73" s="74" t="s">
        <v>56</v>
      </c>
      <c r="E73" s="75">
        <v>43073</v>
      </c>
      <c r="F73" s="73">
        <v>10</v>
      </c>
      <c r="G73" s="76">
        <f t="shared" si="106"/>
        <v>43082</v>
      </c>
      <c r="H73" s="77">
        <v>0</v>
      </c>
      <c r="I73" s="78"/>
      <c r="J73" s="78"/>
      <c r="K73" s="79"/>
      <c r="L73" s="80"/>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1:418" x14ac:dyDescent="0.4">
      <c r="B74" s="49">
        <f t="shared" si="98"/>
        <v>60</v>
      </c>
      <c r="C74" s="73"/>
      <c r="D74" s="74" t="s">
        <v>85</v>
      </c>
      <c r="E74" s="75">
        <v>43073</v>
      </c>
      <c r="F74" s="73">
        <v>10</v>
      </c>
      <c r="G74" s="76">
        <f t="shared" si="106"/>
        <v>43082</v>
      </c>
      <c r="H74" s="77">
        <v>0</v>
      </c>
      <c r="I74" s="78"/>
      <c r="J74" s="78"/>
      <c r="K74" s="79"/>
      <c r="L74" s="80"/>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1:418" x14ac:dyDescent="0.4">
      <c r="B75" s="49">
        <f t="shared" si="98"/>
        <v>61</v>
      </c>
      <c r="C75" s="73"/>
      <c r="D75" s="74" t="s">
        <v>84</v>
      </c>
      <c r="E75" s="75">
        <v>43082</v>
      </c>
      <c r="F75" s="73">
        <v>2</v>
      </c>
      <c r="G75" s="76">
        <f t="shared" si="106"/>
        <v>43083</v>
      </c>
      <c r="H75" s="77">
        <v>0</v>
      </c>
      <c r="I75" s="78"/>
      <c r="J75" s="78"/>
      <c r="K75" s="79"/>
      <c r="L75" s="80"/>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1:418" x14ac:dyDescent="0.4">
      <c r="B76" s="49">
        <f t="shared" si="98"/>
        <v>62</v>
      </c>
      <c r="C76" s="73"/>
      <c r="D76" s="74" t="s">
        <v>57</v>
      </c>
      <c r="E76" s="75">
        <v>43087</v>
      </c>
      <c r="F76" s="73">
        <v>2</v>
      </c>
      <c r="G76" s="76">
        <f t="shared" si="106"/>
        <v>43088</v>
      </c>
      <c r="H76" s="77">
        <v>0</v>
      </c>
      <c r="I76" s="78"/>
      <c r="J76" s="78"/>
      <c r="K76" s="79"/>
      <c r="L76" s="80"/>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1:418" x14ac:dyDescent="0.4">
      <c r="B77" s="49">
        <f>ROW()-15+1</f>
        <v>63</v>
      </c>
      <c r="C77" s="62"/>
      <c r="D77" s="63" t="s">
        <v>28</v>
      </c>
      <c r="E77" s="64">
        <v>42998</v>
      </c>
      <c r="F77" s="62">
        <v>94</v>
      </c>
      <c r="G77" s="53">
        <f t="shared" si="97"/>
        <v>43091</v>
      </c>
      <c r="H77" s="65">
        <f>100*AVERAGE(H78:H97)%</f>
        <v>0.49000000000000005</v>
      </c>
      <c r="I77" s="66">
        <v>43091</v>
      </c>
      <c r="J77" s="66"/>
      <c r="K77" s="67">
        <v>60</v>
      </c>
      <c r="L77" s="68">
        <f>SUM(L78:L97)</f>
        <v>49.5</v>
      </c>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1:418" x14ac:dyDescent="0.4">
      <c r="B78" s="49">
        <f t="shared" si="98"/>
        <v>64</v>
      </c>
      <c r="C78" s="73"/>
      <c r="D78" s="74" t="s">
        <v>54</v>
      </c>
      <c r="E78" s="75">
        <v>43014</v>
      </c>
      <c r="F78" s="73">
        <v>20</v>
      </c>
      <c r="G78" s="76">
        <f>IF(F78&lt;&gt;"",IF(H$11="x",WORKDAY(IF(WEEKDAY(E612.0,1)=7,E78+2,IF(WEEKDAY(E78,1)=1,E78+1,E78)),F78-1),E78+F78-1),"")</f>
        <v>43033</v>
      </c>
      <c r="H78" s="77">
        <v>1</v>
      </c>
      <c r="I78" s="78"/>
      <c r="J78" s="78"/>
      <c r="K78" s="79">
        <v>8</v>
      </c>
      <c r="L78" s="80">
        <v>6</v>
      </c>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1:418" x14ac:dyDescent="0.4">
      <c r="B79" s="49">
        <f t="shared" si="98"/>
        <v>65</v>
      </c>
      <c r="C79" s="73"/>
      <c r="D79" s="74" t="s">
        <v>99</v>
      </c>
      <c r="E79" s="75">
        <v>43009</v>
      </c>
      <c r="F79" s="73">
        <v>1</v>
      </c>
      <c r="G79" s="76"/>
      <c r="H79" s="77">
        <v>1</v>
      </c>
      <c r="I79" s="78"/>
      <c r="J79" s="78"/>
      <c r="K79" s="79">
        <v>0.5</v>
      </c>
      <c r="L79" s="80">
        <v>0.5</v>
      </c>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1:418" ht="15" customHeight="1" x14ac:dyDescent="0.4">
      <c r="B80" s="49">
        <f t="shared" si="98"/>
        <v>66</v>
      </c>
      <c r="C80" s="73"/>
      <c r="D80" s="74" t="s">
        <v>44</v>
      </c>
      <c r="E80" s="75">
        <v>43014</v>
      </c>
      <c r="F80" s="73">
        <v>6</v>
      </c>
      <c r="G80" s="76">
        <f>IF(F80&lt;&gt;"",IF(H$11="x",WORKDAY(IF(WEEKDAY(E612.0,1)=7,E80+2,IF(WEEKDAY(E80,1)=1,E80+1,E80)),F80-1),E80+F80-1),"")</f>
        <v>43019</v>
      </c>
      <c r="H80" s="77">
        <v>1</v>
      </c>
      <c r="I80" s="78"/>
      <c r="J80" s="78"/>
      <c r="K80" s="79">
        <v>1</v>
      </c>
      <c r="L80" s="80">
        <v>1</v>
      </c>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73"/>
      <c r="D81" s="74" t="s">
        <v>63</v>
      </c>
      <c r="E81" s="75">
        <v>43019</v>
      </c>
      <c r="F81" s="73">
        <v>6</v>
      </c>
      <c r="G81" s="76">
        <v>43027</v>
      </c>
      <c r="H81" s="77">
        <v>1</v>
      </c>
      <c r="I81" s="78"/>
      <c r="J81" s="78"/>
      <c r="K81" s="79">
        <v>1</v>
      </c>
      <c r="L81" s="80">
        <v>1.5</v>
      </c>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 t="shared" si="98"/>
        <v>68</v>
      </c>
      <c r="C82" s="73"/>
      <c r="D82" s="74" t="s">
        <v>46</v>
      </c>
      <c r="E82" s="75"/>
      <c r="F82" s="73"/>
      <c r="G82" s="76" t="str">
        <f>IF(F82&lt;&gt;"",IF(H$11="x",WORKDAY(IF(WEEKDAY(E612.0,1)=7,E82+2,IF(WEEKDAY(E82,1)=1,E82+1,E82)),F82-1),E82+F82-1),"")</f>
        <v/>
      </c>
      <c r="H82" s="77">
        <v>1</v>
      </c>
      <c r="I82" s="78"/>
      <c r="J82" s="78"/>
      <c r="K82" s="79">
        <v>1.5</v>
      </c>
      <c r="L82" s="80">
        <v>1.5</v>
      </c>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73"/>
      <c r="D83" s="74" t="s">
        <v>91</v>
      </c>
      <c r="E83" s="75">
        <v>43017</v>
      </c>
      <c r="F83" s="73">
        <v>14</v>
      </c>
      <c r="G83" s="76">
        <f>IF(F83&lt;&gt;"",IF(H$11="x",WORKDAY(IF(WEEKDAY(E612.0,1)=7,E83+2,IF(WEEKDAY(E83,1)=1,E83+1,E83)),F83-1),E83+F83-1),"")</f>
        <v>43030</v>
      </c>
      <c r="H83" s="77">
        <v>1</v>
      </c>
      <c r="I83" s="78"/>
      <c r="J83" s="78"/>
      <c r="K83" s="79">
        <v>6</v>
      </c>
      <c r="L83" s="80">
        <v>9</v>
      </c>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98"/>
        <v>70</v>
      </c>
      <c r="C84" s="73"/>
      <c r="D84" s="74" t="s">
        <v>45</v>
      </c>
      <c r="E84" s="75">
        <v>43036</v>
      </c>
      <c r="F84" s="73">
        <v>7</v>
      </c>
      <c r="G84" s="76">
        <f>IF(F84&lt;&gt;"",IF(H$11="x",WORKDAY(IF(WEEKDAY(E612.0,1)=7,E84+2,IF(WEEKDAY(E84,1)=1,E84+1,E84)),F84-1),E84+F84-1),"")</f>
        <v>43042</v>
      </c>
      <c r="H84" s="77">
        <v>1</v>
      </c>
      <c r="I84" s="78"/>
      <c r="J84" s="78"/>
      <c r="K84" s="79">
        <v>1.5</v>
      </c>
      <c r="L84" s="80">
        <v>2</v>
      </c>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x14ac:dyDescent="0.4">
      <c r="B85" s="49">
        <f t="shared" si="98"/>
        <v>71</v>
      </c>
      <c r="C85" s="73"/>
      <c r="D85" s="74" t="s">
        <v>92</v>
      </c>
      <c r="E85" s="75">
        <v>43038</v>
      </c>
      <c r="F85" s="73">
        <v>12</v>
      </c>
      <c r="G85" s="76">
        <f>IF(F85&lt;&gt;"",IF(H$11="x",WORKDAY(IF(WEEKDAY(E612.0,1)=7,E85+2,IF(WEEKDAY(E85,1)=1,E85+1,E85)),F85-1),E85+F85-1),"")</f>
        <v>43049</v>
      </c>
      <c r="H85" s="77">
        <v>0.8</v>
      </c>
      <c r="I85" s="78"/>
      <c r="J85" s="78"/>
      <c r="K85" s="79">
        <v>10</v>
      </c>
      <c r="L85" s="80">
        <v>12</v>
      </c>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c r="C86" s="123"/>
      <c r="D86" s="124" t="s">
        <v>111</v>
      </c>
      <c r="E86" s="125">
        <v>43050</v>
      </c>
      <c r="F86" s="123">
        <v>10</v>
      </c>
      <c r="G86" s="126">
        <f>IF(F86&lt;&gt;"",IF(H$11="x",WORKDAY(IF(WEEKDAY(E612.0,1)=7,E86+2,IF(WEEKDAY(E86,1)=1,E86+1,E86)),F86-1),E86+F86-1),"")</f>
        <v>43059</v>
      </c>
      <c r="H86" s="127">
        <v>1</v>
      </c>
      <c r="I86" s="128"/>
      <c r="J86" s="128"/>
      <c r="K86" s="129">
        <v>3</v>
      </c>
      <c r="L86" s="130">
        <v>6</v>
      </c>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73"/>
      <c r="D87" s="74" t="s">
        <v>93</v>
      </c>
      <c r="E87" s="75">
        <v>43044</v>
      </c>
      <c r="F87" s="73">
        <v>30</v>
      </c>
      <c r="G87" s="76">
        <f>IF(F87&lt;&gt;"",IF(H$11="x",WORKDAY(IF(WEEKDAY(E612.0,1)=7,E87+2,IF(WEEKDAY(E87,1)=1,E87+1,E87)),F87-1),E87+F87-1),"")</f>
        <v>43073</v>
      </c>
      <c r="H87" s="77">
        <v>0.5</v>
      </c>
      <c r="I87" s="78"/>
      <c r="J87" s="78"/>
      <c r="K87" s="79">
        <v>20</v>
      </c>
      <c r="L87" s="80">
        <v>10</v>
      </c>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73"/>
      <c r="D88" s="74" t="s">
        <v>97</v>
      </c>
      <c r="E88" s="75"/>
      <c r="F88" s="73"/>
      <c r="G88" s="76"/>
      <c r="H88" s="77">
        <v>0</v>
      </c>
      <c r="I88" s="78"/>
      <c r="J88" s="78"/>
      <c r="K88" s="79">
        <v>10</v>
      </c>
      <c r="L88" s="80"/>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98"/>
        <v>75</v>
      </c>
      <c r="C89" s="73"/>
      <c r="D89" s="74" t="s">
        <v>98</v>
      </c>
      <c r="E89" s="75"/>
      <c r="F89" s="73"/>
      <c r="G89" s="76"/>
      <c r="H89" s="77">
        <v>0</v>
      </c>
      <c r="I89" s="78"/>
      <c r="J89" s="78"/>
      <c r="K89" s="79">
        <v>5</v>
      </c>
      <c r="L89" s="80"/>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f t="shared" si="98"/>
        <v>76</v>
      </c>
      <c r="C90" s="73"/>
      <c r="D90" s="74" t="s">
        <v>80</v>
      </c>
      <c r="E90" s="75"/>
      <c r="F90" s="73"/>
      <c r="G90" s="76" t="str">
        <f>IF(F90&lt;&gt;"",IF(H$11="x",WORKDAY(IF(WEEKDAY(E612.0,1)=7,E90+2,IF(WEEKDAY(E90,1)=1,E90+1,E90)),F90-1),E90+F90-1),"")</f>
        <v/>
      </c>
      <c r="H90" s="77">
        <v>0</v>
      </c>
      <c r="I90" s="78"/>
      <c r="J90" s="78"/>
      <c r="K90" s="79">
        <v>6</v>
      </c>
      <c r="L90" s="80"/>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f t="shared" si="98"/>
        <v>77</v>
      </c>
      <c r="C91" s="73"/>
      <c r="D91" s="74" t="s">
        <v>79</v>
      </c>
      <c r="E91" s="75"/>
      <c r="F91" s="73"/>
      <c r="G91" s="76" t="str">
        <f>IF(F91&lt;&gt;"",IF(H$11="x",WORKDAY(IF(WEEKDAY(E612.0,1)=7,E91+2,IF(WEEKDAY(E91,1)=1,E91+1,E91)),F91-1),E91+F91-1),"")</f>
        <v/>
      </c>
      <c r="H91" s="77">
        <v>0</v>
      </c>
      <c r="I91" s="78"/>
      <c r="J91" s="78"/>
      <c r="K91" s="79">
        <v>6</v>
      </c>
      <c r="L91" s="80"/>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f t="shared" si="98"/>
        <v>78</v>
      </c>
      <c r="C92" s="73"/>
      <c r="D92" s="74" t="s">
        <v>78</v>
      </c>
      <c r="E92" s="75"/>
      <c r="F92" s="73"/>
      <c r="G92" s="76" t="str">
        <f>IF(F92&lt;&gt;"",IF(H$11="x",WORKDAY(IF(WEEKDAY(E612.0,1)=7,E92+2,IF(WEEKDAY(E92,1)=1,E92+1,E92)),F92-1),E92+F92-1),"")</f>
        <v/>
      </c>
      <c r="H92" s="77">
        <v>0</v>
      </c>
      <c r="I92" s="78"/>
      <c r="J92" s="78"/>
      <c r="K92" s="79">
        <v>2</v>
      </c>
      <c r="L92" s="80"/>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f t="shared" si="98"/>
        <v>79</v>
      </c>
      <c r="C93" s="73"/>
      <c r="D93" s="74" t="s">
        <v>81</v>
      </c>
      <c r="E93" s="75"/>
      <c r="F93" s="73"/>
      <c r="G93" s="76" t="str">
        <f>IF(F93&lt;&gt;"",IF(H$11="x",WORKDAY(IF(WEEKDAY(E612.0,1)=7,E93+2,IF(WEEKDAY(E93,1)=1,E93+1,E93)),F93-1),E93+F93-1),"")</f>
        <v/>
      </c>
      <c r="H93" s="77">
        <v>0</v>
      </c>
      <c r="I93" s="78"/>
      <c r="J93" s="78"/>
      <c r="K93" s="79">
        <v>1</v>
      </c>
      <c r="L93" s="80"/>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98"/>
        <v>80</v>
      </c>
      <c r="C94" s="73"/>
      <c r="D94" s="74" t="s">
        <v>82</v>
      </c>
      <c r="E94" s="75"/>
      <c r="F94" s="73"/>
      <c r="G94" s="76" t="str">
        <f>IF(F94&lt;&gt;"",IF(H$11="x",WORKDAY(IF(WEEKDAY(E612.0,1)=7,E94+2,IF(WEEKDAY(E94,1)=1,E94+1,E94)),F94-1),E94+F94-1),"")</f>
        <v/>
      </c>
      <c r="H94" s="77">
        <v>0.5</v>
      </c>
      <c r="I94" s="78"/>
      <c r="J94" s="78"/>
      <c r="K94" s="79">
        <v>2</v>
      </c>
      <c r="L94" s="80"/>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B95" s="49">
        <f t="shared" si="98"/>
        <v>81</v>
      </c>
      <c r="C95" s="73"/>
      <c r="D95" s="74" t="s">
        <v>50</v>
      </c>
      <c r="E95" s="75"/>
      <c r="F95" s="73"/>
      <c r="G95" s="76" t="str">
        <f>IF(F95&lt;&gt;"",IF(H$11="x",WORKDAY(IF(WEEKDAY(E612.0,1)=7,E95+2,IF(WEEKDAY(E95,1)=1,E95+1,E95)),F95-1),E95+F95-1),"")</f>
        <v/>
      </c>
      <c r="H95" s="77">
        <v>0</v>
      </c>
      <c r="I95" s="78"/>
      <c r="J95" s="78"/>
      <c r="K95" s="79">
        <v>5</v>
      </c>
      <c r="L95" s="80"/>
      <c r="M95" s="58"/>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59"/>
      <c r="KR95" s="59"/>
      <c r="KS95" s="59"/>
      <c r="KT95" s="59"/>
      <c r="KU95" s="59"/>
      <c r="KV95" s="59"/>
      <c r="KW95" s="59"/>
      <c r="KX95" s="59"/>
      <c r="KY95" s="59"/>
      <c r="KZ95" s="59"/>
      <c r="LA95" s="59"/>
      <c r="LB95" s="59"/>
      <c r="LC95" s="59"/>
      <c r="LD95" s="59"/>
      <c r="LE95" s="59"/>
      <c r="LF95" s="59"/>
      <c r="LG95" s="59"/>
      <c r="LH95" s="59"/>
      <c r="LI95" s="59"/>
      <c r="LJ95" s="59"/>
      <c r="LK95" s="59"/>
      <c r="LL95" s="59"/>
      <c r="LM95" s="59"/>
      <c r="LN95" s="59"/>
      <c r="LO95" s="59"/>
      <c r="LP95" s="59"/>
      <c r="LQ95" s="59"/>
      <c r="LR95" s="59"/>
      <c r="LS95" s="59"/>
      <c r="LT95" s="59"/>
      <c r="LU95" s="59"/>
      <c r="LV95" s="59"/>
      <c r="LW95" s="59"/>
      <c r="LX95" s="59"/>
      <c r="LY95" s="59"/>
      <c r="LZ95" s="59"/>
      <c r="MA95" s="59"/>
      <c r="MB95" s="59"/>
      <c r="MC95" s="59"/>
      <c r="MD95" s="59"/>
      <c r="ME95" s="59"/>
      <c r="MF95" s="59"/>
      <c r="MG95" s="59"/>
      <c r="MH95" s="59"/>
      <c r="MI95" s="59"/>
      <c r="MJ95" s="59"/>
      <c r="MK95" s="59"/>
      <c r="ML95" s="59"/>
      <c r="MM95" s="59"/>
      <c r="MN95" s="59"/>
      <c r="MO95" s="59"/>
      <c r="MP95" s="59"/>
      <c r="MQ95" s="59"/>
      <c r="MR95" s="59"/>
      <c r="MS95" s="59"/>
      <c r="MT95" s="59"/>
      <c r="MU95" s="59"/>
      <c r="MV95" s="59"/>
      <c r="MW95" s="59"/>
      <c r="MX95" s="59"/>
      <c r="MY95" s="59"/>
      <c r="MZ95" s="59"/>
      <c r="NA95" s="59"/>
      <c r="NB95" s="59"/>
      <c r="NC95" s="59"/>
      <c r="ND95" s="59"/>
      <c r="NE95" s="59"/>
      <c r="NF95" s="59"/>
      <c r="NG95" s="59"/>
      <c r="NH95" s="59"/>
      <c r="NI95" s="59"/>
      <c r="NJ95" s="59"/>
      <c r="NK95" s="59"/>
      <c r="NL95" s="59"/>
      <c r="NM95" s="59"/>
      <c r="NN95" s="59"/>
      <c r="NO95" s="59"/>
      <c r="NP95" s="59"/>
      <c r="NQ95" s="59"/>
      <c r="NR95" s="59"/>
      <c r="NS95" s="59"/>
      <c r="NT95" s="59"/>
      <c r="NU95" s="59"/>
      <c r="NV95" s="59"/>
      <c r="NW95" s="59"/>
      <c r="NX95" s="59"/>
      <c r="NY95" s="59"/>
      <c r="NZ95" s="59"/>
      <c r="OA95" s="59"/>
      <c r="OB95" s="59"/>
      <c r="OC95" s="59"/>
      <c r="OD95" s="59"/>
      <c r="OE95" s="59"/>
      <c r="OF95" s="59"/>
      <c r="OG95" s="59"/>
      <c r="OH95" s="59"/>
      <c r="OI95" s="59"/>
      <c r="OJ95" s="59"/>
      <c r="OK95" s="59"/>
      <c r="OL95" s="59"/>
      <c r="OM95" s="59"/>
      <c r="ON95" s="59"/>
      <c r="OO95" s="59"/>
      <c r="OP95" s="59"/>
      <c r="OQ95" s="59"/>
      <c r="OR95" s="59"/>
      <c r="OS95" s="59"/>
      <c r="OT95" s="59"/>
      <c r="OU95" s="59"/>
      <c r="OV95" s="59"/>
      <c r="OW95" s="59"/>
      <c r="OX95" s="59"/>
      <c r="OY95" s="59"/>
      <c r="OZ95" s="59"/>
      <c r="PA95" s="59"/>
      <c r="PB95" s="71"/>
    </row>
    <row r="96" spans="2:418" x14ac:dyDescent="0.4">
      <c r="B96" s="49">
        <f t="shared" si="98"/>
        <v>82</v>
      </c>
      <c r="C96" s="73"/>
      <c r="D96" s="74" t="s">
        <v>49</v>
      </c>
      <c r="E96" s="75"/>
      <c r="F96" s="73"/>
      <c r="G96" s="76" t="str">
        <f>IF(F96&lt;&gt;"",IF(H$11="x",WORKDAY(IF(WEEKDAY(E612.0,1)=7,E96+2,IF(WEEKDAY(E96,1)=1,E96+1,E96)),F96-1),E96+F96-1),"")</f>
        <v/>
      </c>
      <c r="H96" s="77">
        <v>0</v>
      </c>
      <c r="I96" s="78"/>
      <c r="J96" s="78"/>
      <c r="K96" s="79">
        <v>0.5</v>
      </c>
      <c r="L96" s="80"/>
      <c r="M96" s="58"/>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59"/>
      <c r="KR96" s="59"/>
      <c r="KS96" s="59"/>
      <c r="KT96" s="59"/>
      <c r="KU96" s="59"/>
      <c r="KV96" s="59"/>
      <c r="KW96" s="59"/>
      <c r="KX96" s="59"/>
      <c r="KY96" s="59"/>
      <c r="KZ96" s="59"/>
      <c r="LA96" s="59"/>
      <c r="LB96" s="59"/>
      <c r="LC96" s="59"/>
      <c r="LD96" s="59"/>
      <c r="LE96" s="59"/>
      <c r="LF96" s="59"/>
      <c r="LG96" s="59"/>
      <c r="LH96" s="59"/>
      <c r="LI96" s="59"/>
      <c r="LJ96" s="59"/>
      <c r="LK96" s="59"/>
      <c r="LL96" s="59"/>
      <c r="LM96" s="59"/>
      <c r="LN96" s="59"/>
      <c r="LO96" s="59"/>
      <c r="LP96" s="59"/>
      <c r="LQ96" s="59"/>
      <c r="LR96" s="59"/>
      <c r="LS96" s="59"/>
      <c r="LT96" s="59"/>
      <c r="LU96" s="59"/>
      <c r="LV96" s="59"/>
      <c r="LW96" s="59"/>
      <c r="LX96" s="59"/>
      <c r="LY96" s="59"/>
      <c r="LZ96" s="59"/>
      <c r="MA96" s="59"/>
      <c r="MB96" s="59"/>
      <c r="MC96" s="59"/>
      <c r="MD96" s="59"/>
      <c r="ME96" s="59"/>
      <c r="MF96" s="59"/>
      <c r="MG96" s="59"/>
      <c r="MH96" s="59"/>
      <c r="MI96" s="59"/>
      <c r="MJ96" s="59"/>
      <c r="MK96" s="59"/>
      <c r="ML96" s="59"/>
      <c r="MM96" s="59"/>
      <c r="MN96" s="59"/>
      <c r="MO96" s="59"/>
      <c r="MP96" s="59"/>
      <c r="MQ96" s="59"/>
      <c r="MR96" s="59"/>
      <c r="MS96" s="59"/>
      <c r="MT96" s="59"/>
      <c r="MU96" s="59"/>
      <c r="MV96" s="59"/>
      <c r="MW96" s="59"/>
      <c r="MX96" s="59"/>
      <c r="MY96" s="59"/>
      <c r="MZ96" s="59"/>
      <c r="NA96" s="59"/>
      <c r="NB96" s="59"/>
      <c r="NC96" s="59"/>
      <c r="ND96" s="59"/>
      <c r="NE96" s="59"/>
      <c r="NF96" s="59"/>
      <c r="NG96" s="59"/>
      <c r="NH96" s="59"/>
      <c r="NI96" s="59"/>
      <c r="NJ96" s="59"/>
      <c r="NK96" s="59"/>
      <c r="NL96" s="59"/>
      <c r="NM96" s="59"/>
      <c r="NN96" s="59"/>
      <c r="NO96" s="59"/>
      <c r="NP96" s="59"/>
      <c r="NQ96" s="59"/>
      <c r="NR96" s="59"/>
      <c r="NS96" s="59"/>
      <c r="NT96" s="59"/>
      <c r="NU96" s="59"/>
      <c r="NV96" s="59"/>
      <c r="NW96" s="59"/>
      <c r="NX96" s="59"/>
      <c r="NY96" s="59"/>
      <c r="NZ96" s="59"/>
      <c r="OA96" s="59"/>
      <c r="OB96" s="59"/>
      <c r="OC96" s="59"/>
      <c r="OD96" s="59"/>
      <c r="OE96" s="59"/>
      <c r="OF96" s="59"/>
      <c r="OG96" s="59"/>
      <c r="OH96" s="59"/>
      <c r="OI96" s="59"/>
      <c r="OJ96" s="59"/>
      <c r="OK96" s="59"/>
      <c r="OL96" s="59"/>
      <c r="OM96" s="59"/>
      <c r="ON96" s="59"/>
      <c r="OO96" s="59"/>
      <c r="OP96" s="59"/>
      <c r="OQ96" s="59"/>
      <c r="OR96" s="59"/>
      <c r="OS96" s="59"/>
      <c r="OT96" s="59"/>
      <c r="OU96" s="59"/>
      <c r="OV96" s="59"/>
      <c r="OW96" s="59"/>
      <c r="OX96" s="59"/>
      <c r="OY96" s="59"/>
      <c r="OZ96" s="59"/>
      <c r="PA96" s="59"/>
      <c r="PB96" s="71"/>
    </row>
    <row r="97" spans="2:418" x14ac:dyDescent="0.4">
      <c r="B97" s="49">
        <f t="shared" si="98"/>
        <v>83</v>
      </c>
      <c r="C97" s="73"/>
      <c r="D97" s="74" t="s">
        <v>48</v>
      </c>
      <c r="E97" s="75"/>
      <c r="F97" s="73"/>
      <c r="G97" s="76" t="str">
        <f>IF(F97&lt;&gt;"",IF(H$11="x",WORKDAY(IF(WEEKDAY(E612.0,1)=7,E97+2,IF(WEEKDAY(E97,1)=1,E97+1,E97)),F97-1),E97+F97-1),"")</f>
        <v/>
      </c>
      <c r="H97" s="77">
        <v>0</v>
      </c>
      <c r="I97" s="78"/>
      <c r="J97" s="78"/>
      <c r="K97" s="79">
        <v>1</v>
      </c>
      <c r="L97" s="80"/>
      <c r="M97" s="58"/>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59"/>
      <c r="KR97" s="59"/>
      <c r="KS97" s="59"/>
      <c r="KT97" s="59"/>
      <c r="KU97" s="59"/>
      <c r="KV97" s="59"/>
      <c r="KW97" s="59"/>
      <c r="KX97" s="59"/>
      <c r="KY97" s="59"/>
      <c r="KZ97" s="59"/>
      <c r="LA97" s="59"/>
      <c r="LB97" s="59"/>
      <c r="LC97" s="59"/>
      <c r="LD97" s="59"/>
      <c r="LE97" s="59"/>
      <c r="LF97" s="59"/>
      <c r="LG97" s="59"/>
      <c r="LH97" s="59"/>
      <c r="LI97" s="59"/>
      <c r="LJ97" s="59"/>
      <c r="LK97" s="59"/>
      <c r="LL97" s="59"/>
      <c r="LM97" s="59"/>
      <c r="LN97" s="59"/>
      <c r="LO97" s="59"/>
      <c r="LP97" s="59"/>
      <c r="LQ97" s="59"/>
      <c r="LR97" s="59"/>
      <c r="LS97" s="59"/>
      <c r="LT97" s="59"/>
      <c r="LU97" s="59"/>
      <c r="LV97" s="59"/>
      <c r="LW97" s="59"/>
      <c r="LX97" s="59"/>
      <c r="LY97" s="59"/>
      <c r="LZ97" s="59"/>
      <c r="MA97" s="59"/>
      <c r="MB97" s="59"/>
      <c r="MC97" s="59"/>
      <c r="MD97" s="59"/>
      <c r="ME97" s="59"/>
      <c r="MF97" s="59"/>
      <c r="MG97" s="59"/>
      <c r="MH97" s="59"/>
      <c r="MI97" s="59"/>
      <c r="MJ97" s="59"/>
      <c r="MK97" s="59"/>
      <c r="ML97" s="59"/>
      <c r="MM97" s="59"/>
      <c r="MN97" s="59"/>
      <c r="MO97" s="59"/>
      <c r="MP97" s="59"/>
      <c r="MQ97" s="59"/>
      <c r="MR97" s="59"/>
      <c r="MS97" s="59"/>
      <c r="MT97" s="59"/>
      <c r="MU97" s="59"/>
      <c r="MV97" s="59"/>
      <c r="MW97" s="59"/>
      <c r="MX97" s="59"/>
      <c r="MY97" s="59"/>
      <c r="MZ97" s="59"/>
      <c r="NA97" s="59"/>
      <c r="NB97" s="59"/>
      <c r="NC97" s="59"/>
      <c r="ND97" s="59"/>
      <c r="NE97" s="59"/>
      <c r="NF97" s="59"/>
      <c r="NG97" s="59"/>
      <c r="NH97" s="59"/>
      <c r="NI97" s="59"/>
      <c r="NJ97" s="59"/>
      <c r="NK97" s="59"/>
      <c r="NL97" s="59"/>
      <c r="NM97" s="59"/>
      <c r="NN97" s="59"/>
      <c r="NO97" s="59"/>
      <c r="NP97" s="59"/>
      <c r="NQ97" s="59"/>
      <c r="NR97" s="59"/>
      <c r="NS97" s="59"/>
      <c r="NT97" s="59"/>
      <c r="NU97" s="59"/>
      <c r="NV97" s="59"/>
      <c r="NW97" s="59"/>
      <c r="NX97" s="59"/>
      <c r="NY97" s="59"/>
      <c r="NZ97" s="59"/>
      <c r="OA97" s="59"/>
      <c r="OB97" s="59"/>
      <c r="OC97" s="59"/>
      <c r="OD97" s="59"/>
      <c r="OE97" s="59"/>
      <c r="OF97" s="59"/>
      <c r="OG97" s="59"/>
      <c r="OH97" s="59"/>
      <c r="OI97" s="59"/>
      <c r="OJ97" s="59"/>
      <c r="OK97" s="59"/>
      <c r="OL97" s="59"/>
      <c r="OM97" s="59"/>
      <c r="ON97" s="59"/>
      <c r="OO97" s="59"/>
      <c r="OP97" s="59"/>
      <c r="OQ97" s="59"/>
      <c r="OR97" s="59"/>
      <c r="OS97" s="59"/>
      <c r="OT97" s="59"/>
      <c r="OU97" s="59"/>
      <c r="OV97" s="59"/>
      <c r="OW97" s="59"/>
      <c r="OX97" s="59"/>
      <c r="OY97" s="59"/>
      <c r="OZ97" s="59"/>
      <c r="PA97" s="59"/>
      <c r="PB97" s="71"/>
    </row>
    <row r="98" spans="2:418" x14ac:dyDescent="0.4">
      <c r="B98" s="49">
        <f t="shared" si="98"/>
        <v>84</v>
      </c>
      <c r="C98" s="62"/>
      <c r="D98" s="63" t="s">
        <v>105</v>
      </c>
      <c r="E98" s="64">
        <v>43109</v>
      </c>
      <c r="F98" s="62">
        <v>1</v>
      </c>
      <c r="G98" s="53">
        <f t="shared" ref="G98:G101" si="107">IF(F98&lt;&gt;"",IF(H$11="x",WORKDAY(IF(WEEKDAY(E98,1)=7,E98+2,IF(WEEKDAY(E98,1)=1,E98+1,E98)),F98-1),E98+F98-1),"")</f>
        <v>43109</v>
      </c>
      <c r="H98" s="65">
        <v>0</v>
      </c>
      <c r="I98" s="66">
        <v>43109</v>
      </c>
      <c r="J98" s="66"/>
      <c r="K98" s="67">
        <v>10</v>
      </c>
      <c r="L98" s="68"/>
      <c r="M98" s="58"/>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59"/>
      <c r="KR98" s="59"/>
      <c r="KS98" s="59"/>
      <c r="KT98" s="59"/>
      <c r="KU98" s="59"/>
      <c r="KV98" s="59"/>
      <c r="KW98" s="59"/>
      <c r="KX98" s="59"/>
      <c r="KY98" s="59"/>
      <c r="KZ98" s="59"/>
      <c r="LA98" s="59"/>
      <c r="LB98" s="59"/>
      <c r="LC98" s="59"/>
      <c r="LD98" s="59"/>
      <c r="LE98" s="59"/>
      <c r="LF98" s="59"/>
      <c r="LG98" s="59"/>
      <c r="LH98" s="59"/>
      <c r="LI98" s="59"/>
      <c r="LJ98" s="59"/>
      <c r="LK98" s="59"/>
      <c r="LL98" s="59"/>
      <c r="LM98" s="59"/>
      <c r="LN98" s="59"/>
      <c r="LO98" s="59"/>
      <c r="LP98" s="59"/>
      <c r="LQ98" s="59"/>
      <c r="LR98" s="59"/>
      <c r="LS98" s="59"/>
      <c r="LT98" s="59"/>
      <c r="LU98" s="59"/>
      <c r="LV98" s="59"/>
      <c r="LW98" s="59"/>
      <c r="LX98" s="59"/>
      <c r="LY98" s="59"/>
      <c r="LZ98" s="59"/>
      <c r="MA98" s="59"/>
      <c r="MB98" s="59"/>
      <c r="MC98" s="59"/>
      <c r="MD98" s="59"/>
      <c r="ME98" s="59"/>
      <c r="MF98" s="59"/>
      <c r="MG98" s="59"/>
      <c r="MH98" s="59"/>
      <c r="MI98" s="59"/>
      <c r="MJ98" s="59"/>
      <c r="MK98" s="59"/>
      <c r="ML98" s="59"/>
      <c r="MM98" s="59"/>
      <c r="MN98" s="59"/>
      <c r="MO98" s="59"/>
      <c r="MP98" s="59"/>
      <c r="MQ98" s="59"/>
      <c r="MR98" s="59"/>
      <c r="MS98" s="59"/>
      <c r="MT98" s="59"/>
      <c r="MU98" s="59"/>
      <c r="MV98" s="59"/>
      <c r="MW98" s="59"/>
      <c r="MX98" s="59"/>
      <c r="MY98" s="59"/>
      <c r="MZ98" s="59"/>
      <c r="NA98" s="59"/>
      <c r="NB98" s="59"/>
      <c r="NC98" s="59"/>
      <c r="ND98" s="59"/>
      <c r="NE98" s="59"/>
      <c r="NF98" s="59"/>
      <c r="NG98" s="59"/>
      <c r="NH98" s="59"/>
      <c r="NI98" s="59"/>
      <c r="NJ98" s="59"/>
      <c r="NK98" s="59"/>
      <c r="NL98" s="59"/>
      <c r="NM98" s="59"/>
      <c r="NN98" s="59"/>
      <c r="NO98" s="59"/>
      <c r="NP98" s="59"/>
      <c r="NQ98" s="59"/>
      <c r="NR98" s="59"/>
      <c r="NS98" s="59"/>
      <c r="NT98" s="59"/>
      <c r="NU98" s="59"/>
      <c r="NV98" s="59"/>
      <c r="NW98" s="59"/>
      <c r="NX98" s="59"/>
      <c r="NY98" s="59"/>
      <c r="NZ98" s="59"/>
      <c r="OA98" s="59"/>
      <c r="OB98" s="59"/>
      <c r="OC98" s="59"/>
      <c r="OD98" s="59"/>
      <c r="OE98" s="59"/>
      <c r="OF98" s="59"/>
      <c r="OG98" s="59"/>
      <c r="OH98" s="59"/>
      <c r="OI98" s="59"/>
      <c r="OJ98" s="59"/>
      <c r="OK98" s="59"/>
      <c r="OL98" s="59"/>
      <c r="OM98" s="59"/>
      <c r="ON98" s="59"/>
      <c r="OO98" s="59"/>
      <c r="OP98" s="59"/>
      <c r="OQ98" s="59"/>
      <c r="OR98" s="59"/>
      <c r="OS98" s="59"/>
      <c r="OT98" s="59"/>
      <c r="OU98" s="59"/>
      <c r="OV98" s="59"/>
      <c r="OW98" s="59"/>
      <c r="OX98" s="59"/>
      <c r="OY98" s="59"/>
      <c r="OZ98" s="59"/>
      <c r="PA98" s="59"/>
      <c r="PB98" s="71"/>
    </row>
    <row r="99" spans="2:418" x14ac:dyDescent="0.4">
      <c r="B99" s="49">
        <v>75</v>
      </c>
      <c r="C99" s="73"/>
      <c r="D99" s="74" t="s">
        <v>75</v>
      </c>
      <c r="E99" s="75">
        <v>43101</v>
      </c>
      <c r="F99" s="73">
        <v>9</v>
      </c>
      <c r="G99" s="76">
        <f t="shared" si="107"/>
        <v>43109</v>
      </c>
      <c r="H99" s="77">
        <v>0</v>
      </c>
      <c r="I99" s="78"/>
      <c r="J99" s="78"/>
      <c r="K99" s="79">
        <v>8</v>
      </c>
      <c r="L99" s="80"/>
      <c r="M99" s="58"/>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59"/>
      <c r="KR99" s="59"/>
      <c r="KS99" s="59"/>
      <c r="KT99" s="59"/>
      <c r="KU99" s="59"/>
      <c r="KV99" s="59"/>
      <c r="KW99" s="59"/>
      <c r="KX99" s="59"/>
      <c r="KY99" s="59"/>
      <c r="KZ99" s="59"/>
      <c r="LA99" s="59"/>
      <c r="LB99" s="59"/>
      <c r="LC99" s="59"/>
      <c r="LD99" s="59"/>
      <c r="LE99" s="59"/>
      <c r="LF99" s="59"/>
      <c r="LG99" s="59"/>
      <c r="LH99" s="59"/>
      <c r="LI99" s="59"/>
      <c r="LJ99" s="59"/>
      <c r="LK99" s="59"/>
      <c r="LL99" s="59"/>
      <c r="LM99" s="59"/>
      <c r="LN99" s="59"/>
      <c r="LO99" s="59"/>
      <c r="LP99" s="59"/>
      <c r="LQ99" s="59"/>
      <c r="LR99" s="59"/>
      <c r="LS99" s="59"/>
      <c r="LT99" s="59"/>
      <c r="LU99" s="59"/>
      <c r="LV99" s="59"/>
      <c r="LW99" s="59"/>
      <c r="LX99" s="59"/>
      <c r="LY99" s="59"/>
      <c r="LZ99" s="59"/>
      <c r="MA99" s="59"/>
      <c r="MB99" s="59"/>
      <c r="MC99" s="59"/>
      <c r="MD99" s="59"/>
      <c r="ME99" s="59"/>
      <c r="MF99" s="59"/>
      <c r="MG99" s="59"/>
      <c r="MH99" s="59"/>
      <c r="MI99" s="59"/>
      <c r="MJ99" s="59"/>
      <c r="MK99" s="59"/>
      <c r="ML99" s="59"/>
      <c r="MM99" s="59"/>
      <c r="MN99" s="59"/>
      <c r="MO99" s="59"/>
      <c r="MP99" s="59"/>
      <c r="MQ99" s="59"/>
      <c r="MR99" s="59"/>
      <c r="MS99" s="59"/>
      <c r="MT99" s="59"/>
      <c r="MU99" s="59"/>
      <c r="MV99" s="59"/>
      <c r="MW99" s="59"/>
      <c r="MX99" s="59"/>
      <c r="MY99" s="59"/>
      <c r="MZ99" s="59"/>
      <c r="NA99" s="59"/>
      <c r="NB99" s="59"/>
      <c r="NC99" s="59"/>
      <c r="ND99" s="59"/>
      <c r="NE99" s="59"/>
      <c r="NF99" s="59"/>
      <c r="NG99" s="59"/>
      <c r="NH99" s="59"/>
      <c r="NI99" s="59"/>
      <c r="NJ99" s="59"/>
      <c r="NK99" s="59"/>
      <c r="NL99" s="59"/>
      <c r="NM99" s="59"/>
      <c r="NN99" s="59"/>
      <c r="NO99" s="59"/>
      <c r="NP99" s="59"/>
      <c r="NQ99" s="59"/>
      <c r="NR99" s="59"/>
      <c r="NS99" s="59"/>
      <c r="NT99" s="59"/>
      <c r="NU99" s="59"/>
      <c r="NV99" s="59"/>
      <c r="NW99" s="59"/>
      <c r="NX99" s="59"/>
      <c r="NY99" s="59"/>
      <c r="NZ99" s="59"/>
      <c r="OA99" s="59"/>
      <c r="OB99" s="59"/>
      <c r="OC99" s="59"/>
      <c r="OD99" s="59"/>
      <c r="OE99" s="59"/>
      <c r="OF99" s="59"/>
      <c r="OG99" s="59"/>
      <c r="OH99" s="59"/>
      <c r="OI99" s="59"/>
      <c r="OJ99" s="59"/>
      <c r="OK99" s="59"/>
      <c r="OL99" s="59"/>
      <c r="OM99" s="59"/>
      <c r="ON99" s="59"/>
      <c r="OO99" s="59"/>
      <c r="OP99" s="59"/>
      <c r="OQ99" s="59"/>
      <c r="OR99" s="59"/>
      <c r="OS99" s="59"/>
      <c r="OT99" s="59"/>
      <c r="OU99" s="59"/>
      <c r="OV99" s="59"/>
      <c r="OW99" s="59"/>
      <c r="OX99" s="59"/>
      <c r="OY99" s="59"/>
      <c r="OZ99" s="59"/>
      <c r="PA99" s="59"/>
      <c r="PB99" s="71"/>
    </row>
    <row r="100" spans="2:418" x14ac:dyDescent="0.4">
      <c r="B100" s="49">
        <v>76</v>
      </c>
      <c r="C100" s="73"/>
      <c r="D100" s="74" t="s">
        <v>106</v>
      </c>
      <c r="E100" s="75">
        <v>43104</v>
      </c>
      <c r="F100" s="73">
        <v>5</v>
      </c>
      <c r="G100" s="76">
        <f t="shared" si="107"/>
        <v>43108</v>
      </c>
      <c r="H100" s="77">
        <v>0</v>
      </c>
      <c r="I100" s="78"/>
      <c r="J100" s="78"/>
      <c r="K100" s="79">
        <v>2</v>
      </c>
      <c r="L100" s="80"/>
      <c r="M100" s="58"/>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59"/>
      <c r="KR100" s="59"/>
      <c r="KS100" s="59"/>
      <c r="KT100" s="59"/>
      <c r="KU100" s="59"/>
      <c r="KV100" s="59"/>
      <c r="KW100" s="59"/>
      <c r="KX100" s="59"/>
      <c r="KY100" s="59"/>
      <c r="KZ100" s="59"/>
      <c r="LA100" s="59"/>
      <c r="LB100" s="59"/>
      <c r="LC100" s="59"/>
      <c r="LD100" s="59"/>
      <c r="LE100" s="59"/>
      <c r="LF100" s="59"/>
      <c r="LG100" s="59"/>
      <c r="LH100" s="59"/>
      <c r="LI100" s="59"/>
      <c r="LJ100" s="59"/>
      <c r="LK100" s="59"/>
      <c r="LL100" s="59"/>
      <c r="LM100" s="59"/>
      <c r="LN100" s="59"/>
      <c r="LO100" s="59"/>
      <c r="LP100" s="59"/>
      <c r="LQ100" s="59"/>
      <c r="LR100" s="59"/>
      <c r="LS100" s="59"/>
      <c r="LT100" s="59"/>
      <c r="LU100" s="59"/>
      <c r="LV100" s="59"/>
      <c r="LW100" s="59"/>
      <c r="LX100" s="59"/>
      <c r="LY100" s="59"/>
      <c r="LZ100" s="59"/>
      <c r="MA100" s="59"/>
      <c r="MB100" s="59"/>
      <c r="MC100" s="59"/>
      <c r="MD100" s="59"/>
      <c r="ME100" s="59"/>
      <c r="MF100" s="59"/>
      <c r="MG100" s="59"/>
      <c r="MH100" s="59"/>
      <c r="MI100" s="59"/>
      <c r="MJ100" s="59"/>
      <c r="MK100" s="59"/>
      <c r="ML100" s="59"/>
      <c r="MM100" s="59"/>
      <c r="MN100" s="59"/>
      <c r="MO100" s="59"/>
      <c r="MP100" s="59"/>
      <c r="MQ100" s="59"/>
      <c r="MR100" s="59"/>
      <c r="MS100" s="59"/>
      <c r="MT100" s="59"/>
      <c r="MU100" s="59"/>
      <c r="MV100" s="59"/>
      <c r="MW100" s="59"/>
      <c r="MX100" s="59"/>
      <c r="MY100" s="59"/>
      <c r="MZ100" s="59"/>
      <c r="NA100" s="59"/>
      <c r="NB100" s="59"/>
      <c r="NC100" s="59"/>
      <c r="ND100" s="59"/>
      <c r="NE100" s="59"/>
      <c r="NF100" s="59"/>
      <c r="NG100" s="59"/>
      <c r="NH100" s="59"/>
      <c r="NI100" s="59"/>
      <c r="NJ100" s="59"/>
      <c r="NK100" s="59"/>
      <c r="NL100" s="59"/>
      <c r="NM100" s="59"/>
      <c r="NN100" s="59"/>
      <c r="NO100" s="59"/>
      <c r="NP100" s="59"/>
      <c r="NQ100" s="59"/>
      <c r="NR100" s="59"/>
      <c r="NS100" s="59"/>
      <c r="NT100" s="59"/>
      <c r="NU100" s="59"/>
      <c r="NV100" s="59"/>
      <c r="NW100" s="59"/>
      <c r="NX100" s="59"/>
      <c r="NY100" s="59"/>
      <c r="NZ100" s="59"/>
      <c r="OA100" s="59"/>
      <c r="OB100" s="59"/>
      <c r="OC100" s="59"/>
      <c r="OD100" s="59"/>
      <c r="OE100" s="59"/>
      <c r="OF100" s="59"/>
      <c r="OG100" s="59"/>
      <c r="OH100" s="59"/>
      <c r="OI100" s="59"/>
      <c r="OJ100" s="59"/>
      <c r="OK100" s="59"/>
      <c r="OL100" s="59"/>
      <c r="OM100" s="59"/>
      <c r="ON100" s="59"/>
      <c r="OO100" s="59"/>
      <c r="OP100" s="59"/>
      <c r="OQ100" s="59"/>
      <c r="OR100" s="59"/>
      <c r="OS100" s="59"/>
      <c r="OT100" s="59"/>
      <c r="OU100" s="59"/>
      <c r="OV100" s="59"/>
      <c r="OW100" s="59"/>
      <c r="OX100" s="59"/>
      <c r="OY100" s="59"/>
      <c r="OZ100" s="59"/>
      <c r="PA100" s="59"/>
      <c r="PB100" s="71"/>
    </row>
    <row r="101" spans="2:418" x14ac:dyDescent="0.4">
      <c r="B101" s="49">
        <f t="shared" si="98"/>
        <v>87</v>
      </c>
      <c r="C101" s="62"/>
      <c r="D101" s="63" t="s">
        <v>66</v>
      </c>
      <c r="E101" s="64">
        <v>43130</v>
      </c>
      <c r="F101" s="62">
        <v>1</v>
      </c>
      <c r="G101" s="53">
        <f t="shared" si="107"/>
        <v>43130</v>
      </c>
      <c r="H101" s="65">
        <v>0</v>
      </c>
      <c r="I101" s="66">
        <v>43130</v>
      </c>
      <c r="J101" s="66"/>
      <c r="K101" s="67">
        <v>6</v>
      </c>
      <c r="L101" s="68"/>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59"/>
      <c r="KR101" s="59"/>
      <c r="KS101" s="59"/>
      <c r="KT101" s="59"/>
      <c r="KU101" s="59"/>
      <c r="KV101" s="59"/>
      <c r="KW101" s="59"/>
      <c r="KX101" s="59"/>
      <c r="KY101" s="59"/>
      <c r="KZ101" s="59"/>
      <c r="LA101" s="59"/>
      <c r="LB101" s="59"/>
      <c r="LC101" s="59"/>
      <c r="LD101" s="59"/>
      <c r="LE101" s="59"/>
      <c r="LF101" s="59"/>
      <c r="LG101" s="59"/>
      <c r="LH101" s="59"/>
      <c r="LI101" s="59"/>
      <c r="LJ101" s="59"/>
      <c r="LK101" s="59"/>
      <c r="LL101" s="59"/>
      <c r="LM101" s="59"/>
      <c r="LN101" s="59"/>
      <c r="LO101" s="59"/>
      <c r="LP101" s="59"/>
      <c r="LQ101" s="59"/>
      <c r="LR101" s="59"/>
      <c r="LS101" s="59"/>
      <c r="LT101" s="59"/>
      <c r="LU101" s="59"/>
      <c r="LV101" s="59"/>
      <c r="LW101" s="59"/>
      <c r="LX101" s="59"/>
      <c r="LY101" s="59"/>
      <c r="LZ101" s="59"/>
      <c r="MA101" s="59"/>
      <c r="MB101" s="59"/>
      <c r="MC101" s="59"/>
      <c r="MD101" s="59"/>
      <c r="ME101" s="59"/>
      <c r="MF101" s="59"/>
      <c r="MG101" s="59"/>
      <c r="MH101" s="59"/>
      <c r="MI101" s="59"/>
      <c r="MJ101" s="59"/>
      <c r="MK101" s="59"/>
      <c r="ML101" s="59"/>
      <c r="MM101" s="59"/>
      <c r="MN101" s="59"/>
      <c r="MO101" s="59"/>
      <c r="MP101" s="59"/>
      <c r="MQ101" s="59"/>
      <c r="MR101" s="59"/>
      <c r="MS101" s="59"/>
      <c r="MT101" s="59"/>
      <c r="MU101" s="59"/>
      <c r="MV101" s="59"/>
      <c r="MW101" s="59"/>
      <c r="MX101" s="59"/>
      <c r="MY101" s="59"/>
      <c r="MZ101" s="59"/>
      <c r="NA101" s="59"/>
      <c r="NB101" s="59"/>
      <c r="NC101" s="59"/>
      <c r="ND101" s="59"/>
      <c r="NE101" s="59"/>
      <c r="NF101" s="59"/>
      <c r="NG101" s="59"/>
      <c r="NH101" s="59"/>
      <c r="NI101" s="59"/>
      <c r="NJ101" s="59"/>
      <c r="NK101" s="59"/>
      <c r="NL101" s="59"/>
      <c r="NM101" s="59"/>
      <c r="NN101" s="59"/>
      <c r="NO101" s="59"/>
      <c r="NP101" s="59"/>
      <c r="NQ101" s="59"/>
      <c r="NR101" s="59"/>
      <c r="NS101" s="59"/>
      <c r="NT101" s="59"/>
      <c r="NU101" s="59"/>
      <c r="NV101" s="59"/>
      <c r="NW101" s="59"/>
      <c r="NX101" s="59"/>
      <c r="NY101" s="59"/>
      <c r="NZ101" s="59"/>
      <c r="OA101" s="59"/>
      <c r="OB101" s="59"/>
      <c r="OC101" s="59"/>
      <c r="OD101" s="59"/>
      <c r="OE101" s="59"/>
      <c r="OF101" s="59"/>
      <c r="OG101" s="59"/>
      <c r="OH101" s="59"/>
      <c r="OI101" s="59"/>
      <c r="OJ101" s="59"/>
      <c r="OK101" s="59"/>
      <c r="OL101" s="59"/>
      <c r="OM101" s="59"/>
      <c r="ON101" s="59"/>
      <c r="OO101" s="59"/>
      <c r="OP101" s="59"/>
      <c r="OQ101" s="59"/>
      <c r="OR101" s="59"/>
      <c r="OS101" s="59"/>
      <c r="OT101" s="59"/>
      <c r="OU101" s="59"/>
      <c r="OV101" s="59"/>
      <c r="OW101" s="59"/>
      <c r="OX101" s="59"/>
      <c r="OY101" s="59"/>
      <c r="OZ101" s="59"/>
      <c r="PA101" s="59"/>
      <c r="PB101" s="71"/>
    </row>
    <row r="102" spans="2:418" x14ac:dyDescent="0.4">
      <c r="B102" s="49">
        <f t="shared" si="98"/>
        <v>88</v>
      </c>
      <c r="C102" s="73"/>
      <c r="D102" s="74" t="s">
        <v>64</v>
      </c>
      <c r="E102" s="75">
        <v>43120</v>
      </c>
      <c r="F102" s="73">
        <v>8</v>
      </c>
      <c r="G102" s="76">
        <f t="shared" ref="G102:G103" si="108">IF(F102&lt;&gt;"",IF(H$11="x",WORKDAY(IF(WEEKDAY(E102,1)=7,E102+2,IF(WEEKDAY(E102,1)=1,E102+1,E102)),F102-1),E102+F102-1),"")</f>
        <v>43127</v>
      </c>
      <c r="H102" s="77">
        <v>0</v>
      </c>
      <c r="I102" s="78"/>
      <c r="J102" s="78"/>
      <c r="K102" s="79">
        <v>5</v>
      </c>
      <c r="L102" s="80"/>
      <c r="M102" s="58"/>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59"/>
      <c r="KR102" s="59"/>
      <c r="KS102" s="59"/>
      <c r="KT102" s="59"/>
      <c r="KU102" s="59"/>
      <c r="KV102" s="59"/>
      <c r="KW102" s="59"/>
      <c r="KX102" s="59"/>
      <c r="KY102" s="59"/>
      <c r="KZ102" s="59"/>
      <c r="LA102" s="59"/>
      <c r="LB102" s="59"/>
      <c r="LC102" s="59"/>
      <c r="LD102" s="59"/>
      <c r="LE102" s="59"/>
      <c r="LF102" s="59"/>
      <c r="LG102" s="59"/>
      <c r="LH102" s="59"/>
      <c r="LI102" s="59"/>
      <c r="LJ102" s="59"/>
      <c r="LK102" s="59"/>
      <c r="LL102" s="59"/>
      <c r="LM102" s="59"/>
      <c r="LN102" s="59"/>
      <c r="LO102" s="59"/>
      <c r="LP102" s="59"/>
      <c r="LQ102" s="59"/>
      <c r="LR102" s="59"/>
      <c r="LS102" s="59"/>
      <c r="LT102" s="59"/>
      <c r="LU102" s="59"/>
      <c r="LV102" s="59"/>
      <c r="LW102" s="59"/>
      <c r="LX102" s="59"/>
      <c r="LY102" s="59"/>
      <c r="LZ102" s="59"/>
      <c r="MA102" s="59"/>
      <c r="MB102" s="59"/>
      <c r="MC102" s="59"/>
      <c r="MD102" s="59"/>
      <c r="ME102" s="59"/>
      <c r="MF102" s="59"/>
      <c r="MG102" s="59"/>
      <c r="MH102" s="59"/>
      <c r="MI102" s="59"/>
      <c r="MJ102" s="59"/>
      <c r="MK102" s="59"/>
      <c r="ML102" s="59"/>
      <c r="MM102" s="59"/>
      <c r="MN102" s="59"/>
      <c r="MO102" s="59"/>
      <c r="MP102" s="59"/>
      <c r="MQ102" s="59"/>
      <c r="MR102" s="59"/>
      <c r="MS102" s="59"/>
      <c r="MT102" s="59"/>
      <c r="MU102" s="59"/>
      <c r="MV102" s="59"/>
      <c r="MW102" s="59"/>
      <c r="MX102" s="59"/>
      <c r="MY102" s="59"/>
      <c r="MZ102" s="59"/>
      <c r="NA102" s="59"/>
      <c r="NB102" s="59"/>
      <c r="NC102" s="59"/>
      <c r="ND102" s="59"/>
      <c r="NE102" s="59"/>
      <c r="NF102" s="59"/>
      <c r="NG102" s="59"/>
      <c r="NH102" s="59"/>
      <c r="NI102" s="59"/>
      <c r="NJ102" s="59"/>
      <c r="NK102" s="59"/>
      <c r="NL102" s="59"/>
      <c r="NM102" s="59"/>
      <c r="NN102" s="59"/>
      <c r="NO102" s="59"/>
      <c r="NP102" s="59"/>
      <c r="NQ102" s="59"/>
      <c r="NR102" s="59"/>
      <c r="NS102" s="59"/>
      <c r="NT102" s="59"/>
      <c r="NU102" s="59"/>
      <c r="NV102" s="59"/>
      <c r="NW102" s="59"/>
      <c r="NX102" s="59"/>
      <c r="NY102" s="59"/>
      <c r="NZ102" s="59"/>
      <c r="OA102" s="59"/>
      <c r="OB102" s="59"/>
      <c r="OC102" s="59"/>
      <c r="OD102" s="59"/>
      <c r="OE102" s="59"/>
      <c r="OF102" s="59"/>
      <c r="OG102" s="59"/>
      <c r="OH102" s="59"/>
      <c r="OI102" s="59"/>
      <c r="OJ102" s="59"/>
      <c r="OK102" s="59"/>
      <c r="OL102" s="59"/>
      <c r="OM102" s="59"/>
      <c r="ON102" s="59"/>
      <c r="OO102" s="59"/>
      <c r="OP102" s="59"/>
      <c r="OQ102" s="59"/>
      <c r="OR102" s="59"/>
      <c r="OS102" s="59"/>
      <c r="OT102" s="59"/>
      <c r="OU102" s="59"/>
      <c r="OV102" s="59"/>
      <c r="OW102" s="59"/>
      <c r="OX102" s="59"/>
      <c r="OY102" s="59"/>
      <c r="OZ102" s="59"/>
      <c r="PA102" s="59"/>
      <c r="PB102" s="71"/>
    </row>
    <row r="103" spans="2:418" x14ac:dyDescent="0.4">
      <c r="B103" s="49">
        <f t="shared" si="98"/>
        <v>89</v>
      </c>
      <c r="C103" s="82"/>
      <c r="D103" s="83" t="s">
        <v>66</v>
      </c>
      <c r="E103" s="84">
        <v>43128</v>
      </c>
      <c r="F103" s="82">
        <v>1</v>
      </c>
      <c r="G103" s="76">
        <f t="shared" si="108"/>
        <v>43128</v>
      </c>
      <c r="H103" s="86">
        <v>0</v>
      </c>
      <c r="I103" s="87"/>
      <c r="J103" s="87"/>
      <c r="K103" s="88">
        <v>1</v>
      </c>
      <c r="L103" s="89"/>
      <c r="M103" s="58"/>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59"/>
      <c r="KR103" s="59"/>
      <c r="KS103" s="59"/>
      <c r="KT103" s="59"/>
      <c r="KU103" s="59"/>
      <c r="KV103" s="59"/>
      <c r="KW103" s="59"/>
      <c r="KX103" s="59"/>
      <c r="KY103" s="59"/>
      <c r="KZ103" s="59"/>
      <c r="LA103" s="59"/>
      <c r="LB103" s="59"/>
      <c r="LC103" s="59"/>
      <c r="LD103" s="59"/>
      <c r="LE103" s="59"/>
      <c r="LF103" s="59"/>
      <c r="LG103" s="59"/>
      <c r="LH103" s="59"/>
      <c r="LI103" s="59"/>
      <c r="LJ103" s="59"/>
      <c r="LK103" s="59"/>
      <c r="LL103" s="59"/>
      <c r="LM103" s="59"/>
      <c r="LN103" s="59"/>
      <c r="LO103" s="59"/>
      <c r="LP103" s="59"/>
      <c r="LQ103" s="59"/>
      <c r="LR103" s="59"/>
      <c r="LS103" s="59"/>
      <c r="LT103" s="59"/>
      <c r="LU103" s="59"/>
      <c r="LV103" s="59"/>
      <c r="LW103" s="59"/>
      <c r="LX103" s="59"/>
      <c r="LY103" s="59"/>
      <c r="LZ103" s="59"/>
      <c r="MA103" s="59"/>
      <c r="MB103" s="59"/>
      <c r="MC103" s="59"/>
      <c r="MD103" s="59"/>
      <c r="ME103" s="59"/>
      <c r="MF103" s="59"/>
      <c r="MG103" s="59"/>
      <c r="MH103" s="59"/>
      <c r="MI103" s="59"/>
      <c r="MJ103" s="59"/>
      <c r="MK103" s="59"/>
      <c r="ML103" s="59"/>
      <c r="MM103" s="59"/>
      <c r="MN103" s="59"/>
      <c r="MO103" s="59"/>
      <c r="MP103" s="59"/>
      <c r="MQ103" s="59"/>
      <c r="MR103" s="59"/>
      <c r="MS103" s="59"/>
      <c r="MT103" s="59"/>
      <c r="MU103" s="59"/>
      <c r="MV103" s="59"/>
      <c r="MW103" s="59"/>
      <c r="MX103" s="59"/>
      <c r="MY103" s="59"/>
      <c r="MZ103" s="59"/>
      <c r="NA103" s="59"/>
      <c r="NB103" s="59"/>
      <c r="NC103" s="59"/>
      <c r="ND103" s="59"/>
      <c r="NE103" s="59"/>
      <c r="NF103" s="59"/>
      <c r="NG103" s="59"/>
      <c r="NH103" s="59"/>
      <c r="NI103" s="59"/>
      <c r="NJ103" s="59"/>
      <c r="NK103" s="59"/>
      <c r="NL103" s="59"/>
      <c r="NM103" s="59"/>
      <c r="NN103" s="59"/>
      <c r="NO103" s="59"/>
      <c r="NP103" s="59"/>
      <c r="NQ103" s="59"/>
      <c r="NR103" s="59"/>
      <c r="NS103" s="59"/>
      <c r="NT103" s="59"/>
      <c r="NU103" s="59"/>
      <c r="NV103" s="59"/>
      <c r="NW103" s="59"/>
      <c r="NX103" s="59"/>
      <c r="NY103" s="59"/>
      <c r="NZ103" s="59"/>
      <c r="OA103" s="59"/>
      <c r="OB103" s="59"/>
      <c r="OC103" s="59"/>
      <c r="OD103" s="59"/>
      <c r="OE103" s="59"/>
      <c r="OF103" s="59"/>
      <c r="OG103" s="59"/>
      <c r="OH103" s="59"/>
      <c r="OI103" s="59"/>
      <c r="OJ103" s="59"/>
      <c r="OK103" s="59"/>
      <c r="OL103" s="59"/>
      <c r="OM103" s="59"/>
      <c r="ON103" s="59"/>
      <c r="OO103" s="59"/>
      <c r="OP103" s="59"/>
      <c r="OQ103" s="59"/>
      <c r="OR103" s="59"/>
      <c r="OS103" s="59"/>
      <c r="OT103" s="59"/>
      <c r="OU103" s="59"/>
      <c r="OV103" s="59"/>
      <c r="OW103" s="59"/>
      <c r="OX103" s="59"/>
      <c r="OY103" s="59"/>
      <c r="OZ103" s="59"/>
      <c r="PA103" s="59"/>
      <c r="PB103" s="71"/>
    </row>
    <row r="104" spans="2:418" x14ac:dyDescent="0.4">
      <c r="B104" s="49">
        <f t="shared" si="98"/>
        <v>90</v>
      </c>
      <c r="C104" s="73"/>
      <c r="D104" s="74"/>
      <c r="E104" s="75"/>
      <c r="F104" s="73"/>
      <c r="G104" s="76"/>
      <c r="H104" s="77"/>
      <c r="I104" s="78"/>
      <c r="J104" s="78"/>
      <c r="K104" s="79"/>
      <c r="L104" s="80"/>
      <c r="M104" s="58"/>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59"/>
      <c r="KR104" s="59"/>
      <c r="KS104" s="59"/>
      <c r="KT104" s="59"/>
      <c r="KU104" s="59"/>
      <c r="KV104" s="59"/>
      <c r="KW104" s="59"/>
      <c r="KX104" s="59"/>
      <c r="KY104" s="59"/>
      <c r="KZ104" s="59"/>
      <c r="LA104" s="59"/>
      <c r="LB104" s="59"/>
      <c r="LC104" s="59"/>
      <c r="LD104" s="59"/>
      <c r="LE104" s="59"/>
      <c r="LF104" s="59"/>
      <c r="LG104" s="59"/>
      <c r="LH104" s="59"/>
      <c r="LI104" s="59"/>
      <c r="LJ104" s="59"/>
      <c r="LK104" s="59"/>
      <c r="LL104" s="59"/>
      <c r="LM104" s="59"/>
      <c r="LN104" s="59"/>
      <c r="LO104" s="59"/>
      <c r="LP104" s="59"/>
      <c r="LQ104" s="59"/>
      <c r="LR104" s="59"/>
      <c r="LS104" s="59"/>
      <c r="LT104" s="59"/>
      <c r="LU104" s="59"/>
      <c r="LV104" s="59"/>
      <c r="LW104" s="59"/>
      <c r="LX104" s="59"/>
      <c r="LY104" s="59"/>
      <c r="LZ104" s="59"/>
      <c r="MA104" s="59"/>
      <c r="MB104" s="59"/>
      <c r="MC104" s="59"/>
      <c r="MD104" s="59"/>
      <c r="ME104" s="59"/>
      <c r="MF104" s="59"/>
      <c r="MG104" s="59"/>
      <c r="MH104" s="59"/>
      <c r="MI104" s="59"/>
      <c r="MJ104" s="59"/>
      <c r="MK104" s="59"/>
      <c r="ML104" s="59"/>
      <c r="MM104" s="59"/>
      <c r="MN104" s="59"/>
      <c r="MO104" s="59"/>
      <c r="MP104" s="59"/>
      <c r="MQ104" s="59"/>
      <c r="MR104" s="59"/>
      <c r="MS104" s="59"/>
      <c r="MT104" s="59"/>
      <c r="MU104" s="59"/>
      <c r="MV104" s="59"/>
      <c r="MW104" s="59"/>
      <c r="MX104" s="59"/>
      <c r="MY104" s="59"/>
      <c r="MZ104" s="59"/>
      <c r="NA104" s="59"/>
      <c r="NB104" s="59"/>
      <c r="NC104" s="59"/>
      <c r="ND104" s="59"/>
      <c r="NE104" s="59"/>
      <c r="NF104" s="59"/>
      <c r="NG104" s="59"/>
      <c r="NH104" s="59"/>
      <c r="NI104" s="59"/>
      <c r="NJ104" s="59"/>
      <c r="NK104" s="59"/>
      <c r="NL104" s="59"/>
      <c r="NM104" s="59"/>
      <c r="NN104" s="59"/>
      <c r="NO104" s="59"/>
      <c r="NP104" s="59"/>
      <c r="NQ104" s="59"/>
      <c r="NR104" s="59"/>
      <c r="NS104" s="59"/>
      <c r="NT104" s="59"/>
      <c r="NU104" s="59"/>
      <c r="NV104" s="59"/>
      <c r="NW104" s="59"/>
      <c r="NX104" s="59"/>
      <c r="NY104" s="59"/>
      <c r="NZ104" s="59"/>
      <c r="OA104" s="59"/>
      <c r="OB104" s="59"/>
      <c r="OC104" s="59"/>
      <c r="OD104" s="59"/>
      <c r="OE104" s="59"/>
      <c r="OF104" s="59"/>
      <c r="OG104" s="59"/>
      <c r="OH104" s="59"/>
      <c r="OI104" s="59"/>
      <c r="OJ104" s="59"/>
      <c r="OK104" s="59"/>
      <c r="OL104" s="59"/>
      <c r="OM104" s="59"/>
      <c r="ON104" s="59"/>
      <c r="OO104" s="59"/>
      <c r="OP104" s="59"/>
      <c r="OQ104" s="59"/>
      <c r="OR104" s="59"/>
      <c r="OS104" s="59"/>
      <c r="OT104" s="59"/>
      <c r="OU104" s="59"/>
      <c r="OV104" s="59"/>
      <c r="OW104" s="59"/>
      <c r="OX104" s="59"/>
      <c r="OY104" s="59"/>
      <c r="OZ104" s="59"/>
      <c r="PA104" s="59"/>
      <c r="PB104" s="71"/>
    </row>
    <row r="105" spans="2:418" x14ac:dyDescent="0.4">
      <c r="B105" s="49">
        <f t="shared" si="98"/>
        <v>91</v>
      </c>
      <c r="C105" s="82"/>
      <c r="D105" s="83"/>
      <c r="E105" s="84"/>
      <c r="F105" s="82"/>
      <c r="G105" s="85"/>
      <c r="H105" s="86"/>
      <c r="I105" s="87"/>
      <c r="J105" s="87"/>
      <c r="K105" s="88"/>
      <c r="L105" s="89"/>
      <c r="M105" s="58"/>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59"/>
      <c r="KR105" s="59"/>
      <c r="KS105" s="59"/>
      <c r="KT105" s="59"/>
      <c r="KU105" s="59"/>
      <c r="KV105" s="59"/>
      <c r="KW105" s="59"/>
      <c r="KX105" s="59"/>
      <c r="KY105" s="59"/>
      <c r="KZ105" s="59"/>
      <c r="LA105" s="59"/>
      <c r="LB105" s="59"/>
      <c r="LC105" s="59"/>
      <c r="LD105" s="59"/>
      <c r="LE105" s="59"/>
      <c r="LF105" s="59"/>
      <c r="LG105" s="59"/>
      <c r="LH105" s="59"/>
      <c r="LI105" s="59"/>
      <c r="LJ105" s="59"/>
      <c r="LK105" s="59"/>
      <c r="LL105" s="59"/>
      <c r="LM105" s="59"/>
      <c r="LN105" s="59"/>
      <c r="LO105" s="59"/>
      <c r="LP105" s="59"/>
      <c r="LQ105" s="59"/>
      <c r="LR105" s="59"/>
      <c r="LS105" s="59"/>
      <c r="LT105" s="59"/>
      <c r="LU105" s="59"/>
      <c r="LV105" s="59"/>
      <c r="LW105" s="59"/>
      <c r="LX105" s="59"/>
      <c r="LY105" s="59"/>
      <c r="LZ105" s="59"/>
      <c r="MA105" s="59"/>
      <c r="MB105" s="59"/>
      <c r="MC105" s="59"/>
      <c r="MD105" s="59"/>
      <c r="ME105" s="59"/>
      <c r="MF105" s="59"/>
      <c r="MG105" s="59"/>
      <c r="MH105" s="59"/>
      <c r="MI105" s="59"/>
      <c r="MJ105" s="59"/>
      <c r="MK105" s="59"/>
      <c r="ML105" s="59"/>
      <c r="MM105" s="59"/>
      <c r="MN105" s="59"/>
      <c r="MO105" s="59"/>
      <c r="MP105" s="59"/>
      <c r="MQ105" s="59"/>
      <c r="MR105" s="59"/>
      <c r="MS105" s="59"/>
      <c r="MT105" s="59"/>
      <c r="MU105" s="59"/>
      <c r="MV105" s="59"/>
      <c r="MW105" s="59"/>
      <c r="MX105" s="59"/>
      <c r="MY105" s="59"/>
      <c r="MZ105" s="59"/>
      <c r="NA105" s="59"/>
      <c r="NB105" s="59"/>
      <c r="NC105" s="59"/>
      <c r="ND105" s="59"/>
      <c r="NE105" s="59"/>
      <c r="NF105" s="59"/>
      <c r="NG105" s="59"/>
      <c r="NH105" s="59"/>
      <c r="NI105" s="59"/>
      <c r="NJ105" s="59"/>
      <c r="NK105" s="59"/>
      <c r="NL105" s="59"/>
      <c r="NM105" s="59"/>
      <c r="NN105" s="59"/>
      <c r="NO105" s="59"/>
      <c r="NP105" s="59"/>
      <c r="NQ105" s="59"/>
      <c r="NR105" s="59"/>
      <c r="NS105" s="59"/>
      <c r="NT105" s="59"/>
      <c r="NU105" s="59"/>
      <c r="NV105" s="59"/>
      <c r="NW105" s="59"/>
      <c r="NX105" s="59"/>
      <c r="NY105" s="59"/>
      <c r="NZ105" s="59"/>
      <c r="OA105" s="59"/>
      <c r="OB105" s="59"/>
      <c r="OC105" s="59"/>
      <c r="OD105" s="59"/>
      <c r="OE105" s="59"/>
      <c r="OF105" s="59"/>
      <c r="OG105" s="59"/>
      <c r="OH105" s="59"/>
      <c r="OI105" s="59"/>
      <c r="OJ105" s="59"/>
      <c r="OK105" s="59"/>
      <c r="OL105" s="59"/>
      <c r="OM105" s="59"/>
      <c r="ON105" s="59"/>
      <c r="OO105" s="59"/>
      <c r="OP105" s="59"/>
      <c r="OQ105" s="59"/>
      <c r="OR105" s="59"/>
      <c r="OS105" s="59"/>
      <c r="OT105" s="59"/>
      <c r="OU105" s="59"/>
      <c r="OV105" s="59"/>
      <c r="OW105" s="59"/>
      <c r="OX105" s="59"/>
      <c r="OY105" s="59"/>
      <c r="OZ105" s="59"/>
      <c r="PA105" s="59"/>
      <c r="PB105" s="71"/>
    </row>
    <row r="106" spans="2:418" x14ac:dyDescent="0.4">
      <c r="B106" s="49">
        <f t="shared" si="98"/>
        <v>92</v>
      </c>
      <c r="C106" s="82"/>
      <c r="D106" s="83"/>
      <c r="E106" s="84"/>
      <c r="F106" s="82"/>
      <c r="G106" s="85"/>
      <c r="H106" s="86"/>
      <c r="I106" s="87"/>
      <c r="J106" s="87"/>
      <c r="K106" s="88"/>
      <c r="L106" s="89"/>
      <c r="M106" s="58"/>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59"/>
      <c r="KR106" s="59"/>
      <c r="KS106" s="59"/>
      <c r="KT106" s="59"/>
      <c r="KU106" s="59"/>
      <c r="KV106" s="59"/>
      <c r="KW106" s="59"/>
      <c r="KX106" s="59"/>
      <c r="KY106" s="59"/>
      <c r="KZ106" s="59"/>
      <c r="LA106" s="59"/>
      <c r="LB106" s="59"/>
      <c r="LC106" s="59"/>
      <c r="LD106" s="59"/>
      <c r="LE106" s="59"/>
      <c r="LF106" s="59"/>
      <c r="LG106" s="59"/>
      <c r="LH106" s="59"/>
      <c r="LI106" s="59"/>
      <c r="LJ106" s="59"/>
      <c r="LK106" s="59"/>
      <c r="LL106" s="59"/>
      <c r="LM106" s="59"/>
      <c r="LN106" s="59"/>
      <c r="LO106" s="59"/>
      <c r="LP106" s="59"/>
      <c r="LQ106" s="59"/>
      <c r="LR106" s="59"/>
      <c r="LS106" s="59"/>
      <c r="LT106" s="59"/>
      <c r="LU106" s="59"/>
      <c r="LV106" s="59"/>
      <c r="LW106" s="59"/>
      <c r="LX106" s="59"/>
      <c r="LY106" s="59"/>
      <c r="LZ106" s="59"/>
      <c r="MA106" s="59"/>
      <c r="MB106" s="59"/>
      <c r="MC106" s="59"/>
      <c r="MD106" s="59"/>
      <c r="ME106" s="59"/>
      <c r="MF106" s="59"/>
      <c r="MG106" s="59"/>
      <c r="MH106" s="59"/>
      <c r="MI106" s="59"/>
      <c r="MJ106" s="59"/>
      <c r="MK106" s="59"/>
      <c r="ML106" s="59"/>
      <c r="MM106" s="59"/>
      <c r="MN106" s="59"/>
      <c r="MO106" s="59"/>
      <c r="MP106" s="59"/>
      <c r="MQ106" s="59"/>
      <c r="MR106" s="59"/>
      <c r="MS106" s="59"/>
      <c r="MT106" s="59"/>
      <c r="MU106" s="59"/>
      <c r="MV106" s="59"/>
      <c r="MW106" s="59"/>
      <c r="MX106" s="59"/>
      <c r="MY106" s="59"/>
      <c r="MZ106" s="59"/>
      <c r="NA106" s="59"/>
      <c r="NB106" s="59"/>
      <c r="NC106" s="59"/>
      <c r="ND106" s="59"/>
      <c r="NE106" s="59"/>
      <c r="NF106" s="59"/>
      <c r="NG106" s="59"/>
      <c r="NH106" s="59"/>
      <c r="NI106" s="59"/>
      <c r="NJ106" s="59"/>
      <c r="NK106" s="59"/>
      <c r="NL106" s="59"/>
      <c r="NM106" s="59"/>
      <c r="NN106" s="59"/>
      <c r="NO106" s="59"/>
      <c r="NP106" s="59"/>
      <c r="NQ106" s="59"/>
      <c r="NR106" s="59"/>
      <c r="NS106" s="59"/>
      <c r="NT106" s="59"/>
      <c r="NU106" s="59"/>
      <c r="NV106" s="59"/>
      <c r="NW106" s="59"/>
      <c r="NX106" s="59"/>
      <c r="NY106" s="59"/>
      <c r="NZ106" s="59"/>
      <c r="OA106" s="59"/>
      <c r="OB106" s="59"/>
      <c r="OC106" s="59"/>
      <c r="OD106" s="59"/>
      <c r="OE106" s="59"/>
      <c r="OF106" s="59"/>
      <c r="OG106" s="59"/>
      <c r="OH106" s="59"/>
      <c r="OI106" s="59"/>
      <c r="OJ106" s="59"/>
      <c r="OK106" s="59"/>
      <c r="OL106" s="59"/>
      <c r="OM106" s="59"/>
      <c r="ON106" s="59"/>
      <c r="OO106" s="59"/>
      <c r="OP106" s="59"/>
      <c r="OQ106" s="59"/>
      <c r="OR106" s="59"/>
      <c r="OS106" s="59"/>
      <c r="OT106" s="59"/>
      <c r="OU106" s="59"/>
      <c r="OV106" s="59"/>
      <c r="OW106" s="59"/>
      <c r="OX106" s="59"/>
      <c r="OY106" s="59"/>
      <c r="OZ106" s="59"/>
      <c r="PA106" s="59"/>
      <c r="PB106" s="71"/>
    </row>
    <row r="107" spans="2:418" x14ac:dyDescent="0.4">
      <c r="B107" s="49">
        <f t="shared" si="98"/>
        <v>93</v>
      </c>
      <c r="C107" s="82"/>
      <c r="D107" s="83"/>
      <c r="E107" s="84"/>
      <c r="F107" s="82"/>
      <c r="G107" s="85"/>
      <c r="H107" s="86"/>
      <c r="I107" s="87"/>
      <c r="J107" s="87"/>
      <c r="K107" s="88"/>
      <c r="L107" s="89"/>
      <c r="M107" s="58"/>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59"/>
      <c r="KR107" s="59"/>
      <c r="KS107" s="59"/>
      <c r="KT107" s="59"/>
      <c r="KU107" s="59"/>
      <c r="KV107" s="59"/>
      <c r="KW107" s="59"/>
      <c r="KX107" s="59"/>
      <c r="KY107" s="59"/>
      <c r="KZ107" s="59"/>
      <c r="LA107" s="59"/>
      <c r="LB107" s="59"/>
      <c r="LC107" s="59"/>
      <c r="LD107" s="59"/>
      <c r="LE107" s="59"/>
      <c r="LF107" s="59"/>
      <c r="LG107" s="59"/>
      <c r="LH107" s="59"/>
      <c r="LI107" s="59"/>
      <c r="LJ107" s="59"/>
      <c r="LK107" s="59"/>
      <c r="LL107" s="59"/>
      <c r="LM107" s="59"/>
      <c r="LN107" s="59"/>
      <c r="LO107" s="59"/>
      <c r="LP107" s="59"/>
      <c r="LQ107" s="59"/>
      <c r="LR107" s="59"/>
      <c r="LS107" s="59"/>
      <c r="LT107" s="59"/>
      <c r="LU107" s="59"/>
      <c r="LV107" s="59"/>
      <c r="LW107" s="59"/>
      <c r="LX107" s="59"/>
      <c r="LY107" s="59"/>
      <c r="LZ107" s="59"/>
      <c r="MA107" s="59"/>
      <c r="MB107" s="59"/>
      <c r="MC107" s="59"/>
      <c r="MD107" s="59"/>
      <c r="ME107" s="59"/>
      <c r="MF107" s="59"/>
      <c r="MG107" s="59"/>
      <c r="MH107" s="59"/>
      <c r="MI107" s="59"/>
      <c r="MJ107" s="59"/>
      <c r="MK107" s="59"/>
      <c r="ML107" s="59"/>
      <c r="MM107" s="59"/>
      <c r="MN107" s="59"/>
      <c r="MO107" s="59"/>
      <c r="MP107" s="59"/>
      <c r="MQ107" s="59"/>
      <c r="MR107" s="59"/>
      <c r="MS107" s="59"/>
      <c r="MT107" s="59"/>
      <c r="MU107" s="59"/>
      <c r="MV107" s="59"/>
      <c r="MW107" s="59"/>
      <c r="MX107" s="59"/>
      <c r="MY107" s="59"/>
      <c r="MZ107" s="59"/>
      <c r="NA107" s="59"/>
      <c r="NB107" s="59"/>
      <c r="NC107" s="59"/>
      <c r="ND107" s="59"/>
      <c r="NE107" s="59"/>
      <c r="NF107" s="59"/>
      <c r="NG107" s="59"/>
      <c r="NH107" s="59"/>
      <c r="NI107" s="59"/>
      <c r="NJ107" s="59"/>
      <c r="NK107" s="59"/>
      <c r="NL107" s="59"/>
      <c r="NM107" s="59"/>
      <c r="NN107" s="59"/>
      <c r="NO107" s="59"/>
      <c r="NP107" s="59"/>
      <c r="NQ107" s="59"/>
      <c r="NR107" s="59"/>
      <c r="NS107" s="59"/>
      <c r="NT107" s="59"/>
      <c r="NU107" s="59"/>
      <c r="NV107" s="59"/>
      <c r="NW107" s="59"/>
      <c r="NX107" s="59"/>
      <c r="NY107" s="59"/>
      <c r="NZ107" s="59"/>
      <c r="OA107" s="59"/>
      <c r="OB107" s="59"/>
      <c r="OC107" s="59"/>
      <c r="OD107" s="59"/>
      <c r="OE107" s="59"/>
      <c r="OF107" s="59"/>
      <c r="OG107" s="59"/>
      <c r="OH107" s="59"/>
      <c r="OI107" s="59"/>
      <c r="OJ107" s="59"/>
      <c r="OK107" s="59"/>
      <c r="OL107" s="59"/>
      <c r="OM107" s="59"/>
      <c r="ON107" s="59"/>
      <c r="OO107" s="59"/>
      <c r="OP107" s="59"/>
      <c r="OQ107" s="59"/>
      <c r="OR107" s="59"/>
      <c r="OS107" s="59"/>
      <c r="OT107" s="59"/>
      <c r="OU107" s="59"/>
      <c r="OV107" s="59"/>
      <c r="OW107" s="59"/>
      <c r="OX107" s="59"/>
      <c r="OY107" s="59"/>
      <c r="OZ107" s="59"/>
      <c r="PA107" s="59"/>
      <c r="PB107" s="71"/>
    </row>
    <row r="108" spans="2:418" x14ac:dyDescent="0.4">
      <c r="B108" s="49">
        <f t="shared" si="98"/>
        <v>94</v>
      </c>
      <c r="C108" s="82"/>
      <c r="D108" s="83"/>
      <c r="E108" s="84"/>
      <c r="F108" s="82"/>
      <c r="G108" s="85"/>
      <c r="H108" s="86"/>
      <c r="I108" s="87"/>
      <c r="J108" s="87"/>
      <c r="K108" s="88"/>
      <c r="L108" s="89"/>
      <c r="M108" s="58"/>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59"/>
      <c r="KR108" s="59"/>
      <c r="KS108" s="59"/>
      <c r="KT108" s="59"/>
      <c r="KU108" s="59"/>
      <c r="KV108" s="59"/>
      <c r="KW108" s="59"/>
      <c r="KX108" s="59"/>
      <c r="KY108" s="59"/>
      <c r="KZ108" s="59"/>
      <c r="LA108" s="59"/>
      <c r="LB108" s="59"/>
      <c r="LC108" s="59"/>
      <c r="LD108" s="59"/>
      <c r="LE108" s="59"/>
      <c r="LF108" s="59"/>
      <c r="LG108" s="59"/>
      <c r="LH108" s="59"/>
      <c r="LI108" s="59"/>
      <c r="LJ108" s="59"/>
      <c r="LK108" s="59"/>
      <c r="LL108" s="59"/>
      <c r="LM108" s="59"/>
      <c r="LN108" s="59"/>
      <c r="LO108" s="59"/>
      <c r="LP108" s="59"/>
      <c r="LQ108" s="59"/>
      <c r="LR108" s="59"/>
      <c r="LS108" s="59"/>
      <c r="LT108" s="59"/>
      <c r="LU108" s="59"/>
      <c r="LV108" s="59"/>
      <c r="LW108" s="59"/>
      <c r="LX108" s="59"/>
      <c r="LY108" s="59"/>
      <c r="LZ108" s="59"/>
      <c r="MA108" s="59"/>
      <c r="MB108" s="59"/>
      <c r="MC108" s="59"/>
      <c r="MD108" s="59"/>
      <c r="ME108" s="59"/>
      <c r="MF108" s="59"/>
      <c r="MG108" s="59"/>
      <c r="MH108" s="59"/>
      <c r="MI108" s="59"/>
      <c r="MJ108" s="59"/>
      <c r="MK108" s="59"/>
      <c r="ML108" s="59"/>
      <c r="MM108" s="59"/>
      <c r="MN108" s="59"/>
      <c r="MO108" s="59"/>
      <c r="MP108" s="59"/>
      <c r="MQ108" s="59"/>
      <c r="MR108" s="59"/>
      <c r="MS108" s="59"/>
      <c r="MT108" s="59"/>
      <c r="MU108" s="59"/>
      <c r="MV108" s="59"/>
      <c r="MW108" s="59"/>
      <c r="MX108" s="59"/>
      <c r="MY108" s="59"/>
      <c r="MZ108" s="59"/>
      <c r="NA108" s="59"/>
      <c r="NB108" s="59"/>
      <c r="NC108" s="59"/>
      <c r="ND108" s="59"/>
      <c r="NE108" s="59"/>
      <c r="NF108" s="59"/>
      <c r="NG108" s="59"/>
      <c r="NH108" s="59"/>
      <c r="NI108" s="59"/>
      <c r="NJ108" s="59"/>
      <c r="NK108" s="59"/>
      <c r="NL108" s="59"/>
      <c r="NM108" s="59"/>
      <c r="NN108" s="59"/>
      <c r="NO108" s="59"/>
      <c r="NP108" s="59"/>
      <c r="NQ108" s="59"/>
      <c r="NR108" s="59"/>
      <c r="NS108" s="59"/>
      <c r="NT108" s="59"/>
      <c r="NU108" s="59"/>
      <c r="NV108" s="59"/>
      <c r="NW108" s="59"/>
      <c r="NX108" s="59"/>
      <c r="NY108" s="59"/>
      <c r="NZ108" s="59"/>
      <c r="OA108" s="59"/>
      <c r="OB108" s="59"/>
      <c r="OC108" s="59"/>
      <c r="OD108" s="59"/>
      <c r="OE108" s="59"/>
      <c r="OF108" s="59"/>
      <c r="OG108" s="59"/>
      <c r="OH108" s="59"/>
      <c r="OI108" s="59"/>
      <c r="OJ108" s="59"/>
      <c r="OK108" s="59"/>
      <c r="OL108" s="59"/>
      <c r="OM108" s="59"/>
      <c r="ON108" s="59"/>
      <c r="OO108" s="59"/>
      <c r="OP108" s="59"/>
      <c r="OQ108" s="59"/>
      <c r="OR108" s="59"/>
      <c r="OS108" s="59"/>
      <c r="OT108" s="59"/>
      <c r="OU108" s="59"/>
      <c r="OV108" s="59"/>
      <c r="OW108" s="59"/>
      <c r="OX108" s="59"/>
      <c r="OY108" s="59"/>
      <c r="OZ108" s="59"/>
      <c r="PA108" s="59"/>
      <c r="PB108" s="71"/>
    </row>
    <row r="109" spans="2:418" x14ac:dyDescent="0.4">
      <c r="B109" s="49">
        <f t="shared" si="98"/>
        <v>95</v>
      </c>
      <c r="C109" s="82"/>
      <c r="D109" s="83"/>
      <c r="E109" s="84"/>
      <c r="F109" s="82"/>
      <c r="G109" s="85"/>
      <c r="H109" s="86"/>
      <c r="I109" s="87"/>
      <c r="J109" s="87"/>
      <c r="K109" s="88"/>
      <c r="L109" s="89"/>
      <c r="M109" s="58"/>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59"/>
      <c r="KR109" s="59"/>
      <c r="KS109" s="59"/>
      <c r="KT109" s="59"/>
      <c r="KU109" s="59"/>
      <c r="KV109" s="59"/>
      <c r="KW109" s="59"/>
      <c r="KX109" s="59"/>
      <c r="KY109" s="59"/>
      <c r="KZ109" s="59"/>
      <c r="LA109" s="59"/>
      <c r="LB109" s="59"/>
      <c r="LC109" s="59"/>
      <c r="LD109" s="59"/>
      <c r="LE109" s="59"/>
      <c r="LF109" s="59"/>
      <c r="LG109" s="59"/>
      <c r="LH109" s="59"/>
      <c r="LI109" s="59"/>
      <c r="LJ109" s="59"/>
      <c r="LK109" s="59"/>
      <c r="LL109" s="59"/>
      <c r="LM109" s="59"/>
      <c r="LN109" s="59"/>
      <c r="LO109" s="59"/>
      <c r="LP109" s="59"/>
      <c r="LQ109" s="59"/>
      <c r="LR109" s="59"/>
      <c r="LS109" s="59"/>
      <c r="LT109" s="59"/>
      <c r="LU109" s="59"/>
      <c r="LV109" s="59"/>
      <c r="LW109" s="59"/>
      <c r="LX109" s="59"/>
      <c r="LY109" s="59"/>
      <c r="LZ109" s="59"/>
      <c r="MA109" s="59"/>
      <c r="MB109" s="59"/>
      <c r="MC109" s="59"/>
      <c r="MD109" s="59"/>
      <c r="ME109" s="59"/>
      <c r="MF109" s="59"/>
      <c r="MG109" s="59"/>
      <c r="MH109" s="59"/>
      <c r="MI109" s="59"/>
      <c r="MJ109" s="59"/>
      <c r="MK109" s="59"/>
      <c r="ML109" s="59"/>
      <c r="MM109" s="59"/>
      <c r="MN109" s="59"/>
      <c r="MO109" s="59"/>
      <c r="MP109" s="59"/>
      <c r="MQ109" s="59"/>
      <c r="MR109" s="59"/>
      <c r="MS109" s="59"/>
      <c r="MT109" s="59"/>
      <c r="MU109" s="59"/>
      <c r="MV109" s="59"/>
      <c r="MW109" s="59"/>
      <c r="MX109" s="59"/>
      <c r="MY109" s="59"/>
      <c r="MZ109" s="59"/>
      <c r="NA109" s="59"/>
      <c r="NB109" s="59"/>
      <c r="NC109" s="59"/>
      <c r="ND109" s="59"/>
      <c r="NE109" s="59"/>
      <c r="NF109" s="59"/>
      <c r="NG109" s="59"/>
      <c r="NH109" s="59"/>
      <c r="NI109" s="59"/>
      <c r="NJ109" s="59"/>
      <c r="NK109" s="59"/>
      <c r="NL109" s="59"/>
      <c r="NM109" s="59"/>
      <c r="NN109" s="59"/>
      <c r="NO109" s="59"/>
      <c r="NP109" s="59"/>
      <c r="NQ109" s="59"/>
      <c r="NR109" s="59"/>
      <c r="NS109" s="59"/>
      <c r="NT109" s="59"/>
      <c r="NU109" s="59"/>
      <c r="NV109" s="59"/>
      <c r="NW109" s="59"/>
      <c r="NX109" s="59"/>
      <c r="NY109" s="59"/>
      <c r="NZ109" s="59"/>
      <c r="OA109" s="59"/>
      <c r="OB109" s="59"/>
      <c r="OC109" s="59"/>
      <c r="OD109" s="59"/>
      <c r="OE109" s="59"/>
      <c r="OF109" s="59"/>
      <c r="OG109" s="59"/>
      <c r="OH109" s="59"/>
      <c r="OI109" s="59"/>
      <c r="OJ109" s="59"/>
      <c r="OK109" s="59"/>
      <c r="OL109" s="59"/>
      <c r="OM109" s="59"/>
      <c r="ON109" s="59"/>
      <c r="OO109" s="59"/>
      <c r="OP109" s="59"/>
      <c r="OQ109" s="59"/>
      <c r="OR109" s="59"/>
      <c r="OS109" s="59"/>
      <c r="OT109" s="59"/>
      <c r="OU109" s="59"/>
      <c r="OV109" s="59"/>
      <c r="OW109" s="59"/>
      <c r="OX109" s="59"/>
      <c r="OY109" s="59"/>
      <c r="OZ109" s="59"/>
      <c r="PA109" s="59"/>
      <c r="PB109" s="71"/>
    </row>
    <row r="110" spans="2:418" x14ac:dyDescent="0.4">
      <c r="B110" s="49">
        <f t="shared" si="98"/>
        <v>96</v>
      </c>
      <c r="C110" s="82"/>
      <c r="D110" s="83"/>
      <c r="E110" s="84"/>
      <c r="F110" s="82"/>
      <c r="G110" s="85"/>
      <c r="H110" s="86"/>
      <c r="I110" s="87"/>
      <c r="J110" s="87"/>
      <c r="K110" s="88"/>
      <c r="L110" s="89"/>
      <c r="M110" s="58"/>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59"/>
      <c r="KR110" s="59"/>
      <c r="KS110" s="59"/>
      <c r="KT110" s="59"/>
      <c r="KU110" s="59"/>
      <c r="KV110" s="59"/>
      <c r="KW110" s="59"/>
      <c r="KX110" s="59"/>
      <c r="KY110" s="59"/>
      <c r="KZ110" s="59"/>
      <c r="LA110" s="59"/>
      <c r="LB110" s="59"/>
      <c r="LC110" s="59"/>
      <c r="LD110" s="59"/>
      <c r="LE110" s="59"/>
      <c r="LF110" s="59"/>
      <c r="LG110" s="59"/>
      <c r="LH110" s="59"/>
      <c r="LI110" s="59"/>
      <c r="LJ110" s="59"/>
      <c r="LK110" s="59"/>
      <c r="LL110" s="59"/>
      <c r="LM110" s="59"/>
      <c r="LN110" s="59"/>
      <c r="LO110" s="59"/>
      <c r="LP110" s="59"/>
      <c r="LQ110" s="59"/>
      <c r="LR110" s="59"/>
      <c r="LS110" s="59"/>
      <c r="LT110" s="59"/>
      <c r="LU110" s="59"/>
      <c r="LV110" s="59"/>
      <c r="LW110" s="59"/>
      <c r="LX110" s="59"/>
      <c r="LY110" s="59"/>
      <c r="LZ110" s="59"/>
      <c r="MA110" s="59"/>
      <c r="MB110" s="59"/>
      <c r="MC110" s="59"/>
      <c r="MD110" s="59"/>
      <c r="ME110" s="59"/>
      <c r="MF110" s="59"/>
      <c r="MG110" s="59"/>
      <c r="MH110" s="59"/>
      <c r="MI110" s="59"/>
      <c r="MJ110" s="59"/>
      <c r="MK110" s="59"/>
      <c r="ML110" s="59"/>
      <c r="MM110" s="59"/>
      <c r="MN110" s="59"/>
      <c r="MO110" s="59"/>
      <c r="MP110" s="59"/>
      <c r="MQ110" s="59"/>
      <c r="MR110" s="59"/>
      <c r="MS110" s="59"/>
      <c r="MT110" s="59"/>
      <c r="MU110" s="59"/>
      <c r="MV110" s="59"/>
      <c r="MW110" s="59"/>
      <c r="MX110" s="59"/>
      <c r="MY110" s="59"/>
      <c r="MZ110" s="59"/>
      <c r="NA110" s="59"/>
      <c r="NB110" s="59"/>
      <c r="NC110" s="59"/>
      <c r="ND110" s="59"/>
      <c r="NE110" s="59"/>
      <c r="NF110" s="59"/>
      <c r="NG110" s="59"/>
      <c r="NH110" s="59"/>
      <c r="NI110" s="59"/>
      <c r="NJ110" s="59"/>
      <c r="NK110" s="59"/>
      <c r="NL110" s="59"/>
      <c r="NM110" s="59"/>
      <c r="NN110" s="59"/>
      <c r="NO110" s="59"/>
      <c r="NP110" s="59"/>
      <c r="NQ110" s="59"/>
      <c r="NR110" s="59"/>
      <c r="NS110" s="59"/>
      <c r="NT110" s="59"/>
      <c r="NU110" s="59"/>
      <c r="NV110" s="59"/>
      <c r="NW110" s="59"/>
      <c r="NX110" s="59"/>
      <c r="NY110" s="59"/>
      <c r="NZ110" s="59"/>
      <c r="OA110" s="59"/>
      <c r="OB110" s="59"/>
      <c r="OC110" s="59"/>
      <c r="OD110" s="59"/>
      <c r="OE110" s="59"/>
      <c r="OF110" s="59"/>
      <c r="OG110" s="59"/>
      <c r="OH110" s="59"/>
      <c r="OI110" s="59"/>
      <c r="OJ110" s="59"/>
      <c r="OK110" s="59"/>
      <c r="OL110" s="59"/>
      <c r="OM110" s="59"/>
      <c r="ON110" s="59"/>
      <c r="OO110" s="59"/>
      <c r="OP110" s="59"/>
      <c r="OQ110" s="59"/>
      <c r="OR110" s="59"/>
      <c r="OS110" s="59"/>
      <c r="OT110" s="59"/>
      <c r="OU110" s="59"/>
      <c r="OV110" s="59"/>
      <c r="OW110" s="59"/>
      <c r="OX110" s="59"/>
      <c r="OY110" s="59"/>
      <c r="OZ110" s="59"/>
      <c r="PA110" s="59"/>
      <c r="PB110" s="71"/>
    </row>
    <row r="111" spans="2:418" x14ac:dyDescent="0.4">
      <c r="B111" s="49">
        <f t="shared" si="98"/>
        <v>97</v>
      </c>
      <c r="C111" s="82"/>
      <c r="D111" s="83"/>
      <c r="E111" s="84"/>
      <c r="F111" s="82"/>
      <c r="G111" s="85"/>
      <c r="H111" s="86"/>
      <c r="I111" s="87"/>
      <c r="J111" s="87"/>
      <c r="K111" s="88"/>
      <c r="L111" s="89"/>
      <c r="M111" s="58"/>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59"/>
      <c r="KR111" s="59"/>
      <c r="KS111" s="59"/>
      <c r="KT111" s="59"/>
      <c r="KU111" s="59"/>
      <c r="KV111" s="59"/>
      <c r="KW111" s="59"/>
      <c r="KX111" s="59"/>
      <c r="KY111" s="59"/>
      <c r="KZ111" s="59"/>
      <c r="LA111" s="59"/>
      <c r="LB111" s="59"/>
      <c r="LC111" s="59"/>
      <c r="LD111" s="59"/>
      <c r="LE111" s="59"/>
      <c r="LF111" s="59"/>
      <c r="LG111" s="59"/>
      <c r="LH111" s="59"/>
      <c r="LI111" s="59"/>
      <c r="LJ111" s="59"/>
      <c r="LK111" s="59"/>
      <c r="LL111" s="59"/>
      <c r="LM111" s="59"/>
      <c r="LN111" s="59"/>
      <c r="LO111" s="59"/>
      <c r="LP111" s="59"/>
      <c r="LQ111" s="59"/>
      <c r="LR111" s="59"/>
      <c r="LS111" s="59"/>
      <c r="LT111" s="59"/>
      <c r="LU111" s="59"/>
      <c r="LV111" s="59"/>
      <c r="LW111" s="59"/>
      <c r="LX111" s="59"/>
      <c r="LY111" s="59"/>
      <c r="LZ111" s="59"/>
      <c r="MA111" s="59"/>
      <c r="MB111" s="59"/>
      <c r="MC111" s="59"/>
      <c r="MD111" s="59"/>
      <c r="ME111" s="59"/>
      <c r="MF111" s="59"/>
      <c r="MG111" s="59"/>
      <c r="MH111" s="59"/>
      <c r="MI111" s="59"/>
      <c r="MJ111" s="59"/>
      <c r="MK111" s="59"/>
      <c r="ML111" s="59"/>
      <c r="MM111" s="59"/>
      <c r="MN111" s="59"/>
      <c r="MO111" s="59"/>
      <c r="MP111" s="59"/>
      <c r="MQ111" s="59"/>
      <c r="MR111" s="59"/>
      <c r="MS111" s="59"/>
      <c r="MT111" s="59"/>
      <c r="MU111" s="59"/>
      <c r="MV111" s="59"/>
      <c r="MW111" s="59"/>
      <c r="MX111" s="59"/>
      <c r="MY111" s="59"/>
      <c r="MZ111" s="59"/>
      <c r="NA111" s="59"/>
      <c r="NB111" s="59"/>
      <c r="NC111" s="59"/>
      <c r="ND111" s="59"/>
      <c r="NE111" s="59"/>
      <c r="NF111" s="59"/>
      <c r="NG111" s="59"/>
      <c r="NH111" s="59"/>
      <c r="NI111" s="59"/>
      <c r="NJ111" s="59"/>
      <c r="NK111" s="59"/>
      <c r="NL111" s="59"/>
      <c r="NM111" s="59"/>
      <c r="NN111" s="59"/>
      <c r="NO111" s="59"/>
      <c r="NP111" s="59"/>
      <c r="NQ111" s="59"/>
      <c r="NR111" s="59"/>
      <c r="NS111" s="59"/>
      <c r="NT111" s="59"/>
      <c r="NU111" s="59"/>
      <c r="NV111" s="59"/>
      <c r="NW111" s="59"/>
      <c r="NX111" s="59"/>
      <c r="NY111" s="59"/>
      <c r="NZ111" s="59"/>
      <c r="OA111" s="59"/>
      <c r="OB111" s="59"/>
      <c r="OC111" s="59"/>
      <c r="OD111" s="59"/>
      <c r="OE111" s="59"/>
      <c r="OF111" s="59"/>
      <c r="OG111" s="59"/>
      <c r="OH111" s="59"/>
      <c r="OI111" s="59"/>
      <c r="OJ111" s="59"/>
      <c r="OK111" s="59"/>
      <c r="OL111" s="59"/>
      <c r="OM111" s="59"/>
      <c r="ON111" s="59"/>
      <c r="OO111" s="59"/>
      <c r="OP111" s="59"/>
      <c r="OQ111" s="59"/>
      <c r="OR111" s="59"/>
      <c r="OS111" s="59"/>
      <c r="OT111" s="59"/>
      <c r="OU111" s="59"/>
      <c r="OV111" s="59"/>
      <c r="OW111" s="59"/>
      <c r="OX111" s="59"/>
      <c r="OY111" s="59"/>
      <c r="OZ111" s="59"/>
      <c r="PA111" s="59"/>
      <c r="PB111" s="71"/>
    </row>
    <row r="112" spans="2:418" x14ac:dyDescent="0.4">
      <c r="B112" s="49">
        <f t="shared" si="98"/>
        <v>98</v>
      </c>
      <c r="C112" s="82"/>
      <c r="D112" s="83"/>
      <c r="E112" s="84"/>
      <c r="F112" s="82"/>
      <c r="G112" s="85"/>
      <c r="H112" s="86"/>
      <c r="I112" s="87"/>
      <c r="J112" s="87"/>
      <c r="K112" s="88"/>
      <c r="L112" s="89"/>
      <c r="M112" s="58"/>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59"/>
      <c r="KR112" s="59"/>
      <c r="KS112" s="59"/>
      <c r="KT112" s="59"/>
      <c r="KU112" s="59"/>
      <c r="KV112" s="59"/>
      <c r="KW112" s="59"/>
      <c r="KX112" s="59"/>
      <c r="KY112" s="59"/>
      <c r="KZ112" s="59"/>
      <c r="LA112" s="59"/>
      <c r="LB112" s="59"/>
      <c r="LC112" s="59"/>
      <c r="LD112" s="59"/>
      <c r="LE112" s="59"/>
      <c r="LF112" s="59"/>
      <c r="LG112" s="59"/>
      <c r="LH112" s="59"/>
      <c r="LI112" s="59"/>
      <c r="LJ112" s="59"/>
      <c r="LK112" s="59"/>
      <c r="LL112" s="59"/>
      <c r="LM112" s="59"/>
      <c r="LN112" s="59"/>
      <c r="LO112" s="59"/>
      <c r="LP112" s="59"/>
      <c r="LQ112" s="59"/>
      <c r="LR112" s="59"/>
      <c r="LS112" s="59"/>
      <c r="LT112" s="59"/>
      <c r="LU112" s="59"/>
      <c r="LV112" s="59"/>
      <c r="LW112" s="59"/>
      <c r="LX112" s="59"/>
      <c r="LY112" s="59"/>
      <c r="LZ112" s="59"/>
      <c r="MA112" s="59"/>
      <c r="MB112" s="59"/>
      <c r="MC112" s="59"/>
      <c r="MD112" s="59"/>
      <c r="ME112" s="59"/>
      <c r="MF112" s="59"/>
      <c r="MG112" s="59"/>
      <c r="MH112" s="59"/>
      <c r="MI112" s="59"/>
      <c r="MJ112" s="59"/>
      <c r="MK112" s="59"/>
      <c r="ML112" s="59"/>
      <c r="MM112" s="59"/>
      <c r="MN112" s="59"/>
      <c r="MO112" s="59"/>
      <c r="MP112" s="59"/>
      <c r="MQ112" s="59"/>
      <c r="MR112" s="59"/>
      <c r="MS112" s="59"/>
      <c r="MT112" s="59"/>
      <c r="MU112" s="59"/>
      <c r="MV112" s="59"/>
      <c r="MW112" s="59"/>
      <c r="MX112" s="59"/>
      <c r="MY112" s="59"/>
      <c r="MZ112" s="59"/>
      <c r="NA112" s="59"/>
      <c r="NB112" s="59"/>
      <c r="NC112" s="59"/>
      <c r="ND112" s="59"/>
      <c r="NE112" s="59"/>
      <c r="NF112" s="59"/>
      <c r="NG112" s="59"/>
      <c r="NH112" s="59"/>
      <c r="NI112" s="59"/>
      <c r="NJ112" s="59"/>
      <c r="NK112" s="59"/>
      <c r="NL112" s="59"/>
      <c r="NM112" s="59"/>
      <c r="NN112" s="59"/>
      <c r="NO112" s="59"/>
      <c r="NP112" s="59"/>
      <c r="NQ112" s="59"/>
      <c r="NR112" s="59"/>
      <c r="NS112" s="59"/>
      <c r="NT112" s="59"/>
      <c r="NU112" s="59"/>
      <c r="NV112" s="59"/>
      <c r="NW112" s="59"/>
      <c r="NX112" s="59"/>
      <c r="NY112" s="59"/>
      <c r="NZ112" s="59"/>
      <c r="OA112" s="59"/>
      <c r="OB112" s="59"/>
      <c r="OC112" s="59"/>
      <c r="OD112" s="59"/>
      <c r="OE112" s="59"/>
      <c r="OF112" s="59"/>
      <c r="OG112" s="59"/>
      <c r="OH112" s="59"/>
      <c r="OI112" s="59"/>
      <c r="OJ112" s="59"/>
      <c r="OK112" s="59"/>
      <c r="OL112" s="59"/>
      <c r="OM112" s="59"/>
      <c r="ON112" s="59"/>
      <c r="OO112" s="59"/>
      <c r="OP112" s="59"/>
      <c r="OQ112" s="59"/>
      <c r="OR112" s="59"/>
      <c r="OS112" s="59"/>
      <c r="OT112" s="59"/>
      <c r="OU112" s="59"/>
      <c r="OV112" s="59"/>
      <c r="OW112" s="59"/>
      <c r="OX112" s="59"/>
      <c r="OY112" s="59"/>
      <c r="OZ112" s="59"/>
      <c r="PA112" s="59"/>
      <c r="PB112" s="71"/>
    </row>
    <row r="113" spans="2:418" x14ac:dyDescent="0.4">
      <c r="B113" s="49">
        <f t="shared" si="98"/>
        <v>99</v>
      </c>
      <c r="C113" s="82"/>
      <c r="D113" s="83"/>
      <c r="E113" s="84"/>
      <c r="F113" s="82"/>
      <c r="G113" s="85"/>
      <c r="H113" s="86"/>
      <c r="I113" s="87"/>
      <c r="J113" s="87"/>
      <c r="K113" s="88"/>
      <c r="L113" s="89"/>
      <c r="M113" s="58"/>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59"/>
      <c r="KR113" s="59"/>
      <c r="KS113" s="59"/>
      <c r="KT113" s="59"/>
      <c r="KU113" s="59"/>
      <c r="KV113" s="59"/>
      <c r="KW113" s="59"/>
      <c r="KX113" s="59"/>
      <c r="KY113" s="59"/>
      <c r="KZ113" s="59"/>
      <c r="LA113" s="59"/>
      <c r="LB113" s="59"/>
      <c r="LC113" s="59"/>
      <c r="LD113" s="59"/>
      <c r="LE113" s="59"/>
      <c r="LF113" s="59"/>
      <c r="LG113" s="59"/>
      <c r="LH113" s="59"/>
      <c r="LI113" s="59"/>
      <c r="LJ113" s="59"/>
      <c r="LK113" s="59"/>
      <c r="LL113" s="59"/>
      <c r="LM113" s="59"/>
      <c r="LN113" s="59"/>
      <c r="LO113" s="59"/>
      <c r="LP113" s="59"/>
      <c r="LQ113" s="59"/>
      <c r="LR113" s="59"/>
      <c r="LS113" s="59"/>
      <c r="LT113" s="59"/>
      <c r="LU113" s="59"/>
      <c r="LV113" s="59"/>
      <c r="LW113" s="59"/>
      <c r="LX113" s="59"/>
      <c r="LY113" s="59"/>
      <c r="LZ113" s="59"/>
      <c r="MA113" s="59"/>
      <c r="MB113" s="59"/>
      <c r="MC113" s="59"/>
      <c r="MD113" s="59"/>
      <c r="ME113" s="59"/>
      <c r="MF113" s="59"/>
      <c r="MG113" s="59"/>
      <c r="MH113" s="59"/>
      <c r="MI113" s="59"/>
      <c r="MJ113" s="59"/>
      <c r="MK113" s="59"/>
      <c r="ML113" s="59"/>
      <c r="MM113" s="59"/>
      <c r="MN113" s="59"/>
      <c r="MO113" s="59"/>
      <c r="MP113" s="59"/>
      <c r="MQ113" s="59"/>
      <c r="MR113" s="59"/>
      <c r="MS113" s="59"/>
      <c r="MT113" s="59"/>
      <c r="MU113" s="59"/>
      <c r="MV113" s="59"/>
      <c r="MW113" s="59"/>
      <c r="MX113" s="59"/>
      <c r="MY113" s="59"/>
      <c r="MZ113" s="59"/>
      <c r="NA113" s="59"/>
      <c r="NB113" s="59"/>
      <c r="NC113" s="59"/>
      <c r="ND113" s="59"/>
      <c r="NE113" s="59"/>
      <c r="NF113" s="59"/>
      <c r="NG113" s="59"/>
      <c r="NH113" s="59"/>
      <c r="NI113" s="59"/>
      <c r="NJ113" s="59"/>
      <c r="NK113" s="59"/>
      <c r="NL113" s="59"/>
      <c r="NM113" s="59"/>
      <c r="NN113" s="59"/>
      <c r="NO113" s="59"/>
      <c r="NP113" s="59"/>
      <c r="NQ113" s="59"/>
      <c r="NR113" s="59"/>
      <c r="NS113" s="59"/>
      <c r="NT113" s="59"/>
      <c r="NU113" s="59"/>
      <c r="NV113" s="59"/>
      <c r="NW113" s="59"/>
      <c r="NX113" s="59"/>
      <c r="NY113" s="59"/>
      <c r="NZ113" s="59"/>
      <c r="OA113" s="59"/>
      <c r="OB113" s="59"/>
      <c r="OC113" s="59"/>
      <c r="OD113" s="59"/>
      <c r="OE113" s="59"/>
      <c r="OF113" s="59"/>
      <c r="OG113" s="59"/>
      <c r="OH113" s="59"/>
      <c r="OI113" s="59"/>
      <c r="OJ113" s="59"/>
      <c r="OK113" s="59"/>
      <c r="OL113" s="59"/>
      <c r="OM113" s="59"/>
      <c r="ON113" s="59"/>
      <c r="OO113" s="59"/>
      <c r="OP113" s="59"/>
      <c r="OQ113" s="59"/>
      <c r="OR113" s="59"/>
      <c r="OS113" s="59"/>
      <c r="OT113" s="59"/>
      <c r="OU113" s="59"/>
      <c r="OV113" s="59"/>
      <c r="OW113" s="59"/>
      <c r="OX113" s="59"/>
      <c r="OY113" s="59"/>
      <c r="OZ113" s="59"/>
      <c r="PA113" s="59"/>
      <c r="PB113" s="71"/>
    </row>
    <row r="114" spans="2:418" x14ac:dyDescent="0.4">
      <c r="B114" s="49">
        <f t="shared" si="98"/>
        <v>100</v>
      </c>
      <c r="C114" s="82"/>
      <c r="D114" s="83"/>
      <c r="E114" s="84"/>
      <c r="F114" s="82"/>
      <c r="G114" s="85" t="str">
        <f t="shared" si="97"/>
        <v/>
      </c>
      <c r="H114" s="86"/>
      <c r="I114" s="87"/>
      <c r="J114" s="87"/>
      <c r="K114" s="88"/>
      <c r="L114" s="89"/>
      <c r="M114" s="58"/>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59"/>
      <c r="KR114" s="59"/>
      <c r="KS114" s="59"/>
      <c r="KT114" s="59"/>
      <c r="KU114" s="59"/>
      <c r="KV114" s="59"/>
      <c r="KW114" s="59"/>
      <c r="KX114" s="59"/>
      <c r="KY114" s="59"/>
      <c r="KZ114" s="59"/>
      <c r="LA114" s="59"/>
      <c r="LB114" s="59"/>
      <c r="LC114" s="59"/>
      <c r="LD114" s="59"/>
      <c r="LE114" s="59"/>
      <c r="LF114" s="59"/>
      <c r="LG114" s="59"/>
      <c r="LH114" s="59"/>
      <c r="LI114" s="59"/>
      <c r="LJ114" s="59"/>
      <c r="LK114" s="59"/>
      <c r="LL114" s="59"/>
      <c r="LM114" s="59"/>
      <c r="LN114" s="59"/>
      <c r="LO114" s="59"/>
      <c r="LP114" s="59"/>
      <c r="LQ114" s="59"/>
      <c r="LR114" s="59"/>
      <c r="LS114" s="59"/>
      <c r="LT114" s="59"/>
      <c r="LU114" s="59"/>
      <c r="LV114" s="59"/>
      <c r="LW114" s="59"/>
      <c r="LX114" s="59"/>
      <c r="LY114" s="59"/>
      <c r="LZ114" s="59"/>
      <c r="MA114" s="59"/>
      <c r="MB114" s="59"/>
      <c r="MC114" s="59"/>
      <c r="MD114" s="59"/>
      <c r="ME114" s="59"/>
      <c r="MF114" s="59"/>
      <c r="MG114" s="59"/>
      <c r="MH114" s="59"/>
      <c r="MI114" s="59"/>
      <c r="MJ114" s="59"/>
      <c r="MK114" s="59"/>
      <c r="ML114" s="59"/>
      <c r="MM114" s="59"/>
      <c r="MN114" s="59"/>
      <c r="MO114" s="59"/>
      <c r="MP114" s="59"/>
      <c r="MQ114" s="59"/>
      <c r="MR114" s="59"/>
      <c r="MS114" s="59"/>
      <c r="MT114" s="59"/>
      <c r="MU114" s="59"/>
      <c r="MV114" s="59"/>
      <c r="MW114" s="59"/>
      <c r="MX114" s="59"/>
      <c r="MY114" s="59"/>
      <c r="MZ114" s="59"/>
      <c r="NA114" s="59"/>
      <c r="NB114" s="59"/>
      <c r="NC114" s="59"/>
      <c r="ND114" s="59"/>
      <c r="NE114" s="59"/>
      <c r="NF114" s="59"/>
      <c r="NG114" s="59"/>
      <c r="NH114" s="59"/>
      <c r="NI114" s="59"/>
      <c r="NJ114" s="59"/>
      <c r="NK114" s="59"/>
      <c r="NL114" s="59"/>
      <c r="NM114" s="59"/>
      <c r="NN114" s="59"/>
      <c r="NO114" s="59"/>
      <c r="NP114" s="59"/>
      <c r="NQ114" s="59"/>
      <c r="NR114" s="59"/>
      <c r="NS114" s="59"/>
      <c r="NT114" s="59"/>
      <c r="NU114" s="59"/>
      <c r="NV114" s="59"/>
      <c r="NW114" s="59"/>
      <c r="NX114" s="59"/>
      <c r="NY114" s="59"/>
      <c r="NZ114" s="59"/>
      <c r="OA114" s="59"/>
      <c r="OB114" s="59"/>
      <c r="OC114" s="59"/>
      <c r="OD114" s="59"/>
      <c r="OE114" s="59"/>
      <c r="OF114" s="59"/>
      <c r="OG114" s="59"/>
      <c r="OH114" s="59"/>
      <c r="OI114" s="59"/>
      <c r="OJ114" s="59"/>
      <c r="OK114" s="59"/>
      <c r="OL114" s="59"/>
      <c r="OM114" s="59"/>
      <c r="ON114" s="59"/>
      <c r="OO114" s="59"/>
      <c r="OP114" s="59"/>
      <c r="OQ114" s="59"/>
      <c r="OR114" s="59"/>
      <c r="OS114" s="59"/>
      <c r="OT114" s="59"/>
      <c r="OU114" s="59"/>
      <c r="OV114" s="59"/>
      <c r="OW114" s="59"/>
      <c r="OX114" s="59"/>
      <c r="OY114" s="59"/>
      <c r="OZ114" s="59"/>
      <c r="PA114" s="59"/>
      <c r="PB114" s="71"/>
    </row>
    <row r="115" spans="2:418" x14ac:dyDescent="0.4">
      <c r="M115" s="90"/>
      <c r="N115" s="90"/>
      <c r="O115" s="90"/>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91"/>
      <c r="BF115" s="91"/>
      <c r="BG115" s="91"/>
      <c r="BH115" s="91"/>
      <c r="BI115" s="91"/>
      <c r="BJ115" s="91"/>
      <c r="BK115" s="91"/>
      <c r="BL115" s="91"/>
      <c r="BM115" s="91"/>
      <c r="BN115" s="91"/>
      <c r="BO115" s="91"/>
      <c r="BP115" s="91"/>
      <c r="BQ115" s="91"/>
      <c r="BR115" s="91"/>
      <c r="BS115" s="91"/>
      <c r="BT115" s="91"/>
      <c r="BU115" s="91"/>
      <c r="BV115" s="91"/>
      <c r="BW115" s="91"/>
      <c r="BX115" s="91"/>
      <c r="BY115" s="91"/>
      <c r="BZ115" s="91"/>
      <c r="CA115" s="91"/>
      <c r="CB115" s="91"/>
      <c r="CC115" s="91"/>
      <c r="CD115" s="91"/>
      <c r="CE115" s="91"/>
      <c r="CF115" s="91"/>
      <c r="CG115" s="91"/>
      <c r="CH115" s="91"/>
      <c r="CI115" s="91"/>
      <c r="CJ115" s="91"/>
      <c r="CK115" s="91"/>
      <c r="CL115" s="91"/>
      <c r="CM115" s="91"/>
      <c r="CN115" s="91"/>
      <c r="CO115" s="91"/>
      <c r="CP115" s="91"/>
      <c r="CQ115" s="91"/>
      <c r="CR115" s="91"/>
      <c r="CS115" s="91"/>
      <c r="CT115" s="91"/>
      <c r="CU115" s="91"/>
      <c r="CV115" s="91"/>
      <c r="CW115" s="91"/>
      <c r="CX115" s="91"/>
      <c r="CY115" s="91"/>
      <c r="CZ115" s="91"/>
      <c r="DA115" s="91"/>
      <c r="DB115" s="91"/>
      <c r="DC115" s="91"/>
      <c r="DD115" s="91"/>
      <c r="DE115" s="91"/>
      <c r="DF115" s="91"/>
      <c r="DG115" s="91"/>
      <c r="DH115" s="91"/>
      <c r="DI115" s="91"/>
      <c r="DJ115" s="91"/>
      <c r="DK115" s="91"/>
      <c r="DL115" s="91"/>
      <c r="DM115" s="91"/>
      <c r="DN115" s="91"/>
      <c r="DO115" s="91"/>
      <c r="DP115" s="91"/>
      <c r="DQ115" s="91"/>
      <c r="DR115" s="91"/>
      <c r="DS115" s="91"/>
      <c r="DT115" s="91"/>
      <c r="DU115" s="91"/>
      <c r="DV115" s="91"/>
      <c r="DW115" s="91"/>
      <c r="DX115" s="91"/>
    </row>
    <row r="116" spans="2:418" x14ac:dyDescent="0.4">
      <c r="M116" s="92"/>
      <c r="N116" s="92"/>
      <c r="O116" s="92"/>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c r="BM116" s="93"/>
      <c r="BN116" s="93"/>
      <c r="BO116" s="93"/>
      <c r="BP116" s="93"/>
      <c r="BQ116" s="93"/>
      <c r="BR116" s="93"/>
      <c r="BS116" s="93"/>
      <c r="BT116" s="93"/>
      <c r="BU116" s="93"/>
      <c r="BV116" s="93"/>
      <c r="BW116" s="93"/>
      <c r="BX116" s="93"/>
      <c r="BY116" s="93"/>
      <c r="BZ116" s="93"/>
      <c r="CA116" s="93"/>
      <c r="CB116" s="93"/>
      <c r="CC116" s="93"/>
      <c r="CD116" s="93"/>
      <c r="CE116" s="93"/>
      <c r="CF116" s="93"/>
      <c r="CG116" s="93"/>
      <c r="CH116" s="93"/>
      <c r="CI116" s="93"/>
      <c r="CJ116" s="93"/>
      <c r="CK116" s="93"/>
      <c r="CL116" s="93"/>
      <c r="CM116" s="93"/>
      <c r="CN116" s="93"/>
      <c r="CO116" s="93"/>
      <c r="CP116" s="93"/>
      <c r="CQ116" s="93"/>
      <c r="CR116" s="93"/>
      <c r="CS116" s="93"/>
      <c r="CT116" s="93"/>
      <c r="CU116" s="93"/>
      <c r="CV116" s="93"/>
      <c r="CW116" s="93"/>
      <c r="CX116" s="93"/>
      <c r="CY116" s="93"/>
      <c r="CZ116" s="93"/>
      <c r="DA116" s="93"/>
      <c r="DB116" s="93"/>
      <c r="DC116" s="93"/>
      <c r="DD116" s="93"/>
      <c r="DE116" s="93"/>
      <c r="DF116" s="93"/>
      <c r="DG116" s="93"/>
      <c r="DH116" s="93"/>
      <c r="DI116" s="93"/>
      <c r="DJ116" s="93"/>
      <c r="DK116" s="93"/>
      <c r="DL116" s="93"/>
      <c r="DM116" s="93"/>
      <c r="DN116" s="93"/>
      <c r="DO116" s="93"/>
      <c r="DP116" s="93"/>
      <c r="DQ116" s="93"/>
      <c r="DR116" s="93"/>
      <c r="DS116" s="93"/>
      <c r="DT116" s="93"/>
      <c r="DU116" s="93"/>
      <c r="DV116" s="93"/>
      <c r="DW116" s="93"/>
      <c r="DX116" s="93"/>
    </row>
  </sheetData>
  <sheetProtection formatCells="0"/>
  <mergeCells count="133">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EW9:FC9"/>
    <mergeCell ref="FD9:FJ9"/>
    <mergeCell ref="CS9:CY9"/>
    <mergeCell ref="CZ9:DF9"/>
    <mergeCell ref="DG9:DM9"/>
    <mergeCell ref="DN9:DT9"/>
    <mergeCell ref="DU9:EA9"/>
    <mergeCell ref="EB9:EH9"/>
    <mergeCell ref="EI9:EO9"/>
    <mergeCell ref="EP9:EV9"/>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s>
  <conditionalFormatting sqref="M9:PB9">
    <cfRule type="expression" dxfId="221" priority="660">
      <formula>OR(TEXT(M9,"MMMM")="Februar",TEXT(M9,"MMMM")="April",TEXT(M9,"MMMM")="Juni",TEXT(M9,"MMMM")="August",TEXT(M9,"MMMM")="Oktober",TEXT(M9,"MMMM")="Dezember")</formula>
    </cfRule>
  </conditionalFormatting>
  <conditionalFormatting sqref="M12:PB13 M15:PB18 M20:PB26 M77:PB103 M28:PB28 M30:PB32 M106:PB114 M34:PB37 M39:PB75">
    <cfRule type="expression" dxfId="220" priority="653">
      <formula>AND(M$13=TODAY())</formula>
    </cfRule>
  </conditionalFormatting>
  <conditionalFormatting sqref="M12:PI13">
    <cfRule type="expression" dxfId="219" priority="656">
      <formula>AND(M$12="So")</formula>
    </cfRule>
    <cfRule type="expression" dxfId="218" priority="658">
      <formula>AND(M$12="Sa")</formula>
    </cfRule>
  </conditionalFormatting>
  <conditionalFormatting sqref="N12:U13 V13:PB13">
    <cfRule type="expression" dxfId="217" priority="657">
      <formula>AND(N$12="Sa")</formula>
    </cfRule>
  </conditionalFormatting>
  <conditionalFormatting sqref="N12:X13">
    <cfRule type="expression" dxfId="216" priority="654">
      <formula>AND(N$12="So")</formula>
    </cfRule>
    <cfRule type="expression" dxfId="215" priority="655">
      <formula>AND(N$12="Sa")</formula>
    </cfRule>
  </conditionalFormatting>
  <conditionalFormatting sqref="M15:PB18 M20:PB26 M28:PB28 M30:PB32 M34:PB114">
    <cfRule type="expression" dxfId="214" priority="640">
      <formula>AND($I15=M$13,$J15&lt;&gt;"F",$I15&lt;TODAY())</formula>
    </cfRule>
    <cfRule type="expression" dxfId="213" priority="645">
      <formula>AND($I15=M$13)</formula>
    </cfRule>
    <cfRule type="expression" dxfId="212" priority="649">
      <formula>IF($H$11="x",AND(OR(M$12="Sa",M$12="So")))</formula>
    </cfRule>
    <cfRule type="expression" dxfId="211" priority="652">
      <formula>AND($G15&lt;&gt;"",AND(M$13&gt;=$E15,M$13&lt;=$G15))</formula>
    </cfRule>
  </conditionalFormatting>
  <conditionalFormatting sqref="M15:PB18 M20:PB26 M28:PB28 M30:PB32 M34:PB114">
    <cfRule type="expression" dxfId="210" priority="650">
      <formula>AND($H15&gt;0,AND(M$13&gt;=$E15,M$13&lt;=$E15+($G15-$E15)*$H15))</formula>
    </cfRule>
  </conditionalFormatting>
  <conditionalFormatting sqref="M15:PB18 M20:PB26 M77:PB103 M28:PB28 M30:PB32 M106:PB114 M34:PB37 M39:PB75">
    <cfRule type="expression" dxfId="209" priority="661">
      <formula>MOD(COLUMN(),2)</formula>
    </cfRule>
  </conditionalFormatting>
  <conditionalFormatting sqref="M15:PB18 M20:PB26 M77:PB103 M28:PB28 M30:PB32 M34:PB37 M106:PB114 M39:PB75">
    <cfRule type="expression" dxfId="208" priority="648">
      <formula>OR($C15="X",$C15="x")</formula>
    </cfRule>
  </conditionalFormatting>
  <conditionalFormatting sqref="M15:PB18 M20:PB26 M77:PB103 M28:PB28 M30:PB32 M106:PB114 M34:PB37 M39:PB75">
    <cfRule type="expression" dxfId="207" priority="659">
      <formula>AND(OR(M$12="Sa",M$12="So"))</formula>
    </cfRule>
  </conditionalFormatting>
  <conditionalFormatting sqref="I15:J18 I20:J26 I77:J77 I28:J28 I30:J32 I39:J39 I34:J37 I106:J114 I48:J75">
    <cfRule type="expression" dxfId="206" priority="641">
      <formula>AND($J15="F")</formula>
    </cfRule>
    <cfRule type="expression" dxfId="205" priority="642">
      <formula>AND($I15&lt;&gt;"",AND($I15&lt;TODAY()))</formula>
    </cfRule>
  </conditionalFormatting>
  <conditionalFormatting sqref="N13">
    <cfRule type="expression" dxfId="204" priority="646">
      <formula>AND(N$12="So")</formula>
    </cfRule>
    <cfRule type="expression" dxfId="203" priority="647">
      <formula>AND(N$12="Sa")</formula>
    </cfRule>
  </conditionalFormatting>
  <conditionalFormatting sqref="N13:R13">
    <cfRule type="expression" dxfId="202" priority="643">
      <formula>AND(N$12="So")</formula>
    </cfRule>
    <cfRule type="expression" dxfId="201" priority="644">
      <formula>AND(N$12="Sa")</formula>
    </cfRule>
  </conditionalFormatting>
  <conditionalFormatting sqref="C15:L18 C77:L77 C28:L28 C20:L26 C30:L32 C39:L39 G38 C34:L37 C74:F75 H74:L75 G74:G76 C49:F50 H48:L50 C106:L114 C48:D48 F48 C51:L73">
    <cfRule type="expression" dxfId="200" priority="651">
      <formula>OR($C15="X",$C15="x")</formula>
    </cfRule>
  </conditionalFormatting>
  <conditionalFormatting sqref="M19:PB19">
    <cfRule type="expression" dxfId="199" priority="565">
      <formula>AND(M$13=TODAY())</formula>
    </cfRule>
  </conditionalFormatting>
  <conditionalFormatting sqref="M19:PB19">
    <cfRule type="expression" dxfId="198" priority="556">
      <formula>AND($I19=M$13,$J19&lt;&gt;"F",$I19&lt;TODAY())</formula>
    </cfRule>
    <cfRule type="expression" dxfId="197" priority="559">
      <formula>AND($I19=M$13)</formula>
    </cfRule>
    <cfRule type="expression" dxfId="196" priority="561">
      <formula>IF($H$11="x",AND(OR(M$12="Sa",M$12="So")))</formula>
    </cfRule>
    <cfRule type="expression" dxfId="195" priority="564">
      <formula>AND($G19&lt;&gt;"",AND(M$13&gt;=$E19,M$13&lt;=$G19))</formula>
    </cfRule>
  </conditionalFormatting>
  <conditionalFormatting sqref="M19:PB19">
    <cfRule type="expression" dxfId="194" priority="562">
      <formula>AND($H19&gt;0,AND(M$13&gt;=$E19,M$13&lt;=$E19+($G19-$E19)*$H19))</formula>
    </cfRule>
  </conditionalFormatting>
  <conditionalFormatting sqref="M19:PB19">
    <cfRule type="expression" dxfId="193" priority="567">
      <formula>MOD(COLUMN(),2)</formula>
    </cfRule>
  </conditionalFormatting>
  <conditionalFormatting sqref="M19:PB19">
    <cfRule type="expression" dxfId="192" priority="560">
      <formula>OR($C19="X",$C19="x")</formula>
    </cfRule>
  </conditionalFormatting>
  <conditionalFormatting sqref="M19:PB19">
    <cfRule type="expression" dxfId="191" priority="566">
      <formula>AND(OR(M$12="Sa",M$12="So"))</formula>
    </cfRule>
  </conditionalFormatting>
  <conditionalFormatting sqref="I19:J19">
    <cfRule type="expression" dxfId="190" priority="557">
      <formula>AND($J19="F")</formula>
    </cfRule>
    <cfRule type="expression" dxfId="189" priority="558">
      <formula>AND($I19&lt;&gt;"",AND($I19&lt;TODAY()))</formula>
    </cfRule>
  </conditionalFormatting>
  <conditionalFormatting sqref="C19:L19">
    <cfRule type="expression" dxfId="188" priority="563">
      <formula>OR($C19="X",$C19="x")</formula>
    </cfRule>
  </conditionalFormatting>
  <conditionalFormatting sqref="M105:PB105">
    <cfRule type="expression" dxfId="187" priority="355">
      <formula>AND(M$13=TODAY())</formula>
    </cfRule>
  </conditionalFormatting>
  <conditionalFormatting sqref="M105:PB105">
    <cfRule type="expression" dxfId="186" priority="357">
      <formula>MOD(COLUMN(),2)</formula>
    </cfRule>
  </conditionalFormatting>
  <conditionalFormatting sqref="M105:PB105">
    <cfRule type="expression" dxfId="185" priority="350">
      <formula>OR($C105="X",$C105="x")</formula>
    </cfRule>
  </conditionalFormatting>
  <conditionalFormatting sqref="M105:PB105">
    <cfRule type="expression" dxfId="184" priority="356">
      <formula>AND(OR(M$12="Sa",M$12="So"))</formula>
    </cfRule>
  </conditionalFormatting>
  <conditionalFormatting sqref="I105:J105">
    <cfRule type="expression" dxfId="183" priority="347">
      <formula>AND($J105="F")</formula>
    </cfRule>
    <cfRule type="expression" dxfId="182" priority="348">
      <formula>AND($I105&lt;&gt;"",AND($I105&lt;TODAY()))</formula>
    </cfRule>
  </conditionalFormatting>
  <conditionalFormatting sqref="C105 F105:L105">
    <cfRule type="expression" dxfId="181" priority="353">
      <formula>OR($C105="X",$C105="x")</formula>
    </cfRule>
  </conditionalFormatting>
  <conditionalFormatting sqref="E105">
    <cfRule type="expression" dxfId="180" priority="345">
      <formula>OR($C105="X",$C105="x")</formula>
    </cfRule>
  </conditionalFormatting>
  <conditionalFormatting sqref="M104:PB104">
    <cfRule type="expression" dxfId="179" priority="341">
      <formula>AND(M$13=TODAY())</formula>
    </cfRule>
  </conditionalFormatting>
  <conditionalFormatting sqref="M104:PB104">
    <cfRule type="expression" dxfId="178" priority="343">
      <formula>MOD(COLUMN(),2)</formula>
    </cfRule>
  </conditionalFormatting>
  <conditionalFormatting sqref="M104:PB104">
    <cfRule type="expression" dxfId="177" priority="336">
      <formula>OR($C104="X",$C104="x")</formula>
    </cfRule>
  </conditionalFormatting>
  <conditionalFormatting sqref="M104:PB104">
    <cfRule type="expression" dxfId="176" priority="342">
      <formula>AND(OR(M$12="Sa",M$12="So"))</formula>
    </cfRule>
  </conditionalFormatting>
  <conditionalFormatting sqref="I104:J104">
    <cfRule type="expression" dxfId="175" priority="333">
      <formula>AND($J104="F")</formula>
    </cfRule>
    <cfRule type="expression" dxfId="174" priority="334">
      <formula>AND($I104&lt;&gt;"",AND($I104&lt;TODAY()))</formula>
    </cfRule>
  </conditionalFormatting>
  <conditionalFormatting sqref="C104 F104:L104">
    <cfRule type="expression" dxfId="173" priority="339">
      <formula>OR($C104="X",$C104="x")</formula>
    </cfRule>
  </conditionalFormatting>
  <conditionalFormatting sqref="E104">
    <cfRule type="expression" dxfId="172" priority="331">
      <formula>OR($C104="X",$C104="x")</formula>
    </cfRule>
  </conditionalFormatting>
  <conditionalFormatting sqref="D104">
    <cfRule type="expression" dxfId="171" priority="295">
      <formula>OR($C104="X",$C104="x")</formula>
    </cfRule>
  </conditionalFormatting>
  <conditionalFormatting sqref="D105">
    <cfRule type="expression" dxfId="170" priority="296">
      <formula>OR($C105="X",$C105="x")</formula>
    </cfRule>
  </conditionalFormatting>
  <conditionalFormatting sqref="M76:PB76">
    <cfRule type="expression" dxfId="169" priority="292">
      <formula>AND(M$13=TODAY())</formula>
    </cfRule>
  </conditionalFormatting>
  <conditionalFormatting sqref="M76:PB76">
    <cfRule type="expression" dxfId="168" priority="294">
      <formula>MOD(COLUMN(),2)</formula>
    </cfRule>
  </conditionalFormatting>
  <conditionalFormatting sqref="M76:PB76">
    <cfRule type="expression" dxfId="167" priority="287">
      <formula>OR($C76="X",$C76="x")</formula>
    </cfRule>
  </conditionalFormatting>
  <conditionalFormatting sqref="M76:PB76">
    <cfRule type="expression" dxfId="166" priority="293">
      <formula>AND(OR(M$12="Sa",M$12="So"))</formula>
    </cfRule>
  </conditionalFormatting>
  <conditionalFormatting sqref="I76:J76">
    <cfRule type="expression" dxfId="165" priority="284">
      <formula>AND($J76="F")</formula>
    </cfRule>
    <cfRule type="expression" dxfId="164" priority="285">
      <formula>AND($I76&lt;&gt;"",AND($I76&lt;TODAY()))</formula>
    </cfRule>
  </conditionalFormatting>
  <conditionalFormatting sqref="C76:F76 H76:L76">
    <cfRule type="expression" dxfId="163" priority="290">
      <formula>OR($C76="X",$C76="x")</formula>
    </cfRule>
  </conditionalFormatting>
  <conditionalFormatting sqref="M29:PB29">
    <cfRule type="expression" dxfId="162" priority="256">
      <formula>AND(M$13=TODAY())</formula>
    </cfRule>
  </conditionalFormatting>
  <conditionalFormatting sqref="M29:PB29">
    <cfRule type="expression" dxfId="161" priority="247">
      <formula>AND($I29=M$13,$J29&lt;&gt;"F",$I29&lt;TODAY())</formula>
    </cfRule>
    <cfRule type="expression" dxfId="160" priority="250">
      <formula>AND($I29=M$13)</formula>
    </cfRule>
    <cfRule type="expression" dxfId="159" priority="252">
      <formula>IF($H$11="x",AND(OR(M$12="Sa",M$12="So")))</formula>
    </cfRule>
    <cfRule type="expression" dxfId="158" priority="255">
      <formula>AND($G29&lt;&gt;"",AND(M$13&gt;=$E29,M$13&lt;=$G29))</formula>
    </cfRule>
  </conditionalFormatting>
  <conditionalFormatting sqref="M29:PB29">
    <cfRule type="expression" dxfId="157" priority="253">
      <formula>AND($H29&gt;0,AND(M$13&gt;=$E29,M$13&lt;=$E29+($G29-$E29)*$H29))</formula>
    </cfRule>
  </conditionalFormatting>
  <conditionalFormatting sqref="M29:PB29">
    <cfRule type="expression" dxfId="156" priority="258">
      <formula>MOD(COLUMN(),2)</formula>
    </cfRule>
  </conditionalFormatting>
  <conditionalFormatting sqref="M29:PB29">
    <cfRule type="expression" dxfId="155" priority="251">
      <formula>OR($C29="X",$C29="x")</formula>
    </cfRule>
  </conditionalFormatting>
  <conditionalFormatting sqref="M29:PB29">
    <cfRule type="expression" dxfId="154" priority="257">
      <formula>AND(OR(M$12="Sa",M$12="So"))</formula>
    </cfRule>
  </conditionalFormatting>
  <conditionalFormatting sqref="I29:J29">
    <cfRule type="expression" dxfId="153" priority="248">
      <formula>AND($J29="F")</formula>
    </cfRule>
    <cfRule type="expression" dxfId="152" priority="249">
      <formula>AND($I29&lt;&gt;"",AND($I29&lt;TODAY()))</formula>
    </cfRule>
  </conditionalFormatting>
  <conditionalFormatting sqref="C29:L29">
    <cfRule type="expression" dxfId="151" priority="254">
      <formula>OR($C29="X",$C29="x")</formula>
    </cfRule>
  </conditionalFormatting>
  <conditionalFormatting sqref="M38:PB38">
    <cfRule type="expression" dxfId="150" priority="232">
      <formula>AND(M$13=TODAY())</formula>
    </cfRule>
  </conditionalFormatting>
  <conditionalFormatting sqref="M38:PB38">
    <cfRule type="expression" dxfId="149" priority="234">
      <formula>MOD(COLUMN(),2)</formula>
    </cfRule>
  </conditionalFormatting>
  <conditionalFormatting sqref="M38:PB38">
    <cfRule type="expression" dxfId="148" priority="227">
      <formula>OR($C38="X",$C38="x")</formula>
    </cfRule>
  </conditionalFormatting>
  <conditionalFormatting sqref="M38:PB38">
    <cfRule type="expression" dxfId="147" priority="233">
      <formula>AND(OR(M$12="Sa",M$12="So"))</formula>
    </cfRule>
  </conditionalFormatting>
  <conditionalFormatting sqref="I38:J38">
    <cfRule type="expression" dxfId="146" priority="224">
      <formula>AND($J38="F")</formula>
    </cfRule>
    <cfRule type="expression" dxfId="145" priority="225">
      <formula>AND($I38&lt;&gt;"",AND($I38&lt;TODAY()))</formula>
    </cfRule>
  </conditionalFormatting>
  <conditionalFormatting sqref="C38:F38 H38:L38">
    <cfRule type="expression" dxfId="144" priority="230">
      <formula>OR($C38="X",$C38="x")</formula>
    </cfRule>
  </conditionalFormatting>
  <conditionalFormatting sqref="M27:PB27">
    <cfRule type="expression" dxfId="143" priority="220">
      <formula>AND(M$13=TODAY())</formula>
    </cfRule>
  </conditionalFormatting>
  <conditionalFormatting sqref="M27:PB27">
    <cfRule type="expression" dxfId="142" priority="211">
      <formula>AND($I27=M$13,$J27&lt;&gt;"F",$I27&lt;TODAY())</formula>
    </cfRule>
    <cfRule type="expression" dxfId="141" priority="214">
      <formula>AND($I27=M$13)</formula>
    </cfRule>
    <cfRule type="expression" dxfId="140" priority="216">
      <formula>IF($H$11="x",AND(OR(M$12="Sa",M$12="So")))</formula>
    </cfRule>
    <cfRule type="expression" dxfId="139" priority="219">
      <formula>AND($G27&lt;&gt;"",AND(M$13&gt;=$E27,M$13&lt;=$G27))</formula>
    </cfRule>
  </conditionalFormatting>
  <conditionalFormatting sqref="M27:PB27">
    <cfRule type="expression" dxfId="138" priority="217">
      <formula>AND($H27&gt;0,AND(M$13&gt;=$E27,M$13&lt;=$E27+($G27-$E27)*$H27))</formula>
    </cfRule>
  </conditionalFormatting>
  <conditionalFormatting sqref="M27:PB27">
    <cfRule type="expression" dxfId="137" priority="222">
      <formula>MOD(COLUMN(),2)</formula>
    </cfRule>
  </conditionalFormatting>
  <conditionalFormatting sqref="M27:PB27">
    <cfRule type="expression" dxfId="136" priority="215">
      <formula>OR($C27="X",$C27="x")</formula>
    </cfRule>
  </conditionalFormatting>
  <conditionalFormatting sqref="M27:PB27">
    <cfRule type="expression" dxfId="135" priority="221">
      <formula>AND(OR(M$12="Sa",M$12="So"))</formula>
    </cfRule>
  </conditionalFormatting>
  <conditionalFormatting sqref="I27:J27">
    <cfRule type="expression" dxfId="134" priority="212">
      <formula>AND($J27="F")</formula>
    </cfRule>
    <cfRule type="expression" dxfId="133" priority="213">
      <formula>AND($I27&lt;&gt;"",AND($I27&lt;TODAY()))</formula>
    </cfRule>
  </conditionalFormatting>
  <conditionalFormatting sqref="C27:L27">
    <cfRule type="expression" dxfId="132" priority="218">
      <formula>OR($C27="X",$C27="x")</formula>
    </cfRule>
  </conditionalFormatting>
  <conditionalFormatting sqref="M33:PB33">
    <cfRule type="expression" dxfId="131" priority="140">
      <formula>AND(M$13=TODAY())</formula>
    </cfRule>
  </conditionalFormatting>
  <conditionalFormatting sqref="M33:PB33">
    <cfRule type="expression" dxfId="130" priority="131">
      <formula>AND($I33=M$13,$J33&lt;&gt;"F",$I33&lt;TODAY())</formula>
    </cfRule>
    <cfRule type="expression" dxfId="129" priority="134">
      <formula>AND($I33=M$13)</formula>
    </cfRule>
    <cfRule type="expression" dxfId="128" priority="136">
      <formula>IF($H$11="x",AND(OR(M$12="Sa",M$12="So")))</formula>
    </cfRule>
    <cfRule type="expression" dxfId="127" priority="139">
      <formula>AND($G33&lt;&gt;"",AND(M$13&gt;=$E33,M$13&lt;=$G33))</formula>
    </cfRule>
  </conditionalFormatting>
  <conditionalFormatting sqref="M33:PB33">
    <cfRule type="expression" dxfId="126" priority="137">
      <formula>AND($H33&gt;0,AND(M$13&gt;=$E33,M$13&lt;=$E33+($G33-$E33)*$H33))</formula>
    </cfRule>
  </conditionalFormatting>
  <conditionalFormatting sqref="M33:PB33">
    <cfRule type="expression" dxfId="125" priority="142">
      <formula>MOD(COLUMN(),2)</formula>
    </cfRule>
  </conditionalFormatting>
  <conditionalFormatting sqref="M33:PB33">
    <cfRule type="expression" dxfId="124" priority="135">
      <formula>OR($C33="X",$C33="x")</formula>
    </cfRule>
  </conditionalFormatting>
  <conditionalFormatting sqref="M33:PB33">
    <cfRule type="expression" dxfId="123" priority="141">
      <formula>AND(OR(M$12="Sa",M$12="So"))</formula>
    </cfRule>
  </conditionalFormatting>
  <conditionalFormatting sqref="I33:J33">
    <cfRule type="expression" dxfId="122" priority="132">
      <formula>AND($J33="F")</formula>
    </cfRule>
    <cfRule type="expression" dxfId="121" priority="133">
      <formula>AND($I33&lt;&gt;"",AND($I33&lt;TODAY()))</formula>
    </cfRule>
  </conditionalFormatting>
  <conditionalFormatting sqref="C33:L33">
    <cfRule type="expression" dxfId="120" priority="138">
      <formula>OR($C33="X",$C33="x")</formula>
    </cfRule>
  </conditionalFormatting>
  <conditionalFormatting sqref="I40:J40">
    <cfRule type="expression" dxfId="119" priority="128">
      <formula>AND($J40="F")</formula>
    </cfRule>
    <cfRule type="expression" dxfId="118" priority="129">
      <formula>AND($I40&lt;&gt;"",AND($I40&lt;TODAY()))</formula>
    </cfRule>
  </conditionalFormatting>
  <conditionalFormatting sqref="C40:L40 G42:G43 G49:G50">
    <cfRule type="expression" dxfId="117" priority="130">
      <formula>OR($C40="X",$C40="x")</formula>
    </cfRule>
  </conditionalFormatting>
  <conditionalFormatting sqref="I41:J41">
    <cfRule type="expression" dxfId="116" priority="125">
      <formula>AND($J41="F")</formula>
    </cfRule>
    <cfRule type="expression" dxfId="115" priority="126">
      <formula>AND($I41&lt;&gt;"",AND($I41&lt;TODAY()))</formula>
    </cfRule>
  </conditionalFormatting>
  <conditionalFormatting sqref="C41:L41 G44:G48">
    <cfRule type="expression" dxfId="114" priority="127">
      <formula>OR($C41="X",$C41="x")</formula>
    </cfRule>
  </conditionalFormatting>
  <conditionalFormatting sqref="I78:J79">
    <cfRule type="expression" dxfId="113" priority="122">
      <formula>AND($J78="F")</formula>
    </cfRule>
    <cfRule type="expression" dxfId="112" priority="123">
      <formula>AND($I78&lt;&gt;"",AND($I78&lt;TODAY()))</formula>
    </cfRule>
  </conditionalFormatting>
  <conditionalFormatting sqref="C78:C79 F78:L79 G80:G82 G84:G97">
    <cfRule type="expression" dxfId="111" priority="124">
      <formula>OR($C78="X",$C78="x")</formula>
    </cfRule>
  </conditionalFormatting>
  <conditionalFormatting sqref="E78:E79">
    <cfRule type="expression" dxfId="110" priority="121">
      <formula>OR($C78="X",$C78="x")</formula>
    </cfRule>
  </conditionalFormatting>
  <conditionalFormatting sqref="D78:D79">
    <cfRule type="expression" dxfId="109" priority="120">
      <formula>OR($C78="X",$C78="x")</formula>
    </cfRule>
  </conditionalFormatting>
  <conditionalFormatting sqref="I82:J82 I101:J101 I84:J98">
    <cfRule type="expression" dxfId="108" priority="117">
      <formula>AND($J82="F")</formula>
    </cfRule>
    <cfRule type="expression" dxfId="107" priority="118">
      <formula>AND($I82&lt;&gt;"",AND($I82&lt;TODAY()))</formula>
    </cfRule>
  </conditionalFormatting>
  <conditionalFormatting sqref="C82 F101:L101 C101 F98:L98 F97 H82:L82 H84:L97 C84:C98 G99:G100">
    <cfRule type="expression" dxfId="106" priority="119">
      <formula>OR($C82="X",$C82="x")</formula>
    </cfRule>
  </conditionalFormatting>
  <conditionalFormatting sqref="E97:E98 E101">
    <cfRule type="expression" dxfId="105" priority="116">
      <formula>OR($C97="X",$C97="x")</formula>
    </cfRule>
  </conditionalFormatting>
  <conditionalFormatting sqref="I81:J81">
    <cfRule type="expression" dxfId="104" priority="113">
      <formula>AND($J81="F")</formula>
    </cfRule>
    <cfRule type="expression" dxfId="103" priority="114">
      <formula>AND($I81&lt;&gt;"",AND($I81&lt;TODAY()))</formula>
    </cfRule>
  </conditionalFormatting>
  <conditionalFormatting sqref="C81 F81 H81:L81">
    <cfRule type="expression" dxfId="102" priority="115">
      <formula>OR($C81="X",$C81="x")</formula>
    </cfRule>
  </conditionalFormatting>
  <conditionalFormatting sqref="E81">
    <cfRule type="expression" dxfId="101" priority="112">
      <formula>OR($C81="X",$C81="x")</formula>
    </cfRule>
  </conditionalFormatting>
  <conditionalFormatting sqref="D82 D101 D84:D98">
    <cfRule type="expression" dxfId="100" priority="111">
      <formula>OR($C82="X",$C82="x")</formula>
    </cfRule>
  </conditionalFormatting>
  <conditionalFormatting sqref="D81">
    <cfRule type="expression" dxfId="99" priority="110">
      <formula>OR($C81="X",$C81="x")</formula>
    </cfRule>
  </conditionalFormatting>
  <conditionalFormatting sqref="D80">
    <cfRule type="expression" dxfId="98" priority="105">
      <formula>OR($C80="X",$C80="x")</formula>
    </cfRule>
  </conditionalFormatting>
  <conditionalFormatting sqref="I80:J80">
    <cfRule type="expression" dxfId="97" priority="107">
      <formula>AND($J80="F")</formula>
    </cfRule>
    <cfRule type="expression" dxfId="96" priority="108">
      <formula>AND($I80&lt;&gt;"",AND($I80&lt;TODAY()))</formula>
    </cfRule>
  </conditionalFormatting>
  <conditionalFormatting sqref="C80 F80 H80:L80">
    <cfRule type="expression" dxfId="95" priority="109">
      <formula>OR($C80="X",$C80="x")</formula>
    </cfRule>
  </conditionalFormatting>
  <conditionalFormatting sqref="E80">
    <cfRule type="expression" dxfId="94" priority="106">
      <formula>OR($C80="X",$C80="x")</formula>
    </cfRule>
  </conditionalFormatting>
  <conditionalFormatting sqref="I98:J98 I105:J105 I101:J101">
    <cfRule type="expression" dxfId="93" priority="102">
      <formula>AND($J98="F")</formula>
    </cfRule>
    <cfRule type="expression" dxfId="92" priority="103">
      <formula>AND($I98&lt;&gt;"",AND($I98&lt;TODAY()))</formula>
    </cfRule>
  </conditionalFormatting>
  <conditionalFormatting sqref="C105:L105 C98:L98 C101:L101 G99:G100">
    <cfRule type="expression" dxfId="91" priority="104">
      <formula>OR($C98="X",$C98="x")</formula>
    </cfRule>
  </conditionalFormatting>
  <conditionalFormatting sqref="I97:J97">
    <cfRule type="expression" dxfId="90" priority="99">
      <formula>AND($J97="F")</formula>
    </cfRule>
    <cfRule type="expression" dxfId="89" priority="100">
      <formula>AND($I97&lt;&gt;"",AND($I97&lt;TODAY()))</formula>
    </cfRule>
  </conditionalFormatting>
  <conditionalFormatting sqref="C97 F97 H97:L97">
    <cfRule type="expression" dxfId="88" priority="101">
      <formula>OR($C97="X",$C97="x")</formula>
    </cfRule>
  </conditionalFormatting>
  <conditionalFormatting sqref="E97">
    <cfRule type="expression" dxfId="87" priority="98">
      <formula>OR($C97="X",$C97="x")</formula>
    </cfRule>
  </conditionalFormatting>
  <conditionalFormatting sqref="I96:J96">
    <cfRule type="expression" dxfId="86" priority="95">
      <formula>AND($J96="F")</formula>
    </cfRule>
    <cfRule type="expression" dxfId="85" priority="96">
      <formula>AND($I96&lt;&gt;"",AND($I96&lt;TODAY()))</formula>
    </cfRule>
  </conditionalFormatting>
  <conditionalFormatting sqref="C96 H96:L96">
    <cfRule type="expression" dxfId="84" priority="97">
      <formula>OR($C96="X",$C96="x")</formula>
    </cfRule>
  </conditionalFormatting>
  <conditionalFormatting sqref="I95:J95">
    <cfRule type="expression" dxfId="83" priority="91">
      <formula>AND($J95="F")</formula>
    </cfRule>
    <cfRule type="expression" dxfId="82" priority="92">
      <formula>AND($I95&lt;&gt;"",AND($I95&lt;TODAY()))</formula>
    </cfRule>
  </conditionalFormatting>
  <conditionalFormatting sqref="C95 H95:L95">
    <cfRule type="expression" dxfId="81" priority="93">
      <formula>OR($C95="X",$C95="x")</formula>
    </cfRule>
  </conditionalFormatting>
  <conditionalFormatting sqref="I84:J94">
    <cfRule type="expression" dxfId="80" priority="87">
      <formula>AND($J84="F")</formula>
    </cfRule>
    <cfRule type="expression" dxfId="79" priority="88">
      <formula>AND($I84&lt;&gt;"",AND($I84&lt;TODAY()))</formula>
    </cfRule>
  </conditionalFormatting>
  <conditionalFormatting sqref="C84:C94 H84:L94">
    <cfRule type="expression" dxfId="78" priority="89">
      <formula>OR($C84="X",$C84="x")</formula>
    </cfRule>
  </conditionalFormatting>
  <conditionalFormatting sqref="D95">
    <cfRule type="expression" dxfId="77" priority="80">
      <formula>OR($C95="X",$C95="x")</formula>
    </cfRule>
  </conditionalFormatting>
  <conditionalFormatting sqref="H87:H89">
    <cfRule type="expression" dxfId="76" priority="58">
      <formula>OR($C87="X",$C87="x")</formula>
    </cfRule>
  </conditionalFormatting>
  <conditionalFormatting sqref="D97">
    <cfRule type="expression" dxfId="75" priority="81">
      <formula>OR($C97="X",$C97="x")</formula>
    </cfRule>
  </conditionalFormatting>
  <conditionalFormatting sqref="D96">
    <cfRule type="expression" dxfId="74" priority="79">
      <formula>OR($C96="X",$C96="x")</formula>
    </cfRule>
  </conditionalFormatting>
  <conditionalFormatting sqref="D84:D94">
    <cfRule type="expression" dxfId="73" priority="78">
      <formula>OR($C84="X",$C84="x")</formula>
    </cfRule>
  </conditionalFormatting>
  <conditionalFormatting sqref="I104:J104">
    <cfRule type="expression" dxfId="72" priority="74">
      <formula>AND($J104="F")</formula>
    </cfRule>
    <cfRule type="expression" dxfId="71" priority="75">
      <formula>AND($I104&lt;&gt;"",AND($I104&lt;TODAY()))</formula>
    </cfRule>
  </conditionalFormatting>
  <conditionalFormatting sqref="C104 F104:L104">
    <cfRule type="expression" dxfId="70" priority="76">
      <formula>OR($C104="X",$C104="x")</formula>
    </cfRule>
  </conditionalFormatting>
  <conditionalFormatting sqref="E104">
    <cfRule type="expression" dxfId="69" priority="73">
      <formula>OR($C104="X",$C104="x")</formula>
    </cfRule>
  </conditionalFormatting>
  <conditionalFormatting sqref="D104">
    <cfRule type="expression" dxfId="68" priority="72">
      <formula>OR($C104="X",$C104="x")</formula>
    </cfRule>
  </conditionalFormatting>
  <conditionalFormatting sqref="I99:J100">
    <cfRule type="expression" dxfId="67" priority="69">
      <formula>AND($J99="F")</formula>
    </cfRule>
    <cfRule type="expression" dxfId="66" priority="70">
      <formula>AND($I99&lt;&gt;"",AND($I99&lt;TODAY()))</formula>
    </cfRule>
  </conditionalFormatting>
  <conditionalFormatting sqref="C99:C100 F99:F100 H99:L100">
    <cfRule type="expression" dxfId="65" priority="71">
      <formula>OR($C99="X",$C99="x")</formula>
    </cfRule>
  </conditionalFormatting>
  <conditionalFormatting sqref="E99:E100">
    <cfRule type="expression" dxfId="64" priority="68">
      <formula>OR($C99="X",$C99="x")</formula>
    </cfRule>
  </conditionalFormatting>
  <conditionalFormatting sqref="D99:D100">
    <cfRule type="expression" dxfId="63" priority="67">
      <formula>OR($C99="X",$C99="x")</formula>
    </cfRule>
  </conditionalFormatting>
  <conditionalFormatting sqref="I99:J100">
    <cfRule type="expression" dxfId="62" priority="64">
      <formula>AND($J99="F")</formula>
    </cfRule>
    <cfRule type="expression" dxfId="61" priority="65">
      <formula>AND($I99&lt;&gt;"",AND($I99&lt;TODAY()))</formula>
    </cfRule>
  </conditionalFormatting>
  <conditionalFormatting sqref="C99:C100 F99:F100 H99:L100">
    <cfRule type="expression" dxfId="60" priority="66">
      <formula>OR($C99="X",$C99="x")</formula>
    </cfRule>
  </conditionalFormatting>
  <conditionalFormatting sqref="E99:E100">
    <cfRule type="expression" dxfId="59" priority="63">
      <formula>OR($C99="X",$C99="x")</formula>
    </cfRule>
  </conditionalFormatting>
  <conditionalFormatting sqref="D99:D100">
    <cfRule type="expression" dxfId="58" priority="62">
      <formula>OR($C99="X",$C99="x")</formula>
    </cfRule>
  </conditionalFormatting>
  <conditionalFormatting sqref="I42:J47">
    <cfRule type="expression" dxfId="57" priority="59">
      <formula>AND($J42="F")</formula>
    </cfRule>
    <cfRule type="expression" dxfId="56" priority="60">
      <formula>AND($I42&lt;&gt;"",AND($I42&lt;TODAY()))</formula>
    </cfRule>
  </conditionalFormatting>
  <conditionalFormatting sqref="H42:L47 C42:F47">
    <cfRule type="expression" dxfId="55" priority="61">
      <formula>OR($C42="X",$C42="x")</formula>
    </cfRule>
  </conditionalFormatting>
  <conditionalFormatting sqref="H90">
    <cfRule type="expression" dxfId="54" priority="57">
      <formula>OR($C90="X",$C90="x")</formula>
    </cfRule>
  </conditionalFormatting>
  <conditionalFormatting sqref="H91">
    <cfRule type="expression" dxfId="53" priority="56">
      <formula>OR($C91="X",$C91="x")</formula>
    </cfRule>
  </conditionalFormatting>
  <conditionalFormatting sqref="H91">
    <cfRule type="expression" dxfId="52" priority="55">
      <formula>OR($C91="X",$C91="x")</formula>
    </cfRule>
  </conditionalFormatting>
  <conditionalFormatting sqref="F82">
    <cfRule type="expression" dxfId="51" priority="54">
      <formula>OR($C82="X",$C82="x")</formula>
    </cfRule>
  </conditionalFormatting>
  <conditionalFormatting sqref="E82">
    <cfRule type="expression" dxfId="50" priority="53">
      <formula>OR($C82="X",$C82="x")</formula>
    </cfRule>
  </conditionalFormatting>
  <conditionalFormatting sqref="F84">
    <cfRule type="expression" dxfId="49" priority="52">
      <formula>OR($C84="X",$C84="x")</formula>
    </cfRule>
  </conditionalFormatting>
  <conditionalFormatting sqref="E84">
    <cfRule type="expression" dxfId="48" priority="51">
      <formula>OR($C84="X",$C84="x")</formula>
    </cfRule>
  </conditionalFormatting>
  <conditionalFormatting sqref="F85:F86">
    <cfRule type="expression" dxfId="47" priority="48">
      <formula>OR($C85="X",$C85="x")</formula>
    </cfRule>
  </conditionalFormatting>
  <conditionalFormatting sqref="E85:E86">
    <cfRule type="expression" dxfId="46" priority="47">
      <formula>OR($C85="X",$C85="x")</formula>
    </cfRule>
  </conditionalFormatting>
  <conditionalFormatting sqref="F90">
    <cfRule type="expression" dxfId="45" priority="46">
      <formula>OR($C90="X",$C90="x")</formula>
    </cfRule>
  </conditionalFormatting>
  <conditionalFormatting sqref="E90">
    <cfRule type="expression" dxfId="44" priority="45">
      <formula>OR($C90="X",$C90="x")</formula>
    </cfRule>
  </conditionalFormatting>
  <conditionalFormatting sqref="F87:F89">
    <cfRule type="expression" dxfId="43" priority="44">
      <formula>OR($C87="X",$C87="x")</formula>
    </cfRule>
  </conditionalFormatting>
  <conditionalFormatting sqref="E87:E89">
    <cfRule type="expression" dxfId="42" priority="43">
      <formula>OR($C87="X",$C87="x")</formula>
    </cfRule>
  </conditionalFormatting>
  <conditionalFormatting sqref="F91">
    <cfRule type="expression" dxfId="41" priority="42">
      <formula>OR($C91="X",$C91="x")</formula>
    </cfRule>
  </conditionalFormatting>
  <conditionalFormatting sqref="E91">
    <cfRule type="expression" dxfId="40" priority="41">
      <formula>OR($C91="X",$C91="x")</formula>
    </cfRule>
  </conditionalFormatting>
  <conditionalFormatting sqref="F93">
    <cfRule type="expression" dxfId="39" priority="40">
      <formula>OR($C93="X",$C93="x")</formula>
    </cfRule>
  </conditionalFormatting>
  <conditionalFormatting sqref="E93">
    <cfRule type="expression" dxfId="38" priority="39">
      <formula>OR($C93="X",$C93="x")</formula>
    </cfRule>
  </conditionalFormatting>
  <conditionalFormatting sqref="F92">
    <cfRule type="expression" dxfId="37" priority="38">
      <formula>OR($C92="X",$C92="x")</formula>
    </cfRule>
  </conditionalFormatting>
  <conditionalFormatting sqref="E92">
    <cfRule type="expression" dxfId="36" priority="37">
      <formula>OR($C92="X",$C92="x")</formula>
    </cfRule>
  </conditionalFormatting>
  <conditionalFormatting sqref="F94">
    <cfRule type="expression" dxfId="35" priority="36">
      <formula>OR($C94="X",$C94="x")</formula>
    </cfRule>
  </conditionalFormatting>
  <conditionalFormatting sqref="E94">
    <cfRule type="expression" dxfId="34" priority="35">
      <formula>OR($C94="X",$C94="x")</formula>
    </cfRule>
  </conditionalFormatting>
  <conditionalFormatting sqref="F96">
    <cfRule type="expression" dxfId="33" priority="34">
      <formula>OR($C96="X",$C96="x")</formula>
    </cfRule>
  </conditionalFormatting>
  <conditionalFormatting sqref="E96">
    <cfRule type="expression" dxfId="32" priority="33">
      <formula>OR($C96="X",$C96="x")</formula>
    </cfRule>
  </conditionalFormatting>
  <conditionalFormatting sqref="F95">
    <cfRule type="expression" dxfId="31" priority="32">
      <formula>OR($C95="X",$C95="x")</formula>
    </cfRule>
  </conditionalFormatting>
  <conditionalFormatting sqref="E95">
    <cfRule type="expression" dxfId="30" priority="31">
      <formula>OR($C95="X",$C95="x")</formula>
    </cfRule>
  </conditionalFormatting>
  <conditionalFormatting sqref="E48">
    <cfRule type="expression" dxfId="29" priority="30">
      <formula>OR($C48="X",$C48="x")</formula>
    </cfRule>
  </conditionalFormatting>
  <conditionalFormatting sqref="G83">
    <cfRule type="expression" dxfId="28" priority="29">
      <formula>OR($C83="X",$C83="x")</formula>
    </cfRule>
  </conditionalFormatting>
  <conditionalFormatting sqref="I83:J83">
    <cfRule type="expression" dxfId="27" priority="26">
      <formula>AND($J83="F")</formula>
    </cfRule>
    <cfRule type="expression" dxfId="26" priority="27">
      <formula>AND($I83&lt;&gt;"",AND($I83&lt;TODAY()))</formula>
    </cfRule>
  </conditionalFormatting>
  <conditionalFormatting sqref="H83:L83 C83">
    <cfRule type="expression" dxfId="25" priority="28">
      <formula>OR($C83="X",$C83="x")</formula>
    </cfRule>
  </conditionalFormatting>
  <conditionalFormatting sqref="D83">
    <cfRule type="expression" dxfId="24" priority="25">
      <formula>OR($C83="X",$C83="x")</formula>
    </cfRule>
  </conditionalFormatting>
  <conditionalFormatting sqref="I83:J83">
    <cfRule type="expression" dxfId="23" priority="22">
      <formula>AND($J83="F")</formula>
    </cfRule>
    <cfRule type="expression" dxfId="22" priority="23">
      <formula>AND($I83&lt;&gt;"",AND($I83&lt;TODAY()))</formula>
    </cfRule>
  </conditionalFormatting>
  <conditionalFormatting sqref="C83 H83:L83">
    <cfRule type="expression" dxfId="21" priority="24">
      <formula>OR($C83="X",$C83="x")</formula>
    </cfRule>
  </conditionalFormatting>
  <conditionalFormatting sqref="D83">
    <cfRule type="expression" dxfId="20" priority="21">
      <formula>OR($C83="X",$C83="x")</formula>
    </cfRule>
  </conditionalFormatting>
  <conditionalFormatting sqref="F83">
    <cfRule type="expression" dxfId="19" priority="20">
      <formula>OR($C83="X",$C83="x")</formula>
    </cfRule>
  </conditionalFormatting>
  <conditionalFormatting sqref="E83">
    <cfRule type="expression" dxfId="18" priority="19">
      <formula>OR($C83="X",$C83="x")</formula>
    </cfRule>
  </conditionalFormatting>
  <conditionalFormatting sqref="I103:J103">
    <cfRule type="expression" dxfId="17" priority="16">
      <formula>AND($J103="F")</formula>
    </cfRule>
    <cfRule type="expression" dxfId="16" priority="17">
      <formula>AND($I103&lt;&gt;"",AND($I103&lt;TODAY()))</formula>
    </cfRule>
  </conditionalFormatting>
  <conditionalFormatting sqref="C103 F103 H103:L103">
    <cfRule type="expression" dxfId="15" priority="18">
      <formula>OR($C103="X",$C103="x")</formula>
    </cfRule>
  </conditionalFormatting>
  <conditionalFormatting sqref="E103">
    <cfRule type="expression" dxfId="14" priority="15">
      <formula>OR($C103="X",$C103="x")</formula>
    </cfRule>
  </conditionalFormatting>
  <conditionalFormatting sqref="I102:J102">
    <cfRule type="expression" dxfId="13" priority="12">
      <formula>AND($J102="F")</formula>
    </cfRule>
    <cfRule type="expression" dxfId="12" priority="13">
      <formula>AND($I102&lt;&gt;"",AND($I102&lt;TODAY()))</formula>
    </cfRule>
  </conditionalFormatting>
  <conditionalFormatting sqref="C102 F102:L102 G103">
    <cfRule type="expression" dxfId="11" priority="14">
      <formula>OR($C102="X",$C102="x")</formula>
    </cfRule>
  </conditionalFormatting>
  <conditionalFormatting sqref="E102">
    <cfRule type="expression" dxfId="10" priority="11">
      <formula>OR($C102="X",$C102="x")</formula>
    </cfRule>
  </conditionalFormatting>
  <conditionalFormatting sqref="D102">
    <cfRule type="expression" dxfId="9" priority="9">
      <formula>OR($C102="X",$C102="x")</formula>
    </cfRule>
  </conditionalFormatting>
  <conditionalFormatting sqref="D103">
    <cfRule type="expression" dxfId="8" priority="10">
      <formula>OR($C103="X",$C103="x")</formula>
    </cfRule>
  </conditionalFormatting>
  <conditionalFormatting sqref="I103:J103">
    <cfRule type="expression" dxfId="7" priority="6">
      <formula>AND($J103="F")</formula>
    </cfRule>
    <cfRule type="expression" dxfId="6" priority="7">
      <formula>AND($I103&lt;&gt;"",AND($I103&lt;TODAY()))</formula>
    </cfRule>
  </conditionalFormatting>
  <conditionalFormatting sqref="C103:F103 H103:L103">
    <cfRule type="expression" dxfId="5" priority="8">
      <formula>OR($C103="X",$C103="x")</formula>
    </cfRule>
  </conditionalFormatting>
  <conditionalFormatting sqref="I102:J102">
    <cfRule type="expression" dxfId="4" priority="3">
      <formula>AND($J102="F")</formula>
    </cfRule>
    <cfRule type="expression" dxfId="3" priority="4">
      <formula>AND($I102&lt;&gt;"",AND($I102&lt;TODAY()))</formula>
    </cfRule>
  </conditionalFormatting>
  <conditionalFormatting sqref="C102 F102:L102 G103">
    <cfRule type="expression" dxfId="2" priority="5">
      <formula>OR($C102="X",$C102="x")</formula>
    </cfRule>
  </conditionalFormatting>
  <conditionalFormatting sqref="E102">
    <cfRule type="expression" dxfId="1" priority="2">
      <formula>OR($C102="X",$C102="x")</formula>
    </cfRule>
  </conditionalFormatting>
  <conditionalFormatting sqref="D102">
    <cfRule type="expression" dxfId="0" priority="1">
      <formula>OR($C102="X",$C102="x")</formula>
    </cfRule>
  </conditionalFormatting>
  <pageMargins left="0.7" right="0.7" top="0.78740157499999996" bottom="0.78740157499999996" header="0.3" footer="0.3"/>
  <pageSetup paperSize="8" scale="45"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2017-11-08T07:45:01Z</cp:lastPrinted>
  <dcterms:created xsi:type="dcterms:W3CDTF">2016-06-30T18:29:31Z</dcterms:created>
  <dcterms:modified xsi:type="dcterms:W3CDTF">2017-11-30T08:01:45Z</dcterms:modified>
  <cp:category>Projektplanung</cp:category>
  <cp:contentStatus>Version 2.2</cp:contentStatus>
  <cp:version>2.0</cp:version>
</cp:coreProperties>
</file>