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B82F9FC-81BA-435F-9593-AE5A05E46B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3" r:id="rId2"/>
    <sheet name="EMF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1" l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W25" i="1"/>
  <c r="X25" i="1" s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25" i="1"/>
  <c r="W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T6" i="1"/>
  <c r="T17" i="1"/>
  <c r="W17" i="1" s="1"/>
  <c r="T18" i="1"/>
  <c r="W18" i="1" s="1"/>
  <c r="T19" i="1"/>
  <c r="W19" i="1" s="1"/>
  <c r="T20" i="1"/>
  <c r="W20" i="1" s="1"/>
  <c r="T21" i="1"/>
  <c r="W21" i="1" s="1"/>
  <c r="T22" i="1"/>
  <c r="W22" i="1" s="1"/>
  <c r="T23" i="1"/>
  <c r="W23" i="1" s="1"/>
  <c r="T24" i="1"/>
  <c r="W24" i="1" s="1"/>
  <c r="T25" i="1"/>
  <c r="T26" i="1"/>
  <c r="W26" i="1" s="1"/>
  <c r="T27" i="1"/>
  <c r="W27" i="1" s="1"/>
  <c r="T28" i="1"/>
  <c r="W28" i="1" s="1"/>
  <c r="T29" i="1"/>
  <c r="W29" i="1" s="1"/>
  <c r="T30" i="1"/>
  <c r="W30" i="1" s="1"/>
  <c r="T31" i="1"/>
  <c r="W31" i="1" s="1"/>
  <c r="T32" i="1"/>
  <c r="W32" i="1" s="1"/>
  <c r="T33" i="1"/>
  <c r="W33" i="1" s="1"/>
  <c r="T34" i="1"/>
  <c r="W34" i="1" s="1"/>
  <c r="T35" i="1"/>
  <c r="W35" i="1" s="1"/>
  <c r="T36" i="1"/>
  <c r="W36" i="1" s="1"/>
  <c r="T37" i="1"/>
  <c r="W37" i="1" s="1"/>
  <c r="T38" i="1"/>
  <c r="W38" i="1" s="1"/>
  <c r="T39" i="1"/>
  <c r="W39" i="1" s="1"/>
  <c r="T40" i="1"/>
  <c r="W40" i="1" s="1"/>
  <c r="T41" i="1"/>
  <c r="W41" i="1" s="1"/>
  <c r="T42" i="1"/>
  <c r="W42" i="1" s="1"/>
  <c r="T43" i="1"/>
  <c r="W43" i="1" s="1"/>
  <c r="T44" i="1"/>
  <c r="W44" i="1" s="1"/>
  <c r="T45" i="1"/>
  <c r="W45" i="1" s="1"/>
  <c r="T46" i="1"/>
  <c r="W46" i="1" s="1"/>
  <c r="T47" i="1"/>
  <c r="W47" i="1" s="1"/>
  <c r="T48" i="1"/>
  <c r="W48" i="1" s="1"/>
  <c r="T49" i="1"/>
  <c r="W49" i="1" s="1"/>
  <c r="T50" i="1"/>
  <c r="W50" i="1" s="1"/>
  <c r="T51" i="1"/>
  <c r="W51" i="1" s="1"/>
  <c r="T52" i="1"/>
  <c r="W52" i="1" s="1"/>
  <c r="T53" i="1"/>
  <c r="W53" i="1" s="1"/>
  <c r="T54" i="1"/>
  <c r="W54" i="1" s="1"/>
  <c r="T55" i="1"/>
  <c r="W55" i="1" s="1"/>
  <c r="T56" i="1"/>
  <c r="W56" i="1" s="1"/>
  <c r="T57" i="1"/>
  <c r="W57" i="1" s="1"/>
  <c r="T58" i="1"/>
  <c r="W58" i="1" s="1"/>
  <c r="T59" i="1"/>
  <c r="W59" i="1" s="1"/>
  <c r="T60" i="1"/>
  <c r="W60" i="1" s="1"/>
  <c r="T61" i="1"/>
  <c r="W61" i="1" s="1"/>
  <c r="T62" i="1"/>
  <c r="W62" i="1" s="1"/>
  <c r="T63" i="1"/>
  <c r="W63" i="1" s="1"/>
  <c r="T64" i="1"/>
  <c r="W64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</calcChain>
</file>

<file path=xl/sharedStrings.xml><?xml version="1.0" encoding="utf-8"?>
<sst xmlns="http://schemas.openxmlformats.org/spreadsheetml/2006/main" count="15" uniqueCount="13">
  <si>
    <t>S</t>
  </si>
  <si>
    <t>K ohm</t>
  </si>
  <si>
    <t>EMF</t>
  </si>
  <si>
    <t>T</t>
  </si>
  <si>
    <t>T_o</t>
  </si>
  <si>
    <t>T_a</t>
  </si>
  <si>
    <t>time</t>
  </si>
  <si>
    <t>resistance</t>
  </si>
  <si>
    <t>temperature</t>
  </si>
  <si>
    <t>T-T_o</t>
  </si>
  <si>
    <t>T_a-T_o</t>
  </si>
  <si>
    <t>(T-T_o)/(T_a-T_o)</t>
  </si>
  <si>
    <t>t-t_o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</si>
</sst>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:ss;@"/>
    <numFmt numFmtId="167" formatCode="0.0"/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01443569553808E-2"/>
          <c:y val="0.17634259259259263"/>
          <c:w val="0.8654236657917759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Sheet1!$V$6:$V$64</c:f>
              <c:numCache>
                <c:formatCode>0.0</c:formatCode>
                <c:ptCount val="59"/>
                <c:pt idx="0">
                  <c:v>-555</c:v>
                </c:pt>
                <c:pt idx="1">
                  <c:v>-525</c:v>
                </c:pt>
                <c:pt idx="2">
                  <c:v>-495</c:v>
                </c:pt>
                <c:pt idx="3">
                  <c:v>-465</c:v>
                </c:pt>
                <c:pt idx="4">
                  <c:v>-435</c:v>
                </c:pt>
                <c:pt idx="5">
                  <c:v>-405</c:v>
                </c:pt>
                <c:pt idx="6">
                  <c:v>-375</c:v>
                </c:pt>
                <c:pt idx="7">
                  <c:v>-345</c:v>
                </c:pt>
                <c:pt idx="8">
                  <c:v>-315</c:v>
                </c:pt>
                <c:pt idx="9">
                  <c:v>-285</c:v>
                </c:pt>
                <c:pt idx="10">
                  <c:v>-255</c:v>
                </c:pt>
                <c:pt idx="11">
                  <c:v>-225</c:v>
                </c:pt>
                <c:pt idx="12">
                  <c:v>-195</c:v>
                </c:pt>
                <c:pt idx="13">
                  <c:v>-165</c:v>
                </c:pt>
                <c:pt idx="14">
                  <c:v>-135</c:v>
                </c:pt>
                <c:pt idx="15">
                  <c:v>-105</c:v>
                </c:pt>
                <c:pt idx="16">
                  <c:v>-75</c:v>
                </c:pt>
                <c:pt idx="17">
                  <c:v>-45</c:v>
                </c:pt>
                <c:pt idx="18">
                  <c:v>-15</c:v>
                </c:pt>
                <c:pt idx="19">
                  <c:v>0</c:v>
                </c:pt>
                <c:pt idx="20">
                  <c:v>30</c:v>
                </c:pt>
                <c:pt idx="21">
                  <c:v>60</c:v>
                </c:pt>
                <c:pt idx="22">
                  <c:v>90</c:v>
                </c:pt>
                <c:pt idx="23">
                  <c:v>120</c:v>
                </c:pt>
                <c:pt idx="24">
                  <c:v>150</c:v>
                </c:pt>
                <c:pt idx="25">
                  <c:v>180</c:v>
                </c:pt>
                <c:pt idx="26">
                  <c:v>210</c:v>
                </c:pt>
                <c:pt idx="27">
                  <c:v>240</c:v>
                </c:pt>
                <c:pt idx="28">
                  <c:v>270</c:v>
                </c:pt>
                <c:pt idx="29">
                  <c:v>300</c:v>
                </c:pt>
                <c:pt idx="30">
                  <c:v>330</c:v>
                </c:pt>
                <c:pt idx="31">
                  <c:v>360</c:v>
                </c:pt>
                <c:pt idx="32">
                  <c:v>390</c:v>
                </c:pt>
                <c:pt idx="33">
                  <c:v>420</c:v>
                </c:pt>
                <c:pt idx="34">
                  <c:v>450</c:v>
                </c:pt>
                <c:pt idx="35">
                  <c:v>480</c:v>
                </c:pt>
                <c:pt idx="36">
                  <c:v>510</c:v>
                </c:pt>
                <c:pt idx="37">
                  <c:v>540</c:v>
                </c:pt>
                <c:pt idx="38">
                  <c:v>570</c:v>
                </c:pt>
                <c:pt idx="39">
                  <c:v>600</c:v>
                </c:pt>
                <c:pt idx="40">
                  <c:v>630</c:v>
                </c:pt>
                <c:pt idx="41">
                  <c:v>660</c:v>
                </c:pt>
                <c:pt idx="42">
                  <c:v>690</c:v>
                </c:pt>
                <c:pt idx="43">
                  <c:v>720</c:v>
                </c:pt>
                <c:pt idx="44">
                  <c:v>750</c:v>
                </c:pt>
                <c:pt idx="45">
                  <c:v>780</c:v>
                </c:pt>
                <c:pt idx="46">
                  <c:v>810</c:v>
                </c:pt>
                <c:pt idx="47">
                  <c:v>840</c:v>
                </c:pt>
                <c:pt idx="48">
                  <c:v>870</c:v>
                </c:pt>
                <c:pt idx="49">
                  <c:v>900</c:v>
                </c:pt>
                <c:pt idx="50">
                  <c:v>930</c:v>
                </c:pt>
                <c:pt idx="51">
                  <c:v>960</c:v>
                </c:pt>
                <c:pt idx="52">
                  <c:v>990</c:v>
                </c:pt>
                <c:pt idx="53">
                  <c:v>1020</c:v>
                </c:pt>
                <c:pt idx="54">
                  <c:v>1050</c:v>
                </c:pt>
                <c:pt idx="55">
                  <c:v>1080</c:v>
                </c:pt>
                <c:pt idx="56">
                  <c:v>1110</c:v>
                </c:pt>
                <c:pt idx="57">
                  <c:v>1140</c:v>
                </c:pt>
                <c:pt idx="58">
                  <c:v>1170</c:v>
                </c:pt>
              </c:numCache>
            </c:numRef>
          </c:xVal>
          <c:yVal>
            <c:numRef>
              <c:f>Sheet1!$W$6:$W$64</c:f>
              <c:numCache>
                <c:formatCode>General</c:formatCode>
                <c:ptCount val="59"/>
                <c:pt idx="0">
                  <c:v>0</c:v>
                </c:pt>
                <c:pt idx="1">
                  <c:v>3.8834951456310551E-2</c:v>
                </c:pt>
                <c:pt idx="2">
                  <c:v>0.1067961165048542</c:v>
                </c:pt>
                <c:pt idx="3">
                  <c:v>0.17475728155339784</c:v>
                </c:pt>
                <c:pt idx="4">
                  <c:v>0.24271844660194181</c:v>
                </c:pt>
                <c:pt idx="5">
                  <c:v>0.31067961165048513</c:v>
                </c:pt>
                <c:pt idx="6">
                  <c:v>0.37864077669902907</c:v>
                </c:pt>
                <c:pt idx="7">
                  <c:v>0.44660194174757306</c:v>
                </c:pt>
                <c:pt idx="8">
                  <c:v>0.52427184466019416</c:v>
                </c:pt>
                <c:pt idx="9">
                  <c:v>0.56310679611650472</c:v>
                </c:pt>
                <c:pt idx="10">
                  <c:v>0.63106796116504871</c:v>
                </c:pt>
                <c:pt idx="11">
                  <c:v>0.70873786407766981</c:v>
                </c:pt>
                <c:pt idx="12">
                  <c:v>0.71844660194174759</c:v>
                </c:pt>
                <c:pt idx="13">
                  <c:v>0.76699029126213603</c:v>
                </c:pt>
                <c:pt idx="14">
                  <c:v>0.80582524271844658</c:v>
                </c:pt>
                <c:pt idx="15">
                  <c:v>0.86407766990291268</c:v>
                </c:pt>
                <c:pt idx="16">
                  <c:v>0.91262135922330112</c:v>
                </c:pt>
                <c:pt idx="17">
                  <c:v>0.94174757281553378</c:v>
                </c:pt>
                <c:pt idx="18">
                  <c:v>1</c:v>
                </c:pt>
                <c:pt idx="19">
                  <c:v>0.99999999999999967</c:v>
                </c:pt>
                <c:pt idx="20">
                  <c:v>0.97087378640776723</c:v>
                </c:pt>
                <c:pt idx="21">
                  <c:v>0.94174757281553378</c:v>
                </c:pt>
                <c:pt idx="22">
                  <c:v>0.91262135922330112</c:v>
                </c:pt>
                <c:pt idx="23">
                  <c:v>0.89320388349514546</c:v>
                </c:pt>
                <c:pt idx="24">
                  <c:v>0.87378640776699057</c:v>
                </c:pt>
                <c:pt idx="25">
                  <c:v>0.84466019417475713</c:v>
                </c:pt>
                <c:pt idx="26">
                  <c:v>0.82524271844660213</c:v>
                </c:pt>
                <c:pt idx="27">
                  <c:v>0.79611650485436869</c:v>
                </c:pt>
                <c:pt idx="28">
                  <c:v>0.7766990291262138</c:v>
                </c:pt>
                <c:pt idx="29">
                  <c:v>0.75728155339805814</c:v>
                </c:pt>
                <c:pt idx="30">
                  <c:v>0.73786407766990325</c:v>
                </c:pt>
                <c:pt idx="31">
                  <c:v>0.71844660194174759</c:v>
                </c:pt>
                <c:pt idx="32">
                  <c:v>0.69902912621359203</c:v>
                </c:pt>
                <c:pt idx="33">
                  <c:v>0.67961165048543704</c:v>
                </c:pt>
                <c:pt idx="34">
                  <c:v>0.66019417475728148</c:v>
                </c:pt>
                <c:pt idx="35">
                  <c:v>0.64077669902912648</c:v>
                </c:pt>
                <c:pt idx="36">
                  <c:v>0.62135922330097093</c:v>
                </c:pt>
                <c:pt idx="37">
                  <c:v>0.61165048543689304</c:v>
                </c:pt>
                <c:pt idx="38">
                  <c:v>0.59223300970873816</c:v>
                </c:pt>
                <c:pt idx="39">
                  <c:v>0.57281553398058249</c:v>
                </c:pt>
                <c:pt idx="40">
                  <c:v>0.56310679611650472</c:v>
                </c:pt>
                <c:pt idx="41">
                  <c:v>0.54368932038834983</c:v>
                </c:pt>
                <c:pt idx="42">
                  <c:v>0.53398058252427194</c:v>
                </c:pt>
                <c:pt idx="43">
                  <c:v>0.51456310679611639</c:v>
                </c:pt>
                <c:pt idx="44">
                  <c:v>0.50485436893203861</c:v>
                </c:pt>
                <c:pt idx="45">
                  <c:v>0.49514563106796144</c:v>
                </c:pt>
                <c:pt idx="46">
                  <c:v>0.47572815533980584</c:v>
                </c:pt>
                <c:pt idx="47">
                  <c:v>0.45631067961165017</c:v>
                </c:pt>
                <c:pt idx="48">
                  <c:v>0.44660194174757306</c:v>
                </c:pt>
                <c:pt idx="49">
                  <c:v>0.43689320388349528</c:v>
                </c:pt>
                <c:pt idx="50">
                  <c:v>0.41747572815533962</c:v>
                </c:pt>
                <c:pt idx="51">
                  <c:v>0.40776699029126184</c:v>
                </c:pt>
                <c:pt idx="52">
                  <c:v>0.39805825242718473</c:v>
                </c:pt>
                <c:pt idx="53">
                  <c:v>0.3883495145631069</c:v>
                </c:pt>
                <c:pt idx="54">
                  <c:v>0.37864077669902907</c:v>
                </c:pt>
                <c:pt idx="55">
                  <c:v>0.35922330097087346</c:v>
                </c:pt>
                <c:pt idx="56">
                  <c:v>0.34951456310679635</c:v>
                </c:pt>
                <c:pt idx="57">
                  <c:v>0.33980582524271852</c:v>
                </c:pt>
                <c:pt idx="58">
                  <c:v>0.33009708737864074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A-4D6E-B09E-45FACB63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99568"/>
        <c:axId val="576543744"/>
      </c:scatterChart>
      <c:valAx>
        <c:axId val="7297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3744"/>
        <c:crosses val="autoZero"/>
        <c:crossBetween val="midCat"/>
      </c:valAx>
      <c:valAx>
        <c:axId val="576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Sheet1!$AA$25:$AA$64</c:f>
              <c:numCache>
                <c:formatCode>General</c:formatCode>
                <c:ptCount val="4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</c:numCache>
            </c:numRef>
          </c:xVal>
          <c:yVal>
            <c:numRef>
              <c:f>Sheet1!$AB$25:$AB$64</c:f>
              <c:numCache>
                <c:formatCode>General</c:formatCode>
                <c:ptCount val="40"/>
                <c:pt idx="0">
                  <c:v>0</c:v>
                </c:pt>
                <c:pt idx="1">
                  <c:v>-2.9558802241544162E-2</c:v>
                </c:pt>
                <c:pt idx="2">
                  <c:v>-6.0018009726253159E-2</c:v>
                </c:pt>
                <c:pt idx="3">
                  <c:v>-9.1434205959631712E-2</c:v>
                </c:pt>
                <c:pt idx="4">
                  <c:v>-0.11294041118059565</c:v>
                </c:pt>
                <c:pt idx="5">
                  <c:v>-0.13491931789937039</c:v>
                </c:pt>
                <c:pt idx="6">
                  <c:v>-0.16882086957505224</c:v>
                </c:pt>
                <c:pt idx="7">
                  <c:v>-0.19207773173931908</c:v>
                </c:pt>
                <c:pt idx="8">
                  <c:v>-0.22800974096538296</c:v>
                </c:pt>
                <c:pt idx="9">
                  <c:v>-0.25270235355575388</c:v>
                </c:pt>
                <c:pt idx="10">
                  <c:v>-0.27802016154004416</c:v>
                </c:pt>
                <c:pt idx="11">
                  <c:v>-0.30399564794330425</c:v>
                </c:pt>
                <c:pt idx="12">
                  <c:v>-0.330663895025466</c:v>
                </c:pt>
                <c:pt idx="13">
                  <c:v>-0.35806286921358077</c:v>
                </c:pt>
                <c:pt idx="14">
                  <c:v>-0.38623374618027656</c:v>
                </c:pt>
                <c:pt idx="15">
                  <c:v>-0.41522128305352918</c:v>
                </c:pt>
                <c:pt idx="16">
                  <c:v>-0.44507424620320979</c:v>
                </c:pt>
                <c:pt idx="17">
                  <c:v>-0.47584590486996381</c:v>
                </c:pt>
                <c:pt idx="18">
                  <c:v>-0.49159426183810334</c:v>
                </c:pt>
                <c:pt idx="19">
                  <c:v>-0.52385512405632406</c:v>
                </c:pt>
                <c:pt idx="20">
                  <c:v>-0.55719154432391638</c:v>
                </c:pt>
                <c:pt idx="21">
                  <c:v>-0.57428597768321665</c:v>
                </c:pt>
                <c:pt idx="22">
                  <c:v>-0.60937729749448599</c:v>
                </c:pt>
                <c:pt idx="23">
                  <c:v>-0.62739580299716469</c:v>
                </c:pt>
                <c:pt idx="24">
                  <c:v>-0.66443707467751412</c:v>
                </c:pt>
                <c:pt idx="25">
                  <c:v>-0.68348526964820888</c:v>
                </c:pt>
                <c:pt idx="26">
                  <c:v>-0.70290335550530947</c:v>
                </c:pt>
                <c:pt idx="27">
                  <c:v>-0.74290869011900917</c:v>
                </c:pt>
                <c:pt idx="28">
                  <c:v>-0.78458138651957787</c:v>
                </c:pt>
                <c:pt idx="29">
                  <c:v>-0.80608759174054023</c:v>
                </c:pt>
                <c:pt idx="30">
                  <c:v>-0.82806649845931568</c:v>
                </c:pt>
                <c:pt idx="31">
                  <c:v>-0.87352887253607381</c:v>
                </c:pt>
                <c:pt idx="32">
                  <c:v>-0.89705936994626823</c:v>
                </c:pt>
                <c:pt idx="33">
                  <c:v>-0.92115692152532724</c:v>
                </c:pt>
                <c:pt idx="34">
                  <c:v>-0.94584953411569916</c:v>
                </c:pt>
                <c:pt idx="35">
                  <c:v>-0.97116734209998945</c:v>
                </c:pt>
                <c:pt idx="36">
                  <c:v>-1.0238110755854122</c:v>
                </c:pt>
                <c:pt idx="37">
                  <c:v>-1.0512100497735251</c:v>
                </c:pt>
                <c:pt idx="38">
                  <c:v>-1.0793809267402219</c:v>
                </c:pt>
                <c:pt idx="39">
                  <c:v>-1.1083684636134745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A93-B400-169CD9AC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72528"/>
        <c:axId val="734846816"/>
      </c:scatterChart>
      <c:valAx>
        <c:axId val="7030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46816"/>
        <c:crosses val="autoZero"/>
        <c:crossBetween val="midCat"/>
      </c:valAx>
      <c:valAx>
        <c:axId val="7348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Sheet2!$B$6:$B$64</c:f>
              <c:numCache>
                <c:formatCode>General</c:formatCode>
                <c:ptCount val="5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</c:numCache>
            </c:numRef>
          </c:xVal>
          <c:yVal>
            <c:numRef>
              <c:f>Sheet2!$C$6:$C$64</c:f>
              <c:numCache>
                <c:formatCode>0.0</c:formatCode>
                <c:ptCount val="59"/>
                <c:pt idx="0">
                  <c:v>29.6</c:v>
                </c:pt>
                <c:pt idx="1">
                  <c:v>30</c:v>
                </c:pt>
                <c:pt idx="2">
                  <c:v>30.7</c:v>
                </c:pt>
                <c:pt idx="3">
                  <c:v>31.4</c:v>
                </c:pt>
                <c:pt idx="4">
                  <c:v>32.1</c:v>
                </c:pt>
                <c:pt idx="5">
                  <c:v>32.799999999999997</c:v>
                </c:pt>
                <c:pt idx="6">
                  <c:v>33.5</c:v>
                </c:pt>
                <c:pt idx="7">
                  <c:v>34.200000000000003</c:v>
                </c:pt>
                <c:pt idx="8">
                  <c:v>35</c:v>
                </c:pt>
                <c:pt idx="9">
                  <c:v>35.4</c:v>
                </c:pt>
                <c:pt idx="10">
                  <c:v>36.1</c:v>
                </c:pt>
                <c:pt idx="11">
                  <c:v>36.9</c:v>
                </c:pt>
                <c:pt idx="12">
                  <c:v>37</c:v>
                </c:pt>
                <c:pt idx="13">
                  <c:v>37.5</c:v>
                </c:pt>
                <c:pt idx="14">
                  <c:v>37.9</c:v>
                </c:pt>
                <c:pt idx="15">
                  <c:v>38.5</c:v>
                </c:pt>
                <c:pt idx="16">
                  <c:v>39</c:v>
                </c:pt>
                <c:pt idx="17">
                  <c:v>39.299999999999997</c:v>
                </c:pt>
                <c:pt idx="18">
                  <c:v>39.9</c:v>
                </c:pt>
                <c:pt idx="19">
                  <c:v>39.9</c:v>
                </c:pt>
                <c:pt idx="20">
                  <c:v>39.6</c:v>
                </c:pt>
                <c:pt idx="21">
                  <c:v>39.299999999999997</c:v>
                </c:pt>
                <c:pt idx="22">
                  <c:v>39</c:v>
                </c:pt>
                <c:pt idx="23">
                  <c:v>38.799999999999997</c:v>
                </c:pt>
                <c:pt idx="24">
                  <c:v>38.6</c:v>
                </c:pt>
                <c:pt idx="25">
                  <c:v>38.299999999999997</c:v>
                </c:pt>
                <c:pt idx="26">
                  <c:v>38.1</c:v>
                </c:pt>
                <c:pt idx="27">
                  <c:v>37.799999999999997</c:v>
                </c:pt>
                <c:pt idx="28">
                  <c:v>37.6</c:v>
                </c:pt>
                <c:pt idx="29">
                  <c:v>37.4</c:v>
                </c:pt>
                <c:pt idx="30">
                  <c:v>37.200000000000003</c:v>
                </c:pt>
                <c:pt idx="31">
                  <c:v>37</c:v>
                </c:pt>
                <c:pt idx="32">
                  <c:v>36.799999999999997</c:v>
                </c:pt>
                <c:pt idx="33">
                  <c:v>36.6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</c:v>
                </c:pt>
                <c:pt idx="37">
                  <c:v>35.9</c:v>
                </c:pt>
                <c:pt idx="38">
                  <c:v>35.700000000000003</c:v>
                </c:pt>
                <c:pt idx="39">
                  <c:v>35.5</c:v>
                </c:pt>
                <c:pt idx="40">
                  <c:v>35.4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34.9</c:v>
                </c:pt>
                <c:pt idx="44">
                  <c:v>34.799999999999997</c:v>
                </c:pt>
                <c:pt idx="45">
                  <c:v>34.700000000000003</c:v>
                </c:pt>
                <c:pt idx="46">
                  <c:v>34.5</c:v>
                </c:pt>
                <c:pt idx="47">
                  <c:v>34.299999999999997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33.9</c:v>
                </c:pt>
                <c:pt idx="51">
                  <c:v>33.799999999999997</c:v>
                </c:pt>
                <c:pt idx="52">
                  <c:v>33.700000000000003</c:v>
                </c:pt>
                <c:pt idx="53">
                  <c:v>33.6</c:v>
                </c:pt>
                <c:pt idx="54">
                  <c:v>33.5</c:v>
                </c:pt>
                <c:pt idx="55">
                  <c:v>33.299999999999997</c:v>
                </c:pt>
                <c:pt idx="56">
                  <c:v>33.200000000000003</c:v>
                </c:pt>
                <c:pt idx="57">
                  <c:v>33.1</c:v>
                </c:pt>
                <c:pt idx="58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6-4D98-A9D9-0D01E7309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675951"/>
        <c:axId val="767437536"/>
      </c:scatterChart>
      <c:valAx>
        <c:axId val="7846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37536"/>
        <c:crosses val="autoZero"/>
        <c:crossBetween val="midCat"/>
      </c:valAx>
      <c:valAx>
        <c:axId val="7674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'EMF '!$C$2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'EMF '!$B$3:$B$103</c:f>
              <c:numCache>
                <c:formatCode>General</c:formatCode>
                <c:ptCount val="101"/>
                <c:pt idx="0">
                  <c:v>351</c:v>
                </c:pt>
                <c:pt idx="1">
                  <c:v>332.6</c:v>
                </c:pt>
                <c:pt idx="2">
                  <c:v>315.60000000000002</c:v>
                </c:pt>
                <c:pt idx="3">
                  <c:v>299</c:v>
                </c:pt>
                <c:pt idx="4">
                  <c:v>283.60000000000002</c:v>
                </c:pt>
                <c:pt idx="5">
                  <c:v>269.10000000000002</c:v>
                </c:pt>
                <c:pt idx="6">
                  <c:v>255.4</c:v>
                </c:pt>
                <c:pt idx="7">
                  <c:v>242.5</c:v>
                </c:pt>
                <c:pt idx="8">
                  <c:v>230.3</c:v>
                </c:pt>
                <c:pt idx="9">
                  <c:v>218.7</c:v>
                </c:pt>
                <c:pt idx="10">
                  <c:v>207.9</c:v>
                </c:pt>
                <c:pt idx="11">
                  <c:v>197.6</c:v>
                </c:pt>
                <c:pt idx="12">
                  <c:v>187.8</c:v>
                </c:pt>
                <c:pt idx="13">
                  <c:v>178.7</c:v>
                </c:pt>
                <c:pt idx="14">
                  <c:v>170</c:v>
                </c:pt>
                <c:pt idx="15">
                  <c:v>161.69999999999999</c:v>
                </c:pt>
                <c:pt idx="16">
                  <c:v>154.6</c:v>
                </c:pt>
                <c:pt idx="17">
                  <c:v>146.6</c:v>
                </c:pt>
                <c:pt idx="18">
                  <c:v>139.6</c:v>
                </c:pt>
                <c:pt idx="19">
                  <c:v>133</c:v>
                </c:pt>
                <c:pt idx="20">
                  <c:v>126.7</c:v>
                </c:pt>
                <c:pt idx="21">
                  <c:v>120.8</c:v>
                </c:pt>
                <c:pt idx="22">
                  <c:v>115.2</c:v>
                </c:pt>
                <c:pt idx="23">
                  <c:v>109.9</c:v>
                </c:pt>
                <c:pt idx="24">
                  <c:v>104.8</c:v>
                </c:pt>
                <c:pt idx="25">
                  <c:v>100</c:v>
                </c:pt>
                <c:pt idx="26">
                  <c:v>95.5</c:v>
                </c:pt>
                <c:pt idx="27">
                  <c:v>91.1</c:v>
                </c:pt>
                <c:pt idx="28">
                  <c:v>87</c:v>
                </c:pt>
                <c:pt idx="29">
                  <c:v>83.1</c:v>
                </c:pt>
                <c:pt idx="30">
                  <c:v>79.400000000000006</c:v>
                </c:pt>
                <c:pt idx="31">
                  <c:v>75.900000000000006</c:v>
                </c:pt>
                <c:pt idx="32">
                  <c:v>72.599999999999994</c:v>
                </c:pt>
                <c:pt idx="33">
                  <c:v>69.400000000000006</c:v>
                </c:pt>
                <c:pt idx="34">
                  <c:v>66.400000000000006</c:v>
                </c:pt>
                <c:pt idx="35">
                  <c:v>63.5</c:v>
                </c:pt>
                <c:pt idx="36">
                  <c:v>60.7</c:v>
                </c:pt>
                <c:pt idx="37">
                  <c:v>58.1</c:v>
                </c:pt>
                <c:pt idx="38">
                  <c:v>55.7</c:v>
                </c:pt>
                <c:pt idx="39">
                  <c:v>53.3</c:v>
                </c:pt>
                <c:pt idx="40">
                  <c:v>51</c:v>
                </c:pt>
                <c:pt idx="41">
                  <c:v>48.9</c:v>
                </c:pt>
                <c:pt idx="42">
                  <c:v>46.9</c:v>
                </c:pt>
                <c:pt idx="43">
                  <c:v>44.9</c:v>
                </c:pt>
                <c:pt idx="44">
                  <c:v>43.1</c:v>
                </c:pt>
                <c:pt idx="45">
                  <c:v>41.3</c:v>
                </c:pt>
                <c:pt idx="46">
                  <c:v>39.6</c:v>
                </c:pt>
                <c:pt idx="47">
                  <c:v>38</c:v>
                </c:pt>
                <c:pt idx="48">
                  <c:v>36.5</c:v>
                </c:pt>
                <c:pt idx="49">
                  <c:v>35</c:v>
                </c:pt>
                <c:pt idx="50">
                  <c:v>33.6</c:v>
                </c:pt>
                <c:pt idx="51">
                  <c:v>32.299999999999997</c:v>
                </c:pt>
                <c:pt idx="52">
                  <c:v>31</c:v>
                </c:pt>
                <c:pt idx="53">
                  <c:v>29.8</c:v>
                </c:pt>
                <c:pt idx="54">
                  <c:v>28.6</c:v>
                </c:pt>
                <c:pt idx="55">
                  <c:v>27.5</c:v>
                </c:pt>
                <c:pt idx="56">
                  <c:v>26.4</c:v>
                </c:pt>
                <c:pt idx="57">
                  <c:v>25.4</c:v>
                </c:pt>
                <c:pt idx="58">
                  <c:v>24.4</c:v>
                </c:pt>
                <c:pt idx="59">
                  <c:v>23.5</c:v>
                </c:pt>
                <c:pt idx="60">
                  <c:v>22.6</c:v>
                </c:pt>
                <c:pt idx="61">
                  <c:v>21.7</c:v>
                </c:pt>
                <c:pt idx="62">
                  <c:v>20.9</c:v>
                </c:pt>
                <c:pt idx="63">
                  <c:v>20.100000000000001</c:v>
                </c:pt>
                <c:pt idx="64">
                  <c:v>19.399999999999999</c:v>
                </c:pt>
                <c:pt idx="65">
                  <c:v>18.7</c:v>
                </c:pt>
                <c:pt idx="66">
                  <c:v>18</c:v>
                </c:pt>
                <c:pt idx="67">
                  <c:v>17.3</c:v>
                </c:pt>
                <c:pt idx="68">
                  <c:v>16.7</c:v>
                </c:pt>
                <c:pt idx="69">
                  <c:v>16.100000000000001</c:v>
                </c:pt>
                <c:pt idx="70">
                  <c:v>15.5</c:v>
                </c:pt>
                <c:pt idx="71">
                  <c:v>14.9</c:v>
                </c:pt>
                <c:pt idx="72">
                  <c:v>14.4</c:v>
                </c:pt>
                <c:pt idx="73">
                  <c:v>13.9</c:v>
                </c:pt>
                <c:pt idx="74">
                  <c:v>13.4</c:v>
                </c:pt>
                <c:pt idx="75">
                  <c:v>12.9</c:v>
                </c:pt>
                <c:pt idx="76">
                  <c:v>12.5</c:v>
                </c:pt>
                <c:pt idx="77">
                  <c:v>12</c:v>
                </c:pt>
                <c:pt idx="78">
                  <c:v>11.6</c:v>
                </c:pt>
                <c:pt idx="79">
                  <c:v>11.2</c:v>
                </c:pt>
                <c:pt idx="80">
                  <c:v>10.8</c:v>
                </c:pt>
                <c:pt idx="81">
                  <c:v>10.5</c:v>
                </c:pt>
                <c:pt idx="82">
                  <c:v>10.1</c:v>
                </c:pt>
                <c:pt idx="83">
                  <c:v>9.8000000000000007</c:v>
                </c:pt>
                <c:pt idx="84">
                  <c:v>9.4</c:v>
                </c:pt>
                <c:pt idx="85">
                  <c:v>9.1</c:v>
                </c:pt>
                <c:pt idx="86">
                  <c:v>8.8000000000000007</c:v>
                </c:pt>
                <c:pt idx="87">
                  <c:v>8.5</c:v>
                </c:pt>
                <c:pt idx="88">
                  <c:v>8.1999999999999993</c:v>
                </c:pt>
                <c:pt idx="89">
                  <c:v>8</c:v>
                </c:pt>
                <c:pt idx="90">
                  <c:v>7.7</c:v>
                </c:pt>
                <c:pt idx="91">
                  <c:v>7.5</c:v>
                </c:pt>
                <c:pt idx="92">
                  <c:v>7.2</c:v>
                </c:pt>
                <c:pt idx="93">
                  <c:v>7</c:v>
                </c:pt>
                <c:pt idx="94">
                  <c:v>6.8</c:v>
                </c:pt>
                <c:pt idx="95">
                  <c:v>6.5</c:v>
                </c:pt>
                <c:pt idx="96">
                  <c:v>6.3</c:v>
                </c:pt>
                <c:pt idx="97">
                  <c:v>6.1</c:v>
                </c:pt>
                <c:pt idx="98">
                  <c:v>5.9</c:v>
                </c:pt>
                <c:pt idx="99">
                  <c:v>5.7</c:v>
                </c:pt>
                <c:pt idx="100">
                  <c:v>5.6</c:v>
                </c:pt>
              </c:numCache>
            </c:numRef>
          </c:xVal>
          <c:yVal>
            <c:numRef>
              <c:f>'EMF '!$C$3:$C$103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B-4261-ACC4-CF37819C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74432"/>
        <c:axId val="576546224"/>
      </c:scatterChart>
      <c:valAx>
        <c:axId val="7616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46224"/>
        <c:crosses val="autoZero"/>
        <c:crossBetween val="midCat"/>
      </c:valAx>
      <c:valAx>
        <c:axId val="5765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7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190502</xdr:colOff>
      <xdr:row>66</xdr:row>
      <xdr:rowOff>123092</xdr:rowOff>
    </xdr:from>
    <xdr:to>
      <xdr:col>32</xdr:col>
      <xdr:colOff>495302</xdr:colOff>
      <xdr:row>81</xdr:row>
      <xdr:rowOff>140677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8BD8E-8B53-8F6E-8E65-F67DC9FAC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178776</xdr:colOff>
      <xdr:row>44</xdr:row>
      <xdr:rowOff>134815</xdr:rowOff>
    </xdr:from>
    <xdr:to>
      <xdr:col>35</xdr:col>
      <xdr:colOff>483576</xdr:colOff>
      <xdr:row>59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DCE59D-83E6-9076-6FFE-9CE348FCA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44</xdr:row>
      <xdr:rowOff>41910</xdr:rowOff>
    </xdr:from>
    <xdr:to>
      <xdr:col>17</xdr:col>
      <xdr:colOff>381000</xdr:colOff>
      <xdr:row>69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E2AEE-5CB6-FC66-2F26-DB802BE82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59</xdr:row>
      <xdr:rowOff>148590</xdr:rowOff>
    </xdr:from>
    <xdr:to>
      <xdr:col>10</xdr:col>
      <xdr:colOff>571500</xdr:colOff>
      <xdr:row>74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97D51-399A-447F-4AA9-AAE273230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64"/>
  <sheetViews>
    <sheetView tabSelected="1" topLeftCell="L13" zoomScale="130" zoomScaleNormal="130" workbookViewId="0">
      <selection activeCell="U25" sqref="U25"/>
    </sheetView>
  </sheetViews>
  <sheetFormatPr defaultRowHeight="14.4" x14ac:dyDescent="0.3"/>
  <cols>
    <col min="2" max="2" width="10.109375" style="1" bestFit="1" customWidth="1"/>
    <col min="3" max="3" width="8.77734375" style="2" customWidth="1"/>
    <col min="8" max="9" width="8.88671875" style="3"/>
    <col min="13" max="14" width="8.88671875" style="3"/>
    <col min="17" max="17" width="12.109375" style="2" customWidth="1"/>
    <col min="18" max="18" width="11.109375" style="2" customWidth="1"/>
    <col min="19" max="19" width="15.77734375" style="4" customWidth="1"/>
    <col min="20" max="20" width="16.21875" style="2" customWidth="1"/>
    <col min="21" max="21" width="17.88671875" style="2" customWidth="1"/>
    <col min="23" max="23" width="19.109375" style="2" customWidth="1"/>
    <col min="38" max="38" width="8.88671875" style="7"/>
  </cols>
  <sheetData>
    <row r="1" spans="3:38" x14ac:dyDescent="0.3">
      <c r="C1" s="2" t="s">
        <v>0</v>
      </c>
      <c r="D1" t="s">
        <v>1</v>
      </c>
    </row>
    <row r="2" spans="3:38" x14ac:dyDescent="0.3">
      <c r="C2" s="2">
        <v>0</v>
      </c>
      <c r="D2">
        <v>81</v>
      </c>
      <c r="G2" s="2">
        <v>0</v>
      </c>
      <c r="H2" s="3">
        <v>81</v>
      </c>
      <c r="I2" s="3">
        <v>29.5609</v>
      </c>
      <c r="L2" s="2">
        <v>0</v>
      </c>
      <c r="M2" s="3">
        <v>51.2</v>
      </c>
      <c r="N2" s="3">
        <v>39.9099</v>
      </c>
      <c r="T2" s="2" t="s">
        <v>4</v>
      </c>
      <c r="U2" s="2">
        <v>29.6</v>
      </c>
      <c r="AI2">
        <v>570</v>
      </c>
      <c r="AJ2" s="4">
        <v>39.9</v>
      </c>
      <c r="AK2">
        <v>0</v>
      </c>
      <c r="AL2" s="7">
        <v>0</v>
      </c>
    </row>
    <row r="3" spans="3:38" x14ac:dyDescent="0.3">
      <c r="C3" s="2">
        <v>30</v>
      </c>
      <c r="D3">
        <v>79.3</v>
      </c>
      <c r="G3" s="2">
        <v>30</v>
      </c>
      <c r="H3" s="3">
        <v>79.3</v>
      </c>
      <c r="I3" s="3">
        <v>30.027799999999999</v>
      </c>
      <c r="L3" s="2">
        <v>30</v>
      </c>
      <c r="M3" s="3">
        <v>51.9</v>
      </c>
      <c r="N3" s="3">
        <v>39.599899999999998</v>
      </c>
      <c r="T3" s="2" t="s">
        <v>5</v>
      </c>
      <c r="U3" s="2">
        <v>39.9</v>
      </c>
      <c r="AI3">
        <v>600</v>
      </c>
      <c r="AJ3" s="4">
        <v>39.6</v>
      </c>
      <c r="AK3">
        <v>30</v>
      </c>
      <c r="AL3" s="7">
        <v>-2.9558802241544162E-2</v>
      </c>
    </row>
    <row r="4" spans="3:38" x14ac:dyDescent="0.3">
      <c r="C4" s="2">
        <v>60</v>
      </c>
      <c r="D4">
        <v>77.099999999999994</v>
      </c>
      <c r="G4" s="2">
        <v>60</v>
      </c>
      <c r="H4" s="3">
        <v>77.099999999999994</v>
      </c>
      <c r="I4" s="3">
        <v>30.650600000000001</v>
      </c>
      <c r="L4" s="2">
        <v>60</v>
      </c>
      <c r="M4" s="3">
        <v>52.6</v>
      </c>
      <c r="N4" s="3">
        <v>39.297199999999997</v>
      </c>
      <c r="AI4">
        <v>630</v>
      </c>
      <c r="AJ4" s="4">
        <v>39.299999999999997</v>
      </c>
      <c r="AK4">
        <v>60</v>
      </c>
      <c r="AL4" s="7">
        <v>-6.0018009726253159E-2</v>
      </c>
    </row>
    <row r="5" spans="3:38" x14ac:dyDescent="0.3">
      <c r="C5" s="2">
        <v>90</v>
      </c>
      <c r="D5">
        <v>74.599999999999994</v>
      </c>
      <c r="G5" s="2">
        <v>90</v>
      </c>
      <c r="H5" s="3">
        <v>74.599999999999994</v>
      </c>
      <c r="I5" s="3">
        <v>31.3887</v>
      </c>
      <c r="L5" s="2">
        <v>90</v>
      </c>
      <c r="M5" s="3">
        <v>53.2</v>
      </c>
      <c r="N5" s="3">
        <v>39.042200000000001</v>
      </c>
      <c r="Q5" s="2" t="s">
        <v>6</v>
      </c>
      <c r="R5" s="2" t="s">
        <v>7</v>
      </c>
      <c r="S5" s="4" t="s">
        <v>8</v>
      </c>
      <c r="T5" s="2" t="s">
        <v>9</v>
      </c>
      <c r="U5" s="2" t="s">
        <v>10</v>
      </c>
      <c r="V5" s="2" t="s">
        <v>12</v>
      </c>
      <c r="W5" s="2" t="s">
        <v>11</v>
      </c>
      <c r="AI5">
        <v>660</v>
      </c>
      <c r="AJ5" s="4">
        <v>39</v>
      </c>
      <c r="AK5">
        <v>90</v>
      </c>
      <c r="AL5" s="7">
        <v>-9.1434205959631712E-2</v>
      </c>
    </row>
    <row r="6" spans="3:38" x14ac:dyDescent="0.3">
      <c r="C6" s="2">
        <v>120</v>
      </c>
      <c r="D6">
        <v>72.2</v>
      </c>
      <c r="G6" s="2">
        <v>120</v>
      </c>
      <c r="H6" s="3">
        <v>72.2</v>
      </c>
      <c r="I6" s="3">
        <v>32.122500000000002</v>
      </c>
      <c r="L6" s="2">
        <v>120</v>
      </c>
      <c r="M6" s="3">
        <v>53.8</v>
      </c>
      <c r="N6" s="3">
        <v>38.789400000000001</v>
      </c>
      <c r="Q6" s="2">
        <v>0</v>
      </c>
      <c r="R6" s="4">
        <v>81</v>
      </c>
      <c r="S6" s="4">
        <v>29.6</v>
      </c>
      <c r="T6" s="4">
        <f>S6-$U$2</f>
        <v>0</v>
      </c>
      <c r="U6" s="2">
        <v>10.299999999999997</v>
      </c>
      <c r="V6" s="4">
        <f>Q6-555</f>
        <v>-555</v>
      </c>
      <c r="W6" s="2">
        <f>T6/U6</f>
        <v>0</v>
      </c>
      <c r="AI6">
        <v>690</v>
      </c>
      <c r="AJ6" s="4">
        <v>38.799999999999997</v>
      </c>
      <c r="AK6">
        <v>120</v>
      </c>
      <c r="AL6" s="7">
        <v>-0.11294041118059565</v>
      </c>
    </row>
    <row r="7" spans="3:38" x14ac:dyDescent="0.3">
      <c r="C7" s="2">
        <v>150</v>
      </c>
      <c r="D7">
        <v>70</v>
      </c>
      <c r="G7" s="2">
        <v>150</v>
      </c>
      <c r="H7" s="3">
        <v>70</v>
      </c>
      <c r="I7" s="3">
        <v>32.808399999999999</v>
      </c>
      <c r="L7" s="2">
        <v>150</v>
      </c>
      <c r="M7" s="3">
        <v>54.3</v>
      </c>
      <c r="N7" s="3">
        <v>38.580399999999997</v>
      </c>
      <c r="Q7" s="2">
        <v>30</v>
      </c>
      <c r="R7" s="4">
        <v>79.3</v>
      </c>
      <c r="S7" s="4">
        <v>30</v>
      </c>
      <c r="T7" s="4">
        <f t="shared" ref="T7:T64" si="0">S7-$U$2</f>
        <v>0.39999999999999858</v>
      </c>
      <c r="U7" s="2">
        <v>10.299999999999997</v>
      </c>
      <c r="V7" s="4">
        <f t="shared" ref="V7:V64" si="1">Q7-555</f>
        <v>-525</v>
      </c>
      <c r="W7" s="2">
        <f>T7/U7</f>
        <v>3.8834951456310551E-2</v>
      </c>
      <c r="AI7">
        <v>720</v>
      </c>
      <c r="AJ7" s="4">
        <v>38.6</v>
      </c>
      <c r="AK7">
        <v>150</v>
      </c>
      <c r="AL7" s="7">
        <v>-0.13491931789937039</v>
      </c>
    </row>
    <row r="8" spans="3:38" x14ac:dyDescent="0.3">
      <c r="C8" s="2">
        <v>180</v>
      </c>
      <c r="D8">
        <v>67.8</v>
      </c>
      <c r="G8" s="2">
        <v>180</v>
      </c>
      <c r="H8" s="3">
        <v>67.8</v>
      </c>
      <c r="I8" s="3">
        <v>33.527500000000003</v>
      </c>
      <c r="L8" s="2">
        <v>180</v>
      </c>
      <c r="M8" s="3">
        <v>54.9</v>
      </c>
      <c r="N8" s="3">
        <v>38.331099999999999</v>
      </c>
      <c r="Q8" s="2">
        <v>60</v>
      </c>
      <c r="R8" s="4">
        <v>77.099999999999994</v>
      </c>
      <c r="S8" s="4">
        <v>30.7</v>
      </c>
      <c r="T8" s="4">
        <f t="shared" si="0"/>
        <v>1.0999999999999979</v>
      </c>
      <c r="U8" s="2">
        <v>10.299999999999997</v>
      </c>
      <c r="V8" s="4">
        <f t="shared" si="1"/>
        <v>-495</v>
      </c>
      <c r="W8" s="2">
        <f>T8/U8</f>
        <v>0.1067961165048542</v>
      </c>
      <c r="AI8">
        <v>750</v>
      </c>
      <c r="AJ8" s="4">
        <v>38.299999999999997</v>
      </c>
      <c r="AK8">
        <v>180</v>
      </c>
      <c r="AL8" s="7">
        <v>-0.16882086957505224</v>
      </c>
    </row>
    <row r="9" spans="3:38" x14ac:dyDescent="0.3">
      <c r="C9" s="2">
        <v>210</v>
      </c>
      <c r="D9">
        <v>65.7</v>
      </c>
      <c r="G9" s="2">
        <v>210</v>
      </c>
      <c r="H9" s="3">
        <v>65.7</v>
      </c>
      <c r="I9" s="3">
        <v>34.238199999999999</v>
      </c>
      <c r="L9" s="2">
        <v>210</v>
      </c>
      <c r="M9" s="3">
        <v>55.5</v>
      </c>
      <c r="N9" s="3">
        <v>38.082700000000003</v>
      </c>
      <c r="Q9" s="2">
        <v>90</v>
      </c>
      <c r="R9" s="4">
        <v>74.599999999999994</v>
      </c>
      <c r="S9" s="4">
        <v>31.4</v>
      </c>
      <c r="T9" s="4">
        <f t="shared" si="0"/>
        <v>1.7999999999999972</v>
      </c>
      <c r="U9" s="2">
        <v>10.299999999999997</v>
      </c>
      <c r="V9" s="4">
        <f t="shared" si="1"/>
        <v>-465</v>
      </c>
      <c r="W9" s="2">
        <f>T9/U9</f>
        <v>0.17475728155339784</v>
      </c>
      <c r="AI9">
        <v>780</v>
      </c>
      <c r="AJ9" s="4">
        <v>38.1</v>
      </c>
      <c r="AK9">
        <v>210</v>
      </c>
      <c r="AL9" s="7">
        <v>-0.19207773173931908</v>
      </c>
    </row>
    <row r="10" spans="3:38" x14ac:dyDescent="0.3">
      <c r="C10" s="2">
        <v>240</v>
      </c>
      <c r="D10">
        <v>63.4</v>
      </c>
      <c r="G10" s="2">
        <v>240</v>
      </c>
      <c r="H10" s="3">
        <v>63.4</v>
      </c>
      <c r="I10" s="3">
        <v>35.034799999999997</v>
      </c>
      <c r="L10" s="2">
        <v>240</v>
      </c>
      <c r="M10" s="3">
        <v>56.1</v>
      </c>
      <c r="N10" s="3">
        <v>37.831400000000002</v>
      </c>
      <c r="Q10" s="2">
        <v>120</v>
      </c>
      <c r="R10" s="4">
        <v>72.2</v>
      </c>
      <c r="S10" s="4">
        <v>32.1</v>
      </c>
      <c r="T10" s="4">
        <f t="shared" si="0"/>
        <v>2.5</v>
      </c>
      <c r="U10" s="2">
        <v>10.299999999999997</v>
      </c>
      <c r="V10" s="4">
        <f t="shared" si="1"/>
        <v>-435</v>
      </c>
      <c r="W10" s="2">
        <f>T10/U10</f>
        <v>0.24271844660194181</v>
      </c>
      <c r="AI10">
        <v>810</v>
      </c>
      <c r="AJ10" s="4">
        <v>37.799999999999997</v>
      </c>
      <c r="AK10">
        <v>240</v>
      </c>
      <c r="AL10" s="7">
        <v>-0.22800974096538296</v>
      </c>
    </row>
    <row r="11" spans="3:38" x14ac:dyDescent="0.3">
      <c r="C11" s="2">
        <v>270</v>
      </c>
      <c r="D11">
        <v>62.4</v>
      </c>
      <c r="G11" s="2">
        <v>270</v>
      </c>
      <c r="H11" s="3">
        <v>62.4</v>
      </c>
      <c r="I11" s="3">
        <v>35.386200000000002</v>
      </c>
      <c r="L11" s="2">
        <v>270</v>
      </c>
      <c r="M11" s="3">
        <v>56.6</v>
      </c>
      <c r="N11" s="3">
        <v>37.621099999999998</v>
      </c>
      <c r="Q11" s="2">
        <v>150</v>
      </c>
      <c r="R11" s="4">
        <v>70</v>
      </c>
      <c r="S11" s="4">
        <v>32.799999999999997</v>
      </c>
      <c r="T11" s="4">
        <f t="shared" si="0"/>
        <v>3.1999999999999957</v>
      </c>
      <c r="U11" s="2">
        <v>10.299999999999997</v>
      </c>
      <c r="V11" s="4">
        <f t="shared" si="1"/>
        <v>-405</v>
      </c>
      <c r="W11" s="2">
        <f>T11/U11</f>
        <v>0.31067961165048513</v>
      </c>
      <c r="AI11">
        <v>840</v>
      </c>
      <c r="AJ11" s="4">
        <v>37.6</v>
      </c>
      <c r="AK11">
        <v>270</v>
      </c>
      <c r="AL11" s="7">
        <v>-0.25270235355575388</v>
      </c>
    </row>
    <row r="12" spans="3:38" x14ac:dyDescent="0.3">
      <c r="C12" s="2">
        <v>300</v>
      </c>
      <c r="D12">
        <v>60.3</v>
      </c>
      <c r="G12" s="2">
        <v>300</v>
      </c>
      <c r="H12" s="3">
        <v>60.3</v>
      </c>
      <c r="I12" s="3">
        <v>36.148899999999998</v>
      </c>
      <c r="L12" s="2">
        <v>300</v>
      </c>
      <c r="M12" s="3">
        <v>57.2</v>
      </c>
      <c r="N12" s="3">
        <v>37.370399999999997</v>
      </c>
      <c r="Q12" s="2">
        <v>180</v>
      </c>
      <c r="R12" s="4">
        <v>67.8</v>
      </c>
      <c r="S12" s="4">
        <v>33.5</v>
      </c>
      <c r="T12" s="4">
        <f t="shared" si="0"/>
        <v>3.8999999999999986</v>
      </c>
      <c r="U12" s="2">
        <v>10.299999999999997</v>
      </c>
      <c r="V12" s="4">
        <f t="shared" si="1"/>
        <v>-375</v>
      </c>
      <c r="W12" s="2">
        <f>T12/U12</f>
        <v>0.37864077669902907</v>
      </c>
      <c r="AI12">
        <v>870</v>
      </c>
      <c r="AJ12" s="4">
        <v>37.4</v>
      </c>
      <c r="AK12">
        <v>300</v>
      </c>
      <c r="AL12" s="7">
        <v>-0.27802016154004416</v>
      </c>
    </row>
    <row r="13" spans="3:38" x14ac:dyDescent="0.3">
      <c r="C13" s="2">
        <v>330</v>
      </c>
      <c r="D13">
        <v>58.3</v>
      </c>
      <c r="G13" s="2">
        <v>330</v>
      </c>
      <c r="H13" s="3">
        <v>58.3</v>
      </c>
      <c r="I13" s="3">
        <v>36.920200000000001</v>
      </c>
      <c r="L13" s="2">
        <v>330</v>
      </c>
      <c r="M13" s="3">
        <v>57.7</v>
      </c>
      <c r="N13" s="3">
        <v>37.163600000000002</v>
      </c>
      <c r="Q13" s="2">
        <v>210</v>
      </c>
      <c r="R13" s="4">
        <v>65.7</v>
      </c>
      <c r="S13" s="4">
        <v>34.200000000000003</v>
      </c>
      <c r="T13" s="4">
        <f t="shared" si="0"/>
        <v>4.6000000000000014</v>
      </c>
      <c r="U13" s="2">
        <v>10.299999999999997</v>
      </c>
      <c r="V13" s="4">
        <f t="shared" si="1"/>
        <v>-345</v>
      </c>
      <c r="W13" s="2">
        <f>T13/U13</f>
        <v>0.44660194174757306</v>
      </c>
      <c r="AI13">
        <v>900</v>
      </c>
      <c r="AJ13" s="4">
        <v>37.200000000000003</v>
      </c>
      <c r="AK13">
        <v>330</v>
      </c>
      <c r="AL13" s="7">
        <v>-0.30399564794330425</v>
      </c>
    </row>
    <row r="14" spans="3:38" x14ac:dyDescent="0.3">
      <c r="C14" s="2">
        <v>360</v>
      </c>
      <c r="D14">
        <v>58</v>
      </c>
      <c r="G14" s="2">
        <v>360</v>
      </c>
      <c r="H14" s="3">
        <v>58</v>
      </c>
      <c r="I14" s="3">
        <v>37.040700000000001</v>
      </c>
      <c r="L14" s="2">
        <v>360</v>
      </c>
      <c r="M14" s="3">
        <v>58.2</v>
      </c>
      <c r="N14" s="3">
        <v>36.96</v>
      </c>
      <c r="Q14" s="2">
        <v>240</v>
      </c>
      <c r="R14" s="4">
        <v>63.4</v>
      </c>
      <c r="S14" s="4">
        <v>35</v>
      </c>
      <c r="T14" s="4">
        <f t="shared" si="0"/>
        <v>5.3999999999999986</v>
      </c>
      <c r="U14" s="2">
        <v>10.299999999999997</v>
      </c>
      <c r="V14" s="4">
        <f t="shared" si="1"/>
        <v>-315</v>
      </c>
      <c r="W14" s="2">
        <f>T14/U14</f>
        <v>0.52427184466019416</v>
      </c>
      <c r="AI14">
        <v>930</v>
      </c>
      <c r="AJ14" s="4">
        <v>37</v>
      </c>
      <c r="AK14">
        <v>360</v>
      </c>
      <c r="AL14" s="7">
        <v>-0.330663895025466</v>
      </c>
    </row>
    <row r="15" spans="3:38" x14ac:dyDescent="0.3">
      <c r="C15" s="2">
        <v>390</v>
      </c>
      <c r="D15">
        <v>56.8</v>
      </c>
      <c r="G15" s="2">
        <v>390</v>
      </c>
      <c r="H15" s="3">
        <v>56.8</v>
      </c>
      <c r="I15" s="3">
        <v>37.537300000000002</v>
      </c>
      <c r="L15" s="2">
        <v>390</v>
      </c>
      <c r="M15" s="3">
        <v>58.6</v>
      </c>
      <c r="N15" s="3">
        <v>36.801499999999997</v>
      </c>
      <c r="Q15" s="2">
        <v>270</v>
      </c>
      <c r="R15" s="4">
        <v>62.4</v>
      </c>
      <c r="S15" s="4">
        <v>35.4</v>
      </c>
      <c r="T15" s="4">
        <f t="shared" si="0"/>
        <v>5.7999999999999972</v>
      </c>
      <c r="U15" s="2">
        <v>10.299999999999997</v>
      </c>
      <c r="V15" s="4">
        <f t="shared" si="1"/>
        <v>-285</v>
      </c>
      <c r="W15" s="2">
        <f>T15/U15</f>
        <v>0.56310679611650472</v>
      </c>
      <c r="AI15">
        <v>960</v>
      </c>
      <c r="AJ15" s="4">
        <v>36.799999999999997</v>
      </c>
      <c r="AK15">
        <v>390</v>
      </c>
      <c r="AL15" s="7">
        <v>-0.35806286921358077</v>
      </c>
    </row>
    <row r="16" spans="3:38" x14ac:dyDescent="0.3">
      <c r="C16" s="2">
        <v>420</v>
      </c>
      <c r="D16">
        <v>56</v>
      </c>
      <c r="G16" s="2">
        <v>420</v>
      </c>
      <c r="H16" s="3">
        <v>56</v>
      </c>
      <c r="I16" s="3">
        <v>37.8735</v>
      </c>
      <c r="L16" s="2">
        <v>420</v>
      </c>
      <c r="M16" s="3">
        <v>59.1</v>
      </c>
      <c r="N16" s="3">
        <v>36.606099999999998</v>
      </c>
      <c r="Q16" s="2">
        <v>300</v>
      </c>
      <c r="R16" s="4">
        <v>60.3</v>
      </c>
      <c r="S16" s="4">
        <v>36.1</v>
      </c>
      <c r="T16" s="4">
        <f t="shared" si="0"/>
        <v>6.5</v>
      </c>
      <c r="U16" s="2">
        <v>10.299999999999997</v>
      </c>
      <c r="V16" s="4">
        <f t="shared" si="1"/>
        <v>-255</v>
      </c>
      <c r="W16" s="2">
        <f>T16/U16</f>
        <v>0.63106796116504871</v>
      </c>
      <c r="AF16">
        <v>0</v>
      </c>
      <c r="AI16">
        <v>990</v>
      </c>
      <c r="AJ16" s="4">
        <v>36.6</v>
      </c>
      <c r="AK16">
        <v>420</v>
      </c>
      <c r="AL16" s="7">
        <v>-0.38623374618027656</v>
      </c>
    </row>
    <row r="17" spans="3:38" x14ac:dyDescent="0.3">
      <c r="C17" s="2">
        <v>450</v>
      </c>
      <c r="D17">
        <v>54.6</v>
      </c>
      <c r="G17" s="2">
        <v>450</v>
      </c>
      <c r="H17" s="3">
        <v>54.6</v>
      </c>
      <c r="I17" s="3">
        <v>38.455599999999997</v>
      </c>
      <c r="L17" s="2">
        <v>450</v>
      </c>
      <c r="M17" s="3">
        <v>59.6</v>
      </c>
      <c r="N17" s="3">
        <v>36.413600000000002</v>
      </c>
      <c r="Q17" s="5">
        <v>330</v>
      </c>
      <c r="R17" s="6">
        <v>58.3</v>
      </c>
      <c r="S17" s="6">
        <v>36.9</v>
      </c>
      <c r="T17" s="6">
        <f t="shared" si="0"/>
        <v>7.2999999999999972</v>
      </c>
      <c r="U17" s="5">
        <v>10.299999999999997</v>
      </c>
      <c r="V17" s="6">
        <f t="shared" si="1"/>
        <v>-225</v>
      </c>
      <c r="W17" s="5">
        <f>T17/U17</f>
        <v>0.70873786407766981</v>
      </c>
      <c r="AF17">
        <v>30</v>
      </c>
      <c r="AI17">
        <v>1020</v>
      </c>
      <c r="AJ17" s="4">
        <v>36.4</v>
      </c>
      <c r="AK17">
        <v>450</v>
      </c>
      <c r="AL17" s="7">
        <v>-0.41522128305352918</v>
      </c>
    </row>
    <row r="18" spans="3:38" x14ac:dyDescent="0.3">
      <c r="C18" s="2">
        <v>480</v>
      </c>
      <c r="D18">
        <v>53.4</v>
      </c>
      <c r="G18" s="2">
        <v>480</v>
      </c>
      <c r="H18" s="3">
        <v>53.4</v>
      </c>
      <c r="I18" s="3">
        <v>38.957700000000003</v>
      </c>
      <c r="L18" s="2">
        <v>480</v>
      </c>
      <c r="M18" s="3">
        <v>60.1</v>
      </c>
      <c r="N18" s="3">
        <v>36.223999999999997</v>
      </c>
      <c r="Q18" s="5">
        <v>360</v>
      </c>
      <c r="R18" s="6">
        <v>58</v>
      </c>
      <c r="S18" s="6">
        <v>37</v>
      </c>
      <c r="T18" s="6">
        <f t="shared" si="0"/>
        <v>7.3999999999999986</v>
      </c>
      <c r="U18" s="5">
        <v>10.299999999999997</v>
      </c>
      <c r="V18" s="6">
        <f t="shared" si="1"/>
        <v>-195</v>
      </c>
      <c r="W18" s="5">
        <f>T18/U18</f>
        <v>0.71844660194174759</v>
      </c>
      <c r="AF18">
        <v>60</v>
      </c>
      <c r="AI18">
        <v>1050</v>
      </c>
      <c r="AJ18" s="4">
        <v>36.200000000000003</v>
      </c>
      <c r="AK18">
        <v>480</v>
      </c>
      <c r="AL18" s="7">
        <v>-0.44507424620320979</v>
      </c>
    </row>
    <row r="19" spans="3:38" x14ac:dyDescent="0.3">
      <c r="C19" s="2">
        <v>510</v>
      </c>
      <c r="D19">
        <v>52.6</v>
      </c>
      <c r="G19" s="2">
        <v>510</v>
      </c>
      <c r="H19" s="3">
        <v>52.6</v>
      </c>
      <c r="I19" s="3">
        <v>39.297199999999997</v>
      </c>
      <c r="L19" s="2">
        <v>510</v>
      </c>
      <c r="M19" s="3">
        <v>60.6</v>
      </c>
      <c r="N19" s="3">
        <v>36.037100000000002</v>
      </c>
      <c r="Q19" s="5">
        <v>390</v>
      </c>
      <c r="R19" s="6">
        <v>56.8</v>
      </c>
      <c r="S19" s="6">
        <v>37.5</v>
      </c>
      <c r="T19" s="6">
        <f t="shared" si="0"/>
        <v>7.8999999999999986</v>
      </c>
      <c r="U19" s="5">
        <v>10.299999999999997</v>
      </c>
      <c r="V19" s="6">
        <f t="shared" si="1"/>
        <v>-165</v>
      </c>
      <c r="W19" s="5">
        <f>T19/U19</f>
        <v>0.76699029126213603</v>
      </c>
      <c r="AF19">
        <v>90</v>
      </c>
      <c r="AI19">
        <v>1080</v>
      </c>
      <c r="AJ19" s="4">
        <v>36</v>
      </c>
      <c r="AK19">
        <v>510</v>
      </c>
      <c r="AL19" s="7">
        <v>-0.47584590486996381</v>
      </c>
    </row>
    <row r="20" spans="3:38" x14ac:dyDescent="0.3">
      <c r="C20" s="2">
        <v>540</v>
      </c>
      <c r="D20">
        <v>51.2</v>
      </c>
      <c r="G20" s="2">
        <v>540</v>
      </c>
      <c r="H20" s="3">
        <v>51.2</v>
      </c>
      <c r="I20" s="3">
        <v>39.9099</v>
      </c>
      <c r="L20" s="2">
        <v>540</v>
      </c>
      <c r="M20" s="3">
        <v>61</v>
      </c>
      <c r="N20" s="3">
        <v>35.889800000000001</v>
      </c>
      <c r="Q20" s="5">
        <v>420</v>
      </c>
      <c r="R20" s="6">
        <v>56</v>
      </c>
      <c r="S20" s="6">
        <v>37.9</v>
      </c>
      <c r="T20" s="6">
        <f t="shared" si="0"/>
        <v>8.2999999999999972</v>
      </c>
      <c r="U20" s="5">
        <v>10.299999999999997</v>
      </c>
      <c r="V20" s="6">
        <f t="shared" si="1"/>
        <v>-135</v>
      </c>
      <c r="W20" s="5">
        <f>T20/U20</f>
        <v>0.80582524271844658</v>
      </c>
      <c r="AF20">
        <v>120</v>
      </c>
      <c r="AI20">
        <v>1110</v>
      </c>
      <c r="AJ20" s="4">
        <v>35.9</v>
      </c>
      <c r="AK20">
        <v>540</v>
      </c>
      <c r="AL20" s="7">
        <v>-0.49159426183810334</v>
      </c>
    </row>
    <row r="21" spans="3:38" x14ac:dyDescent="0.3">
      <c r="C21" s="2">
        <v>570</v>
      </c>
      <c r="D21">
        <v>51.2</v>
      </c>
      <c r="L21" s="2">
        <v>570</v>
      </c>
      <c r="M21" s="3">
        <v>61.5</v>
      </c>
      <c r="N21" s="3">
        <v>35.708100000000002</v>
      </c>
      <c r="Q21" s="5">
        <v>450</v>
      </c>
      <c r="R21" s="6">
        <v>54.6</v>
      </c>
      <c r="S21" s="6">
        <v>38.5</v>
      </c>
      <c r="T21" s="6">
        <f t="shared" si="0"/>
        <v>8.8999999999999986</v>
      </c>
      <c r="U21" s="5">
        <v>10.299999999999997</v>
      </c>
      <c r="V21" s="6">
        <f t="shared" si="1"/>
        <v>-105</v>
      </c>
      <c r="W21" s="5">
        <f>T21/U21</f>
        <v>0.86407766990291268</v>
      </c>
      <c r="AF21">
        <v>150</v>
      </c>
      <c r="AI21">
        <v>1140</v>
      </c>
      <c r="AJ21" s="4">
        <v>35.700000000000003</v>
      </c>
      <c r="AK21">
        <v>570</v>
      </c>
      <c r="AL21" s="7">
        <v>-0.52385512405632406</v>
      </c>
    </row>
    <row r="22" spans="3:38" x14ac:dyDescent="0.3">
      <c r="C22" s="2">
        <v>600</v>
      </c>
      <c r="D22">
        <v>51.9</v>
      </c>
      <c r="L22" s="2">
        <v>600</v>
      </c>
      <c r="M22" s="3">
        <v>62</v>
      </c>
      <c r="N22" s="3">
        <v>35.528500000000001</v>
      </c>
      <c r="Q22" s="5">
        <v>480</v>
      </c>
      <c r="R22" s="6">
        <v>53.4</v>
      </c>
      <c r="S22" s="6">
        <v>39</v>
      </c>
      <c r="T22" s="6">
        <f t="shared" si="0"/>
        <v>9.3999999999999986</v>
      </c>
      <c r="U22" s="5">
        <v>10.299999999999997</v>
      </c>
      <c r="V22" s="6">
        <f t="shared" si="1"/>
        <v>-75</v>
      </c>
      <c r="W22" s="5">
        <f>T22/U22</f>
        <v>0.91262135922330112</v>
      </c>
      <c r="AF22">
        <v>180</v>
      </c>
      <c r="AI22">
        <v>1170</v>
      </c>
      <c r="AJ22" s="4">
        <v>35.5</v>
      </c>
      <c r="AK22">
        <v>600</v>
      </c>
      <c r="AL22" s="7">
        <v>-0.55719154432391638</v>
      </c>
    </row>
    <row r="23" spans="3:38" x14ac:dyDescent="0.3">
      <c r="C23" s="2">
        <v>630</v>
      </c>
      <c r="D23">
        <v>52.6</v>
      </c>
      <c r="L23" s="2">
        <v>630</v>
      </c>
      <c r="M23" s="3">
        <v>62.5</v>
      </c>
      <c r="N23" s="3">
        <v>35.3508</v>
      </c>
      <c r="Q23" s="5">
        <v>510</v>
      </c>
      <c r="R23" s="6">
        <v>52.6</v>
      </c>
      <c r="S23" s="6">
        <v>39.299999999999997</v>
      </c>
      <c r="T23" s="6">
        <f t="shared" si="0"/>
        <v>9.6999999999999957</v>
      </c>
      <c r="U23" s="5">
        <v>10.299999999999997</v>
      </c>
      <c r="V23" s="6">
        <f t="shared" si="1"/>
        <v>-45</v>
      </c>
      <c r="W23" s="5">
        <f>T23/U23</f>
        <v>0.94174757281553378</v>
      </c>
      <c r="AF23">
        <v>210</v>
      </c>
      <c r="AI23">
        <v>1200</v>
      </c>
      <c r="AJ23" s="4">
        <v>35.4</v>
      </c>
      <c r="AK23">
        <v>630</v>
      </c>
      <c r="AL23" s="7">
        <v>-0.57428597768321665</v>
      </c>
    </row>
    <row r="24" spans="3:38" x14ac:dyDescent="0.3">
      <c r="C24" s="2">
        <v>660</v>
      </c>
      <c r="D24">
        <v>53.2</v>
      </c>
      <c r="L24" s="2">
        <v>660</v>
      </c>
      <c r="M24" s="3">
        <v>62.8</v>
      </c>
      <c r="N24" s="3">
        <v>35.244999999999997</v>
      </c>
      <c r="Q24" s="5">
        <v>540</v>
      </c>
      <c r="R24" s="6">
        <v>51.2</v>
      </c>
      <c r="S24" s="6">
        <v>39.9</v>
      </c>
      <c r="T24" s="6">
        <f t="shared" si="0"/>
        <v>10.299999999999997</v>
      </c>
      <c r="U24" s="5">
        <v>10.299999999999997</v>
      </c>
      <c r="V24" s="6">
        <f t="shared" si="1"/>
        <v>-15</v>
      </c>
      <c r="W24" s="5">
        <f>T24/U24</f>
        <v>1</v>
      </c>
      <c r="AF24">
        <v>240</v>
      </c>
      <c r="AI24">
        <v>1230</v>
      </c>
      <c r="AJ24" s="4">
        <v>35.200000000000003</v>
      </c>
      <c r="AK24">
        <v>660</v>
      </c>
      <c r="AL24" s="7">
        <v>-0.60937729749448599</v>
      </c>
    </row>
    <row r="25" spans="3:38" x14ac:dyDescent="0.3">
      <c r="C25" s="2">
        <v>690</v>
      </c>
      <c r="D25">
        <v>53.8</v>
      </c>
      <c r="L25" s="2">
        <v>690</v>
      </c>
      <c r="M25" s="3">
        <v>63.3</v>
      </c>
      <c r="N25" s="3">
        <v>35.069699999999997</v>
      </c>
      <c r="Q25" s="2">
        <v>570</v>
      </c>
      <c r="R25" s="4">
        <v>51.2</v>
      </c>
      <c r="S25" s="4">
        <v>39.9</v>
      </c>
      <c r="T25" s="4">
        <f t="shared" si="0"/>
        <v>10.299999999999997</v>
      </c>
      <c r="U25" s="2">
        <v>10.3</v>
      </c>
      <c r="V25" s="4">
        <f>Q25-570</f>
        <v>0</v>
      </c>
      <c r="W25" s="2">
        <f>T25/U25</f>
        <v>0.99999999999999967</v>
      </c>
      <c r="X25">
        <f>LN(W25)</f>
        <v>-3.3306690738754701E-16</v>
      </c>
      <c r="AA25">
        <v>0</v>
      </c>
      <c r="AB25">
        <v>0</v>
      </c>
      <c r="AF25">
        <v>270</v>
      </c>
      <c r="AI25">
        <v>1260</v>
      </c>
      <c r="AJ25" s="4">
        <v>35.1</v>
      </c>
      <c r="AK25">
        <v>690</v>
      </c>
      <c r="AL25" s="7">
        <v>-0.62739580299716469</v>
      </c>
    </row>
    <row r="26" spans="3:38" x14ac:dyDescent="0.3">
      <c r="C26" s="2">
        <v>720</v>
      </c>
      <c r="D26">
        <v>54.3</v>
      </c>
      <c r="L26" s="2">
        <v>720</v>
      </c>
      <c r="M26" s="3">
        <v>63.7</v>
      </c>
      <c r="N26" s="3">
        <v>34.929900000000004</v>
      </c>
      <c r="Q26" s="2">
        <v>600</v>
      </c>
      <c r="R26" s="4">
        <v>51.9</v>
      </c>
      <c r="S26" s="4">
        <v>39.6</v>
      </c>
      <c r="T26" s="4">
        <f t="shared" si="0"/>
        <v>10</v>
      </c>
      <c r="U26" s="2">
        <v>10.299999999999997</v>
      </c>
      <c r="V26" s="4">
        <f t="shared" ref="V26:V64" si="2">Q26-570</f>
        <v>30</v>
      </c>
      <c r="W26" s="2">
        <f>T26/U26</f>
        <v>0.97087378640776723</v>
      </c>
      <c r="X26">
        <f t="shared" ref="X26:X64" si="3">LN(W26)</f>
        <v>-2.9558802241544162E-2</v>
      </c>
      <c r="AA26">
        <v>30</v>
      </c>
      <c r="AB26">
        <v>-2.9558802241544162E-2</v>
      </c>
      <c r="AF26">
        <v>300</v>
      </c>
      <c r="AI26">
        <v>1290</v>
      </c>
      <c r="AJ26" s="4">
        <v>34.9</v>
      </c>
      <c r="AK26">
        <v>720</v>
      </c>
      <c r="AL26" s="7">
        <v>-0.66443707467751412</v>
      </c>
    </row>
    <row r="27" spans="3:38" x14ac:dyDescent="0.3">
      <c r="C27" s="2">
        <v>750</v>
      </c>
      <c r="D27">
        <v>54.9</v>
      </c>
      <c r="L27" s="2">
        <v>750</v>
      </c>
      <c r="M27" s="3">
        <v>64.099999999999994</v>
      </c>
      <c r="N27" s="3">
        <v>34.790199999999999</v>
      </c>
      <c r="Q27" s="2">
        <v>630</v>
      </c>
      <c r="R27" s="4">
        <v>52.6</v>
      </c>
      <c r="S27" s="4">
        <v>39.299999999999997</v>
      </c>
      <c r="T27" s="4">
        <f t="shared" si="0"/>
        <v>9.6999999999999957</v>
      </c>
      <c r="U27" s="2">
        <v>10.299999999999997</v>
      </c>
      <c r="V27" s="4">
        <f t="shared" si="2"/>
        <v>60</v>
      </c>
      <c r="W27" s="2">
        <f>T27/U27</f>
        <v>0.94174757281553378</v>
      </c>
      <c r="X27">
        <f t="shared" si="3"/>
        <v>-6.0018009726253159E-2</v>
      </c>
      <c r="AA27">
        <v>60</v>
      </c>
      <c r="AB27">
        <v>-6.0018009726253159E-2</v>
      </c>
      <c r="AF27">
        <v>330</v>
      </c>
      <c r="AI27">
        <v>1320</v>
      </c>
      <c r="AJ27" s="4">
        <v>34.799999999999997</v>
      </c>
      <c r="AK27">
        <v>750</v>
      </c>
      <c r="AL27" s="7">
        <v>-0.68348526964820888</v>
      </c>
    </row>
    <row r="28" spans="3:38" x14ac:dyDescent="0.3">
      <c r="C28" s="2">
        <v>780</v>
      </c>
      <c r="D28">
        <v>55.5</v>
      </c>
      <c r="L28" s="2">
        <v>780</v>
      </c>
      <c r="M28" s="3">
        <v>64.5</v>
      </c>
      <c r="N28" s="3">
        <v>34.651200000000003</v>
      </c>
      <c r="Q28" s="2">
        <v>660</v>
      </c>
      <c r="R28" s="4">
        <v>53.2</v>
      </c>
      <c r="S28" s="4">
        <v>39</v>
      </c>
      <c r="T28" s="4">
        <f t="shared" si="0"/>
        <v>9.3999999999999986</v>
      </c>
      <c r="U28" s="2">
        <v>10.299999999999997</v>
      </c>
      <c r="V28" s="4">
        <f t="shared" si="2"/>
        <v>90</v>
      </c>
      <c r="W28" s="2">
        <f>T28/U28</f>
        <v>0.91262135922330112</v>
      </c>
      <c r="X28">
        <f t="shared" si="3"/>
        <v>-9.1434205959631712E-2</v>
      </c>
      <c r="AA28">
        <v>90</v>
      </c>
      <c r="AB28">
        <v>-9.1434205959631712E-2</v>
      </c>
      <c r="AF28">
        <v>360</v>
      </c>
      <c r="AI28">
        <v>1350</v>
      </c>
      <c r="AJ28" s="4">
        <v>34.700000000000003</v>
      </c>
      <c r="AK28">
        <v>780</v>
      </c>
      <c r="AL28" s="7">
        <v>-0.70290335550530947</v>
      </c>
    </row>
    <row r="29" spans="3:38" x14ac:dyDescent="0.3">
      <c r="C29" s="2">
        <v>810</v>
      </c>
      <c r="D29">
        <v>56.1</v>
      </c>
      <c r="L29" s="2">
        <v>810</v>
      </c>
      <c r="M29" s="3">
        <v>64.900000000000006</v>
      </c>
      <c r="N29" s="3">
        <v>34.512900000000002</v>
      </c>
      <c r="Q29" s="2">
        <v>690</v>
      </c>
      <c r="R29" s="4">
        <v>53.8</v>
      </c>
      <c r="S29" s="4">
        <v>38.799999999999997</v>
      </c>
      <c r="T29" s="4">
        <f t="shared" si="0"/>
        <v>9.1999999999999957</v>
      </c>
      <c r="U29" s="2">
        <v>10.299999999999997</v>
      </c>
      <c r="V29" s="4">
        <f t="shared" si="2"/>
        <v>120</v>
      </c>
      <c r="W29" s="2">
        <f>T29/U29</f>
        <v>0.89320388349514546</v>
      </c>
      <c r="X29">
        <f t="shared" si="3"/>
        <v>-0.11294041118059565</v>
      </c>
      <c r="AA29">
        <v>120</v>
      </c>
      <c r="AB29">
        <v>-0.11294041118059565</v>
      </c>
      <c r="AF29">
        <v>390</v>
      </c>
      <c r="AI29">
        <v>1380</v>
      </c>
      <c r="AJ29" s="4">
        <v>34.5</v>
      </c>
      <c r="AK29">
        <v>810</v>
      </c>
      <c r="AL29" s="7">
        <v>-0.74290869011900917</v>
      </c>
    </row>
    <row r="30" spans="3:38" x14ac:dyDescent="0.3">
      <c r="C30" s="2">
        <v>840</v>
      </c>
      <c r="D30">
        <v>56.6</v>
      </c>
      <c r="L30" s="2">
        <v>840</v>
      </c>
      <c r="M30" s="3">
        <v>65.400000000000006</v>
      </c>
      <c r="N30" s="3">
        <v>34.340899999999998</v>
      </c>
      <c r="Q30" s="2">
        <v>720</v>
      </c>
      <c r="R30" s="4">
        <v>54.3</v>
      </c>
      <c r="S30" s="4">
        <v>38.6</v>
      </c>
      <c r="T30" s="4">
        <f t="shared" si="0"/>
        <v>9</v>
      </c>
      <c r="U30" s="2">
        <v>10.299999999999997</v>
      </c>
      <c r="V30" s="4">
        <f t="shared" si="2"/>
        <v>150</v>
      </c>
      <c r="W30" s="2">
        <f>T30/U30</f>
        <v>0.87378640776699057</v>
      </c>
      <c r="X30">
        <f t="shared" si="3"/>
        <v>-0.13491931789937039</v>
      </c>
      <c r="AA30">
        <v>150</v>
      </c>
      <c r="AB30">
        <v>-0.13491931789937039</v>
      </c>
      <c r="AF30">
        <v>420</v>
      </c>
      <c r="AI30">
        <v>1410</v>
      </c>
      <c r="AJ30" s="4">
        <v>34.299999999999997</v>
      </c>
      <c r="AK30">
        <v>840</v>
      </c>
      <c r="AL30" s="7">
        <v>-0.78458138651957787</v>
      </c>
    </row>
    <row r="31" spans="3:38" x14ac:dyDescent="0.3">
      <c r="C31" s="2">
        <v>870</v>
      </c>
      <c r="D31">
        <v>57.2</v>
      </c>
      <c r="L31" s="2">
        <v>870</v>
      </c>
      <c r="M31" s="3">
        <v>65.8</v>
      </c>
      <c r="N31" s="3">
        <v>34.204099999999997</v>
      </c>
      <c r="Q31" s="2">
        <v>750</v>
      </c>
      <c r="R31" s="4">
        <v>54.9</v>
      </c>
      <c r="S31" s="4">
        <v>38.299999999999997</v>
      </c>
      <c r="T31" s="4">
        <f t="shared" si="0"/>
        <v>8.6999999999999957</v>
      </c>
      <c r="U31" s="2">
        <v>10.299999999999997</v>
      </c>
      <c r="V31" s="4">
        <f t="shared" si="2"/>
        <v>180</v>
      </c>
      <c r="W31" s="2">
        <f>T31/U31</f>
        <v>0.84466019417475713</v>
      </c>
      <c r="X31">
        <f t="shared" si="3"/>
        <v>-0.16882086957505224</v>
      </c>
      <c r="AA31">
        <v>180</v>
      </c>
      <c r="AB31">
        <v>-0.16882086957505224</v>
      </c>
      <c r="AF31">
        <v>450</v>
      </c>
      <c r="AI31">
        <v>1440</v>
      </c>
      <c r="AJ31" s="4">
        <v>34.200000000000003</v>
      </c>
      <c r="AK31">
        <v>870</v>
      </c>
      <c r="AL31" s="7">
        <v>-0.80608759174054023</v>
      </c>
    </row>
    <row r="32" spans="3:38" x14ac:dyDescent="0.3">
      <c r="C32" s="2">
        <v>900</v>
      </c>
      <c r="D32">
        <v>57.7</v>
      </c>
      <c r="L32" s="2">
        <v>900</v>
      </c>
      <c r="M32" s="3">
        <v>66.2</v>
      </c>
      <c r="N32" s="3">
        <v>34.067900000000002</v>
      </c>
      <c r="Q32" s="2">
        <v>780</v>
      </c>
      <c r="R32" s="4">
        <v>55.5</v>
      </c>
      <c r="S32" s="4">
        <v>38.1</v>
      </c>
      <c r="T32" s="4">
        <f t="shared" si="0"/>
        <v>8.5</v>
      </c>
      <c r="U32" s="2">
        <v>10.299999999999997</v>
      </c>
      <c r="V32" s="4">
        <f t="shared" si="2"/>
        <v>210</v>
      </c>
      <c r="W32" s="2">
        <f>T32/U32</f>
        <v>0.82524271844660213</v>
      </c>
      <c r="X32">
        <f t="shared" si="3"/>
        <v>-0.19207773173931908</v>
      </c>
      <c r="AA32">
        <v>210</v>
      </c>
      <c r="AB32">
        <v>-0.19207773173931908</v>
      </c>
      <c r="AF32">
        <v>480</v>
      </c>
      <c r="AI32">
        <v>1470</v>
      </c>
      <c r="AJ32" s="4">
        <v>34.1</v>
      </c>
      <c r="AK32">
        <v>900</v>
      </c>
      <c r="AL32" s="7">
        <v>-0.82806649845931568</v>
      </c>
    </row>
    <row r="33" spans="3:38" x14ac:dyDescent="0.3">
      <c r="C33" s="2">
        <v>930</v>
      </c>
      <c r="D33">
        <v>58.2</v>
      </c>
      <c r="L33" s="2">
        <v>930</v>
      </c>
      <c r="M33" s="3">
        <v>66.599999999999994</v>
      </c>
      <c r="N33" s="3">
        <v>33.932000000000002</v>
      </c>
      <c r="Q33" s="2">
        <v>810</v>
      </c>
      <c r="R33" s="4">
        <v>56.1</v>
      </c>
      <c r="S33" s="4">
        <v>37.799999999999997</v>
      </c>
      <c r="T33" s="4">
        <f t="shared" si="0"/>
        <v>8.1999999999999957</v>
      </c>
      <c r="U33" s="2">
        <v>10.299999999999997</v>
      </c>
      <c r="V33" s="4">
        <f t="shared" si="2"/>
        <v>240</v>
      </c>
      <c r="W33" s="2">
        <f>T33/U33</f>
        <v>0.79611650485436869</v>
      </c>
      <c r="X33">
        <f t="shared" si="3"/>
        <v>-0.22800974096538296</v>
      </c>
      <c r="AA33">
        <v>240</v>
      </c>
      <c r="AB33">
        <v>-0.22800974096538296</v>
      </c>
      <c r="AF33">
        <v>510</v>
      </c>
      <c r="AI33">
        <v>1500</v>
      </c>
      <c r="AJ33" s="4">
        <v>33.9</v>
      </c>
      <c r="AK33">
        <v>930</v>
      </c>
      <c r="AL33" s="7">
        <v>-0.87352887253607381</v>
      </c>
    </row>
    <row r="34" spans="3:38" x14ac:dyDescent="0.3">
      <c r="C34" s="2">
        <v>960</v>
      </c>
      <c r="D34">
        <v>58.6</v>
      </c>
      <c r="L34" s="2">
        <v>960</v>
      </c>
      <c r="M34" s="3">
        <v>66.900000000000006</v>
      </c>
      <c r="N34" s="3">
        <v>33.830199999999998</v>
      </c>
      <c r="Q34" s="2">
        <v>840</v>
      </c>
      <c r="R34" s="4">
        <v>56.6</v>
      </c>
      <c r="S34" s="4">
        <v>37.6</v>
      </c>
      <c r="T34" s="4">
        <f t="shared" si="0"/>
        <v>8</v>
      </c>
      <c r="U34" s="2">
        <v>10.299999999999997</v>
      </c>
      <c r="V34" s="4">
        <f t="shared" si="2"/>
        <v>270</v>
      </c>
      <c r="W34" s="2">
        <f>T34/U34</f>
        <v>0.7766990291262138</v>
      </c>
      <c r="X34">
        <f t="shared" si="3"/>
        <v>-0.25270235355575388</v>
      </c>
      <c r="AA34">
        <v>270</v>
      </c>
      <c r="AB34">
        <v>-0.25270235355575388</v>
      </c>
      <c r="AF34">
        <v>540</v>
      </c>
      <c r="AI34">
        <v>1530</v>
      </c>
      <c r="AJ34" s="4">
        <v>33.799999999999997</v>
      </c>
      <c r="AK34">
        <v>960</v>
      </c>
      <c r="AL34" s="7">
        <v>-0.89705936994626823</v>
      </c>
    </row>
    <row r="35" spans="3:38" x14ac:dyDescent="0.3">
      <c r="C35" s="2">
        <v>990</v>
      </c>
      <c r="D35">
        <v>59.1</v>
      </c>
      <c r="L35" s="2">
        <v>990</v>
      </c>
      <c r="M35" s="3">
        <v>67.3</v>
      </c>
      <c r="N35" s="3">
        <v>33.6952</v>
      </c>
      <c r="Q35" s="2">
        <v>870</v>
      </c>
      <c r="R35" s="4">
        <v>57.2</v>
      </c>
      <c r="S35" s="4">
        <v>37.4</v>
      </c>
      <c r="T35" s="4">
        <f t="shared" si="0"/>
        <v>7.7999999999999972</v>
      </c>
      <c r="U35" s="2">
        <v>10.299999999999997</v>
      </c>
      <c r="V35" s="4">
        <f t="shared" si="2"/>
        <v>300</v>
      </c>
      <c r="W35" s="2">
        <f>T35/U35</f>
        <v>0.75728155339805814</v>
      </c>
      <c r="X35">
        <f t="shared" si="3"/>
        <v>-0.27802016154004416</v>
      </c>
      <c r="AA35">
        <v>300</v>
      </c>
      <c r="AB35">
        <v>-0.27802016154004416</v>
      </c>
      <c r="AF35">
        <v>570</v>
      </c>
      <c r="AI35">
        <v>1560</v>
      </c>
      <c r="AJ35" s="4">
        <v>33.700000000000003</v>
      </c>
      <c r="AK35">
        <v>990</v>
      </c>
      <c r="AL35" s="7">
        <v>-0.92115692152532724</v>
      </c>
    </row>
    <row r="36" spans="3:38" x14ac:dyDescent="0.3">
      <c r="C36" s="2">
        <v>1020</v>
      </c>
      <c r="D36">
        <v>59.6</v>
      </c>
      <c r="L36" s="2">
        <v>1020</v>
      </c>
      <c r="M36" s="3">
        <v>67.599999999999994</v>
      </c>
      <c r="N36" s="3">
        <v>33.5944</v>
      </c>
      <c r="Q36" s="2">
        <v>900</v>
      </c>
      <c r="R36" s="4">
        <v>57.7</v>
      </c>
      <c r="S36" s="4">
        <v>37.200000000000003</v>
      </c>
      <c r="T36" s="4">
        <f t="shared" si="0"/>
        <v>7.6000000000000014</v>
      </c>
      <c r="U36" s="2">
        <v>10.299999999999997</v>
      </c>
      <c r="V36" s="4">
        <f t="shared" si="2"/>
        <v>330</v>
      </c>
      <c r="W36" s="2">
        <f>T36/U36</f>
        <v>0.73786407766990325</v>
      </c>
      <c r="X36">
        <f t="shared" si="3"/>
        <v>-0.30399564794330425</v>
      </c>
      <c r="AA36">
        <v>330</v>
      </c>
      <c r="AB36">
        <v>-0.30399564794330425</v>
      </c>
      <c r="AF36">
        <v>600</v>
      </c>
      <c r="AI36">
        <v>1590</v>
      </c>
      <c r="AJ36" s="4">
        <v>33.6</v>
      </c>
      <c r="AK36">
        <v>1020</v>
      </c>
      <c r="AL36" s="7">
        <v>-0.94584953411569916</v>
      </c>
    </row>
    <row r="37" spans="3:38" x14ac:dyDescent="0.3">
      <c r="C37" s="2">
        <v>1050</v>
      </c>
      <c r="D37">
        <v>60.1</v>
      </c>
      <c r="L37" s="2">
        <v>1050</v>
      </c>
      <c r="M37" s="3">
        <v>68</v>
      </c>
      <c r="N37" s="3">
        <v>33.460700000000003</v>
      </c>
      <c r="Q37" s="2">
        <v>930</v>
      </c>
      <c r="R37" s="4">
        <v>58.2</v>
      </c>
      <c r="S37" s="4">
        <v>37</v>
      </c>
      <c r="T37" s="4">
        <f t="shared" si="0"/>
        <v>7.3999999999999986</v>
      </c>
      <c r="U37" s="2">
        <v>10.299999999999997</v>
      </c>
      <c r="V37" s="4">
        <f t="shared" si="2"/>
        <v>360</v>
      </c>
      <c r="W37" s="2">
        <f>T37/U37</f>
        <v>0.71844660194174759</v>
      </c>
      <c r="X37">
        <f t="shared" si="3"/>
        <v>-0.330663895025466</v>
      </c>
      <c r="AA37">
        <v>360</v>
      </c>
      <c r="AB37">
        <v>-0.330663895025466</v>
      </c>
      <c r="AF37">
        <v>630</v>
      </c>
      <c r="AI37">
        <v>1620</v>
      </c>
      <c r="AJ37" s="4">
        <v>33.5</v>
      </c>
      <c r="AK37">
        <v>1050</v>
      </c>
      <c r="AL37" s="7">
        <v>-0.97116734209998945</v>
      </c>
    </row>
    <row r="38" spans="3:38" x14ac:dyDescent="0.3">
      <c r="C38" s="2">
        <v>1080</v>
      </c>
      <c r="D38">
        <v>60.6</v>
      </c>
      <c r="L38" s="2">
        <v>1080</v>
      </c>
      <c r="M38" s="3">
        <v>68.400000000000006</v>
      </c>
      <c r="N38" s="3">
        <v>33.3279</v>
      </c>
      <c r="Q38" s="2">
        <v>960</v>
      </c>
      <c r="R38" s="4">
        <v>58.6</v>
      </c>
      <c r="S38" s="4">
        <v>36.799999999999997</v>
      </c>
      <c r="T38" s="4">
        <f t="shared" si="0"/>
        <v>7.1999999999999957</v>
      </c>
      <c r="U38" s="2">
        <v>10.299999999999997</v>
      </c>
      <c r="V38" s="4">
        <f t="shared" si="2"/>
        <v>390</v>
      </c>
      <c r="W38" s="2">
        <f>T38/U38</f>
        <v>0.69902912621359203</v>
      </c>
      <c r="X38">
        <f t="shared" si="3"/>
        <v>-0.35806286921358077</v>
      </c>
      <c r="AA38">
        <v>390</v>
      </c>
      <c r="AB38">
        <v>-0.35806286921358077</v>
      </c>
      <c r="AF38">
        <v>660</v>
      </c>
      <c r="AI38">
        <v>1650</v>
      </c>
      <c r="AJ38" s="4">
        <v>33.299999999999997</v>
      </c>
      <c r="AK38">
        <v>1080</v>
      </c>
      <c r="AL38" s="7">
        <v>-1.0238110755854122</v>
      </c>
    </row>
    <row r="39" spans="3:38" x14ac:dyDescent="0.3">
      <c r="C39" s="2">
        <v>1110</v>
      </c>
      <c r="D39">
        <v>61</v>
      </c>
      <c r="L39" s="2">
        <v>1110</v>
      </c>
      <c r="M39" s="3">
        <v>68.8</v>
      </c>
      <c r="N39" s="3">
        <v>33.195999999999998</v>
      </c>
      <c r="Q39" s="2">
        <v>990</v>
      </c>
      <c r="R39" s="4">
        <v>59.1</v>
      </c>
      <c r="S39" s="4">
        <v>36.6</v>
      </c>
      <c r="T39" s="4">
        <f t="shared" si="0"/>
        <v>7</v>
      </c>
      <c r="U39" s="2">
        <v>10.299999999999997</v>
      </c>
      <c r="V39" s="4">
        <f t="shared" si="2"/>
        <v>420</v>
      </c>
      <c r="W39" s="2">
        <f>T39/U39</f>
        <v>0.67961165048543704</v>
      </c>
      <c r="X39">
        <f t="shared" si="3"/>
        <v>-0.38623374618027656</v>
      </c>
      <c r="AA39">
        <v>420</v>
      </c>
      <c r="AB39">
        <v>-0.38623374618027656</v>
      </c>
      <c r="AF39">
        <v>690</v>
      </c>
      <c r="AI39">
        <v>1680</v>
      </c>
      <c r="AJ39" s="4">
        <v>33.200000000000003</v>
      </c>
      <c r="AK39">
        <v>1110</v>
      </c>
      <c r="AL39" s="7">
        <v>-1.0512100497735251</v>
      </c>
    </row>
    <row r="40" spans="3:38" x14ac:dyDescent="0.3">
      <c r="C40" s="2">
        <v>1140</v>
      </c>
      <c r="D40">
        <v>61.5</v>
      </c>
      <c r="L40" s="2">
        <v>1140</v>
      </c>
      <c r="M40" s="3">
        <v>69.2</v>
      </c>
      <c r="N40" s="3">
        <v>33.065100000000001</v>
      </c>
      <c r="Q40" s="2">
        <v>1020</v>
      </c>
      <c r="R40" s="4">
        <v>59.6</v>
      </c>
      <c r="S40" s="4">
        <v>36.4</v>
      </c>
      <c r="T40" s="4">
        <f t="shared" si="0"/>
        <v>6.7999999999999972</v>
      </c>
      <c r="U40" s="2">
        <v>10.299999999999997</v>
      </c>
      <c r="V40" s="4">
        <f t="shared" si="2"/>
        <v>450</v>
      </c>
      <c r="W40" s="2">
        <f>T40/U40</f>
        <v>0.66019417475728148</v>
      </c>
      <c r="X40">
        <f t="shared" si="3"/>
        <v>-0.41522128305352918</v>
      </c>
      <c r="AA40">
        <v>450</v>
      </c>
      <c r="AB40">
        <v>-0.41522128305352918</v>
      </c>
      <c r="AF40">
        <v>720</v>
      </c>
      <c r="AI40">
        <v>1710</v>
      </c>
      <c r="AJ40" s="4">
        <v>33.1</v>
      </c>
      <c r="AK40">
        <v>1140</v>
      </c>
      <c r="AL40" s="7">
        <v>-1.0793809267402219</v>
      </c>
    </row>
    <row r="41" spans="3:38" x14ac:dyDescent="0.3">
      <c r="C41" s="2">
        <v>1170</v>
      </c>
      <c r="D41">
        <v>62</v>
      </c>
      <c r="L41" s="2">
        <v>1170</v>
      </c>
      <c r="M41" s="3">
        <v>69.5</v>
      </c>
      <c r="N41" s="3">
        <v>32.9679</v>
      </c>
      <c r="Q41" s="2">
        <v>1050</v>
      </c>
      <c r="R41" s="4">
        <v>60.1</v>
      </c>
      <c r="S41" s="4">
        <v>36.200000000000003</v>
      </c>
      <c r="T41" s="4">
        <f t="shared" si="0"/>
        <v>6.6000000000000014</v>
      </c>
      <c r="U41" s="2">
        <v>10.299999999999997</v>
      </c>
      <c r="V41" s="4">
        <f t="shared" si="2"/>
        <v>480</v>
      </c>
      <c r="W41" s="2">
        <f>T41/U41</f>
        <v>0.64077669902912648</v>
      </c>
      <c r="X41">
        <f t="shared" si="3"/>
        <v>-0.44507424620320979</v>
      </c>
      <c r="AA41">
        <v>480</v>
      </c>
      <c r="AB41">
        <v>-0.44507424620320979</v>
      </c>
      <c r="AF41">
        <v>750</v>
      </c>
      <c r="AI41">
        <v>1740</v>
      </c>
      <c r="AJ41" s="4">
        <v>33</v>
      </c>
      <c r="AK41">
        <v>1170</v>
      </c>
      <c r="AL41" s="7">
        <v>-1.1083684636134745</v>
      </c>
    </row>
    <row r="42" spans="3:38" x14ac:dyDescent="0.3">
      <c r="C42" s="2">
        <v>1200</v>
      </c>
      <c r="D42">
        <v>62.5</v>
      </c>
      <c r="Q42" s="2">
        <v>1080</v>
      </c>
      <c r="R42" s="4">
        <v>60.6</v>
      </c>
      <c r="S42" s="4">
        <v>36</v>
      </c>
      <c r="T42" s="4">
        <f t="shared" si="0"/>
        <v>6.3999999999999986</v>
      </c>
      <c r="U42" s="2">
        <v>10.299999999999997</v>
      </c>
      <c r="V42" s="4">
        <f t="shared" si="2"/>
        <v>510</v>
      </c>
      <c r="W42" s="2">
        <f>T42/U42</f>
        <v>0.62135922330097093</v>
      </c>
      <c r="X42">
        <f t="shared" si="3"/>
        <v>-0.47584590486996381</v>
      </c>
      <c r="AA42">
        <v>510</v>
      </c>
      <c r="AB42">
        <v>-0.47584590486996381</v>
      </c>
      <c r="AF42">
        <v>780</v>
      </c>
    </row>
    <row r="43" spans="3:38" x14ac:dyDescent="0.3">
      <c r="C43" s="2">
        <v>1230</v>
      </c>
      <c r="D43">
        <v>62.8</v>
      </c>
      <c r="Q43" s="2">
        <v>1110</v>
      </c>
      <c r="R43" s="4">
        <v>61</v>
      </c>
      <c r="S43" s="4">
        <v>35.9</v>
      </c>
      <c r="T43" s="4">
        <f t="shared" si="0"/>
        <v>6.2999999999999972</v>
      </c>
      <c r="U43" s="2">
        <v>10.299999999999997</v>
      </c>
      <c r="V43" s="4">
        <f t="shared" si="2"/>
        <v>540</v>
      </c>
      <c r="W43" s="2">
        <f>T43/U43</f>
        <v>0.61165048543689304</v>
      </c>
      <c r="X43">
        <f t="shared" si="3"/>
        <v>-0.49159426183810334</v>
      </c>
      <c r="AA43">
        <v>540</v>
      </c>
      <c r="AB43">
        <v>-0.49159426183810334</v>
      </c>
      <c r="AF43">
        <v>810</v>
      </c>
    </row>
    <row r="44" spans="3:38" x14ac:dyDescent="0.3">
      <c r="C44" s="2">
        <v>1260</v>
      </c>
      <c r="D44">
        <v>63.3</v>
      </c>
      <c r="Q44" s="2">
        <v>1140</v>
      </c>
      <c r="R44" s="4">
        <v>61.5</v>
      </c>
      <c r="S44" s="4">
        <v>35.700000000000003</v>
      </c>
      <c r="T44" s="4">
        <f t="shared" si="0"/>
        <v>6.1000000000000014</v>
      </c>
      <c r="U44" s="2">
        <v>10.299999999999997</v>
      </c>
      <c r="V44" s="4">
        <f t="shared" si="2"/>
        <v>570</v>
      </c>
      <c r="W44" s="2">
        <f>T44/U44</f>
        <v>0.59223300970873816</v>
      </c>
      <c r="X44">
        <f t="shared" si="3"/>
        <v>-0.52385512405632406</v>
      </c>
      <c r="AA44">
        <v>570</v>
      </c>
      <c r="AB44">
        <v>-0.52385512405632406</v>
      </c>
      <c r="AF44">
        <v>840</v>
      </c>
    </row>
    <row r="45" spans="3:38" x14ac:dyDescent="0.3">
      <c r="C45" s="2">
        <v>1290</v>
      </c>
      <c r="D45">
        <v>63.7</v>
      </c>
      <c r="Q45" s="2">
        <v>1170</v>
      </c>
      <c r="R45" s="4">
        <v>62</v>
      </c>
      <c r="S45" s="4">
        <v>35.5</v>
      </c>
      <c r="T45" s="4">
        <f t="shared" si="0"/>
        <v>5.8999999999999986</v>
      </c>
      <c r="U45" s="2">
        <v>10.299999999999997</v>
      </c>
      <c r="V45" s="4">
        <f t="shared" si="2"/>
        <v>600</v>
      </c>
      <c r="W45" s="2">
        <f>T45/U45</f>
        <v>0.57281553398058249</v>
      </c>
      <c r="X45">
        <f t="shared" si="3"/>
        <v>-0.55719154432391638</v>
      </c>
      <c r="AA45">
        <v>600</v>
      </c>
      <c r="AB45">
        <v>-0.55719154432391638</v>
      </c>
      <c r="AF45">
        <v>870</v>
      </c>
    </row>
    <row r="46" spans="3:38" x14ac:dyDescent="0.3">
      <c r="C46" s="2">
        <v>1320</v>
      </c>
      <c r="D46">
        <v>64.099999999999994</v>
      </c>
      <c r="Q46" s="2">
        <v>1200</v>
      </c>
      <c r="R46" s="4">
        <v>62.5</v>
      </c>
      <c r="S46" s="4">
        <v>35.4</v>
      </c>
      <c r="T46" s="4">
        <f t="shared" si="0"/>
        <v>5.7999999999999972</v>
      </c>
      <c r="U46" s="2">
        <v>10.299999999999997</v>
      </c>
      <c r="V46" s="4">
        <f t="shared" si="2"/>
        <v>630</v>
      </c>
      <c r="W46" s="2">
        <f>T46/U46</f>
        <v>0.56310679611650472</v>
      </c>
      <c r="X46">
        <f t="shared" si="3"/>
        <v>-0.57428597768321665</v>
      </c>
      <c r="AA46">
        <v>630</v>
      </c>
      <c r="AB46">
        <v>-0.57428597768321665</v>
      </c>
      <c r="AF46">
        <v>900</v>
      </c>
    </row>
    <row r="47" spans="3:38" x14ac:dyDescent="0.3">
      <c r="C47" s="2">
        <v>1350</v>
      </c>
      <c r="D47">
        <v>64.5</v>
      </c>
      <c r="Q47" s="2">
        <v>1230</v>
      </c>
      <c r="R47" s="4">
        <v>62.8</v>
      </c>
      <c r="S47" s="4">
        <v>35.200000000000003</v>
      </c>
      <c r="T47" s="4">
        <f t="shared" si="0"/>
        <v>5.6000000000000014</v>
      </c>
      <c r="U47" s="2">
        <v>10.299999999999997</v>
      </c>
      <c r="V47" s="4">
        <f t="shared" si="2"/>
        <v>660</v>
      </c>
      <c r="W47" s="2">
        <f>T47/U47</f>
        <v>0.54368932038834983</v>
      </c>
      <c r="X47">
        <f t="shared" si="3"/>
        <v>-0.60937729749448599</v>
      </c>
      <c r="AA47">
        <v>660</v>
      </c>
      <c r="AB47">
        <v>-0.60937729749448599</v>
      </c>
      <c r="AF47">
        <v>930</v>
      </c>
    </row>
    <row r="48" spans="3:38" x14ac:dyDescent="0.3">
      <c r="C48" s="2">
        <v>1380</v>
      </c>
      <c r="D48">
        <v>64.900000000000006</v>
      </c>
      <c r="Q48" s="2">
        <v>1260</v>
      </c>
      <c r="R48" s="4">
        <v>63.3</v>
      </c>
      <c r="S48" s="4">
        <v>35.1</v>
      </c>
      <c r="T48" s="4">
        <f t="shared" si="0"/>
        <v>5.5</v>
      </c>
      <c r="U48" s="2">
        <v>10.299999999999997</v>
      </c>
      <c r="V48" s="4">
        <f t="shared" si="2"/>
        <v>690</v>
      </c>
      <c r="W48" s="2">
        <f>T48/U48</f>
        <v>0.53398058252427194</v>
      </c>
      <c r="X48">
        <f t="shared" si="3"/>
        <v>-0.62739580299716469</v>
      </c>
      <c r="AA48">
        <v>690</v>
      </c>
      <c r="AB48">
        <v>-0.62739580299716469</v>
      </c>
      <c r="AF48">
        <v>960</v>
      </c>
    </row>
    <row r="49" spans="3:32" x14ac:dyDescent="0.3">
      <c r="C49" s="2">
        <v>1410</v>
      </c>
      <c r="D49">
        <v>65.400000000000006</v>
      </c>
      <c r="Q49" s="2">
        <v>1290</v>
      </c>
      <c r="R49" s="4">
        <v>63.7</v>
      </c>
      <c r="S49" s="4">
        <v>34.9</v>
      </c>
      <c r="T49" s="4">
        <f t="shared" si="0"/>
        <v>5.2999999999999972</v>
      </c>
      <c r="U49" s="2">
        <v>10.299999999999997</v>
      </c>
      <c r="V49" s="4">
        <f t="shared" si="2"/>
        <v>720</v>
      </c>
      <c r="W49" s="2">
        <f>T49/U49</f>
        <v>0.51456310679611639</v>
      </c>
      <c r="X49">
        <f t="shared" si="3"/>
        <v>-0.66443707467751412</v>
      </c>
      <c r="AA49">
        <v>720</v>
      </c>
      <c r="AB49">
        <v>-0.66443707467751412</v>
      </c>
      <c r="AF49">
        <v>990</v>
      </c>
    </row>
    <row r="50" spans="3:32" x14ac:dyDescent="0.3">
      <c r="C50" s="2">
        <v>1440</v>
      </c>
      <c r="D50">
        <v>65.8</v>
      </c>
      <c r="Q50" s="2">
        <v>1320</v>
      </c>
      <c r="R50" s="4">
        <v>64.099999999999994</v>
      </c>
      <c r="S50" s="4">
        <v>34.799999999999997</v>
      </c>
      <c r="T50" s="4">
        <f t="shared" si="0"/>
        <v>5.1999999999999957</v>
      </c>
      <c r="U50" s="2">
        <v>10.299999999999997</v>
      </c>
      <c r="V50" s="4">
        <f t="shared" si="2"/>
        <v>750</v>
      </c>
      <c r="W50" s="2">
        <f>T50/U50</f>
        <v>0.50485436893203861</v>
      </c>
      <c r="X50">
        <f t="shared" si="3"/>
        <v>-0.68348526964820888</v>
      </c>
      <c r="AA50">
        <v>750</v>
      </c>
      <c r="AB50">
        <v>-0.68348526964820888</v>
      </c>
      <c r="AF50">
        <v>1020</v>
      </c>
    </row>
    <row r="51" spans="3:32" x14ac:dyDescent="0.3">
      <c r="C51" s="2">
        <v>1470</v>
      </c>
      <c r="D51">
        <v>66.2</v>
      </c>
      <c r="Q51" s="2">
        <v>1350</v>
      </c>
      <c r="R51" s="4">
        <v>64.5</v>
      </c>
      <c r="S51" s="4">
        <v>34.700000000000003</v>
      </c>
      <c r="T51" s="4">
        <f t="shared" si="0"/>
        <v>5.1000000000000014</v>
      </c>
      <c r="U51" s="2">
        <v>10.299999999999997</v>
      </c>
      <c r="V51" s="4">
        <f t="shared" si="2"/>
        <v>780</v>
      </c>
      <c r="W51" s="2">
        <f>T51/U51</f>
        <v>0.49514563106796144</v>
      </c>
      <c r="X51">
        <f t="shared" si="3"/>
        <v>-0.70290335550530947</v>
      </c>
      <c r="AA51">
        <v>780</v>
      </c>
      <c r="AB51">
        <v>-0.70290335550530947</v>
      </c>
      <c r="AF51">
        <v>1050</v>
      </c>
    </row>
    <row r="52" spans="3:32" x14ac:dyDescent="0.3">
      <c r="C52" s="2">
        <v>1500</v>
      </c>
      <c r="D52">
        <v>66.599999999999994</v>
      </c>
      <c r="Q52" s="2">
        <v>1380</v>
      </c>
      <c r="R52" s="4">
        <v>64.900000000000006</v>
      </c>
      <c r="S52" s="4">
        <v>34.5</v>
      </c>
      <c r="T52" s="4">
        <f t="shared" si="0"/>
        <v>4.8999999999999986</v>
      </c>
      <c r="U52" s="2">
        <v>10.299999999999997</v>
      </c>
      <c r="V52" s="4">
        <f t="shared" si="2"/>
        <v>810</v>
      </c>
      <c r="W52" s="2">
        <f>T52/U52</f>
        <v>0.47572815533980584</v>
      </c>
      <c r="X52">
        <f t="shared" si="3"/>
        <v>-0.74290869011900917</v>
      </c>
      <c r="AA52">
        <v>810</v>
      </c>
      <c r="AB52">
        <v>-0.74290869011900917</v>
      </c>
      <c r="AF52">
        <v>1080</v>
      </c>
    </row>
    <row r="53" spans="3:32" x14ac:dyDescent="0.3">
      <c r="C53" s="2">
        <v>1530</v>
      </c>
      <c r="D53">
        <v>66.900000000000006</v>
      </c>
      <c r="Q53" s="2">
        <v>1410</v>
      </c>
      <c r="R53" s="4">
        <v>65.400000000000006</v>
      </c>
      <c r="S53" s="4">
        <v>34.299999999999997</v>
      </c>
      <c r="T53" s="4">
        <f t="shared" si="0"/>
        <v>4.6999999999999957</v>
      </c>
      <c r="U53" s="2">
        <v>10.299999999999997</v>
      </c>
      <c r="V53" s="4">
        <f t="shared" si="2"/>
        <v>840</v>
      </c>
      <c r="W53" s="2">
        <f>T53/U53</f>
        <v>0.45631067961165017</v>
      </c>
      <c r="X53">
        <f t="shared" si="3"/>
        <v>-0.78458138651957787</v>
      </c>
      <c r="AA53">
        <v>840</v>
      </c>
      <c r="AB53">
        <v>-0.78458138651957787</v>
      </c>
      <c r="AF53">
        <v>1110</v>
      </c>
    </row>
    <row r="54" spans="3:32" x14ac:dyDescent="0.3">
      <c r="C54" s="2">
        <v>1560</v>
      </c>
      <c r="D54">
        <v>67.3</v>
      </c>
      <c r="Q54" s="2">
        <v>1440</v>
      </c>
      <c r="R54" s="4">
        <v>65.8</v>
      </c>
      <c r="S54" s="4">
        <v>34.200000000000003</v>
      </c>
      <c r="T54" s="4">
        <f t="shared" si="0"/>
        <v>4.6000000000000014</v>
      </c>
      <c r="U54" s="2">
        <v>10.299999999999997</v>
      </c>
      <c r="V54" s="4">
        <f t="shared" si="2"/>
        <v>870</v>
      </c>
      <c r="W54" s="2">
        <f>T54/U54</f>
        <v>0.44660194174757306</v>
      </c>
      <c r="X54">
        <f t="shared" si="3"/>
        <v>-0.80608759174054023</v>
      </c>
      <c r="AA54">
        <v>870</v>
      </c>
      <c r="AB54">
        <v>-0.80608759174054023</v>
      </c>
      <c r="AF54">
        <v>1140</v>
      </c>
    </row>
    <row r="55" spans="3:32" x14ac:dyDescent="0.3">
      <c r="C55" s="2">
        <v>1590</v>
      </c>
      <c r="D55">
        <v>67.599999999999994</v>
      </c>
      <c r="Q55" s="2">
        <v>1470</v>
      </c>
      <c r="R55" s="4">
        <v>66.2</v>
      </c>
      <c r="S55" s="4">
        <v>34.1</v>
      </c>
      <c r="T55" s="4">
        <f t="shared" si="0"/>
        <v>4.5</v>
      </c>
      <c r="U55" s="2">
        <v>10.299999999999997</v>
      </c>
      <c r="V55" s="4">
        <f t="shared" si="2"/>
        <v>900</v>
      </c>
      <c r="W55" s="2">
        <f>T55/U55</f>
        <v>0.43689320388349528</v>
      </c>
      <c r="X55">
        <f t="shared" si="3"/>
        <v>-0.82806649845931568</v>
      </c>
      <c r="AA55">
        <v>900</v>
      </c>
      <c r="AB55">
        <v>-0.82806649845931568</v>
      </c>
      <c r="AF55">
        <v>1170</v>
      </c>
    </row>
    <row r="56" spans="3:32" x14ac:dyDescent="0.3">
      <c r="C56" s="2">
        <v>1620</v>
      </c>
      <c r="D56">
        <v>68</v>
      </c>
      <c r="Q56" s="2">
        <v>1500</v>
      </c>
      <c r="R56" s="4">
        <v>66.599999999999994</v>
      </c>
      <c r="S56" s="4">
        <v>33.9</v>
      </c>
      <c r="T56" s="4">
        <f t="shared" si="0"/>
        <v>4.2999999999999972</v>
      </c>
      <c r="U56" s="2">
        <v>10.299999999999997</v>
      </c>
      <c r="V56" s="4">
        <f t="shared" si="2"/>
        <v>930</v>
      </c>
      <c r="W56" s="2">
        <f>T56/U56</f>
        <v>0.41747572815533962</v>
      </c>
      <c r="X56">
        <f t="shared" si="3"/>
        <v>-0.87352887253607381</v>
      </c>
      <c r="AA56">
        <v>930</v>
      </c>
      <c r="AB56">
        <v>-0.87352887253607381</v>
      </c>
    </row>
    <row r="57" spans="3:32" x14ac:dyDescent="0.3">
      <c r="C57" s="2">
        <v>1650</v>
      </c>
      <c r="D57">
        <v>68.400000000000006</v>
      </c>
      <c r="Q57" s="2">
        <v>1530</v>
      </c>
      <c r="R57" s="4">
        <v>66.900000000000006</v>
      </c>
      <c r="S57" s="4">
        <v>33.799999999999997</v>
      </c>
      <c r="T57" s="4">
        <f t="shared" si="0"/>
        <v>4.1999999999999957</v>
      </c>
      <c r="U57" s="2">
        <v>10.299999999999997</v>
      </c>
      <c r="V57" s="4">
        <f t="shared" si="2"/>
        <v>960</v>
      </c>
      <c r="W57" s="2">
        <f>T57/U57</f>
        <v>0.40776699029126184</v>
      </c>
      <c r="X57">
        <f t="shared" si="3"/>
        <v>-0.89705936994626823</v>
      </c>
      <c r="AA57">
        <v>960</v>
      </c>
      <c r="AB57">
        <v>-0.89705936994626823</v>
      </c>
    </row>
    <row r="58" spans="3:32" x14ac:dyDescent="0.3">
      <c r="C58" s="2">
        <v>1680</v>
      </c>
      <c r="D58">
        <v>68.8</v>
      </c>
      <c r="Q58" s="2">
        <v>1560</v>
      </c>
      <c r="R58" s="4">
        <v>67.3</v>
      </c>
      <c r="S58" s="4">
        <v>33.700000000000003</v>
      </c>
      <c r="T58" s="4">
        <f t="shared" si="0"/>
        <v>4.1000000000000014</v>
      </c>
      <c r="U58" s="2">
        <v>10.299999999999997</v>
      </c>
      <c r="V58" s="4">
        <f t="shared" si="2"/>
        <v>990</v>
      </c>
      <c r="W58" s="2">
        <f>T58/U58</f>
        <v>0.39805825242718473</v>
      </c>
      <c r="X58">
        <f t="shared" si="3"/>
        <v>-0.92115692152532724</v>
      </c>
      <c r="AA58">
        <v>990</v>
      </c>
      <c r="AB58">
        <v>-0.92115692152532724</v>
      </c>
    </row>
    <row r="59" spans="3:32" x14ac:dyDescent="0.3">
      <c r="C59" s="2">
        <v>1710</v>
      </c>
      <c r="D59">
        <v>69.2</v>
      </c>
      <c r="Q59" s="2">
        <v>1590</v>
      </c>
      <c r="R59" s="4">
        <v>67.599999999999994</v>
      </c>
      <c r="S59" s="4">
        <v>33.6</v>
      </c>
      <c r="T59" s="4">
        <f t="shared" si="0"/>
        <v>4</v>
      </c>
      <c r="U59" s="2">
        <v>10.299999999999997</v>
      </c>
      <c r="V59" s="4">
        <f t="shared" si="2"/>
        <v>1020</v>
      </c>
      <c r="W59" s="2">
        <f>T59/U59</f>
        <v>0.3883495145631069</v>
      </c>
      <c r="X59">
        <f t="shared" si="3"/>
        <v>-0.94584953411569916</v>
      </c>
      <c r="AA59">
        <v>1020</v>
      </c>
      <c r="AB59">
        <v>-0.94584953411569916</v>
      </c>
    </row>
    <row r="60" spans="3:32" x14ac:dyDescent="0.3">
      <c r="C60" s="2">
        <v>1740</v>
      </c>
      <c r="D60">
        <v>69.5</v>
      </c>
      <c r="Q60" s="2">
        <v>1620</v>
      </c>
      <c r="R60" s="4">
        <v>68</v>
      </c>
      <c r="S60" s="4">
        <v>33.5</v>
      </c>
      <c r="T60" s="4">
        <f t="shared" si="0"/>
        <v>3.8999999999999986</v>
      </c>
      <c r="U60" s="2">
        <v>10.299999999999997</v>
      </c>
      <c r="V60" s="4">
        <f t="shared" si="2"/>
        <v>1050</v>
      </c>
      <c r="W60" s="2">
        <f>T60/U60</f>
        <v>0.37864077669902907</v>
      </c>
      <c r="X60">
        <f t="shared" si="3"/>
        <v>-0.97116734209998945</v>
      </c>
      <c r="AA60">
        <v>1050</v>
      </c>
      <c r="AB60">
        <v>-0.97116734209998945</v>
      </c>
    </row>
    <row r="61" spans="3:32" x14ac:dyDescent="0.3">
      <c r="Q61" s="2">
        <v>1650</v>
      </c>
      <c r="R61" s="4">
        <v>68.400000000000006</v>
      </c>
      <c r="S61" s="4">
        <v>33.299999999999997</v>
      </c>
      <c r="T61" s="4">
        <f t="shared" si="0"/>
        <v>3.6999999999999957</v>
      </c>
      <c r="U61" s="2">
        <v>10.299999999999997</v>
      </c>
      <c r="V61" s="4">
        <f t="shared" si="2"/>
        <v>1080</v>
      </c>
      <c r="W61" s="2">
        <f>T61/U61</f>
        <v>0.35922330097087346</v>
      </c>
      <c r="X61">
        <f t="shared" si="3"/>
        <v>-1.0238110755854122</v>
      </c>
      <c r="AA61">
        <v>1080</v>
      </c>
      <c r="AB61">
        <v>-1.0238110755854122</v>
      </c>
    </row>
    <row r="62" spans="3:32" x14ac:dyDescent="0.3">
      <c r="Q62" s="2">
        <v>1680</v>
      </c>
      <c r="R62" s="4">
        <v>68.8</v>
      </c>
      <c r="S62" s="4">
        <v>33.200000000000003</v>
      </c>
      <c r="T62" s="4">
        <f t="shared" si="0"/>
        <v>3.6000000000000014</v>
      </c>
      <c r="U62" s="2">
        <v>10.299999999999997</v>
      </c>
      <c r="V62" s="4">
        <f t="shared" si="2"/>
        <v>1110</v>
      </c>
      <c r="W62" s="2">
        <f>T62/U62</f>
        <v>0.34951456310679635</v>
      </c>
      <c r="X62">
        <f t="shared" si="3"/>
        <v>-1.0512100497735251</v>
      </c>
      <c r="AA62">
        <v>1110</v>
      </c>
      <c r="AB62">
        <v>-1.0512100497735251</v>
      </c>
    </row>
    <row r="63" spans="3:32" x14ac:dyDescent="0.3">
      <c r="Q63" s="2">
        <v>1710</v>
      </c>
      <c r="R63" s="4">
        <v>69.2</v>
      </c>
      <c r="S63" s="4">
        <v>33.1</v>
      </c>
      <c r="T63" s="4">
        <f t="shared" si="0"/>
        <v>3.5</v>
      </c>
      <c r="U63" s="2">
        <v>10.299999999999997</v>
      </c>
      <c r="V63" s="4">
        <f t="shared" si="2"/>
        <v>1140</v>
      </c>
      <c r="W63" s="2">
        <f>T63/U63</f>
        <v>0.33980582524271852</v>
      </c>
      <c r="X63">
        <f t="shared" si="3"/>
        <v>-1.0793809267402219</v>
      </c>
      <c r="AA63">
        <v>1140</v>
      </c>
      <c r="AB63">
        <v>-1.0793809267402219</v>
      </c>
    </row>
    <row r="64" spans="3:32" x14ac:dyDescent="0.3">
      <c r="Q64" s="2">
        <v>1740</v>
      </c>
      <c r="R64" s="4">
        <v>69.5</v>
      </c>
      <c r="S64" s="4">
        <v>33</v>
      </c>
      <c r="T64" s="4">
        <f t="shared" si="0"/>
        <v>3.3999999999999986</v>
      </c>
      <c r="U64" s="2">
        <v>10.299999999999997</v>
      </c>
      <c r="V64" s="4">
        <f t="shared" si="2"/>
        <v>1170</v>
      </c>
      <c r="W64" s="2">
        <f>T64/U64</f>
        <v>0.33009708737864074</v>
      </c>
      <c r="X64">
        <f t="shared" si="3"/>
        <v>-1.1083684636134745</v>
      </c>
      <c r="AA64">
        <v>1170</v>
      </c>
      <c r="AB64">
        <v>-1.1083684636134745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1242-E8CC-417B-B415-62CAD0771D89}">
  <dimension ref="B5:C64"/>
  <sheetViews>
    <sheetView topLeftCell="F43" workbookViewId="0">
      <selection activeCell="F57" sqref="F57"/>
    </sheetView>
  </sheetViews>
  <sheetFormatPr defaultRowHeight="14.4" x14ac:dyDescent="0.3"/>
  <cols>
    <col min="2" max="2" width="12.109375" style="2" customWidth="1"/>
    <col min="3" max="3" width="15.77734375" style="4" customWidth="1"/>
  </cols>
  <sheetData>
    <row r="5" spans="2:3" x14ac:dyDescent="0.3">
      <c r="B5" s="2" t="s">
        <v>6</v>
      </c>
      <c r="C5" s="4" t="s">
        <v>8</v>
      </c>
    </row>
    <row r="6" spans="2:3" x14ac:dyDescent="0.3">
      <c r="B6" s="2">
        <v>0</v>
      </c>
      <c r="C6" s="4">
        <v>29.6</v>
      </c>
    </row>
    <row r="7" spans="2:3" x14ac:dyDescent="0.3">
      <c r="B7" s="2">
        <v>30</v>
      </c>
      <c r="C7" s="4">
        <v>30</v>
      </c>
    </row>
    <row r="8" spans="2:3" x14ac:dyDescent="0.3">
      <c r="B8" s="2">
        <v>60</v>
      </c>
      <c r="C8" s="4">
        <v>30.7</v>
      </c>
    </row>
    <row r="9" spans="2:3" x14ac:dyDescent="0.3">
      <c r="B9" s="2">
        <v>90</v>
      </c>
      <c r="C9" s="4">
        <v>31.4</v>
      </c>
    </row>
    <row r="10" spans="2:3" x14ac:dyDescent="0.3">
      <c r="B10" s="2">
        <v>120</v>
      </c>
      <c r="C10" s="4">
        <v>32.1</v>
      </c>
    </row>
    <row r="11" spans="2:3" x14ac:dyDescent="0.3">
      <c r="B11" s="2">
        <v>150</v>
      </c>
      <c r="C11" s="4">
        <v>32.799999999999997</v>
      </c>
    </row>
    <row r="12" spans="2:3" x14ac:dyDescent="0.3">
      <c r="B12" s="2">
        <v>180</v>
      </c>
      <c r="C12" s="4">
        <v>33.5</v>
      </c>
    </row>
    <row r="13" spans="2:3" x14ac:dyDescent="0.3">
      <c r="B13" s="2">
        <v>210</v>
      </c>
      <c r="C13" s="4">
        <v>34.200000000000003</v>
      </c>
    </row>
    <row r="14" spans="2:3" x14ac:dyDescent="0.3">
      <c r="B14" s="2">
        <v>240</v>
      </c>
      <c r="C14" s="4">
        <v>35</v>
      </c>
    </row>
    <row r="15" spans="2:3" x14ac:dyDescent="0.3">
      <c r="B15" s="2">
        <v>270</v>
      </c>
      <c r="C15" s="4">
        <v>35.4</v>
      </c>
    </row>
    <row r="16" spans="2:3" x14ac:dyDescent="0.3">
      <c r="B16" s="2">
        <v>300</v>
      </c>
      <c r="C16" s="4">
        <v>36.1</v>
      </c>
    </row>
    <row r="17" spans="2:3" x14ac:dyDescent="0.3">
      <c r="B17" s="2">
        <v>330</v>
      </c>
      <c r="C17" s="4">
        <v>36.9</v>
      </c>
    </row>
    <row r="18" spans="2:3" x14ac:dyDescent="0.3">
      <c r="B18" s="2">
        <v>360</v>
      </c>
      <c r="C18" s="4">
        <v>37</v>
      </c>
    </row>
    <row r="19" spans="2:3" x14ac:dyDescent="0.3">
      <c r="B19" s="2">
        <v>390</v>
      </c>
      <c r="C19" s="4">
        <v>37.5</v>
      </c>
    </row>
    <row r="20" spans="2:3" x14ac:dyDescent="0.3">
      <c r="B20" s="2">
        <v>420</v>
      </c>
      <c r="C20" s="4">
        <v>37.9</v>
      </c>
    </row>
    <row r="21" spans="2:3" x14ac:dyDescent="0.3">
      <c r="B21" s="2">
        <v>450</v>
      </c>
      <c r="C21" s="4">
        <v>38.5</v>
      </c>
    </row>
    <row r="22" spans="2:3" x14ac:dyDescent="0.3">
      <c r="B22" s="2">
        <v>480</v>
      </c>
      <c r="C22" s="4">
        <v>39</v>
      </c>
    </row>
    <row r="23" spans="2:3" x14ac:dyDescent="0.3">
      <c r="B23" s="2">
        <v>510</v>
      </c>
      <c r="C23" s="4">
        <v>39.299999999999997</v>
      </c>
    </row>
    <row r="24" spans="2:3" x14ac:dyDescent="0.3">
      <c r="B24" s="2">
        <v>540</v>
      </c>
      <c r="C24" s="4">
        <v>39.9</v>
      </c>
    </row>
    <row r="25" spans="2:3" x14ac:dyDescent="0.3">
      <c r="B25" s="2">
        <v>570</v>
      </c>
      <c r="C25" s="4">
        <v>39.9</v>
      </c>
    </row>
    <row r="26" spans="2:3" x14ac:dyDescent="0.3">
      <c r="B26" s="2">
        <v>600</v>
      </c>
      <c r="C26" s="4">
        <v>39.6</v>
      </c>
    </row>
    <row r="27" spans="2:3" x14ac:dyDescent="0.3">
      <c r="B27" s="2">
        <v>630</v>
      </c>
      <c r="C27" s="4">
        <v>39.299999999999997</v>
      </c>
    </row>
    <row r="28" spans="2:3" x14ac:dyDescent="0.3">
      <c r="B28" s="2">
        <v>660</v>
      </c>
      <c r="C28" s="4">
        <v>39</v>
      </c>
    </row>
    <row r="29" spans="2:3" x14ac:dyDescent="0.3">
      <c r="B29" s="2">
        <v>690</v>
      </c>
      <c r="C29" s="4">
        <v>38.799999999999997</v>
      </c>
    </row>
    <row r="30" spans="2:3" x14ac:dyDescent="0.3">
      <c r="B30" s="2">
        <v>720</v>
      </c>
      <c r="C30" s="4">
        <v>38.6</v>
      </c>
    </row>
    <row r="31" spans="2:3" x14ac:dyDescent="0.3">
      <c r="B31" s="2">
        <v>750</v>
      </c>
      <c r="C31" s="4">
        <v>38.299999999999997</v>
      </c>
    </row>
    <row r="32" spans="2:3" x14ac:dyDescent="0.3">
      <c r="B32" s="2">
        <v>780</v>
      </c>
      <c r="C32" s="4">
        <v>38.1</v>
      </c>
    </row>
    <row r="33" spans="2:3" x14ac:dyDescent="0.3">
      <c r="B33" s="2">
        <v>810</v>
      </c>
      <c r="C33" s="4">
        <v>37.799999999999997</v>
      </c>
    </row>
    <row r="34" spans="2:3" x14ac:dyDescent="0.3">
      <c r="B34" s="2">
        <v>840</v>
      </c>
      <c r="C34" s="4">
        <v>37.6</v>
      </c>
    </row>
    <row r="35" spans="2:3" x14ac:dyDescent="0.3">
      <c r="B35" s="2">
        <v>870</v>
      </c>
      <c r="C35" s="4">
        <v>37.4</v>
      </c>
    </row>
    <row r="36" spans="2:3" x14ac:dyDescent="0.3">
      <c r="B36" s="2">
        <v>900</v>
      </c>
      <c r="C36" s="4">
        <v>37.200000000000003</v>
      </c>
    </row>
    <row r="37" spans="2:3" x14ac:dyDescent="0.3">
      <c r="B37" s="2">
        <v>930</v>
      </c>
      <c r="C37" s="4">
        <v>37</v>
      </c>
    </row>
    <row r="38" spans="2:3" x14ac:dyDescent="0.3">
      <c r="B38" s="2">
        <v>960</v>
      </c>
      <c r="C38" s="4">
        <v>36.799999999999997</v>
      </c>
    </row>
    <row r="39" spans="2:3" x14ac:dyDescent="0.3">
      <c r="B39" s="2">
        <v>990</v>
      </c>
      <c r="C39" s="4">
        <v>36.6</v>
      </c>
    </row>
    <row r="40" spans="2:3" x14ac:dyDescent="0.3">
      <c r="B40" s="2">
        <v>1020</v>
      </c>
      <c r="C40" s="4">
        <v>36.4</v>
      </c>
    </row>
    <row r="41" spans="2:3" x14ac:dyDescent="0.3">
      <c r="B41" s="2">
        <v>1050</v>
      </c>
      <c r="C41" s="4">
        <v>36.200000000000003</v>
      </c>
    </row>
    <row r="42" spans="2:3" x14ac:dyDescent="0.3">
      <c r="B42" s="2">
        <v>1080</v>
      </c>
      <c r="C42" s="4">
        <v>36</v>
      </c>
    </row>
    <row r="43" spans="2:3" x14ac:dyDescent="0.3">
      <c r="B43" s="2">
        <v>1110</v>
      </c>
      <c r="C43" s="4">
        <v>35.9</v>
      </c>
    </row>
    <row r="44" spans="2:3" x14ac:dyDescent="0.3">
      <c r="B44" s="2">
        <v>1140</v>
      </c>
      <c r="C44" s="4">
        <v>35.700000000000003</v>
      </c>
    </row>
    <row r="45" spans="2:3" x14ac:dyDescent="0.3">
      <c r="B45" s="2">
        <v>1170</v>
      </c>
      <c r="C45" s="4">
        <v>35.5</v>
      </c>
    </row>
    <row r="46" spans="2:3" x14ac:dyDescent="0.3">
      <c r="B46" s="2">
        <v>1200</v>
      </c>
      <c r="C46" s="4">
        <v>35.4</v>
      </c>
    </row>
    <row r="47" spans="2:3" x14ac:dyDescent="0.3">
      <c r="B47" s="2">
        <v>1230</v>
      </c>
      <c r="C47" s="4">
        <v>35.200000000000003</v>
      </c>
    </row>
    <row r="48" spans="2:3" x14ac:dyDescent="0.3">
      <c r="B48" s="2">
        <v>1260</v>
      </c>
      <c r="C48" s="4">
        <v>35.1</v>
      </c>
    </row>
    <row r="49" spans="2:3" x14ac:dyDescent="0.3">
      <c r="B49" s="2">
        <v>1290</v>
      </c>
      <c r="C49" s="4">
        <v>34.9</v>
      </c>
    </row>
    <row r="50" spans="2:3" x14ac:dyDescent="0.3">
      <c r="B50" s="2">
        <v>1320</v>
      </c>
      <c r="C50" s="4">
        <v>34.799999999999997</v>
      </c>
    </row>
    <row r="51" spans="2:3" x14ac:dyDescent="0.3">
      <c r="B51" s="2">
        <v>1350</v>
      </c>
      <c r="C51" s="4">
        <v>34.700000000000003</v>
      </c>
    </row>
    <row r="52" spans="2:3" x14ac:dyDescent="0.3">
      <c r="B52" s="2">
        <v>1380</v>
      </c>
      <c r="C52" s="4">
        <v>34.5</v>
      </c>
    </row>
    <row r="53" spans="2:3" x14ac:dyDescent="0.3">
      <c r="B53" s="2">
        <v>1410</v>
      </c>
      <c r="C53" s="4">
        <v>34.299999999999997</v>
      </c>
    </row>
    <row r="54" spans="2:3" x14ac:dyDescent="0.3">
      <c r="B54" s="2">
        <v>1440</v>
      </c>
      <c r="C54" s="4">
        <v>34.200000000000003</v>
      </c>
    </row>
    <row r="55" spans="2:3" x14ac:dyDescent="0.3">
      <c r="B55" s="2">
        <v>1470</v>
      </c>
      <c r="C55" s="4">
        <v>34.1</v>
      </c>
    </row>
    <row r="56" spans="2:3" x14ac:dyDescent="0.3">
      <c r="B56" s="2">
        <v>1500</v>
      </c>
      <c r="C56" s="4">
        <v>33.9</v>
      </c>
    </row>
    <row r="57" spans="2:3" x14ac:dyDescent="0.3">
      <c r="B57" s="2">
        <v>1530</v>
      </c>
      <c r="C57" s="4">
        <v>33.799999999999997</v>
      </c>
    </row>
    <row r="58" spans="2:3" x14ac:dyDescent="0.3">
      <c r="B58" s="2">
        <v>1560</v>
      </c>
      <c r="C58" s="4">
        <v>33.700000000000003</v>
      </c>
    </row>
    <row r="59" spans="2:3" x14ac:dyDescent="0.3">
      <c r="B59" s="2">
        <v>1590</v>
      </c>
      <c r="C59" s="4">
        <v>33.6</v>
      </c>
    </row>
    <row r="60" spans="2:3" x14ac:dyDescent="0.3">
      <c r="B60" s="2">
        <v>1620</v>
      </c>
      <c r="C60" s="4">
        <v>33.5</v>
      </c>
    </row>
    <row r="61" spans="2:3" x14ac:dyDescent="0.3">
      <c r="B61" s="2">
        <v>1650</v>
      </c>
      <c r="C61" s="4">
        <v>33.299999999999997</v>
      </c>
    </row>
    <row r="62" spans="2:3" x14ac:dyDescent="0.3">
      <c r="B62" s="2">
        <v>1680</v>
      </c>
      <c r="C62" s="4">
        <v>33.200000000000003</v>
      </c>
    </row>
    <row r="63" spans="2:3" x14ac:dyDescent="0.3">
      <c r="B63" s="2">
        <v>1710</v>
      </c>
      <c r="C63" s="4">
        <v>33.1</v>
      </c>
    </row>
    <row r="64" spans="2:3" x14ac:dyDescent="0.3">
      <c r="B64" s="2">
        <v>1740</v>
      </c>
      <c r="C64" s="4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5203-A41C-437A-B20C-D04A28FB9AD8}">
  <dimension ref="B2:C103"/>
  <sheetViews>
    <sheetView workbookViewId="0">
      <selection activeCell="H3" sqref="H3"/>
    </sheetView>
  </sheetViews>
  <sheetFormatPr defaultRowHeight="14.4" x14ac:dyDescent="0.3"/>
  <sheetData>
    <row r="2" spans="2:3" x14ac:dyDescent="0.3">
      <c r="B2" t="s">
        <v>2</v>
      </c>
      <c r="C2" t="s">
        <v>3</v>
      </c>
    </row>
    <row r="3" spans="2:3" x14ac:dyDescent="0.3">
      <c r="B3">
        <v>351</v>
      </c>
      <c r="C3">
        <v>0</v>
      </c>
    </row>
    <row r="4" spans="2:3" x14ac:dyDescent="0.3">
      <c r="B4">
        <v>332.6</v>
      </c>
      <c r="C4">
        <v>1</v>
      </c>
    </row>
    <row r="5" spans="2:3" x14ac:dyDescent="0.3">
      <c r="B5">
        <v>315.60000000000002</v>
      </c>
      <c r="C5">
        <v>2</v>
      </c>
    </row>
    <row r="6" spans="2:3" x14ac:dyDescent="0.3">
      <c r="B6">
        <v>299</v>
      </c>
      <c r="C6">
        <v>3</v>
      </c>
    </row>
    <row r="7" spans="2:3" x14ac:dyDescent="0.3">
      <c r="B7">
        <v>283.60000000000002</v>
      </c>
      <c r="C7">
        <v>4</v>
      </c>
    </row>
    <row r="8" spans="2:3" x14ac:dyDescent="0.3">
      <c r="B8">
        <v>269.10000000000002</v>
      </c>
      <c r="C8">
        <v>5</v>
      </c>
    </row>
    <row r="9" spans="2:3" x14ac:dyDescent="0.3">
      <c r="B9">
        <v>255.4</v>
      </c>
      <c r="C9">
        <v>6</v>
      </c>
    </row>
    <row r="10" spans="2:3" x14ac:dyDescent="0.3">
      <c r="B10">
        <v>242.5</v>
      </c>
      <c r="C10">
        <v>7</v>
      </c>
    </row>
    <row r="11" spans="2:3" x14ac:dyDescent="0.3">
      <c r="B11">
        <v>230.3</v>
      </c>
      <c r="C11">
        <v>8</v>
      </c>
    </row>
    <row r="12" spans="2:3" x14ac:dyDescent="0.3">
      <c r="B12">
        <v>218.7</v>
      </c>
      <c r="C12">
        <v>9</v>
      </c>
    </row>
    <row r="13" spans="2:3" x14ac:dyDescent="0.3">
      <c r="B13">
        <v>207.9</v>
      </c>
      <c r="C13">
        <v>10</v>
      </c>
    </row>
    <row r="14" spans="2:3" x14ac:dyDescent="0.3">
      <c r="B14">
        <v>197.6</v>
      </c>
      <c r="C14">
        <v>11</v>
      </c>
    </row>
    <row r="15" spans="2:3" x14ac:dyDescent="0.3">
      <c r="B15">
        <v>187.8</v>
      </c>
      <c r="C15">
        <v>12</v>
      </c>
    </row>
    <row r="16" spans="2:3" x14ac:dyDescent="0.3">
      <c r="B16">
        <v>178.7</v>
      </c>
      <c r="C16">
        <v>13</v>
      </c>
    </row>
    <row r="17" spans="2:3" x14ac:dyDescent="0.3">
      <c r="B17">
        <v>170</v>
      </c>
      <c r="C17">
        <v>14</v>
      </c>
    </row>
    <row r="18" spans="2:3" x14ac:dyDescent="0.3">
      <c r="B18">
        <v>161.69999999999999</v>
      </c>
      <c r="C18">
        <v>15</v>
      </c>
    </row>
    <row r="19" spans="2:3" x14ac:dyDescent="0.3">
      <c r="B19">
        <v>154.6</v>
      </c>
      <c r="C19">
        <v>16</v>
      </c>
    </row>
    <row r="20" spans="2:3" x14ac:dyDescent="0.3">
      <c r="B20">
        <v>146.6</v>
      </c>
      <c r="C20">
        <v>17</v>
      </c>
    </row>
    <row r="21" spans="2:3" x14ac:dyDescent="0.3">
      <c r="B21">
        <v>139.6</v>
      </c>
      <c r="C21">
        <v>18</v>
      </c>
    </row>
    <row r="22" spans="2:3" x14ac:dyDescent="0.3">
      <c r="B22">
        <v>133</v>
      </c>
      <c r="C22">
        <v>19</v>
      </c>
    </row>
    <row r="23" spans="2:3" x14ac:dyDescent="0.3">
      <c r="B23">
        <v>126.7</v>
      </c>
      <c r="C23">
        <v>20</v>
      </c>
    </row>
    <row r="24" spans="2:3" x14ac:dyDescent="0.3">
      <c r="B24">
        <v>120.8</v>
      </c>
      <c r="C24">
        <v>21</v>
      </c>
    </row>
    <row r="25" spans="2:3" x14ac:dyDescent="0.3">
      <c r="B25">
        <v>115.2</v>
      </c>
      <c r="C25">
        <v>22</v>
      </c>
    </row>
    <row r="26" spans="2:3" x14ac:dyDescent="0.3">
      <c r="B26">
        <v>109.9</v>
      </c>
      <c r="C26">
        <v>23</v>
      </c>
    </row>
    <row r="27" spans="2:3" x14ac:dyDescent="0.3">
      <c r="B27">
        <v>104.8</v>
      </c>
      <c r="C27">
        <v>24</v>
      </c>
    </row>
    <row r="28" spans="2:3" x14ac:dyDescent="0.3">
      <c r="B28">
        <v>100</v>
      </c>
      <c r="C28">
        <v>25</v>
      </c>
    </row>
    <row r="29" spans="2:3" x14ac:dyDescent="0.3">
      <c r="B29">
        <v>95.5</v>
      </c>
      <c r="C29">
        <v>26</v>
      </c>
    </row>
    <row r="30" spans="2:3" x14ac:dyDescent="0.3">
      <c r="B30">
        <v>91.1</v>
      </c>
      <c r="C30">
        <v>27</v>
      </c>
    </row>
    <row r="31" spans="2:3" x14ac:dyDescent="0.3">
      <c r="B31">
        <v>87</v>
      </c>
      <c r="C31">
        <v>28</v>
      </c>
    </row>
    <row r="32" spans="2:3" x14ac:dyDescent="0.3">
      <c r="B32">
        <v>83.1</v>
      </c>
      <c r="C32">
        <v>29</v>
      </c>
    </row>
    <row r="33" spans="2:3" x14ac:dyDescent="0.3">
      <c r="B33">
        <v>79.400000000000006</v>
      </c>
      <c r="C33">
        <v>30</v>
      </c>
    </row>
    <row r="34" spans="2:3" x14ac:dyDescent="0.3">
      <c r="B34">
        <v>75.900000000000006</v>
      </c>
      <c r="C34">
        <v>31</v>
      </c>
    </row>
    <row r="35" spans="2:3" x14ac:dyDescent="0.3">
      <c r="B35">
        <v>72.599999999999994</v>
      </c>
      <c r="C35">
        <v>32</v>
      </c>
    </row>
    <row r="36" spans="2:3" x14ac:dyDescent="0.3">
      <c r="B36">
        <v>69.400000000000006</v>
      </c>
      <c r="C36">
        <v>33</v>
      </c>
    </row>
    <row r="37" spans="2:3" x14ac:dyDescent="0.3">
      <c r="B37">
        <v>66.400000000000006</v>
      </c>
      <c r="C37">
        <v>34</v>
      </c>
    </row>
    <row r="38" spans="2:3" x14ac:dyDescent="0.3">
      <c r="B38">
        <v>63.5</v>
      </c>
      <c r="C38">
        <v>35</v>
      </c>
    </row>
    <row r="39" spans="2:3" x14ac:dyDescent="0.3">
      <c r="B39">
        <v>60.7</v>
      </c>
      <c r="C39">
        <v>36</v>
      </c>
    </row>
    <row r="40" spans="2:3" x14ac:dyDescent="0.3">
      <c r="B40">
        <v>58.1</v>
      </c>
      <c r="C40">
        <v>37</v>
      </c>
    </row>
    <row r="41" spans="2:3" x14ac:dyDescent="0.3">
      <c r="B41">
        <v>55.7</v>
      </c>
      <c r="C41">
        <v>38</v>
      </c>
    </row>
    <row r="42" spans="2:3" x14ac:dyDescent="0.3">
      <c r="B42">
        <v>53.3</v>
      </c>
      <c r="C42">
        <v>39</v>
      </c>
    </row>
    <row r="43" spans="2:3" x14ac:dyDescent="0.3">
      <c r="B43">
        <v>51</v>
      </c>
      <c r="C43">
        <v>40</v>
      </c>
    </row>
    <row r="44" spans="2:3" x14ac:dyDescent="0.3">
      <c r="B44">
        <v>48.9</v>
      </c>
      <c r="C44">
        <v>41</v>
      </c>
    </row>
    <row r="45" spans="2:3" x14ac:dyDescent="0.3">
      <c r="B45">
        <v>46.9</v>
      </c>
      <c r="C45">
        <v>42</v>
      </c>
    </row>
    <row r="46" spans="2:3" x14ac:dyDescent="0.3">
      <c r="B46">
        <v>44.9</v>
      </c>
      <c r="C46">
        <v>43</v>
      </c>
    </row>
    <row r="47" spans="2:3" x14ac:dyDescent="0.3">
      <c r="B47">
        <v>43.1</v>
      </c>
      <c r="C47">
        <v>44</v>
      </c>
    </row>
    <row r="48" spans="2:3" x14ac:dyDescent="0.3">
      <c r="B48">
        <v>41.3</v>
      </c>
      <c r="C48">
        <v>45</v>
      </c>
    </row>
    <row r="49" spans="2:3" x14ac:dyDescent="0.3">
      <c r="B49">
        <v>39.6</v>
      </c>
      <c r="C49">
        <v>46</v>
      </c>
    </row>
    <row r="50" spans="2:3" x14ac:dyDescent="0.3">
      <c r="B50">
        <v>38</v>
      </c>
      <c r="C50">
        <v>47</v>
      </c>
    </row>
    <row r="51" spans="2:3" x14ac:dyDescent="0.3">
      <c r="B51">
        <v>36.5</v>
      </c>
      <c r="C51">
        <v>48</v>
      </c>
    </row>
    <row r="52" spans="2:3" x14ac:dyDescent="0.3">
      <c r="B52">
        <v>35</v>
      </c>
      <c r="C52">
        <v>49</v>
      </c>
    </row>
    <row r="53" spans="2:3" x14ac:dyDescent="0.3">
      <c r="B53">
        <v>33.6</v>
      </c>
      <c r="C53">
        <v>50</v>
      </c>
    </row>
    <row r="54" spans="2:3" x14ac:dyDescent="0.3">
      <c r="B54">
        <v>32.299999999999997</v>
      </c>
      <c r="C54">
        <v>51</v>
      </c>
    </row>
    <row r="55" spans="2:3" x14ac:dyDescent="0.3">
      <c r="B55">
        <v>31</v>
      </c>
      <c r="C55">
        <v>52</v>
      </c>
    </row>
    <row r="56" spans="2:3" x14ac:dyDescent="0.3">
      <c r="B56">
        <v>29.8</v>
      </c>
      <c r="C56">
        <v>53</v>
      </c>
    </row>
    <row r="57" spans="2:3" x14ac:dyDescent="0.3">
      <c r="B57">
        <v>28.6</v>
      </c>
      <c r="C57">
        <v>54</v>
      </c>
    </row>
    <row r="58" spans="2:3" x14ac:dyDescent="0.3">
      <c r="B58">
        <v>27.5</v>
      </c>
      <c r="C58">
        <v>55</v>
      </c>
    </row>
    <row r="59" spans="2:3" x14ac:dyDescent="0.3">
      <c r="B59">
        <v>26.4</v>
      </c>
      <c r="C59">
        <v>56</v>
      </c>
    </row>
    <row r="60" spans="2:3" x14ac:dyDescent="0.3">
      <c r="B60">
        <v>25.4</v>
      </c>
      <c r="C60">
        <v>57</v>
      </c>
    </row>
    <row r="61" spans="2:3" x14ac:dyDescent="0.3">
      <c r="B61">
        <v>24.4</v>
      </c>
      <c r="C61">
        <v>58</v>
      </c>
    </row>
    <row r="62" spans="2:3" x14ac:dyDescent="0.3">
      <c r="B62">
        <v>23.5</v>
      </c>
      <c r="C62">
        <v>59</v>
      </c>
    </row>
    <row r="63" spans="2:3" x14ac:dyDescent="0.3">
      <c r="B63">
        <v>22.6</v>
      </c>
      <c r="C63">
        <v>60</v>
      </c>
    </row>
    <row r="64" spans="2:3" x14ac:dyDescent="0.3">
      <c r="B64">
        <v>21.7</v>
      </c>
      <c r="C64">
        <v>61</v>
      </c>
    </row>
    <row r="65" spans="2:3" x14ac:dyDescent="0.3">
      <c r="B65">
        <v>20.9</v>
      </c>
      <c r="C65">
        <v>62</v>
      </c>
    </row>
    <row r="66" spans="2:3" x14ac:dyDescent="0.3">
      <c r="B66">
        <v>20.100000000000001</v>
      </c>
      <c r="C66">
        <v>63</v>
      </c>
    </row>
    <row r="67" spans="2:3" x14ac:dyDescent="0.3">
      <c r="B67">
        <v>19.399999999999999</v>
      </c>
      <c r="C67">
        <v>64</v>
      </c>
    </row>
    <row r="68" spans="2:3" x14ac:dyDescent="0.3">
      <c r="B68">
        <v>18.7</v>
      </c>
      <c r="C68">
        <v>65</v>
      </c>
    </row>
    <row r="69" spans="2:3" x14ac:dyDescent="0.3">
      <c r="B69">
        <v>18</v>
      </c>
      <c r="C69">
        <v>66</v>
      </c>
    </row>
    <row r="70" spans="2:3" x14ac:dyDescent="0.3">
      <c r="B70">
        <v>17.3</v>
      </c>
      <c r="C70">
        <v>67</v>
      </c>
    </row>
    <row r="71" spans="2:3" x14ac:dyDescent="0.3">
      <c r="B71">
        <v>16.7</v>
      </c>
      <c r="C71">
        <v>68</v>
      </c>
    </row>
    <row r="72" spans="2:3" x14ac:dyDescent="0.3">
      <c r="B72">
        <v>16.100000000000001</v>
      </c>
      <c r="C72">
        <v>69</v>
      </c>
    </row>
    <row r="73" spans="2:3" x14ac:dyDescent="0.3">
      <c r="B73">
        <v>15.5</v>
      </c>
      <c r="C73">
        <v>70</v>
      </c>
    </row>
    <row r="74" spans="2:3" x14ac:dyDescent="0.3">
      <c r="B74">
        <v>14.9</v>
      </c>
      <c r="C74">
        <v>71</v>
      </c>
    </row>
    <row r="75" spans="2:3" x14ac:dyDescent="0.3">
      <c r="B75">
        <v>14.4</v>
      </c>
      <c r="C75">
        <v>72</v>
      </c>
    </row>
    <row r="76" spans="2:3" x14ac:dyDescent="0.3">
      <c r="B76">
        <v>13.9</v>
      </c>
      <c r="C76">
        <v>73</v>
      </c>
    </row>
    <row r="77" spans="2:3" x14ac:dyDescent="0.3">
      <c r="B77">
        <v>13.4</v>
      </c>
      <c r="C77">
        <v>74</v>
      </c>
    </row>
    <row r="78" spans="2:3" x14ac:dyDescent="0.3">
      <c r="B78">
        <v>12.9</v>
      </c>
      <c r="C78">
        <v>75</v>
      </c>
    </row>
    <row r="79" spans="2:3" x14ac:dyDescent="0.3">
      <c r="B79">
        <v>12.5</v>
      </c>
      <c r="C79">
        <v>76</v>
      </c>
    </row>
    <row r="80" spans="2:3" x14ac:dyDescent="0.3">
      <c r="B80">
        <v>12</v>
      </c>
      <c r="C80">
        <v>77</v>
      </c>
    </row>
    <row r="81" spans="2:3" x14ac:dyDescent="0.3">
      <c r="B81">
        <v>11.6</v>
      </c>
      <c r="C81">
        <v>78</v>
      </c>
    </row>
    <row r="82" spans="2:3" x14ac:dyDescent="0.3">
      <c r="B82">
        <v>11.2</v>
      </c>
      <c r="C82">
        <v>79</v>
      </c>
    </row>
    <row r="83" spans="2:3" x14ac:dyDescent="0.3">
      <c r="B83">
        <v>10.8</v>
      </c>
      <c r="C83">
        <v>80</v>
      </c>
    </row>
    <row r="84" spans="2:3" x14ac:dyDescent="0.3">
      <c r="B84">
        <v>10.5</v>
      </c>
      <c r="C84">
        <v>81</v>
      </c>
    </row>
    <row r="85" spans="2:3" x14ac:dyDescent="0.3">
      <c r="B85">
        <v>10.1</v>
      </c>
      <c r="C85">
        <v>82</v>
      </c>
    </row>
    <row r="86" spans="2:3" x14ac:dyDescent="0.3">
      <c r="B86">
        <v>9.8000000000000007</v>
      </c>
      <c r="C86">
        <v>83</v>
      </c>
    </row>
    <row r="87" spans="2:3" x14ac:dyDescent="0.3">
      <c r="B87">
        <v>9.4</v>
      </c>
      <c r="C87">
        <v>84</v>
      </c>
    </row>
    <row r="88" spans="2:3" x14ac:dyDescent="0.3">
      <c r="B88">
        <v>9.1</v>
      </c>
      <c r="C88">
        <v>85</v>
      </c>
    </row>
    <row r="89" spans="2:3" x14ac:dyDescent="0.3">
      <c r="B89">
        <v>8.8000000000000007</v>
      </c>
      <c r="C89">
        <v>86</v>
      </c>
    </row>
    <row r="90" spans="2:3" x14ac:dyDescent="0.3">
      <c r="B90">
        <v>8.5</v>
      </c>
      <c r="C90">
        <v>87</v>
      </c>
    </row>
    <row r="91" spans="2:3" x14ac:dyDescent="0.3">
      <c r="B91">
        <v>8.1999999999999993</v>
      </c>
      <c r="C91">
        <v>88</v>
      </c>
    </row>
    <row r="92" spans="2:3" x14ac:dyDescent="0.3">
      <c r="B92">
        <v>8</v>
      </c>
      <c r="C92">
        <v>89</v>
      </c>
    </row>
    <row r="93" spans="2:3" x14ac:dyDescent="0.3">
      <c r="B93">
        <v>7.7</v>
      </c>
      <c r="C93">
        <v>90</v>
      </c>
    </row>
    <row r="94" spans="2:3" x14ac:dyDescent="0.3">
      <c r="B94">
        <v>7.5</v>
      </c>
      <c r="C94">
        <v>91</v>
      </c>
    </row>
    <row r="95" spans="2:3" x14ac:dyDescent="0.3">
      <c r="B95">
        <v>7.2</v>
      </c>
      <c r="C95">
        <v>92</v>
      </c>
    </row>
    <row r="96" spans="2:3" x14ac:dyDescent="0.3">
      <c r="B96">
        <v>7</v>
      </c>
      <c r="C96">
        <v>93</v>
      </c>
    </row>
    <row r="97" spans="2:3" x14ac:dyDescent="0.3">
      <c r="B97">
        <v>6.8</v>
      </c>
      <c r="C97">
        <v>94</v>
      </c>
    </row>
    <row r="98" spans="2:3" x14ac:dyDescent="0.3">
      <c r="B98">
        <v>6.5</v>
      </c>
      <c r="C98">
        <v>95</v>
      </c>
    </row>
    <row r="99" spans="2:3" x14ac:dyDescent="0.3">
      <c r="B99">
        <v>6.3</v>
      </c>
      <c r="C99">
        <v>96</v>
      </c>
    </row>
    <row r="100" spans="2:3" x14ac:dyDescent="0.3">
      <c r="B100">
        <v>6.1</v>
      </c>
      <c r="C100">
        <v>97</v>
      </c>
    </row>
    <row r="101" spans="2:3" x14ac:dyDescent="0.3">
      <c r="B101">
        <v>5.9</v>
      </c>
      <c r="C101">
        <v>98</v>
      </c>
    </row>
    <row r="102" spans="2:3" x14ac:dyDescent="0.3">
      <c r="B102">
        <v>5.7</v>
      </c>
      <c r="C102">
        <v>99</v>
      </c>
    </row>
    <row r="103" spans="2:3" x14ac:dyDescent="0.3">
      <c r="B103">
        <v>5.6</v>
      </c>
      <c r="C103">
        <v>100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 Wei Liang</cp:lastModifiedBy>
  <dcterms:created xsi:type="dcterms:W3CDTF">2015-06-05T18:17:20Z</dcterms:created>
  <dcterms:modified xsi:type="dcterms:W3CDTF">2024-01-24T14:12:16Z</dcterms:modified>
</cp:coreProperties>
</file>