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4FF1E5-1E53-41DA-B358-82727F86D9C3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5" i="2"/>
  <c r="K9" i="2"/>
  <c r="K8" i="2"/>
  <c r="K7" i="2"/>
  <c r="K4" i="2"/>
  <c r="J4" i="2"/>
  <c r="J5" i="2"/>
  <c r="J6" i="2"/>
  <c r="J7" i="2"/>
  <c r="J8" i="2"/>
  <c r="J9" i="2"/>
  <c r="J10" i="2"/>
  <c r="J11" i="2"/>
  <c r="N15" i="1"/>
  <c r="N14" i="1"/>
  <c r="N13" i="1"/>
  <c r="I5" i="3"/>
  <c r="L7" i="2"/>
  <c r="I6" i="3"/>
  <c r="I4" i="3"/>
  <c r="D6" i="3"/>
  <c r="E6" i="3"/>
  <c r="F6" i="3"/>
  <c r="G6" i="3"/>
  <c r="H6" i="3"/>
  <c r="C6" i="3"/>
  <c r="L6" i="2"/>
  <c r="L8" i="2"/>
  <c r="L9" i="2"/>
  <c r="L4" i="2"/>
  <c r="K5" i="2"/>
  <c r="K6" i="2"/>
  <c r="K10" i="2"/>
  <c r="K11" i="2"/>
  <c r="C5" i="2"/>
  <c r="C6" i="2"/>
  <c r="C7" i="2"/>
  <c r="C8" i="2"/>
  <c r="C9" i="2"/>
  <c r="C10" i="2"/>
  <c r="C11" i="2"/>
  <c r="C4" i="2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<sst xmlns="http://schemas.openxmlformats.org/spreadsheetml/2006/main" count="21" uniqueCount="14">
  <si>
    <t>m</t>
  </si>
  <si>
    <t>1/m</t>
  </si>
  <si>
    <t>t1</t>
  </si>
  <si>
    <t>t2</t>
  </si>
  <si>
    <t>t3</t>
  </si>
  <si>
    <t>t4</t>
  </si>
  <si>
    <t>t5</t>
  </si>
  <si>
    <t>t6</t>
  </si>
  <si>
    <t>Mean t</t>
  </si>
  <si>
    <t>v</t>
  </si>
  <si>
    <t>v^2</t>
  </si>
  <si>
    <t>B</t>
  </si>
  <si>
    <t>S</t>
  </si>
  <si>
    <t>B (after)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</si>
</sst>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15966754155731"/>
          <c:y val="0.444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9431321084866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A!$C$18:$C$30</c:f>
              <c:numCache>
                <c:formatCode>General</c:formatCode>
                <c:ptCount val="13"/>
                <c:pt idx="0">
                  <c:v>3.2</c:v>
                </c:pt>
                <c:pt idx="1">
                  <c:v>3.5</c:v>
                </c:pt>
                <c:pt idx="2">
                  <c:v>3.9</c:v>
                </c:pt>
                <c:pt idx="3">
                  <c:v>4.0999999999999996</c:v>
                </c:pt>
                <c:pt idx="4">
                  <c:v>4.5</c:v>
                </c:pt>
                <c:pt idx="5">
                  <c:v>4.8</c:v>
                </c:pt>
                <c:pt idx="6">
                  <c:v>5</c:v>
                </c:pt>
                <c:pt idx="7">
                  <c:v>5.2</c:v>
                </c:pt>
                <c:pt idx="8">
                  <c:v>5.5</c:v>
                </c:pt>
                <c:pt idx="9">
                  <c:v>5.7</c:v>
                </c:pt>
                <c:pt idx="10">
                  <c:v>5.9</c:v>
                </c:pt>
                <c:pt idx="11">
                  <c:v>6.1</c:v>
                </c:pt>
                <c:pt idx="12">
                  <c:v>6.3</c:v>
                </c:pt>
              </c:numCache>
            </c:numRef>
          </c:xVal>
          <c:yVal>
            <c:numRef>
              <c:f>A!$D$18:$D$30</c:f>
              <c:numCache>
                <c:formatCode>0.000</c:formatCode>
                <c:ptCount val="13"/>
                <c:pt idx="0">
                  <c:v>0.1321</c:v>
                </c:pt>
                <c:pt idx="1">
                  <c:v>0.1497</c:v>
                </c:pt>
                <c:pt idx="2">
                  <c:v>0.17109999999999997</c:v>
                </c:pt>
                <c:pt idx="3">
                  <c:v>0.18149999999999999</c:v>
                </c:pt>
                <c:pt idx="4">
                  <c:v>0.19519999999999998</c:v>
                </c:pt>
                <c:pt idx="5">
                  <c:v>0.2243</c:v>
                </c:pt>
                <c:pt idx="6">
                  <c:v>0.22170000000000006</c:v>
                </c:pt>
                <c:pt idx="7">
                  <c:v>0.23119999999999999</c:v>
                </c:pt>
                <c:pt idx="8">
                  <c:v>0.2424</c:v>
                </c:pt>
                <c:pt idx="9">
                  <c:v>0.24889999999999998</c:v>
                </c:pt>
                <c:pt idx="10">
                  <c:v>0.26440000000000002</c:v>
                </c:pt>
                <c:pt idx="11">
                  <c:v>0.27220000000000005</c:v>
                </c:pt>
                <c:pt idx="12">
                  <c:v>0.2833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A-4B20-895B-9D7EC30E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04592"/>
        <c:axId val="1760802192"/>
      </c:scatterChart>
      <c:valAx>
        <c:axId val="17608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02192"/>
        <c:crosses val="autoZero"/>
        <c:crossBetween val="midCat"/>
      </c:valAx>
      <c:valAx>
        <c:axId val="1760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506365346064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932559365118732E-2"/>
                  <c:y val="-1.40100389280021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B!$C$13:$C$20</c:f>
              <c:numCache>
                <c:formatCode>0.000000</c:formatCode>
                <c:ptCount val="8"/>
                <c:pt idx="0">
                  <c:v>5.263157894736842E-3</c:v>
                </c:pt>
                <c:pt idx="1">
                  <c:v>5.0000000000000001E-3</c:v>
                </c:pt>
                <c:pt idx="2">
                  <c:v>4.7619047619047623E-3</c:v>
                </c:pt>
                <c:pt idx="3">
                  <c:v>4.5454545454545452E-3</c:v>
                </c:pt>
                <c:pt idx="4">
                  <c:v>4.3478260869565218E-3</c:v>
                </c:pt>
                <c:pt idx="5">
                  <c:v>4.1666666666666666E-3</c:v>
                </c:pt>
                <c:pt idx="6">
                  <c:v>4.0000000000000001E-3</c:v>
                </c:pt>
                <c:pt idx="7">
                  <c:v>3.8461538461538464E-3</c:v>
                </c:pt>
              </c:numCache>
            </c:numRef>
          </c:xVal>
          <c:yVal>
            <c:numRef>
              <c:f>B!$D$13:$D$20</c:f>
              <c:numCache>
                <c:formatCode>General</c:formatCode>
                <c:ptCount val="8"/>
                <c:pt idx="0">
                  <c:v>0.62163174880551741</c:v>
                </c:pt>
                <c:pt idx="1">
                  <c:v>0.57103338007347293</c:v>
                </c:pt>
                <c:pt idx="2">
                  <c:v>0.51633260425257255</c:v>
                </c:pt>
                <c:pt idx="3">
                  <c:v>0.44742228834129388</c:v>
                </c:pt>
                <c:pt idx="4">
                  <c:v>0.41444859916373472</c:v>
                </c:pt>
                <c:pt idx="5">
                  <c:v>0.38103947568968138</c:v>
                </c:pt>
                <c:pt idx="6">
                  <c:v>0.3771493584794175</c:v>
                </c:pt>
                <c:pt idx="7">
                  <c:v>0.358564308508731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2-4F80-9F19-940CEEC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48032"/>
        <c:axId val="1145147552"/>
      </c:scatterChart>
      <c:valAx>
        <c:axId val="11451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7552"/>
        <c:crosses val="autoZero"/>
        <c:crossBetween val="midCat"/>
      </c:valAx>
      <c:valAx>
        <c:axId val="1145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16</xdr:row>
      <xdr:rowOff>41910</xdr:rowOff>
    </xdr:from>
    <xdr:to>
      <xdr:col>15</xdr:col>
      <xdr:colOff>358140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AF34E-38EC-5719-BD1A-AF2C49AB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14</xdr:row>
      <xdr:rowOff>171450</xdr:rowOff>
    </xdr:from>
    <xdr:to>
      <xdr:col>20</xdr:col>
      <xdr:colOff>525780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A5A5C-CD55-5084-8C30-E8EE6763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0"/>
  <sheetViews>
    <sheetView topLeftCell="J1" workbookViewId="0">
      <selection activeCell="G23" sqref="G23"/>
    </sheetView>
  </sheetViews>
  <sheetFormatPr defaultRowHeight="14.4" x14ac:dyDescent="0.3"/>
  <cols>
    <col min="14" max="14" width="8.88671875" style="1"/>
  </cols>
  <sheetData>
    <row r="3" spans="2:14" x14ac:dyDescent="0.3">
      <c r="B3">
        <v>10</v>
      </c>
      <c r="C3">
        <v>3.2</v>
      </c>
      <c r="D3">
        <v>0.13400000000000001</v>
      </c>
      <c r="E3">
        <v>0.13200000000000001</v>
      </c>
      <c r="F3">
        <v>0.13100000000000001</v>
      </c>
      <c r="G3">
        <v>0.13100000000000001</v>
      </c>
      <c r="H3">
        <v>0.13</v>
      </c>
      <c r="I3">
        <v>0.13200000000000001</v>
      </c>
      <c r="J3">
        <v>0.13700000000000001</v>
      </c>
      <c r="K3">
        <v>0.13</v>
      </c>
      <c r="L3">
        <v>0.13100000000000001</v>
      </c>
      <c r="M3">
        <v>0.13300000000000001</v>
      </c>
      <c r="N3" s="1">
        <f>AVERAGE(D3:M3)</f>
        <v>0.1321</v>
      </c>
    </row>
    <row r="4" spans="2:14" x14ac:dyDescent="0.3">
      <c r="B4">
        <v>12</v>
      </c>
      <c r="C4">
        <v>3.5</v>
      </c>
      <c r="D4">
        <v>0.14899999999999999</v>
      </c>
      <c r="E4">
        <v>0.153</v>
      </c>
      <c r="F4">
        <v>0.15</v>
      </c>
      <c r="G4">
        <v>0.14799999999999999</v>
      </c>
      <c r="H4">
        <v>0.15</v>
      </c>
      <c r="I4">
        <v>0.14899999999999999</v>
      </c>
      <c r="J4">
        <v>0.14899999999999999</v>
      </c>
      <c r="K4">
        <v>0.14899999999999999</v>
      </c>
      <c r="L4">
        <v>0.14899999999999999</v>
      </c>
      <c r="M4">
        <v>0.151</v>
      </c>
      <c r="N4" s="1">
        <f t="shared" ref="N4:N15" si="0">AVERAGE(D4:M4)</f>
        <v>0.1497</v>
      </c>
    </row>
    <row r="5" spans="2:14" x14ac:dyDescent="0.3">
      <c r="B5">
        <v>15</v>
      </c>
      <c r="C5">
        <v>3.9</v>
      </c>
      <c r="D5">
        <v>0.16900000000000001</v>
      </c>
      <c r="E5">
        <v>0.17</v>
      </c>
      <c r="F5">
        <v>0.17</v>
      </c>
      <c r="G5">
        <v>0.16900000000000001</v>
      </c>
      <c r="H5">
        <v>0.17299999999999999</v>
      </c>
      <c r="I5">
        <v>0.17499999999999999</v>
      </c>
      <c r="J5">
        <v>0.17</v>
      </c>
      <c r="K5">
        <v>0.16900000000000001</v>
      </c>
      <c r="L5">
        <v>0.17199999999999999</v>
      </c>
      <c r="M5">
        <v>0.17399999999999999</v>
      </c>
      <c r="N5" s="1">
        <f t="shared" si="0"/>
        <v>0.17109999999999997</v>
      </c>
    </row>
    <row r="6" spans="2:14" x14ac:dyDescent="0.3">
      <c r="B6">
        <v>17</v>
      </c>
      <c r="C6">
        <v>4.0999999999999996</v>
      </c>
      <c r="D6">
        <v>0.18099999999999999</v>
      </c>
      <c r="E6">
        <v>0.18099999999999999</v>
      </c>
      <c r="F6">
        <v>0.18099999999999999</v>
      </c>
      <c r="G6">
        <v>0.183</v>
      </c>
      <c r="H6">
        <v>0.183</v>
      </c>
      <c r="I6">
        <v>0.182</v>
      </c>
      <c r="J6">
        <v>0.18099999999999999</v>
      </c>
      <c r="K6">
        <v>0.18099999999999999</v>
      </c>
      <c r="L6">
        <v>0.182</v>
      </c>
      <c r="M6">
        <v>0.18</v>
      </c>
      <c r="N6" s="1">
        <f t="shared" si="0"/>
        <v>0.18149999999999999</v>
      </c>
    </row>
    <row r="7" spans="2:14" x14ac:dyDescent="0.3">
      <c r="B7">
        <v>20</v>
      </c>
      <c r="C7">
        <v>4.5</v>
      </c>
      <c r="D7">
        <v>0.19500000000000001</v>
      </c>
      <c r="E7">
        <v>0.19500000000000001</v>
      </c>
      <c r="F7">
        <v>0.19500000000000001</v>
      </c>
      <c r="G7">
        <v>0.19600000000000001</v>
      </c>
      <c r="H7">
        <v>0.19600000000000001</v>
      </c>
      <c r="I7">
        <v>0.19400000000000001</v>
      </c>
      <c r="J7">
        <v>0.19500000000000001</v>
      </c>
      <c r="K7">
        <v>0.19500000000000001</v>
      </c>
      <c r="L7">
        <v>0.19500000000000001</v>
      </c>
      <c r="M7">
        <v>0.19600000000000001</v>
      </c>
      <c r="N7" s="1">
        <f t="shared" si="0"/>
        <v>0.19519999999999998</v>
      </c>
    </row>
    <row r="8" spans="2:14" x14ac:dyDescent="0.3">
      <c r="B8">
        <v>23</v>
      </c>
      <c r="C8">
        <v>4.8</v>
      </c>
      <c r="D8">
        <v>0.214</v>
      </c>
      <c r="E8">
        <v>0.215</v>
      </c>
      <c r="F8">
        <v>0.215</v>
      </c>
      <c r="G8">
        <v>0.216</v>
      </c>
      <c r="H8">
        <v>0.21299999999999999</v>
      </c>
      <c r="I8">
        <v>0.214</v>
      </c>
      <c r="J8">
        <v>0.214</v>
      </c>
      <c r="K8">
        <v>0.215</v>
      </c>
      <c r="L8">
        <v>0.313</v>
      </c>
      <c r="M8">
        <v>0.214</v>
      </c>
      <c r="N8" s="1">
        <f t="shared" si="0"/>
        <v>0.2243</v>
      </c>
    </row>
    <row r="9" spans="2:14" x14ac:dyDescent="0.3">
      <c r="B9">
        <v>25</v>
      </c>
      <c r="C9">
        <v>5</v>
      </c>
      <c r="D9">
        <v>0.22</v>
      </c>
      <c r="E9">
        <v>0.221</v>
      </c>
      <c r="F9">
        <v>0.223</v>
      </c>
      <c r="G9">
        <v>0.22</v>
      </c>
      <c r="H9">
        <v>0.222</v>
      </c>
      <c r="I9">
        <v>0.221</v>
      </c>
      <c r="J9">
        <v>0.222</v>
      </c>
      <c r="K9">
        <v>0.223</v>
      </c>
      <c r="L9">
        <v>0.221</v>
      </c>
      <c r="M9">
        <v>0.224</v>
      </c>
      <c r="N9" s="1">
        <f t="shared" si="0"/>
        <v>0.22170000000000006</v>
      </c>
    </row>
    <row r="10" spans="2:14" x14ac:dyDescent="0.3">
      <c r="B10">
        <v>27</v>
      </c>
      <c r="C10">
        <v>5.2</v>
      </c>
      <c r="D10">
        <v>0.23</v>
      </c>
      <c r="E10">
        <v>0.23</v>
      </c>
      <c r="F10">
        <v>0.22900000000000001</v>
      </c>
      <c r="G10">
        <v>0.23</v>
      </c>
      <c r="H10">
        <v>0.23100000000000001</v>
      </c>
      <c r="I10">
        <v>0.22600000000000001</v>
      </c>
      <c r="J10">
        <v>0.23200000000000001</v>
      </c>
      <c r="K10">
        <v>0.23400000000000001</v>
      </c>
      <c r="L10">
        <v>0.23499999999999999</v>
      </c>
      <c r="M10">
        <v>0.23499999999999999</v>
      </c>
      <c r="N10" s="1">
        <f t="shared" si="0"/>
        <v>0.23119999999999999</v>
      </c>
    </row>
    <row r="11" spans="2:14" x14ac:dyDescent="0.3">
      <c r="B11">
        <v>30</v>
      </c>
      <c r="C11">
        <v>5.5</v>
      </c>
      <c r="D11">
        <v>0.24099999999999999</v>
      </c>
      <c r="E11">
        <v>0.24199999999999999</v>
      </c>
      <c r="F11">
        <v>0.24299999999999999</v>
      </c>
      <c r="G11">
        <v>0.24199999999999999</v>
      </c>
      <c r="H11">
        <v>0.245</v>
      </c>
      <c r="I11">
        <v>0.24399999999999999</v>
      </c>
      <c r="J11">
        <v>0.24099999999999999</v>
      </c>
      <c r="K11">
        <v>0.24199999999999999</v>
      </c>
      <c r="L11">
        <v>0.24199999999999999</v>
      </c>
      <c r="M11">
        <v>0.24199999999999999</v>
      </c>
      <c r="N11" s="1">
        <f t="shared" si="0"/>
        <v>0.2424</v>
      </c>
    </row>
    <row r="12" spans="2:14" x14ac:dyDescent="0.3">
      <c r="B12">
        <v>32</v>
      </c>
      <c r="C12">
        <v>5.7</v>
      </c>
      <c r="D12">
        <v>0.249</v>
      </c>
      <c r="E12">
        <v>0.247</v>
      </c>
      <c r="F12">
        <v>0.249</v>
      </c>
      <c r="G12">
        <v>0.249</v>
      </c>
      <c r="H12">
        <v>0.249</v>
      </c>
      <c r="I12">
        <v>0.248</v>
      </c>
      <c r="J12">
        <v>0.249</v>
      </c>
      <c r="K12">
        <v>0.25</v>
      </c>
      <c r="L12">
        <v>0.249</v>
      </c>
      <c r="M12">
        <v>0.25</v>
      </c>
      <c r="N12" s="1">
        <f t="shared" si="0"/>
        <v>0.24889999999999998</v>
      </c>
    </row>
    <row r="13" spans="2:14" x14ac:dyDescent="0.3">
      <c r="B13">
        <v>35</v>
      </c>
      <c r="C13">
        <v>5.9</v>
      </c>
      <c r="D13">
        <v>0.26400000000000001</v>
      </c>
      <c r="E13">
        <v>0.26500000000000001</v>
      </c>
      <c r="F13">
        <v>0.26200000000000001</v>
      </c>
      <c r="G13">
        <v>0.26400000000000001</v>
      </c>
      <c r="H13">
        <v>0.26300000000000001</v>
      </c>
      <c r="I13">
        <v>0.26400000000000001</v>
      </c>
      <c r="J13">
        <v>0.26600000000000001</v>
      </c>
      <c r="K13">
        <v>0.26600000000000001</v>
      </c>
      <c r="L13">
        <v>0.26500000000000001</v>
      </c>
      <c r="M13">
        <v>0.26500000000000001</v>
      </c>
      <c r="N13" s="1">
        <f t="shared" si="0"/>
        <v>0.26440000000000002</v>
      </c>
    </row>
    <row r="14" spans="2:14" x14ac:dyDescent="0.3">
      <c r="B14">
        <v>37</v>
      </c>
      <c r="C14">
        <v>6.1</v>
      </c>
      <c r="D14">
        <v>0.27100000000000002</v>
      </c>
      <c r="E14">
        <v>0.27100000000000002</v>
      </c>
      <c r="F14">
        <v>0.27200000000000002</v>
      </c>
      <c r="G14">
        <v>0.27400000000000002</v>
      </c>
      <c r="H14">
        <v>0.27100000000000002</v>
      </c>
      <c r="I14">
        <v>0.27300000000000002</v>
      </c>
      <c r="J14">
        <v>0.27200000000000002</v>
      </c>
      <c r="K14">
        <v>0.27200000000000002</v>
      </c>
      <c r="L14">
        <v>0.27400000000000002</v>
      </c>
      <c r="M14">
        <v>0.27200000000000002</v>
      </c>
      <c r="N14" s="1">
        <f t="shared" si="0"/>
        <v>0.27220000000000005</v>
      </c>
    </row>
    <row r="15" spans="2:14" x14ac:dyDescent="0.3">
      <c r="B15">
        <v>40</v>
      </c>
      <c r="C15">
        <v>6.3</v>
      </c>
      <c r="D15">
        <v>0.28100000000000003</v>
      </c>
      <c r="E15">
        <v>0.28399999999999997</v>
      </c>
      <c r="F15">
        <v>0.28199999999999997</v>
      </c>
      <c r="G15">
        <v>0.28399999999999997</v>
      </c>
      <c r="H15">
        <v>0.28399999999999997</v>
      </c>
      <c r="I15">
        <v>0.28399999999999997</v>
      </c>
      <c r="J15">
        <v>0.28199999999999997</v>
      </c>
      <c r="K15">
        <v>0.28399999999999997</v>
      </c>
      <c r="L15">
        <v>0.28399999999999997</v>
      </c>
      <c r="M15">
        <v>0.28399999999999997</v>
      </c>
      <c r="N15" s="1">
        <f>AVERAGE(D15:M15)</f>
        <v>0.2833</v>
      </c>
    </row>
    <row r="18" spans="3:4" x14ac:dyDescent="0.3">
      <c r="C18">
        <v>3.2</v>
      </c>
      <c r="D18" s="1">
        <v>0.1321</v>
      </c>
    </row>
    <row r="19" spans="3:4" x14ac:dyDescent="0.3">
      <c r="C19">
        <v>3.5</v>
      </c>
      <c r="D19" s="1">
        <v>0.1497</v>
      </c>
    </row>
    <row r="20" spans="3:4" x14ac:dyDescent="0.3">
      <c r="C20">
        <v>3.9</v>
      </c>
      <c r="D20" s="1">
        <v>0.17109999999999997</v>
      </c>
    </row>
    <row r="21" spans="3:4" x14ac:dyDescent="0.3">
      <c r="C21">
        <v>4.0999999999999996</v>
      </c>
      <c r="D21" s="1">
        <v>0.18149999999999999</v>
      </c>
    </row>
    <row r="22" spans="3:4" x14ac:dyDescent="0.3">
      <c r="C22">
        <v>4.5</v>
      </c>
      <c r="D22" s="1">
        <v>0.19519999999999998</v>
      </c>
    </row>
    <row r="23" spans="3:4" x14ac:dyDescent="0.3">
      <c r="C23">
        <v>4.8</v>
      </c>
      <c r="D23" s="1">
        <v>0.2243</v>
      </c>
    </row>
    <row r="24" spans="3:4" x14ac:dyDescent="0.3">
      <c r="C24">
        <v>5</v>
      </c>
      <c r="D24" s="1">
        <v>0.22170000000000006</v>
      </c>
    </row>
    <row r="25" spans="3:4" x14ac:dyDescent="0.3">
      <c r="C25">
        <v>5.2</v>
      </c>
      <c r="D25" s="1">
        <v>0.23119999999999999</v>
      </c>
    </row>
    <row r="26" spans="3:4" x14ac:dyDescent="0.3">
      <c r="C26">
        <v>5.5</v>
      </c>
      <c r="D26" s="1">
        <v>0.2424</v>
      </c>
    </row>
    <row r="27" spans="3:4" x14ac:dyDescent="0.3">
      <c r="C27">
        <v>5.7</v>
      </c>
      <c r="D27" s="1">
        <v>0.24889999999999998</v>
      </c>
    </row>
    <row r="28" spans="3:4" x14ac:dyDescent="0.3">
      <c r="C28">
        <v>5.9</v>
      </c>
      <c r="D28" s="1">
        <v>0.26440000000000002</v>
      </c>
    </row>
    <row r="29" spans="3:4" x14ac:dyDescent="0.3">
      <c r="C29">
        <v>6.1</v>
      </c>
      <c r="D29" s="1">
        <v>0.27220000000000005</v>
      </c>
    </row>
    <row r="30" spans="3:4" x14ac:dyDescent="0.3">
      <c r="C30">
        <v>6.3</v>
      </c>
      <c r="D30" s="1">
        <v>0.2833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7F2-7506-4DC1-A43B-EAB82C47B68F}">
  <dimension ref="B3:L20"/>
  <sheetViews>
    <sheetView tabSelected="1" topLeftCell="J10" workbookViewId="0">
      <selection activeCell="L13" sqref="L13"/>
    </sheetView>
  </sheetViews>
  <sheetFormatPr defaultRowHeight="14.4" x14ac:dyDescent="0.3"/>
  <cols>
    <col min="3" max="3" width="8.88671875" style="2"/>
    <col min="10" max="10" width="8.88671875" style="1"/>
  </cols>
  <sheetData>
    <row r="3" spans="2:12" x14ac:dyDescent="0.3">
      <c r="B3" t="s">
        <v>0</v>
      </c>
      <c r="C3" s="2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</row>
    <row r="4" spans="2:12" x14ac:dyDescent="0.3">
      <c r="B4">
        <v>190</v>
      </c>
      <c r="C4" s="2">
        <f>1/B4</f>
        <v>5.263157894736842E-3</v>
      </c>
      <c r="D4">
        <v>0.12</v>
      </c>
      <c r="E4">
        <v>0.126</v>
      </c>
      <c r="F4">
        <v>0.129</v>
      </c>
      <c r="G4">
        <v>0.13400000000000001</v>
      </c>
      <c r="H4">
        <v>0.12</v>
      </c>
      <c r="I4">
        <v>0.13200000000000001</v>
      </c>
      <c r="J4" s="1">
        <f>AVERAGE(D4:I4)</f>
        <v>0.12683333333333333</v>
      </c>
      <c r="K4">
        <f>0.1/J4</f>
        <v>0.78843626806833123</v>
      </c>
      <c r="L4">
        <f>K4^2</f>
        <v>0.62163174880551741</v>
      </c>
    </row>
    <row r="5" spans="2:12" x14ac:dyDescent="0.3">
      <c r="B5">
        <v>200</v>
      </c>
      <c r="C5" s="2">
        <f t="shared" ref="C5:C11" si="0">1/B5</f>
        <v>5.0000000000000001E-3</v>
      </c>
      <c r="D5">
        <v>0.13500000000000001</v>
      </c>
      <c r="E5">
        <v>0.13100000000000001</v>
      </c>
      <c r="F5">
        <v>0.13400000000000001</v>
      </c>
      <c r="G5">
        <v>0.13100000000000001</v>
      </c>
      <c r="H5">
        <v>0.13</v>
      </c>
      <c r="I5">
        <v>0.13300000000000001</v>
      </c>
      <c r="J5" s="1">
        <f t="shared" ref="J5:J11" si="1">AVERAGE(D5:I5)</f>
        <v>0.13233333333333333</v>
      </c>
      <c r="K5">
        <f t="shared" ref="K5:K11" si="2">0.1/J5</f>
        <v>0.75566750629722923</v>
      </c>
      <c r="L5">
        <f>K5^2</f>
        <v>0.57103338007347293</v>
      </c>
    </row>
    <row r="6" spans="2:12" x14ac:dyDescent="0.3">
      <c r="B6">
        <v>210</v>
      </c>
      <c r="C6" s="2">
        <f t="shared" si="0"/>
        <v>4.7619047619047623E-3</v>
      </c>
      <c r="D6">
        <v>0.13800000000000001</v>
      </c>
      <c r="E6">
        <v>0.14199999999999999</v>
      </c>
      <c r="F6">
        <v>0.13800000000000001</v>
      </c>
      <c r="G6">
        <v>0.13900000000000001</v>
      </c>
      <c r="H6">
        <v>0.14099999999999999</v>
      </c>
      <c r="I6">
        <v>0.13700000000000001</v>
      </c>
      <c r="J6" s="1">
        <f t="shared" si="1"/>
        <v>0.13916666666666669</v>
      </c>
      <c r="K6">
        <f t="shared" si="2"/>
        <v>0.7185628742514969</v>
      </c>
      <c r="L6">
        <f t="shared" ref="L5:L11" si="3">K6^2</f>
        <v>0.51633260425257255</v>
      </c>
    </row>
    <row r="7" spans="2:12" x14ac:dyDescent="0.3">
      <c r="B7">
        <v>220</v>
      </c>
      <c r="C7" s="2">
        <f t="shared" si="0"/>
        <v>4.5454545454545452E-3</v>
      </c>
      <c r="D7">
        <v>0.153</v>
      </c>
      <c r="E7">
        <v>0.14599999999999999</v>
      </c>
      <c r="F7">
        <v>0.155</v>
      </c>
      <c r="G7">
        <v>0.14499999999999999</v>
      </c>
      <c r="H7">
        <v>0.153</v>
      </c>
      <c r="I7">
        <v>0.14499999999999999</v>
      </c>
      <c r="J7" s="1">
        <f>AVERAGE(D7:I7)</f>
        <v>0.14949999999999999</v>
      </c>
      <c r="K7">
        <f>0.1/J7</f>
        <v>0.66889632107023422</v>
      </c>
      <c r="L7">
        <f t="shared" si="3"/>
        <v>0.44742228834129388</v>
      </c>
    </row>
    <row r="8" spans="2:12" x14ac:dyDescent="0.3">
      <c r="B8">
        <v>230</v>
      </c>
      <c r="C8" s="2">
        <f t="shared" si="0"/>
        <v>4.3478260869565218E-3</v>
      </c>
      <c r="D8">
        <v>0.154</v>
      </c>
      <c r="E8">
        <v>0.154</v>
      </c>
      <c r="F8">
        <v>0.159</v>
      </c>
      <c r="G8">
        <v>0.154</v>
      </c>
      <c r="H8">
        <v>0.158</v>
      </c>
      <c r="I8">
        <v>0.153</v>
      </c>
      <c r="J8" s="1">
        <f t="shared" si="1"/>
        <v>0.15533333333333335</v>
      </c>
      <c r="K8">
        <f>0.1/J8</f>
        <v>0.64377682403433467</v>
      </c>
      <c r="L8">
        <f t="shared" si="3"/>
        <v>0.41444859916373472</v>
      </c>
    </row>
    <row r="9" spans="2:12" x14ac:dyDescent="0.3">
      <c r="B9">
        <v>240</v>
      </c>
      <c r="C9" s="2">
        <f t="shared" si="0"/>
        <v>4.1666666666666666E-3</v>
      </c>
      <c r="D9">
        <v>0.16200000000000001</v>
      </c>
      <c r="E9">
        <v>0.16</v>
      </c>
      <c r="F9">
        <v>0.16500000000000001</v>
      </c>
      <c r="G9">
        <v>0.161</v>
      </c>
      <c r="H9">
        <v>0.16</v>
      </c>
      <c r="I9">
        <v>0.16400000000000001</v>
      </c>
      <c r="J9" s="1">
        <f t="shared" si="1"/>
        <v>0.16200000000000001</v>
      </c>
      <c r="K9">
        <f>0.1/J9</f>
        <v>0.61728395061728392</v>
      </c>
      <c r="L9">
        <f t="shared" si="3"/>
        <v>0.38103947568968138</v>
      </c>
    </row>
    <row r="10" spans="2:12" x14ac:dyDescent="0.3">
      <c r="B10">
        <v>250</v>
      </c>
      <c r="C10" s="2">
        <f t="shared" si="0"/>
        <v>4.0000000000000001E-3</v>
      </c>
      <c r="D10">
        <v>0.16300000000000001</v>
      </c>
      <c r="E10">
        <v>0.16600000000000001</v>
      </c>
      <c r="F10">
        <v>0.16200000000000001</v>
      </c>
      <c r="G10">
        <v>0.16200000000000001</v>
      </c>
      <c r="H10">
        <v>0.161</v>
      </c>
      <c r="I10">
        <v>0.16300000000000001</v>
      </c>
      <c r="J10" s="1">
        <f t="shared" si="1"/>
        <v>0.16283333333333336</v>
      </c>
      <c r="K10">
        <f t="shared" si="2"/>
        <v>0.61412487205731825</v>
      </c>
      <c r="L10">
        <f>K10^2</f>
        <v>0.3771493584794175</v>
      </c>
    </row>
    <row r="11" spans="2:12" x14ac:dyDescent="0.3">
      <c r="B11">
        <v>260</v>
      </c>
      <c r="C11" s="2">
        <f t="shared" si="0"/>
        <v>3.8461538461538464E-3</v>
      </c>
      <c r="D11">
        <v>0.16900000000000001</v>
      </c>
      <c r="E11">
        <v>0.16600000000000001</v>
      </c>
      <c r="F11">
        <v>0.16600000000000001</v>
      </c>
      <c r="G11">
        <v>0.16900000000000001</v>
      </c>
      <c r="H11">
        <v>0.16300000000000001</v>
      </c>
      <c r="I11">
        <v>0.16900000000000001</v>
      </c>
      <c r="J11" s="1">
        <f t="shared" si="1"/>
        <v>0.16700000000000001</v>
      </c>
      <c r="K11">
        <f t="shared" si="2"/>
        <v>0.59880239520958078</v>
      </c>
      <c r="L11">
        <f>K11^2</f>
        <v>0.358564308508731</v>
      </c>
    </row>
    <row r="13" spans="2:12" x14ac:dyDescent="0.3">
      <c r="C13" s="2">
        <v>5.263157894736842E-3</v>
      </c>
      <c r="D13">
        <v>0.62163174880551741</v>
      </c>
    </row>
    <row r="14" spans="2:12" x14ac:dyDescent="0.3">
      <c r="C14" s="2">
        <v>5.0000000000000001E-3</v>
      </c>
      <c r="D14">
        <v>0.57103338007347293</v>
      </c>
    </row>
    <row r="15" spans="2:12" x14ac:dyDescent="0.3">
      <c r="C15" s="2">
        <v>4.7619047619047623E-3</v>
      </c>
      <c r="D15">
        <v>0.51633260425257255</v>
      </c>
    </row>
    <row r="16" spans="2:12" x14ac:dyDescent="0.3">
      <c r="C16" s="2">
        <v>4.5454545454545452E-3</v>
      </c>
      <c r="D16">
        <v>0.44742228834129388</v>
      </c>
    </row>
    <row r="17" spans="3:4" x14ac:dyDescent="0.3">
      <c r="C17" s="2">
        <v>4.3478260869565218E-3</v>
      </c>
      <c r="D17">
        <v>0.41444859916373472</v>
      </c>
    </row>
    <row r="18" spans="3:4" x14ac:dyDescent="0.3">
      <c r="C18" s="2">
        <v>4.1666666666666666E-3</v>
      </c>
      <c r="D18">
        <v>0.38103947568968138</v>
      </c>
    </row>
    <row r="19" spans="3:4" x14ac:dyDescent="0.3">
      <c r="C19" s="2">
        <v>4.0000000000000001E-3</v>
      </c>
      <c r="D19">
        <v>0.3771493584794175</v>
      </c>
    </row>
    <row r="20" spans="3:4" x14ac:dyDescent="0.3">
      <c r="C20" s="2">
        <v>3.8461538461538464E-3</v>
      </c>
      <c r="D20">
        <v>0.358564308508731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8BB-B00F-4AAD-AF2A-BAB806376D93}">
  <dimension ref="B3:I7"/>
  <sheetViews>
    <sheetView topLeftCell="B1" workbookViewId="0">
      <selection activeCell="C14" sqref="C14"/>
    </sheetView>
  </sheetViews>
  <sheetFormatPr defaultRowHeight="14.4" x14ac:dyDescent="0.3"/>
  <sheetData>
    <row r="3" spans="2:9" x14ac:dyDescent="0.3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9" x14ac:dyDescent="0.3">
      <c r="B4" t="s">
        <v>11</v>
      </c>
      <c r="C4">
        <v>0.215</v>
      </c>
      <c r="D4">
        <v>0.20300000000000001</v>
      </c>
      <c r="E4">
        <v>0.20599999999999999</v>
      </c>
      <c r="F4">
        <v>0.20599999999999999</v>
      </c>
      <c r="G4">
        <v>0.23300000000000001</v>
      </c>
      <c r="H4">
        <v>0.22900000000000001</v>
      </c>
      <c r="I4">
        <f>AVERAGE(C4:H4)</f>
        <v>0.21533333333333335</v>
      </c>
    </row>
    <row r="5" spans="2:9" x14ac:dyDescent="0.3">
      <c r="B5" t="s">
        <v>12</v>
      </c>
      <c r="C5">
        <v>0.32900000000000001</v>
      </c>
      <c r="D5">
        <v>0.26700000000000002</v>
      </c>
      <c r="E5">
        <v>0.318</v>
      </c>
      <c r="F5">
        <v>0.27600000000000002</v>
      </c>
      <c r="G5">
        <v>0.27300000000000002</v>
      </c>
      <c r="H5">
        <v>0.31</v>
      </c>
      <c r="I5">
        <f>AVERAGE(C5:H5)</f>
        <v>0.29550000000000004</v>
      </c>
    </row>
    <row r="6" spans="2:9" x14ac:dyDescent="0.3">
      <c r="B6" t="s">
        <v>13</v>
      </c>
      <c r="C6">
        <f>C7-C4</f>
        <v>0.56400000000000006</v>
      </c>
      <c r="D6">
        <f t="shared" ref="D6:H6" si="0">D7-D4</f>
        <v>0.52600000000000002</v>
      </c>
      <c r="E6">
        <f t="shared" si="0"/>
        <v>0.53900000000000003</v>
      </c>
      <c r="F6">
        <f t="shared" si="0"/>
        <v>0.58100000000000007</v>
      </c>
      <c r="G6">
        <f t="shared" si="0"/>
        <v>0.53700000000000003</v>
      </c>
      <c r="H6">
        <f t="shared" si="0"/>
        <v>0.53300000000000003</v>
      </c>
      <c r="I6">
        <f t="shared" ref="I6" si="1">AVERAGE(C6:H6)</f>
        <v>0.54666666666666663</v>
      </c>
    </row>
    <row r="7" spans="2:9" x14ac:dyDescent="0.3">
      <c r="C7">
        <v>0.77900000000000003</v>
      </c>
      <c r="D7">
        <v>0.72899999999999998</v>
      </c>
      <c r="E7">
        <v>0.745</v>
      </c>
      <c r="F7">
        <v>0.78700000000000003</v>
      </c>
      <c r="G7">
        <v>0.77</v>
      </c>
      <c r="H7">
        <v>0.76200000000000001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2024-05-28T09:01:41Z</dcterms:modified>
</cp:coreProperties>
</file>