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M\Physics Practical I (ZCT 191,2)\10. Radioactivity\"/>
    </mc:Choice>
  </mc:AlternateContent>
  <xr:revisionPtr revIDLastSave="0" documentId="13_ncr:1_{602EC8EF-DB79-4477-8544-DACAAD287052}" xr6:coauthVersionLast="47" xr6:coauthVersionMax="47" xr10:uidLastSave="{00000000-0000-0000-0000-000000000000}"/>
  <bookViews>
    <workbookView xWindow="11424" yWindow="0" windowWidth="11712" windowHeight="12336" xr2:uid="{717B5EDA-4BC3-4D73-B3EA-BD89EF378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I54" i="1"/>
  <c r="H54" i="1"/>
  <c r="F52" i="1"/>
  <c r="C54" i="1"/>
  <c r="C53" i="1"/>
  <c r="D33" i="1"/>
  <c r="C33" i="1"/>
  <c r="C52" i="1"/>
  <c r="D37" i="1"/>
  <c r="C37" i="1"/>
  <c r="G5" i="1"/>
  <c r="F5" i="1"/>
  <c r="E5" i="1"/>
  <c r="I58" i="1"/>
  <c r="I72" i="1"/>
  <c r="H58" i="1"/>
  <c r="D40" i="1"/>
  <c r="G3" i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H73" i="1"/>
  <c r="I73" i="1" s="1"/>
  <c r="H74" i="1"/>
  <c r="I74" i="1" s="1"/>
  <c r="H75" i="1"/>
  <c r="I75" i="1" s="1"/>
  <c r="H76" i="1"/>
  <c r="I76" i="1" s="1"/>
  <c r="H77" i="1"/>
  <c r="I77" i="1" s="1"/>
  <c r="B28" i="1"/>
  <c r="E4" i="1"/>
  <c r="E6" i="1"/>
  <c r="E7" i="1"/>
  <c r="E8" i="1"/>
  <c r="F8" i="1" s="1"/>
  <c r="G8" i="1" s="1"/>
  <c r="E9" i="1"/>
  <c r="F9" i="1" s="1"/>
  <c r="G9" i="1" s="1"/>
  <c r="E10" i="1"/>
  <c r="E11" i="1"/>
  <c r="F11" i="1" s="1"/>
  <c r="G11" i="1" s="1"/>
  <c r="E12" i="1"/>
  <c r="E13" i="1"/>
  <c r="E14" i="1"/>
  <c r="E15" i="1"/>
  <c r="E16" i="1"/>
  <c r="F16" i="1" s="1"/>
  <c r="G16" i="1" s="1"/>
  <c r="E17" i="1"/>
  <c r="F17" i="1" s="1"/>
  <c r="G17" i="1" s="1"/>
  <c r="E18" i="1"/>
  <c r="E19" i="1"/>
  <c r="F19" i="1" s="1"/>
  <c r="G19" i="1" s="1"/>
  <c r="E20" i="1"/>
  <c r="E21" i="1"/>
  <c r="F21" i="1" s="1"/>
  <c r="G21" i="1" s="1"/>
  <c r="E22" i="1"/>
  <c r="E23" i="1"/>
  <c r="F23" i="1" s="1"/>
  <c r="G23" i="1" s="1"/>
  <c r="E24" i="1"/>
  <c r="F24" i="1" s="1"/>
  <c r="E3" i="1"/>
  <c r="F3" i="1" s="1"/>
  <c r="C34" i="1"/>
  <c r="D34" i="1" s="1"/>
  <c r="C35" i="1"/>
  <c r="D35" i="1" s="1"/>
  <c r="C36" i="1"/>
  <c r="D36" i="1" s="1"/>
  <c r="C38" i="1"/>
  <c r="D38" i="1" s="1"/>
  <c r="C39" i="1"/>
  <c r="D39" i="1" s="1"/>
  <c r="C40" i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D52" i="1"/>
  <c r="F18" i="1"/>
  <c r="G18" i="1" s="1"/>
  <c r="F20" i="1"/>
  <c r="G20" i="1" s="1"/>
  <c r="F22" i="1"/>
  <c r="G22" i="1" s="1"/>
  <c r="F6" i="1"/>
  <c r="G6" i="1" s="1"/>
  <c r="F7" i="1"/>
  <c r="G7" i="1" s="1"/>
  <c r="F10" i="1"/>
  <c r="G10" i="1" s="1"/>
  <c r="F12" i="1"/>
  <c r="G12" i="1" s="1"/>
  <c r="F13" i="1"/>
  <c r="G13" i="1" s="1"/>
  <c r="F14" i="1"/>
  <c r="G14" i="1" s="1"/>
  <c r="F15" i="1"/>
  <c r="G15" i="1" s="1"/>
  <c r="F4" i="1"/>
  <c r="G4" i="1" s="1"/>
</calcChain>
</file>

<file path=xl/sharedStrings.xml><?xml version="1.0" encoding="utf-8"?>
<sst xmlns="http://schemas.openxmlformats.org/spreadsheetml/2006/main" count="49" uniqueCount="27">
  <si>
    <t>v</t>
  </si>
  <si>
    <t>n1</t>
  </si>
  <si>
    <t>n2</t>
  </si>
  <si>
    <t>n3</t>
  </si>
  <si>
    <t>rate</t>
  </si>
  <si>
    <t>n sum</t>
  </si>
  <si>
    <t>n average</t>
  </si>
  <si>
    <t>Vthreshold</t>
  </si>
  <si>
    <t>Vbreakdown</t>
  </si>
  <si>
    <t>Voperating</t>
  </si>
  <si>
    <t>PART B</t>
  </si>
  <si>
    <t>n</t>
  </si>
  <si>
    <t>N</t>
  </si>
  <si>
    <t>Rate</t>
  </si>
  <si>
    <t>std dev</t>
  </si>
  <si>
    <t>ave rate</t>
  </si>
  <si>
    <t>overall std dev</t>
  </si>
  <si>
    <t>average std dev</t>
  </si>
  <si>
    <t>Vstrarting</t>
  </si>
  <si>
    <t>Type</t>
  </si>
  <si>
    <t>Mean</t>
  </si>
  <si>
    <t>Al</t>
  </si>
  <si>
    <t>Poly</t>
  </si>
  <si>
    <t>Plastic</t>
  </si>
  <si>
    <t>Lead</t>
  </si>
  <si>
    <t>Density(mg/cm^2)</t>
  </si>
  <si>
    <t>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</si>
</sst>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780</c:v>
                </c:pt>
                <c:pt idx="1">
                  <c:v>800</c:v>
                </c:pt>
                <c:pt idx="2">
                  <c:v>820</c:v>
                </c:pt>
                <c:pt idx="3">
                  <c:v>840</c:v>
                </c:pt>
                <c:pt idx="4">
                  <c:v>860</c:v>
                </c:pt>
                <c:pt idx="5">
                  <c:v>880</c:v>
                </c:pt>
                <c:pt idx="6">
                  <c:v>900</c:v>
                </c:pt>
                <c:pt idx="7">
                  <c:v>920</c:v>
                </c:pt>
                <c:pt idx="8">
                  <c:v>940</c:v>
                </c:pt>
                <c:pt idx="9">
                  <c:v>960</c:v>
                </c:pt>
                <c:pt idx="10">
                  <c:v>980</c:v>
                </c:pt>
                <c:pt idx="11">
                  <c:v>1000</c:v>
                </c:pt>
                <c:pt idx="12">
                  <c:v>1020</c:v>
                </c:pt>
                <c:pt idx="13">
                  <c:v>1040</c:v>
                </c:pt>
                <c:pt idx="14">
                  <c:v>1060</c:v>
                </c:pt>
                <c:pt idx="15">
                  <c:v>1080</c:v>
                </c:pt>
                <c:pt idx="16">
                  <c:v>1100</c:v>
                </c:pt>
                <c:pt idx="17">
                  <c:v>1120</c:v>
                </c:pt>
                <c:pt idx="18">
                  <c:v>1140</c:v>
                </c:pt>
                <c:pt idx="19">
                  <c:v>1160</c:v>
                </c:pt>
                <c:pt idx="20">
                  <c:v>1180</c:v>
                </c:pt>
                <c:pt idx="21">
                  <c:v>1200</c:v>
                </c:pt>
                <c:pt idx="22">
                  <c:v>1220</c:v>
                </c:pt>
              </c:numCache>
            </c:numRef>
          </c:xVal>
          <c:y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6.6111111111111116</c:v>
                </c:pt>
                <c:pt idx="2">
                  <c:v>29.211111111111112</c:v>
                </c:pt>
                <c:pt idx="3">
                  <c:v>32.633333333333333</c:v>
                </c:pt>
                <c:pt idx="4">
                  <c:v>33.511111111111113</c:v>
                </c:pt>
                <c:pt idx="5">
                  <c:v>34.477777777777774</c:v>
                </c:pt>
                <c:pt idx="6">
                  <c:v>34.766666666666666</c:v>
                </c:pt>
                <c:pt idx="7">
                  <c:v>35.56666666666667</c:v>
                </c:pt>
                <c:pt idx="8">
                  <c:v>36.022222222222226</c:v>
                </c:pt>
                <c:pt idx="9">
                  <c:v>35.788888888888891</c:v>
                </c:pt>
                <c:pt idx="10">
                  <c:v>36.488888888888894</c:v>
                </c:pt>
                <c:pt idx="11">
                  <c:v>36.911111111111111</c:v>
                </c:pt>
                <c:pt idx="12">
                  <c:v>37.355555555555561</c:v>
                </c:pt>
                <c:pt idx="13">
                  <c:v>37.077777777777776</c:v>
                </c:pt>
                <c:pt idx="14">
                  <c:v>38.855555555555561</c:v>
                </c:pt>
                <c:pt idx="15">
                  <c:v>38.088888888888889</c:v>
                </c:pt>
                <c:pt idx="16">
                  <c:v>39.9</c:v>
                </c:pt>
                <c:pt idx="17">
                  <c:v>40.277777777777779</c:v>
                </c:pt>
                <c:pt idx="18">
                  <c:v>41.411111111111111</c:v>
                </c:pt>
                <c:pt idx="19">
                  <c:v>41.1</c:v>
                </c:pt>
                <c:pt idx="20">
                  <c:v>41.866666666666667</c:v>
                </c:pt>
                <c:pt idx="21">
                  <c:v>44.477777777777774</c:v>
                </c:pt>
                <c:pt idx="22">
                  <c:v>67.74444444444444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D-4F9E-9DF9-BFE52BD4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37008"/>
        <c:axId val="1177535088"/>
      </c:scatterChart>
      <c:valAx>
        <c:axId val="1177537008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35088"/>
        <c:crosses val="autoZero"/>
        <c:crossBetween val="midCat"/>
      </c:valAx>
      <c:valAx>
        <c:axId val="1177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</xdr:row>
      <xdr:rowOff>149860</xdr:rowOff>
    </xdr:from>
    <xdr:to>
      <xdr:col>22</xdr:col>
      <xdr:colOff>410210</xdr:colOff>
      <xdr:row>19</xdr:row>
      <xdr:rowOff>149860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8CD04-9BA9-88AD-751C-767F5BCC4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F179-099F-462A-9014-08A80302914D}">
  <dimension ref="A1:J77"/>
  <sheetViews>
    <sheetView tabSelected="1" zoomScale="120" zoomScaleNormal="120" workbookViewId="0">
      <selection activeCell="C78" sqref="C78"/>
    </sheetView>
  </sheetViews>
  <sheetFormatPr defaultRowHeight="14.4" x14ac:dyDescent="0.3"/>
  <cols>
    <col min="3" max="3" width="16.33203125" customWidth="1"/>
    <col min="8" max="8" width="14.44140625" customWidth="1"/>
    <col min="9" max="9" width="18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I1" t="s">
        <v>0</v>
      </c>
      <c r="J1" t="s">
        <v>4</v>
      </c>
    </row>
    <row r="2" spans="1:10" x14ac:dyDescent="0.3">
      <c r="A2">
        <v>780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780</v>
      </c>
      <c r="J2" s="1">
        <v>0</v>
      </c>
    </row>
    <row r="3" spans="1:10" x14ac:dyDescent="0.3">
      <c r="A3">
        <v>800</v>
      </c>
      <c r="B3">
        <v>198</v>
      </c>
      <c r="C3">
        <v>195</v>
      </c>
      <c r="D3">
        <v>202</v>
      </c>
      <c r="E3">
        <f>SUM(B3:D3)</f>
        <v>595</v>
      </c>
      <c r="F3">
        <f>(E3/3)</f>
        <v>198.33333333333334</v>
      </c>
      <c r="G3">
        <f>F3/30</f>
        <v>6.6111111111111116</v>
      </c>
      <c r="I3">
        <v>800</v>
      </c>
      <c r="J3" s="1">
        <v>6.6111111111111116</v>
      </c>
    </row>
    <row r="4" spans="1:10" x14ac:dyDescent="0.3">
      <c r="A4">
        <v>820</v>
      </c>
      <c r="B4">
        <v>872</v>
      </c>
      <c r="C4">
        <v>865</v>
      </c>
      <c r="D4">
        <v>892</v>
      </c>
      <c r="E4">
        <f t="shared" ref="E4:E24" si="0">SUM(B4:D4)</f>
        <v>2629</v>
      </c>
      <c r="F4">
        <f>(E4/3)</f>
        <v>876.33333333333337</v>
      </c>
      <c r="G4">
        <f>F4/30</f>
        <v>29.211111111111112</v>
      </c>
      <c r="I4">
        <v>820</v>
      </c>
      <c r="J4" s="1">
        <v>29.211111111111112</v>
      </c>
    </row>
    <row r="5" spans="1:10" x14ac:dyDescent="0.3">
      <c r="A5">
        <v>840</v>
      </c>
      <c r="B5">
        <v>984</v>
      </c>
      <c r="C5">
        <v>970</v>
      </c>
      <c r="D5">
        <v>983</v>
      </c>
      <c r="E5">
        <f>SUM(B5:D5)</f>
        <v>2937</v>
      </c>
      <c r="F5">
        <f>(E5/3)</f>
        <v>979</v>
      </c>
      <c r="G5">
        <f>F5/30</f>
        <v>32.633333333333333</v>
      </c>
      <c r="I5">
        <v>840</v>
      </c>
      <c r="J5" s="1">
        <v>32.633333333333333</v>
      </c>
    </row>
    <row r="6" spans="1:10" x14ac:dyDescent="0.3">
      <c r="A6">
        <v>860</v>
      </c>
      <c r="B6">
        <v>1000</v>
      </c>
      <c r="C6">
        <v>1014</v>
      </c>
      <c r="D6">
        <v>1002</v>
      </c>
      <c r="E6">
        <f t="shared" si="0"/>
        <v>3016</v>
      </c>
      <c r="F6">
        <f t="shared" ref="F5:F24" si="1">(E6/3)</f>
        <v>1005.3333333333334</v>
      </c>
      <c r="G6">
        <f t="shared" ref="G5:G24" si="2">F6/30</f>
        <v>33.511111111111113</v>
      </c>
      <c r="I6">
        <v>860</v>
      </c>
      <c r="J6" s="1">
        <v>33.511111111111113</v>
      </c>
    </row>
    <row r="7" spans="1:10" x14ac:dyDescent="0.3">
      <c r="A7">
        <v>880</v>
      </c>
      <c r="B7">
        <v>1035</v>
      </c>
      <c r="C7">
        <v>1031</v>
      </c>
      <c r="D7">
        <v>1037</v>
      </c>
      <c r="E7">
        <f t="shared" si="0"/>
        <v>3103</v>
      </c>
      <c r="F7">
        <f t="shared" si="1"/>
        <v>1034.3333333333333</v>
      </c>
      <c r="G7">
        <f t="shared" si="2"/>
        <v>34.477777777777774</v>
      </c>
      <c r="I7">
        <v>880</v>
      </c>
      <c r="J7" s="1">
        <v>34.477777777777774</v>
      </c>
    </row>
    <row r="8" spans="1:10" x14ac:dyDescent="0.3">
      <c r="A8">
        <v>900</v>
      </c>
      <c r="B8">
        <v>1041</v>
      </c>
      <c r="C8">
        <v>1041</v>
      </c>
      <c r="D8">
        <v>1047</v>
      </c>
      <c r="E8">
        <f t="shared" si="0"/>
        <v>3129</v>
      </c>
      <c r="F8">
        <f t="shared" si="1"/>
        <v>1043</v>
      </c>
      <c r="G8">
        <f t="shared" si="2"/>
        <v>34.766666666666666</v>
      </c>
      <c r="I8">
        <v>900</v>
      </c>
      <c r="J8" s="1">
        <v>34.766666666666666</v>
      </c>
    </row>
    <row r="9" spans="1:10" x14ac:dyDescent="0.3">
      <c r="A9">
        <v>920</v>
      </c>
      <c r="B9">
        <v>1076</v>
      </c>
      <c r="C9">
        <v>1061</v>
      </c>
      <c r="D9">
        <v>1064</v>
      </c>
      <c r="E9">
        <f t="shared" si="0"/>
        <v>3201</v>
      </c>
      <c r="F9">
        <f t="shared" si="1"/>
        <v>1067</v>
      </c>
      <c r="G9">
        <f t="shared" si="2"/>
        <v>35.56666666666667</v>
      </c>
      <c r="I9">
        <v>920</v>
      </c>
      <c r="J9" s="1">
        <v>35.56666666666667</v>
      </c>
    </row>
    <row r="10" spans="1:10" x14ac:dyDescent="0.3">
      <c r="A10">
        <v>940</v>
      </c>
      <c r="B10">
        <v>1079</v>
      </c>
      <c r="C10">
        <v>1061</v>
      </c>
      <c r="D10">
        <v>1102</v>
      </c>
      <c r="E10">
        <f t="shared" si="0"/>
        <v>3242</v>
      </c>
      <c r="F10">
        <f t="shared" si="1"/>
        <v>1080.6666666666667</v>
      </c>
      <c r="G10">
        <f t="shared" si="2"/>
        <v>36.022222222222226</v>
      </c>
      <c r="I10">
        <v>940</v>
      </c>
      <c r="J10" s="1">
        <v>36.022222222222226</v>
      </c>
    </row>
    <row r="11" spans="1:10" x14ac:dyDescent="0.3">
      <c r="A11">
        <v>960</v>
      </c>
      <c r="B11">
        <v>1056</v>
      </c>
      <c r="C11">
        <v>1040</v>
      </c>
      <c r="D11">
        <v>1125</v>
      </c>
      <c r="E11">
        <f t="shared" si="0"/>
        <v>3221</v>
      </c>
      <c r="F11">
        <f t="shared" si="1"/>
        <v>1073.6666666666667</v>
      </c>
      <c r="G11">
        <f t="shared" si="2"/>
        <v>35.788888888888891</v>
      </c>
      <c r="I11">
        <v>960</v>
      </c>
      <c r="J11" s="1">
        <v>35.788888888888891</v>
      </c>
    </row>
    <row r="12" spans="1:10" x14ac:dyDescent="0.3">
      <c r="A12">
        <v>980</v>
      </c>
      <c r="B12">
        <v>1069</v>
      </c>
      <c r="C12">
        <v>1114</v>
      </c>
      <c r="D12">
        <v>1101</v>
      </c>
      <c r="E12">
        <f t="shared" si="0"/>
        <v>3284</v>
      </c>
      <c r="F12">
        <f t="shared" si="1"/>
        <v>1094.6666666666667</v>
      </c>
      <c r="G12">
        <f t="shared" si="2"/>
        <v>36.488888888888894</v>
      </c>
      <c r="I12">
        <v>980</v>
      </c>
      <c r="J12" s="1">
        <v>36.488888888888894</v>
      </c>
    </row>
    <row r="13" spans="1:10" x14ac:dyDescent="0.3">
      <c r="A13">
        <v>1000</v>
      </c>
      <c r="B13">
        <v>1074</v>
      </c>
      <c r="C13">
        <v>1138</v>
      </c>
      <c r="D13">
        <v>1110</v>
      </c>
      <c r="E13">
        <f t="shared" si="0"/>
        <v>3322</v>
      </c>
      <c r="F13">
        <f t="shared" si="1"/>
        <v>1107.3333333333333</v>
      </c>
      <c r="G13">
        <f t="shared" si="2"/>
        <v>36.911111111111111</v>
      </c>
      <c r="I13">
        <v>1000</v>
      </c>
      <c r="J13" s="1">
        <v>36.911111111111111</v>
      </c>
    </row>
    <row r="14" spans="1:10" x14ac:dyDescent="0.3">
      <c r="A14">
        <v>1020</v>
      </c>
      <c r="B14">
        <v>1137</v>
      </c>
      <c r="C14">
        <v>1087</v>
      </c>
      <c r="D14">
        <v>1138</v>
      </c>
      <c r="E14">
        <f t="shared" si="0"/>
        <v>3362</v>
      </c>
      <c r="F14">
        <f t="shared" si="1"/>
        <v>1120.6666666666667</v>
      </c>
      <c r="G14">
        <f t="shared" si="2"/>
        <v>37.355555555555561</v>
      </c>
      <c r="I14">
        <v>1020</v>
      </c>
      <c r="J14" s="1">
        <v>37.355555555555561</v>
      </c>
    </row>
    <row r="15" spans="1:10" x14ac:dyDescent="0.3">
      <c r="A15">
        <v>1040</v>
      </c>
      <c r="B15">
        <v>1059</v>
      </c>
      <c r="C15">
        <v>1122</v>
      </c>
      <c r="D15">
        <v>1156</v>
      </c>
      <c r="E15">
        <f t="shared" si="0"/>
        <v>3337</v>
      </c>
      <c r="F15">
        <f t="shared" si="1"/>
        <v>1112.3333333333333</v>
      </c>
      <c r="G15">
        <f t="shared" si="2"/>
        <v>37.077777777777776</v>
      </c>
      <c r="I15">
        <v>1040</v>
      </c>
      <c r="J15" s="1">
        <v>37.077777777777776</v>
      </c>
    </row>
    <row r="16" spans="1:10" x14ac:dyDescent="0.3">
      <c r="A16">
        <v>1060</v>
      </c>
      <c r="B16">
        <v>1164</v>
      </c>
      <c r="C16">
        <v>1168</v>
      </c>
      <c r="D16">
        <v>1165</v>
      </c>
      <c r="E16">
        <f t="shared" si="0"/>
        <v>3497</v>
      </c>
      <c r="F16">
        <f t="shared" si="1"/>
        <v>1165.6666666666667</v>
      </c>
      <c r="G16">
        <f t="shared" si="2"/>
        <v>38.855555555555561</v>
      </c>
      <c r="I16">
        <v>1060</v>
      </c>
      <c r="J16" s="1">
        <v>38.855555555555561</v>
      </c>
    </row>
    <row r="17" spans="1:10" x14ac:dyDescent="0.3">
      <c r="A17">
        <v>1080</v>
      </c>
      <c r="B17">
        <v>1131</v>
      </c>
      <c r="C17">
        <v>1149</v>
      </c>
      <c r="D17">
        <v>1148</v>
      </c>
      <c r="E17">
        <f t="shared" si="0"/>
        <v>3428</v>
      </c>
      <c r="F17">
        <f t="shared" si="1"/>
        <v>1142.6666666666667</v>
      </c>
      <c r="G17">
        <f t="shared" si="2"/>
        <v>38.088888888888889</v>
      </c>
      <c r="I17">
        <v>1080</v>
      </c>
      <c r="J17" s="1">
        <v>38.088888888888889</v>
      </c>
    </row>
    <row r="18" spans="1:10" x14ac:dyDescent="0.3">
      <c r="A18">
        <v>1100</v>
      </c>
      <c r="B18">
        <v>1122</v>
      </c>
      <c r="C18">
        <v>1213</v>
      </c>
      <c r="D18">
        <v>1256</v>
      </c>
      <c r="E18">
        <f t="shared" si="0"/>
        <v>3591</v>
      </c>
      <c r="F18">
        <f t="shared" si="1"/>
        <v>1197</v>
      </c>
      <c r="G18">
        <f t="shared" si="2"/>
        <v>39.9</v>
      </c>
      <c r="I18">
        <v>1100</v>
      </c>
      <c r="J18" s="1">
        <v>39.9</v>
      </c>
    </row>
    <row r="19" spans="1:10" x14ac:dyDescent="0.3">
      <c r="A19">
        <v>1120</v>
      </c>
      <c r="B19">
        <v>1207</v>
      </c>
      <c r="C19">
        <v>1215</v>
      </c>
      <c r="D19">
        <v>1203</v>
      </c>
      <c r="E19">
        <f t="shared" si="0"/>
        <v>3625</v>
      </c>
      <c r="F19">
        <f t="shared" si="1"/>
        <v>1208.3333333333333</v>
      </c>
      <c r="G19">
        <f t="shared" si="2"/>
        <v>40.277777777777779</v>
      </c>
      <c r="I19">
        <v>1120</v>
      </c>
      <c r="J19" s="1">
        <v>40.277777777777779</v>
      </c>
    </row>
    <row r="20" spans="1:10" x14ac:dyDescent="0.3">
      <c r="A20">
        <v>1140</v>
      </c>
      <c r="B20">
        <v>1244</v>
      </c>
      <c r="C20">
        <v>1243</v>
      </c>
      <c r="D20">
        <v>1240</v>
      </c>
      <c r="E20">
        <f t="shared" si="0"/>
        <v>3727</v>
      </c>
      <c r="F20">
        <f t="shared" si="1"/>
        <v>1242.3333333333333</v>
      </c>
      <c r="G20">
        <f t="shared" si="2"/>
        <v>41.411111111111111</v>
      </c>
      <c r="I20">
        <v>1140</v>
      </c>
      <c r="J20" s="1">
        <v>41.411111111111111</v>
      </c>
    </row>
    <row r="21" spans="1:10" x14ac:dyDescent="0.3">
      <c r="A21">
        <v>1160</v>
      </c>
      <c r="B21">
        <v>1209</v>
      </c>
      <c r="C21">
        <v>1256</v>
      </c>
      <c r="D21">
        <v>1234</v>
      </c>
      <c r="E21">
        <f t="shared" si="0"/>
        <v>3699</v>
      </c>
      <c r="F21">
        <f t="shared" si="1"/>
        <v>1233</v>
      </c>
      <c r="G21">
        <f t="shared" si="2"/>
        <v>41.1</v>
      </c>
      <c r="I21">
        <v>1160</v>
      </c>
      <c r="J21" s="1">
        <v>41.1</v>
      </c>
    </row>
    <row r="22" spans="1:10" x14ac:dyDescent="0.3">
      <c r="A22">
        <v>1180</v>
      </c>
      <c r="B22">
        <v>1285</v>
      </c>
      <c r="C22">
        <v>1260</v>
      </c>
      <c r="D22">
        <v>1223</v>
      </c>
      <c r="E22">
        <f t="shared" si="0"/>
        <v>3768</v>
      </c>
      <c r="F22">
        <f t="shared" si="1"/>
        <v>1256</v>
      </c>
      <c r="G22">
        <f t="shared" si="2"/>
        <v>41.866666666666667</v>
      </c>
      <c r="I22">
        <v>1180</v>
      </c>
      <c r="J22" s="1">
        <v>41.866666666666667</v>
      </c>
    </row>
    <row r="23" spans="1:10" x14ac:dyDescent="0.3">
      <c r="A23">
        <v>1200</v>
      </c>
      <c r="B23">
        <v>1322</v>
      </c>
      <c r="C23">
        <v>1334</v>
      </c>
      <c r="D23">
        <v>1347</v>
      </c>
      <c r="E23">
        <f t="shared" si="0"/>
        <v>4003</v>
      </c>
      <c r="F23">
        <f t="shared" si="1"/>
        <v>1334.3333333333333</v>
      </c>
      <c r="G23">
        <f t="shared" si="2"/>
        <v>44.477777777777774</v>
      </c>
      <c r="I23">
        <v>1200</v>
      </c>
      <c r="J23" s="1">
        <v>44.477777777777774</v>
      </c>
    </row>
    <row r="24" spans="1:10" x14ac:dyDescent="0.3">
      <c r="A24">
        <v>1220</v>
      </c>
      <c r="B24">
        <v>2030</v>
      </c>
      <c r="C24">
        <v>2031</v>
      </c>
      <c r="D24">
        <v>2036</v>
      </c>
      <c r="E24">
        <f t="shared" si="0"/>
        <v>6097</v>
      </c>
      <c r="F24">
        <f t="shared" si="1"/>
        <v>2032.3333333333333</v>
      </c>
      <c r="G24">
        <f>F24/30</f>
        <v>67.74444444444444</v>
      </c>
      <c r="I24">
        <v>1220</v>
      </c>
      <c r="J24" s="1">
        <v>67.74444444444444</v>
      </c>
    </row>
    <row r="25" spans="1:10" x14ac:dyDescent="0.3">
      <c r="A25" t="s">
        <v>18</v>
      </c>
      <c r="B25">
        <v>780</v>
      </c>
      <c r="C25" t="s">
        <v>0</v>
      </c>
    </row>
    <row r="26" spans="1:10" x14ac:dyDescent="0.3">
      <c r="A26" t="s">
        <v>7</v>
      </c>
      <c r="B26">
        <v>840</v>
      </c>
      <c r="C26" t="s">
        <v>0</v>
      </c>
    </row>
    <row r="27" spans="1:10" x14ac:dyDescent="0.3">
      <c r="A27" t="s">
        <v>8</v>
      </c>
      <c r="B27">
        <v>1180</v>
      </c>
      <c r="C27" t="s">
        <v>0</v>
      </c>
    </row>
    <row r="28" spans="1:10" x14ac:dyDescent="0.3">
      <c r="A28" t="s">
        <v>9</v>
      </c>
      <c r="B28">
        <f>(B27+B26)/2</f>
        <v>1010</v>
      </c>
      <c r="C28" t="s">
        <v>0</v>
      </c>
    </row>
    <row r="31" spans="1:10" x14ac:dyDescent="0.3">
      <c r="A31" t="s">
        <v>10</v>
      </c>
    </row>
    <row r="32" spans="1:10" x14ac:dyDescent="0.3">
      <c r="A32" t="s">
        <v>11</v>
      </c>
      <c r="B32" t="s">
        <v>12</v>
      </c>
      <c r="C32" t="s">
        <v>13</v>
      </c>
      <c r="D32" t="s">
        <v>14</v>
      </c>
    </row>
    <row r="33" spans="1:4" x14ac:dyDescent="0.3">
      <c r="A33">
        <v>1</v>
      </c>
      <c r="B33">
        <v>1228</v>
      </c>
      <c r="C33">
        <f>(B33/30)</f>
        <v>40.93333333333333</v>
      </c>
      <c r="D33">
        <f>(C33/30)^0.5</f>
        <v>1.1680943645290154</v>
      </c>
    </row>
    <row r="34" spans="1:4" x14ac:dyDescent="0.3">
      <c r="A34">
        <v>2</v>
      </c>
      <c r="B34">
        <v>1186</v>
      </c>
      <c r="C34">
        <f>(B34/30)</f>
        <v>39.533333333333331</v>
      </c>
      <c r="D34">
        <f>(C34/30)^0.5</f>
        <v>1.147945023848171</v>
      </c>
    </row>
    <row r="35" spans="1:4" x14ac:dyDescent="0.3">
      <c r="A35">
        <v>3</v>
      </c>
      <c r="B35">
        <v>1190</v>
      </c>
      <c r="C35">
        <f t="shared" ref="C35:C52" si="3">(B35/30)</f>
        <v>39.666666666666664</v>
      </c>
      <c r="D35">
        <f t="shared" ref="D35:D52" si="4">(C35/30)^0.5</f>
        <v>1.1498792207106894</v>
      </c>
    </row>
    <row r="36" spans="1:4" x14ac:dyDescent="0.3">
      <c r="A36">
        <v>4</v>
      </c>
      <c r="B36">
        <v>1210</v>
      </c>
      <c r="C36">
        <f t="shared" si="3"/>
        <v>40.333333333333336</v>
      </c>
      <c r="D36">
        <f t="shared" si="4"/>
        <v>1.1595018087284057</v>
      </c>
    </row>
    <row r="37" spans="1:4" x14ac:dyDescent="0.3">
      <c r="A37">
        <v>5</v>
      </c>
      <c r="B37">
        <v>1223</v>
      </c>
      <c r="C37">
        <f>(B37/30)</f>
        <v>40.766666666666666</v>
      </c>
      <c r="D37">
        <f>(C37/30)^0.5</f>
        <v>1.165713896669714</v>
      </c>
    </row>
    <row r="38" spans="1:4" x14ac:dyDescent="0.3">
      <c r="A38">
        <v>6</v>
      </c>
      <c r="B38">
        <v>1164</v>
      </c>
      <c r="C38">
        <f t="shared" si="3"/>
        <v>38.799999999999997</v>
      </c>
      <c r="D38">
        <f t="shared" si="4"/>
        <v>1.1372481406154653</v>
      </c>
    </row>
    <row r="39" spans="1:4" x14ac:dyDescent="0.3">
      <c r="A39">
        <v>7</v>
      </c>
      <c r="B39">
        <v>1169</v>
      </c>
      <c r="C39">
        <f t="shared" si="3"/>
        <v>38.966666666666669</v>
      </c>
      <c r="D39">
        <f t="shared" si="4"/>
        <v>1.1396880664852507</v>
      </c>
    </row>
    <row r="40" spans="1:4" x14ac:dyDescent="0.3">
      <c r="A40">
        <v>8</v>
      </c>
      <c r="B40">
        <v>1211</v>
      </c>
      <c r="C40">
        <f t="shared" si="3"/>
        <v>40.366666666666667</v>
      </c>
      <c r="D40">
        <f>(C40/30)^0.5</f>
        <v>1.1599808427536877</v>
      </c>
    </row>
    <row r="41" spans="1:4" x14ac:dyDescent="0.3">
      <c r="A41">
        <v>9</v>
      </c>
      <c r="B41">
        <v>1164</v>
      </c>
      <c r="C41">
        <f t="shared" si="3"/>
        <v>38.799999999999997</v>
      </c>
      <c r="D41">
        <f t="shared" si="4"/>
        <v>1.1372481406154653</v>
      </c>
    </row>
    <row r="42" spans="1:4" x14ac:dyDescent="0.3">
      <c r="A42">
        <v>10</v>
      </c>
      <c r="B42">
        <v>1182</v>
      </c>
      <c r="C42">
        <f t="shared" si="3"/>
        <v>39.4</v>
      </c>
      <c r="D42">
        <f t="shared" si="4"/>
        <v>1.1460075625114057</v>
      </c>
    </row>
    <row r="43" spans="1:4" x14ac:dyDescent="0.3">
      <c r="A43">
        <v>11</v>
      </c>
      <c r="B43">
        <v>1184</v>
      </c>
      <c r="C43">
        <f t="shared" si="3"/>
        <v>39.466666666666669</v>
      </c>
      <c r="D43">
        <f t="shared" si="4"/>
        <v>1.1469767022723503</v>
      </c>
    </row>
    <row r="44" spans="1:4" x14ac:dyDescent="0.3">
      <c r="A44">
        <v>12</v>
      </c>
      <c r="B44">
        <v>1146</v>
      </c>
      <c r="C44">
        <f t="shared" si="3"/>
        <v>38.200000000000003</v>
      </c>
      <c r="D44">
        <f t="shared" si="4"/>
        <v>1.1284207253207172</v>
      </c>
    </row>
    <row r="45" spans="1:4" x14ac:dyDescent="0.3">
      <c r="A45">
        <v>13</v>
      </c>
      <c r="B45">
        <v>1134</v>
      </c>
      <c r="C45">
        <f t="shared" si="3"/>
        <v>37.799999999999997</v>
      </c>
      <c r="D45">
        <f t="shared" si="4"/>
        <v>1.1224972160321824</v>
      </c>
    </row>
    <row r="46" spans="1:4" x14ac:dyDescent="0.3">
      <c r="A46">
        <v>14</v>
      </c>
      <c r="B46">
        <v>1168</v>
      </c>
      <c r="C46">
        <f t="shared" si="3"/>
        <v>38.93333333333333</v>
      </c>
      <c r="D46">
        <f t="shared" si="4"/>
        <v>1.1392004993756708</v>
      </c>
    </row>
    <row r="47" spans="1:4" x14ac:dyDescent="0.3">
      <c r="A47">
        <v>15</v>
      </c>
      <c r="B47">
        <v>1137</v>
      </c>
      <c r="C47">
        <f t="shared" si="3"/>
        <v>37.9</v>
      </c>
      <c r="D47">
        <f t="shared" si="4"/>
        <v>1.1239810200058242</v>
      </c>
    </row>
    <row r="48" spans="1:4" x14ac:dyDescent="0.3">
      <c r="A48">
        <v>16</v>
      </c>
      <c r="B48">
        <v>1189</v>
      </c>
      <c r="C48">
        <f t="shared" si="3"/>
        <v>39.633333333333333</v>
      </c>
      <c r="D48">
        <f t="shared" si="4"/>
        <v>1.1493959766377779</v>
      </c>
    </row>
    <row r="49" spans="1:9" x14ac:dyDescent="0.3">
      <c r="A49">
        <v>17</v>
      </c>
      <c r="B49">
        <v>1158</v>
      </c>
      <c r="C49">
        <f t="shared" si="3"/>
        <v>38.6</v>
      </c>
      <c r="D49">
        <f t="shared" si="4"/>
        <v>1.1343133018115703</v>
      </c>
    </row>
    <row r="50" spans="1:9" x14ac:dyDescent="0.3">
      <c r="A50">
        <v>18</v>
      </c>
      <c r="B50">
        <v>1151</v>
      </c>
      <c r="C50">
        <f t="shared" si="3"/>
        <v>38.366666666666667</v>
      </c>
      <c r="D50">
        <f t="shared" si="4"/>
        <v>1.1308796969124917</v>
      </c>
    </row>
    <row r="51" spans="1:9" x14ac:dyDescent="0.3">
      <c r="A51">
        <v>19</v>
      </c>
      <c r="B51">
        <v>1124</v>
      </c>
      <c r="C51">
        <f t="shared" si="3"/>
        <v>37.466666666666669</v>
      </c>
      <c r="D51">
        <f t="shared" si="4"/>
        <v>1.1175369742826806</v>
      </c>
    </row>
    <row r="52" spans="1:9" x14ac:dyDescent="0.3">
      <c r="A52">
        <v>20</v>
      </c>
      <c r="B52">
        <v>1132</v>
      </c>
      <c r="C52">
        <f>(B52/30)</f>
        <v>37.733333333333334</v>
      </c>
      <c r="D52">
        <f t="shared" si="4"/>
        <v>1.1215069227507148</v>
      </c>
      <c r="F52">
        <f>SUM(D33:D52)</f>
        <v>22.82601610286925</v>
      </c>
    </row>
    <row r="53" spans="1:9" x14ac:dyDescent="0.3">
      <c r="C53">
        <f>SUM(C33:C52)</f>
        <v>781.66666666666663</v>
      </c>
      <c r="H53" t="s">
        <v>17</v>
      </c>
      <c r="I53" t="s">
        <v>16</v>
      </c>
    </row>
    <row r="54" spans="1:9" x14ac:dyDescent="0.3">
      <c r="C54">
        <f>C53/20</f>
        <v>39.083333333333329</v>
      </c>
      <c r="D54" t="s">
        <v>15</v>
      </c>
      <c r="H54">
        <f>(F52/20)</f>
        <v>1.1413008051434625</v>
      </c>
      <c r="I54">
        <f>(C54/30)^0.5</f>
        <v>1.1413929112175953</v>
      </c>
    </row>
    <row r="57" spans="1:9" x14ac:dyDescent="0.3">
      <c r="B57" t="s">
        <v>19</v>
      </c>
      <c r="C57" t="s">
        <v>25</v>
      </c>
      <c r="D57">
        <v>1</v>
      </c>
      <c r="E57">
        <v>2</v>
      </c>
      <c r="F57">
        <v>3</v>
      </c>
      <c r="G57">
        <v>4</v>
      </c>
      <c r="H57" t="s">
        <v>20</v>
      </c>
      <c r="I57" t="s">
        <v>26</v>
      </c>
    </row>
    <row r="58" spans="1:9" x14ac:dyDescent="0.3">
      <c r="A58">
        <v>1</v>
      </c>
      <c r="B58" t="s">
        <v>21</v>
      </c>
      <c r="C58">
        <v>4.5</v>
      </c>
      <c r="D58">
        <v>1076</v>
      </c>
      <c r="E58">
        <v>1090</v>
      </c>
      <c r="F58">
        <v>1113</v>
      </c>
      <c r="G58">
        <v>1075</v>
      </c>
      <c r="H58">
        <f>AVERAGE(D58:G58)</f>
        <v>1088.5</v>
      </c>
      <c r="I58">
        <f>H58/30</f>
        <v>36.283333333333331</v>
      </c>
    </row>
    <row r="59" spans="1:9" x14ac:dyDescent="0.3">
      <c r="A59">
        <v>2</v>
      </c>
      <c r="B59" t="s">
        <v>21</v>
      </c>
      <c r="C59">
        <v>6.5</v>
      </c>
      <c r="D59">
        <v>1052</v>
      </c>
      <c r="E59">
        <v>1073</v>
      </c>
      <c r="F59">
        <v>1101</v>
      </c>
      <c r="G59">
        <v>1008</v>
      </c>
      <c r="H59">
        <f t="shared" ref="H59:H77" si="5">AVERAGE(D59:G59)</f>
        <v>1058.5</v>
      </c>
      <c r="I59">
        <f t="shared" ref="I59:I77" si="6">H59/30</f>
        <v>35.283333333333331</v>
      </c>
    </row>
    <row r="60" spans="1:9" x14ac:dyDescent="0.3">
      <c r="A60">
        <v>3</v>
      </c>
      <c r="B60" t="s">
        <v>22</v>
      </c>
      <c r="C60">
        <v>9.6</v>
      </c>
      <c r="D60">
        <v>1085</v>
      </c>
      <c r="E60">
        <v>1130</v>
      </c>
      <c r="F60">
        <v>1117</v>
      </c>
      <c r="G60">
        <v>1064</v>
      </c>
      <c r="H60">
        <f t="shared" si="5"/>
        <v>1099</v>
      </c>
      <c r="I60">
        <f t="shared" si="6"/>
        <v>36.633333333333333</v>
      </c>
    </row>
    <row r="61" spans="1:9" x14ac:dyDescent="0.3">
      <c r="A61">
        <v>4</v>
      </c>
      <c r="B61" t="s">
        <v>22</v>
      </c>
      <c r="C61">
        <v>19.2</v>
      </c>
      <c r="D61">
        <v>1064</v>
      </c>
      <c r="E61">
        <v>1038</v>
      </c>
      <c r="F61">
        <v>1060</v>
      </c>
      <c r="G61">
        <v>1058</v>
      </c>
      <c r="H61">
        <f t="shared" si="5"/>
        <v>1055</v>
      </c>
      <c r="I61">
        <f t="shared" si="6"/>
        <v>35.166666666666664</v>
      </c>
    </row>
    <row r="62" spans="1:9" x14ac:dyDescent="0.3">
      <c r="A62">
        <v>5</v>
      </c>
      <c r="B62" t="s">
        <v>23</v>
      </c>
      <c r="C62">
        <v>59.1</v>
      </c>
      <c r="D62">
        <v>833</v>
      </c>
      <c r="E62">
        <v>852</v>
      </c>
      <c r="F62">
        <v>826</v>
      </c>
      <c r="G62">
        <v>825</v>
      </c>
      <c r="H62">
        <f t="shared" si="5"/>
        <v>834</v>
      </c>
      <c r="I62">
        <f t="shared" si="6"/>
        <v>27.8</v>
      </c>
    </row>
    <row r="63" spans="1:9" x14ac:dyDescent="0.3">
      <c r="A63">
        <v>6</v>
      </c>
      <c r="B63" t="s">
        <v>23</v>
      </c>
      <c r="C63">
        <v>102</v>
      </c>
      <c r="D63">
        <v>775</v>
      </c>
      <c r="E63">
        <v>755</v>
      </c>
      <c r="F63">
        <v>735</v>
      </c>
      <c r="G63">
        <v>752</v>
      </c>
      <c r="H63">
        <f t="shared" si="5"/>
        <v>754.25</v>
      </c>
      <c r="I63">
        <f t="shared" si="6"/>
        <v>25.141666666666666</v>
      </c>
    </row>
    <row r="64" spans="1:9" x14ac:dyDescent="0.3">
      <c r="A64">
        <v>7</v>
      </c>
      <c r="B64" t="s">
        <v>21</v>
      </c>
      <c r="C64">
        <v>141</v>
      </c>
      <c r="D64">
        <v>577</v>
      </c>
      <c r="E64">
        <v>589</v>
      </c>
      <c r="F64">
        <v>585</v>
      </c>
      <c r="G64">
        <v>578</v>
      </c>
      <c r="H64">
        <f t="shared" si="5"/>
        <v>582.25</v>
      </c>
      <c r="I64">
        <f t="shared" si="6"/>
        <v>19.408333333333335</v>
      </c>
    </row>
    <row r="65" spans="1:9" x14ac:dyDescent="0.3">
      <c r="A65">
        <v>8</v>
      </c>
      <c r="B65" t="s">
        <v>21</v>
      </c>
      <c r="C65">
        <v>170</v>
      </c>
      <c r="D65">
        <v>470</v>
      </c>
      <c r="E65">
        <v>472</v>
      </c>
      <c r="F65">
        <v>461</v>
      </c>
      <c r="G65">
        <v>458</v>
      </c>
      <c r="H65">
        <f t="shared" si="5"/>
        <v>465.25</v>
      </c>
      <c r="I65">
        <f t="shared" si="6"/>
        <v>15.508333333333333</v>
      </c>
    </row>
    <row r="66" spans="1:9" x14ac:dyDescent="0.3">
      <c r="A66">
        <v>9</v>
      </c>
      <c r="B66" t="s">
        <v>21</v>
      </c>
      <c r="C66">
        <v>216</v>
      </c>
      <c r="D66">
        <v>326</v>
      </c>
      <c r="E66">
        <v>332</v>
      </c>
      <c r="F66">
        <v>337</v>
      </c>
      <c r="G66">
        <v>328</v>
      </c>
      <c r="H66">
        <f t="shared" si="5"/>
        <v>330.75</v>
      </c>
      <c r="I66">
        <f t="shared" si="6"/>
        <v>11.025</v>
      </c>
    </row>
    <row r="67" spans="1:9" x14ac:dyDescent="0.3">
      <c r="A67">
        <v>10</v>
      </c>
      <c r="B67" t="s">
        <v>21</v>
      </c>
      <c r="C67">
        <v>258</v>
      </c>
      <c r="D67">
        <v>251</v>
      </c>
      <c r="E67">
        <v>252</v>
      </c>
      <c r="F67">
        <v>254</v>
      </c>
      <c r="G67">
        <v>251</v>
      </c>
      <c r="H67">
        <f t="shared" si="5"/>
        <v>252</v>
      </c>
      <c r="I67">
        <f t="shared" si="6"/>
        <v>8.4</v>
      </c>
    </row>
    <row r="68" spans="1:9" x14ac:dyDescent="0.3">
      <c r="A68">
        <v>11</v>
      </c>
      <c r="B68" t="s">
        <v>21</v>
      </c>
      <c r="C68">
        <v>328</v>
      </c>
      <c r="D68">
        <v>134</v>
      </c>
      <c r="E68">
        <v>140</v>
      </c>
      <c r="F68">
        <v>142</v>
      </c>
      <c r="G68">
        <v>142</v>
      </c>
      <c r="H68">
        <f>AVERAGE(D68:G68)</f>
        <v>139.5</v>
      </c>
      <c r="I68">
        <f t="shared" si="6"/>
        <v>4.6500000000000004</v>
      </c>
    </row>
    <row r="69" spans="1:9" x14ac:dyDescent="0.3">
      <c r="A69">
        <v>12</v>
      </c>
      <c r="B69" t="s">
        <v>21</v>
      </c>
      <c r="C69">
        <v>425</v>
      </c>
      <c r="D69">
        <v>85</v>
      </c>
      <c r="E69">
        <v>79</v>
      </c>
      <c r="F69">
        <v>85</v>
      </c>
      <c r="G69">
        <v>93</v>
      </c>
      <c r="H69">
        <f>AVERAGE(D69:G69)</f>
        <v>85.5</v>
      </c>
      <c r="I69">
        <f t="shared" si="6"/>
        <v>2.85</v>
      </c>
    </row>
    <row r="70" spans="1:9" x14ac:dyDescent="0.3">
      <c r="A70">
        <v>13</v>
      </c>
      <c r="B70" t="s">
        <v>21</v>
      </c>
      <c r="C70">
        <v>522</v>
      </c>
      <c r="D70">
        <v>46</v>
      </c>
      <c r="E70">
        <v>49</v>
      </c>
      <c r="F70">
        <v>50</v>
      </c>
      <c r="G70">
        <v>47</v>
      </c>
      <c r="H70">
        <f t="shared" si="5"/>
        <v>48</v>
      </c>
      <c r="I70">
        <f t="shared" si="6"/>
        <v>1.6</v>
      </c>
    </row>
    <row r="71" spans="1:9" x14ac:dyDescent="0.3">
      <c r="A71">
        <v>14</v>
      </c>
      <c r="B71" t="s">
        <v>21</v>
      </c>
      <c r="C71">
        <v>645</v>
      </c>
      <c r="D71">
        <v>41</v>
      </c>
      <c r="E71">
        <v>38</v>
      </c>
      <c r="F71">
        <v>39</v>
      </c>
      <c r="G71">
        <v>37</v>
      </c>
      <c r="H71">
        <f t="shared" si="5"/>
        <v>38.75</v>
      </c>
      <c r="I71">
        <f t="shared" si="6"/>
        <v>1.2916666666666667</v>
      </c>
    </row>
    <row r="72" spans="1:9" x14ac:dyDescent="0.3">
      <c r="A72">
        <v>15</v>
      </c>
      <c r="B72" t="s">
        <v>21</v>
      </c>
      <c r="C72">
        <v>655</v>
      </c>
      <c r="D72">
        <v>35</v>
      </c>
      <c r="E72">
        <v>35</v>
      </c>
      <c r="F72">
        <v>34</v>
      </c>
      <c r="G72">
        <v>36</v>
      </c>
      <c r="H72">
        <f t="shared" si="5"/>
        <v>35</v>
      </c>
      <c r="I72">
        <f>H72/30</f>
        <v>1.1666666666666667</v>
      </c>
    </row>
    <row r="73" spans="1:9" x14ac:dyDescent="0.3">
      <c r="A73">
        <v>16</v>
      </c>
      <c r="B73" t="s">
        <v>21</v>
      </c>
      <c r="C73">
        <v>840</v>
      </c>
      <c r="D73">
        <v>31</v>
      </c>
      <c r="E73">
        <v>32</v>
      </c>
      <c r="F73">
        <v>32</v>
      </c>
      <c r="G73">
        <v>30</v>
      </c>
      <c r="H73">
        <f t="shared" si="5"/>
        <v>31.25</v>
      </c>
      <c r="I73">
        <f t="shared" si="6"/>
        <v>1.0416666666666667</v>
      </c>
    </row>
    <row r="74" spans="1:9" x14ac:dyDescent="0.3">
      <c r="A74">
        <v>17</v>
      </c>
      <c r="B74" t="s">
        <v>24</v>
      </c>
      <c r="C74">
        <v>1120</v>
      </c>
      <c r="D74">
        <v>29</v>
      </c>
      <c r="E74">
        <v>28</v>
      </c>
      <c r="F74">
        <v>29</v>
      </c>
      <c r="G74">
        <v>29</v>
      </c>
      <c r="H74">
        <f t="shared" si="5"/>
        <v>28.75</v>
      </c>
      <c r="I74">
        <f t="shared" si="6"/>
        <v>0.95833333333333337</v>
      </c>
    </row>
    <row r="75" spans="1:9" x14ac:dyDescent="0.3">
      <c r="A75">
        <v>18</v>
      </c>
      <c r="B75" t="s">
        <v>24</v>
      </c>
      <c r="C75">
        <v>2066</v>
      </c>
      <c r="D75">
        <v>26</v>
      </c>
      <c r="E75">
        <v>28</v>
      </c>
      <c r="F75">
        <v>27</v>
      </c>
      <c r="G75">
        <v>28</v>
      </c>
      <c r="H75">
        <f>AVERAGE(D75:G75)</f>
        <v>27.25</v>
      </c>
      <c r="I75">
        <f t="shared" si="6"/>
        <v>0.90833333333333333</v>
      </c>
    </row>
    <row r="76" spans="1:9" x14ac:dyDescent="0.3">
      <c r="A76">
        <v>19</v>
      </c>
      <c r="B76" t="s">
        <v>24</v>
      </c>
      <c r="C76">
        <v>3448</v>
      </c>
      <c r="D76">
        <v>24</v>
      </c>
      <c r="E76">
        <v>26</v>
      </c>
      <c r="F76">
        <v>23</v>
      </c>
      <c r="G76">
        <v>26</v>
      </c>
      <c r="H76">
        <f t="shared" si="5"/>
        <v>24.75</v>
      </c>
      <c r="I76">
        <f t="shared" si="6"/>
        <v>0.82499999999999996</v>
      </c>
    </row>
    <row r="77" spans="1:9" x14ac:dyDescent="0.3">
      <c r="A77">
        <v>20</v>
      </c>
      <c r="B77" t="s">
        <v>24</v>
      </c>
      <c r="C77">
        <v>7367</v>
      </c>
      <c r="D77">
        <v>17</v>
      </c>
      <c r="E77">
        <v>19</v>
      </c>
      <c r="F77">
        <v>21</v>
      </c>
      <c r="G77">
        <v>16</v>
      </c>
      <c r="H77">
        <f t="shared" si="5"/>
        <v>18.25</v>
      </c>
      <c r="I77">
        <f t="shared" si="6"/>
        <v>0.60833333333333328</v>
      </c>
    </row>
  </sheetData>
  <pageMargins left="0.7" right="0.7" top="0.75" bottom="0.75" header="0.3" footer="0.3"/>
  <ignoredErrors>
    <ignoredError sqref="E3 E4 E6:E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Chye Yu Zhe</dc:creator>
  <cp:lastModifiedBy>Tan Wei Liang</cp:lastModifiedBy>
  <dcterms:created xsi:type="dcterms:W3CDTF">2024-06-04T06:49:28Z</dcterms:created>
  <dcterms:modified xsi:type="dcterms:W3CDTF">2024-06-30T14:24:15Z</dcterms:modified>
</cp:coreProperties>
</file>