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DIRECTORATE\Demographic Internet\IOSB\ACS TP78 Recent changes in classification systems\"/>
    </mc:Choice>
  </mc:AlternateContent>
  <workbookProtection workbookAlgorithmName="SHA-512" workbookHashValue="cgbwfmWKu3iyvOQrg7NXrUzHAXO4x39uQVJEuw0wrL+LvV8gfBPoaCragQ2u/r6/Xrrtg4lok3H9hJSNjaKcTA==" workbookSaltValue="MUSnDY2isW6OFBA2zyh8LQ==" workbookSpinCount="100000" lockStructure="1"/>
  <bookViews>
    <workbookView xWindow="0" yWindow="0" windowWidth="23040" windowHeight="9336" tabRatio="794"/>
  </bookViews>
  <sheets>
    <sheet name="Template" sheetId="11" r:id="rId1"/>
    <sheet name="Notes" sheetId="10" r:id="rId2"/>
    <sheet name="Example 2017" sheetId="15" r:id="rId3"/>
    <sheet name="Template_Back_DO NOT EDIT" sheetId="12" r:id="rId4"/>
  </sheets>
  <definedNames>
    <definedName name="rate1">#REF!</definedName>
    <definedName name="rate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80" i="15" l="1"/>
  <c r="H580" i="15"/>
  <c r="I579" i="15"/>
  <c r="H579" i="15"/>
  <c r="I578" i="15"/>
  <c r="H578" i="15"/>
  <c r="I577" i="15"/>
  <c r="H577" i="15"/>
  <c r="I576" i="15"/>
  <c r="H576" i="15"/>
  <c r="I575" i="15"/>
  <c r="H575" i="15"/>
  <c r="I574" i="15"/>
  <c r="H574" i="15"/>
  <c r="I573" i="15"/>
  <c r="H573" i="15"/>
  <c r="I572" i="15"/>
  <c r="H572" i="15"/>
  <c r="I571" i="15"/>
  <c r="H571" i="15"/>
  <c r="I570" i="15"/>
  <c r="H570" i="15"/>
  <c r="I569" i="15"/>
  <c r="H569" i="15"/>
  <c r="I568" i="15"/>
  <c r="H568" i="15"/>
  <c r="I567" i="15"/>
  <c r="H567" i="15"/>
  <c r="I566" i="15"/>
  <c r="H566" i="15"/>
  <c r="I565" i="15"/>
  <c r="H565" i="15"/>
  <c r="I564" i="15"/>
  <c r="H564" i="15"/>
  <c r="I563" i="15"/>
  <c r="H563" i="15"/>
  <c r="I562" i="15"/>
  <c r="H562" i="15"/>
  <c r="I561" i="15"/>
  <c r="H561" i="15"/>
  <c r="I560" i="15"/>
  <c r="H560" i="15"/>
  <c r="I559" i="15"/>
  <c r="H559" i="15"/>
  <c r="I558" i="15"/>
  <c r="H558" i="15"/>
  <c r="I557" i="15"/>
  <c r="H557" i="15"/>
  <c r="I556" i="15"/>
  <c r="H556" i="15"/>
  <c r="I555" i="15"/>
  <c r="H555" i="15"/>
  <c r="I554" i="15"/>
  <c r="H554" i="15"/>
  <c r="I553" i="15"/>
  <c r="H553" i="15"/>
  <c r="I552" i="15"/>
  <c r="H552" i="15"/>
  <c r="I551" i="15"/>
  <c r="H551" i="15"/>
  <c r="I550" i="15"/>
  <c r="H550" i="15"/>
  <c r="I549" i="15"/>
  <c r="H549" i="15"/>
  <c r="I548" i="15"/>
  <c r="H548" i="15"/>
  <c r="I547" i="15"/>
  <c r="H547" i="15"/>
  <c r="I546" i="15"/>
  <c r="H546" i="15"/>
  <c r="I545" i="15"/>
  <c r="H545" i="15"/>
  <c r="I544" i="15"/>
  <c r="H544" i="15"/>
  <c r="I543" i="15"/>
  <c r="H543" i="15"/>
  <c r="I542" i="15"/>
  <c r="H542" i="15"/>
  <c r="I541" i="15"/>
  <c r="H541" i="15"/>
  <c r="I540" i="15"/>
  <c r="H540" i="15"/>
  <c r="I539" i="15"/>
  <c r="H539" i="15"/>
  <c r="I538" i="15"/>
  <c r="H538" i="15"/>
  <c r="I537" i="15"/>
  <c r="H537" i="15"/>
  <c r="I536" i="15"/>
  <c r="H536" i="15"/>
  <c r="I535" i="15"/>
  <c r="H535" i="15"/>
  <c r="I534" i="15"/>
  <c r="H534" i="15"/>
  <c r="I533" i="15"/>
  <c r="H533" i="15"/>
  <c r="I532" i="15"/>
  <c r="H532" i="15"/>
  <c r="I531" i="15"/>
  <c r="H531" i="15"/>
  <c r="I530" i="15"/>
  <c r="H530" i="15"/>
  <c r="I529" i="15"/>
  <c r="H529" i="15"/>
  <c r="I528" i="15"/>
  <c r="H528" i="15"/>
  <c r="I527" i="15"/>
  <c r="H527" i="15"/>
  <c r="I526" i="15"/>
  <c r="H526" i="15"/>
  <c r="I525" i="15"/>
  <c r="H525" i="15"/>
  <c r="I524" i="15"/>
  <c r="H524" i="15"/>
  <c r="I523" i="15"/>
  <c r="H523" i="15"/>
  <c r="I522" i="15"/>
  <c r="H522" i="15"/>
  <c r="I521" i="15"/>
  <c r="H521" i="15"/>
  <c r="I520" i="15"/>
  <c r="H520" i="15"/>
  <c r="I519" i="15"/>
  <c r="H519" i="15"/>
  <c r="I518" i="15"/>
  <c r="H518" i="15"/>
  <c r="I517" i="15"/>
  <c r="H517" i="15"/>
  <c r="I516" i="15"/>
  <c r="H516" i="15"/>
  <c r="I515" i="15"/>
  <c r="H515" i="15"/>
  <c r="I514" i="15"/>
  <c r="H514" i="15"/>
  <c r="I513" i="15"/>
  <c r="H513" i="15"/>
  <c r="I512" i="15"/>
  <c r="H512" i="15"/>
  <c r="I511" i="15"/>
  <c r="H511" i="15"/>
  <c r="I509" i="15"/>
  <c r="H509" i="15"/>
  <c r="I508" i="15"/>
  <c r="H508" i="15"/>
  <c r="I507" i="15"/>
  <c r="H507" i="15"/>
  <c r="I506" i="15"/>
  <c r="H506" i="15"/>
  <c r="I505" i="15"/>
  <c r="H505" i="15"/>
  <c r="I504" i="15"/>
  <c r="H504" i="15"/>
  <c r="I503" i="15"/>
  <c r="H503" i="15"/>
  <c r="I502" i="15"/>
  <c r="H502" i="15"/>
  <c r="I501" i="15"/>
  <c r="H501" i="15"/>
  <c r="I500" i="15"/>
  <c r="H500" i="15"/>
  <c r="I499" i="15"/>
  <c r="H499" i="15"/>
  <c r="I498" i="15"/>
  <c r="H498" i="15"/>
  <c r="I497" i="15"/>
  <c r="H497" i="15"/>
  <c r="I496" i="15"/>
  <c r="H496" i="15"/>
  <c r="I495" i="15"/>
  <c r="H495" i="15"/>
  <c r="I494" i="15"/>
  <c r="H494" i="15"/>
  <c r="I493" i="15"/>
  <c r="H493" i="15"/>
  <c r="I492" i="15"/>
  <c r="H492" i="15"/>
  <c r="I491" i="15"/>
  <c r="H491" i="15"/>
  <c r="I490" i="15"/>
  <c r="H490" i="15"/>
  <c r="I489" i="15"/>
  <c r="H489" i="15"/>
  <c r="I488" i="15"/>
  <c r="H488" i="15"/>
  <c r="I487" i="15"/>
  <c r="H487" i="15"/>
  <c r="I486" i="15"/>
  <c r="H486" i="15"/>
  <c r="I485" i="15"/>
  <c r="H485" i="15"/>
  <c r="I484" i="15"/>
  <c r="H484" i="15"/>
  <c r="I483" i="15"/>
  <c r="H483" i="15"/>
  <c r="I482" i="15"/>
  <c r="H482" i="15"/>
  <c r="I481" i="15"/>
  <c r="H481" i="15"/>
  <c r="I480" i="15"/>
  <c r="H480" i="15"/>
  <c r="I479" i="15"/>
  <c r="H479" i="15"/>
  <c r="I478" i="15"/>
  <c r="H478" i="15"/>
  <c r="I476" i="15"/>
  <c r="H476" i="15"/>
  <c r="I475" i="15"/>
  <c r="H475" i="15"/>
  <c r="I474" i="15"/>
  <c r="H474" i="15"/>
  <c r="I473" i="15"/>
  <c r="H473" i="15"/>
  <c r="I472" i="15"/>
  <c r="H472" i="15"/>
  <c r="I471" i="15"/>
  <c r="H471" i="15"/>
  <c r="I470" i="15"/>
  <c r="H470" i="15"/>
  <c r="I469" i="15"/>
  <c r="H469" i="15"/>
  <c r="I468" i="15"/>
  <c r="H468" i="15"/>
  <c r="I467" i="15"/>
  <c r="H467" i="15"/>
  <c r="I466" i="15"/>
  <c r="H466" i="15"/>
  <c r="I465" i="15"/>
  <c r="H465" i="15"/>
  <c r="I464" i="15"/>
  <c r="H464" i="15"/>
  <c r="I463" i="15"/>
  <c r="H463" i="15"/>
  <c r="I462" i="15"/>
  <c r="H462" i="15"/>
  <c r="I461" i="15"/>
  <c r="H461" i="15"/>
  <c r="I460" i="15"/>
  <c r="H460" i="15"/>
  <c r="I459" i="15"/>
  <c r="H459" i="15"/>
  <c r="I458" i="15"/>
  <c r="H458" i="15"/>
  <c r="I457" i="15"/>
  <c r="H457" i="15"/>
  <c r="I456" i="15"/>
  <c r="H456" i="15"/>
  <c r="I455" i="15"/>
  <c r="H455" i="15"/>
  <c r="I454" i="15"/>
  <c r="H454" i="15"/>
  <c r="I453" i="15"/>
  <c r="H453" i="15"/>
  <c r="I452" i="15"/>
  <c r="H452" i="15"/>
  <c r="I451" i="15"/>
  <c r="H451" i="15"/>
  <c r="I450" i="15"/>
  <c r="H450" i="15"/>
  <c r="I449" i="15"/>
  <c r="H449" i="15"/>
  <c r="I448" i="15"/>
  <c r="H448" i="15"/>
  <c r="I447" i="15"/>
  <c r="H447" i="15"/>
  <c r="I446" i="15"/>
  <c r="H446" i="15"/>
  <c r="I445" i="15"/>
  <c r="H445" i="15"/>
  <c r="I444" i="15"/>
  <c r="H444" i="15"/>
  <c r="I443" i="15"/>
  <c r="H443" i="15"/>
  <c r="I442" i="15"/>
  <c r="H442" i="15"/>
  <c r="I441" i="15"/>
  <c r="H441" i="15"/>
  <c r="I440" i="15"/>
  <c r="H440" i="15"/>
  <c r="I439" i="15"/>
  <c r="H439" i="15"/>
  <c r="I438" i="15"/>
  <c r="H438" i="15"/>
  <c r="I437" i="15"/>
  <c r="H437" i="15"/>
  <c r="I436" i="15"/>
  <c r="H436" i="15"/>
  <c r="I435" i="15"/>
  <c r="H435" i="15"/>
  <c r="I434" i="15"/>
  <c r="H434" i="15"/>
  <c r="I433" i="15"/>
  <c r="H433" i="15"/>
  <c r="I431" i="15"/>
  <c r="H431" i="15"/>
  <c r="I430" i="15"/>
  <c r="H430" i="15"/>
  <c r="I429" i="15"/>
  <c r="H429" i="15"/>
  <c r="I428" i="15"/>
  <c r="H428" i="15"/>
  <c r="I427" i="15"/>
  <c r="H427" i="15"/>
  <c r="I426" i="15"/>
  <c r="H426" i="15"/>
  <c r="I425" i="15"/>
  <c r="H425" i="15"/>
  <c r="I424" i="15"/>
  <c r="H424" i="15"/>
  <c r="I423" i="15"/>
  <c r="H423" i="15"/>
  <c r="I422" i="15"/>
  <c r="H422" i="15"/>
  <c r="I421" i="15"/>
  <c r="H421" i="15"/>
  <c r="I420" i="15"/>
  <c r="H420" i="15"/>
  <c r="I419" i="15"/>
  <c r="H419" i="15"/>
  <c r="I418" i="15"/>
  <c r="H418" i="15"/>
  <c r="I417" i="15"/>
  <c r="H417" i="15"/>
  <c r="I416" i="15"/>
  <c r="H416" i="15"/>
  <c r="I415" i="15"/>
  <c r="H415" i="15"/>
  <c r="I414" i="15"/>
  <c r="H414" i="15"/>
  <c r="I413" i="15"/>
  <c r="H413" i="15"/>
  <c r="I412" i="15"/>
  <c r="H412" i="15"/>
  <c r="I411" i="15"/>
  <c r="H411" i="15"/>
  <c r="I410" i="15"/>
  <c r="H410" i="15"/>
  <c r="I409" i="15"/>
  <c r="H409" i="15"/>
  <c r="I408" i="15"/>
  <c r="H408" i="15"/>
  <c r="I407" i="15"/>
  <c r="H407" i="15"/>
  <c r="I406" i="15"/>
  <c r="H406" i="15"/>
  <c r="I405" i="15"/>
  <c r="H405" i="15"/>
  <c r="I404" i="15"/>
  <c r="H404" i="15"/>
  <c r="I403" i="15"/>
  <c r="H403" i="15"/>
  <c r="I402" i="15"/>
  <c r="H402" i="15"/>
  <c r="I401" i="15"/>
  <c r="H401" i="15"/>
  <c r="I400" i="15"/>
  <c r="H400" i="15"/>
  <c r="I399" i="15"/>
  <c r="H399" i="15"/>
  <c r="I398" i="15"/>
  <c r="H398" i="15"/>
  <c r="I397" i="15"/>
  <c r="H397" i="15"/>
  <c r="I396" i="15"/>
  <c r="H396" i="15"/>
  <c r="I395" i="15"/>
  <c r="H395" i="15"/>
  <c r="I394" i="15"/>
  <c r="H394" i="15"/>
  <c r="I393" i="15"/>
  <c r="H393" i="15"/>
  <c r="I392" i="15"/>
  <c r="H392" i="15"/>
  <c r="I391" i="15"/>
  <c r="H391" i="15"/>
  <c r="I390" i="15"/>
  <c r="H390" i="15"/>
  <c r="I389" i="15"/>
  <c r="H389" i="15"/>
  <c r="I388" i="15"/>
  <c r="H388" i="15"/>
  <c r="I387" i="15"/>
  <c r="H387" i="15"/>
  <c r="I386" i="15"/>
  <c r="H386" i="15"/>
  <c r="I385" i="15"/>
  <c r="H385" i="15"/>
  <c r="I384" i="15"/>
  <c r="H384" i="15"/>
  <c r="I383" i="15"/>
  <c r="H383" i="15"/>
  <c r="I382" i="15"/>
  <c r="H382" i="15"/>
  <c r="I381" i="15"/>
  <c r="H381" i="15"/>
  <c r="I380" i="15"/>
  <c r="H380" i="15"/>
  <c r="I379" i="15"/>
  <c r="H379" i="15"/>
  <c r="I378" i="15"/>
  <c r="H378" i="15"/>
  <c r="I377" i="15"/>
  <c r="H377" i="15"/>
  <c r="I376" i="15"/>
  <c r="H376" i="15"/>
  <c r="I375" i="15"/>
  <c r="H375" i="15"/>
  <c r="I374" i="15"/>
  <c r="H374" i="15"/>
  <c r="I373" i="15"/>
  <c r="H373" i="15"/>
  <c r="I372" i="15"/>
  <c r="H372" i="15"/>
  <c r="I371" i="15"/>
  <c r="H371" i="15"/>
  <c r="I370" i="15"/>
  <c r="H370" i="15"/>
  <c r="I369" i="15"/>
  <c r="H369" i="15"/>
  <c r="I368" i="15"/>
  <c r="H368" i="15"/>
  <c r="I367" i="15"/>
  <c r="H367" i="15"/>
  <c r="I366" i="15"/>
  <c r="H366" i="15"/>
  <c r="I365" i="15"/>
  <c r="H365" i="15"/>
  <c r="I364" i="15"/>
  <c r="H364" i="15"/>
  <c r="I363" i="15"/>
  <c r="H363" i="15"/>
  <c r="I362" i="15"/>
  <c r="H362" i="15"/>
  <c r="I361" i="15"/>
  <c r="H361" i="15"/>
  <c r="I360" i="15"/>
  <c r="H360" i="15"/>
  <c r="I359" i="15"/>
  <c r="H359" i="15"/>
  <c r="I358" i="15"/>
  <c r="H358" i="15"/>
  <c r="I357" i="15"/>
  <c r="H357" i="15"/>
  <c r="I356" i="15"/>
  <c r="H356" i="15"/>
  <c r="I355" i="15"/>
  <c r="H355" i="15"/>
  <c r="I354" i="15"/>
  <c r="H354" i="15"/>
  <c r="I353" i="15"/>
  <c r="H353" i="15"/>
  <c r="I352" i="15"/>
  <c r="H352" i="15"/>
  <c r="I351" i="15"/>
  <c r="H351" i="15"/>
  <c r="I350" i="15"/>
  <c r="H350" i="15"/>
  <c r="I349" i="15"/>
  <c r="H349" i="15"/>
  <c r="I348" i="15"/>
  <c r="H348" i="15"/>
  <c r="I347" i="15"/>
  <c r="H347" i="15"/>
  <c r="I346" i="15"/>
  <c r="H346" i="15"/>
  <c r="I345" i="15"/>
  <c r="H345" i="15"/>
  <c r="I344" i="15"/>
  <c r="H344" i="15"/>
  <c r="I343" i="15"/>
  <c r="H343" i="15"/>
  <c r="I342" i="15"/>
  <c r="H342" i="15"/>
  <c r="I341" i="15"/>
  <c r="H341" i="15"/>
  <c r="I340" i="15"/>
  <c r="H340" i="15"/>
  <c r="I339" i="15"/>
  <c r="H339" i="15"/>
  <c r="I338" i="15"/>
  <c r="H338" i="15"/>
  <c r="I337" i="15"/>
  <c r="H337" i="15"/>
  <c r="I336" i="15"/>
  <c r="H336" i="15"/>
  <c r="I335" i="15"/>
  <c r="H335" i="15"/>
  <c r="I334" i="15"/>
  <c r="H334" i="15"/>
  <c r="I333" i="15"/>
  <c r="H333" i="15"/>
  <c r="I332" i="15"/>
  <c r="H332" i="15"/>
  <c r="I331" i="15"/>
  <c r="H331" i="15"/>
  <c r="I330" i="15"/>
  <c r="H330" i="15"/>
  <c r="I329" i="15"/>
  <c r="H329" i="15"/>
  <c r="I328" i="15"/>
  <c r="H328" i="15"/>
  <c r="I327" i="15"/>
  <c r="H327" i="15"/>
  <c r="I326" i="15"/>
  <c r="H326" i="15"/>
  <c r="I325" i="15"/>
  <c r="H325" i="15"/>
  <c r="I324" i="15"/>
  <c r="H324" i="15"/>
  <c r="I323" i="15"/>
  <c r="H323" i="15"/>
  <c r="I322" i="15"/>
  <c r="H322" i="15"/>
  <c r="I321" i="15"/>
  <c r="H321" i="15"/>
  <c r="I320" i="15"/>
  <c r="H320" i="15"/>
  <c r="I319" i="15"/>
  <c r="H319" i="15"/>
  <c r="I318" i="15"/>
  <c r="H318" i="15"/>
  <c r="I317" i="15"/>
  <c r="H317" i="15"/>
  <c r="I316" i="15"/>
  <c r="H316" i="15"/>
  <c r="I315" i="15"/>
  <c r="H315" i="15"/>
  <c r="I314" i="15"/>
  <c r="H314" i="15"/>
  <c r="I313" i="15"/>
  <c r="H313" i="15"/>
  <c r="I312" i="15"/>
  <c r="H312" i="15"/>
  <c r="I311" i="15"/>
  <c r="H311" i="15"/>
  <c r="I310" i="15"/>
  <c r="H310" i="15"/>
  <c r="I309" i="15"/>
  <c r="H309" i="15"/>
  <c r="I308" i="15"/>
  <c r="H308" i="15"/>
  <c r="I307" i="15"/>
  <c r="H307" i="15"/>
  <c r="I306" i="15"/>
  <c r="H306" i="15"/>
  <c r="I305" i="15"/>
  <c r="H305" i="15"/>
  <c r="I304" i="15"/>
  <c r="H304" i="15"/>
  <c r="I303" i="15"/>
  <c r="H303" i="15"/>
  <c r="I302" i="15"/>
  <c r="H302" i="15"/>
  <c r="I301" i="15"/>
  <c r="H301" i="15"/>
  <c r="I300" i="15"/>
  <c r="H300" i="15"/>
  <c r="I299" i="15"/>
  <c r="H299" i="15"/>
  <c r="I298" i="15"/>
  <c r="H298" i="15"/>
  <c r="I297" i="15"/>
  <c r="H297" i="15"/>
  <c r="I296" i="15"/>
  <c r="H296" i="15"/>
  <c r="I295" i="15"/>
  <c r="H295" i="15"/>
  <c r="I294" i="15"/>
  <c r="H294" i="15"/>
  <c r="I293" i="15"/>
  <c r="H293" i="15"/>
  <c r="I292" i="15"/>
  <c r="H292" i="15"/>
  <c r="I291" i="15"/>
  <c r="H291" i="15"/>
  <c r="I290" i="15"/>
  <c r="H290" i="15"/>
  <c r="I289" i="15"/>
  <c r="H289" i="15"/>
  <c r="I288" i="15"/>
  <c r="H288" i="15"/>
  <c r="I287" i="15"/>
  <c r="H287" i="15"/>
  <c r="I286" i="15"/>
  <c r="H286" i="15"/>
  <c r="I285" i="15"/>
  <c r="H285" i="15"/>
  <c r="I284" i="15"/>
  <c r="H284" i="15"/>
  <c r="I283" i="15"/>
  <c r="H283" i="15"/>
  <c r="I282" i="15"/>
  <c r="H282" i="15"/>
  <c r="I281" i="15"/>
  <c r="H281" i="15"/>
  <c r="I280" i="15"/>
  <c r="H280" i="15"/>
  <c r="I279" i="15"/>
  <c r="H279" i="15"/>
  <c r="I278" i="15"/>
  <c r="H278" i="15"/>
  <c r="I277" i="15"/>
  <c r="H277" i="15"/>
  <c r="I276" i="15"/>
  <c r="H276" i="15"/>
  <c r="I275" i="15"/>
  <c r="H275" i="15"/>
  <c r="I274" i="15"/>
  <c r="H274" i="15"/>
  <c r="I273" i="15"/>
  <c r="H273" i="15"/>
  <c r="I272" i="15"/>
  <c r="H272" i="15"/>
  <c r="I271" i="15"/>
  <c r="H271" i="15"/>
  <c r="I270" i="15"/>
  <c r="H270" i="15"/>
  <c r="I269" i="15"/>
  <c r="H269" i="15"/>
  <c r="I268" i="15"/>
  <c r="H268" i="15"/>
  <c r="I267" i="15"/>
  <c r="H267" i="15"/>
  <c r="I266" i="15"/>
  <c r="H266" i="15"/>
  <c r="I265" i="15"/>
  <c r="H265" i="15"/>
  <c r="I264" i="15"/>
  <c r="H264" i="15"/>
  <c r="I263" i="15"/>
  <c r="H263" i="15"/>
  <c r="I262" i="15"/>
  <c r="H262" i="15"/>
  <c r="I261" i="15"/>
  <c r="H261" i="15"/>
  <c r="I260" i="15"/>
  <c r="H260" i="15"/>
  <c r="I259" i="15"/>
  <c r="H259" i="15"/>
  <c r="I258" i="15"/>
  <c r="H258" i="15"/>
  <c r="I257" i="15"/>
  <c r="H257" i="15"/>
  <c r="I256" i="15"/>
  <c r="H256" i="15"/>
  <c r="I255" i="15"/>
  <c r="H255" i="15"/>
  <c r="I254" i="15"/>
  <c r="H254" i="15"/>
  <c r="I253" i="15"/>
  <c r="H253" i="15"/>
  <c r="I252" i="15"/>
  <c r="H252" i="15"/>
  <c r="I251" i="15"/>
  <c r="H251" i="15"/>
  <c r="I250" i="15"/>
  <c r="H250" i="15"/>
  <c r="I249" i="15"/>
  <c r="H249" i="15"/>
  <c r="I248" i="15"/>
  <c r="H248" i="15"/>
  <c r="I247" i="15"/>
  <c r="H247" i="15"/>
  <c r="I246" i="15"/>
  <c r="H246" i="15"/>
  <c r="I245" i="15"/>
  <c r="H245" i="15"/>
  <c r="I244" i="15"/>
  <c r="H244" i="15"/>
  <c r="I243" i="15"/>
  <c r="H243" i="15"/>
  <c r="I242" i="15"/>
  <c r="H242" i="15"/>
  <c r="I241" i="15"/>
  <c r="H241" i="15"/>
  <c r="I240" i="15"/>
  <c r="H240" i="15"/>
  <c r="I239" i="15"/>
  <c r="H239" i="15"/>
  <c r="I238" i="15"/>
  <c r="H238" i="15"/>
  <c r="I237" i="15"/>
  <c r="H237" i="15"/>
  <c r="I236" i="15"/>
  <c r="H236" i="15"/>
  <c r="I235" i="15"/>
  <c r="H235" i="15"/>
  <c r="I234" i="15"/>
  <c r="H234" i="15"/>
  <c r="I233" i="15"/>
  <c r="H233" i="15"/>
  <c r="I232" i="15"/>
  <c r="H232" i="15"/>
  <c r="I231" i="15"/>
  <c r="H231" i="15"/>
  <c r="I229" i="15"/>
  <c r="H229" i="15"/>
  <c r="I228" i="15"/>
  <c r="H228" i="15"/>
  <c r="I227" i="15"/>
  <c r="H227" i="15"/>
  <c r="I226" i="15"/>
  <c r="H226" i="15"/>
  <c r="I225" i="15"/>
  <c r="H225" i="15"/>
  <c r="I224" i="15"/>
  <c r="H224" i="15"/>
  <c r="I223" i="15"/>
  <c r="H223" i="15"/>
  <c r="I222" i="15"/>
  <c r="H222" i="15"/>
  <c r="I221" i="15"/>
  <c r="H221" i="15"/>
  <c r="I220" i="15"/>
  <c r="H220" i="15"/>
  <c r="I219" i="15"/>
  <c r="H219" i="15"/>
  <c r="I218" i="15"/>
  <c r="H218" i="15"/>
  <c r="I217" i="15"/>
  <c r="H217" i="15"/>
  <c r="I216" i="15"/>
  <c r="H216" i="15"/>
  <c r="I215" i="15"/>
  <c r="H215" i="15"/>
  <c r="I214" i="15"/>
  <c r="H214" i="15"/>
  <c r="I213" i="15"/>
  <c r="H213" i="15"/>
  <c r="I212" i="15"/>
  <c r="H212" i="15"/>
  <c r="I211" i="15"/>
  <c r="H211" i="15"/>
  <c r="I210" i="15"/>
  <c r="H210" i="15"/>
  <c r="I209" i="15"/>
  <c r="H209" i="15"/>
  <c r="I207" i="15"/>
  <c r="H207" i="15"/>
  <c r="I206" i="15"/>
  <c r="H206" i="15"/>
  <c r="I205" i="15"/>
  <c r="H205" i="15"/>
  <c r="I204" i="15"/>
  <c r="H204" i="15"/>
  <c r="I203" i="15"/>
  <c r="H203" i="15"/>
  <c r="I202" i="15"/>
  <c r="H202" i="15"/>
  <c r="I201" i="15"/>
  <c r="H201" i="15"/>
  <c r="I200" i="15"/>
  <c r="H200" i="15"/>
  <c r="I199" i="15"/>
  <c r="H199" i="15"/>
  <c r="I198" i="15"/>
  <c r="H198" i="15"/>
  <c r="I197" i="15"/>
  <c r="H197" i="15"/>
  <c r="I196" i="15"/>
  <c r="H196" i="15"/>
  <c r="I195" i="15"/>
  <c r="H195" i="15"/>
  <c r="I194" i="15"/>
  <c r="H194" i="15"/>
  <c r="I193" i="15"/>
  <c r="H193" i="15"/>
  <c r="I192" i="15"/>
  <c r="H192" i="15"/>
  <c r="I191" i="15"/>
  <c r="H191" i="15"/>
  <c r="I190" i="15"/>
  <c r="H190" i="15"/>
  <c r="I189" i="15"/>
  <c r="H189" i="15"/>
  <c r="I188" i="15"/>
  <c r="H188" i="15"/>
  <c r="I187" i="15"/>
  <c r="H187" i="15"/>
  <c r="I186" i="15"/>
  <c r="H186" i="15"/>
  <c r="I185" i="15"/>
  <c r="H185" i="15"/>
  <c r="I184" i="15"/>
  <c r="H184" i="15"/>
  <c r="I183" i="15"/>
  <c r="H183" i="15"/>
  <c r="I182" i="15"/>
  <c r="H182" i="15"/>
  <c r="I181" i="15"/>
  <c r="H181" i="15"/>
  <c r="I180" i="15"/>
  <c r="H180" i="15"/>
  <c r="I179" i="15"/>
  <c r="H179" i="15"/>
  <c r="I178" i="15"/>
  <c r="H178" i="15"/>
  <c r="I177" i="15"/>
  <c r="H177" i="15"/>
  <c r="I176" i="15"/>
  <c r="H176" i="15"/>
  <c r="I175" i="15"/>
  <c r="H175" i="15"/>
  <c r="I174" i="15"/>
  <c r="H174" i="15"/>
  <c r="I173" i="15"/>
  <c r="H173" i="15"/>
  <c r="I172" i="15"/>
  <c r="H172" i="15"/>
  <c r="I171" i="15"/>
  <c r="H171" i="15"/>
  <c r="I170" i="15"/>
  <c r="H170" i="15"/>
  <c r="I169" i="15"/>
  <c r="H169" i="15"/>
  <c r="I168" i="15"/>
  <c r="H168" i="15"/>
  <c r="I167" i="15"/>
  <c r="H167" i="15"/>
  <c r="I166" i="15"/>
  <c r="H166" i="15"/>
  <c r="I165" i="15"/>
  <c r="H165" i="15"/>
  <c r="I164" i="15"/>
  <c r="H164" i="15"/>
  <c r="I163" i="15"/>
  <c r="H163" i="15"/>
  <c r="I162" i="15"/>
  <c r="H162" i="15"/>
  <c r="I161" i="15"/>
  <c r="H161" i="15"/>
  <c r="I160" i="15"/>
  <c r="H160" i="15"/>
  <c r="I159" i="15"/>
  <c r="H159" i="15"/>
  <c r="I158" i="15"/>
  <c r="H158" i="15"/>
  <c r="I157" i="15"/>
  <c r="H157" i="15"/>
  <c r="I156" i="15"/>
  <c r="H156" i="15"/>
  <c r="I155" i="15"/>
  <c r="H155" i="15"/>
  <c r="I154" i="15"/>
  <c r="H154" i="15"/>
  <c r="I153" i="15"/>
  <c r="H153" i="15"/>
  <c r="I152" i="15"/>
  <c r="H152" i="15"/>
  <c r="I151" i="15"/>
  <c r="H151" i="15"/>
  <c r="I150" i="15"/>
  <c r="H150" i="15"/>
  <c r="I149" i="15"/>
  <c r="H149" i="15"/>
  <c r="I148" i="15"/>
  <c r="H148" i="15"/>
  <c r="I147" i="15"/>
  <c r="H147" i="15"/>
  <c r="I146" i="15"/>
  <c r="H146" i="15"/>
  <c r="I145" i="15"/>
  <c r="H145" i="15"/>
  <c r="I144" i="15"/>
  <c r="H144" i="15"/>
  <c r="I143" i="15"/>
  <c r="H143" i="15"/>
  <c r="I142" i="15"/>
  <c r="H142" i="15"/>
  <c r="I141" i="15"/>
  <c r="H141" i="15"/>
  <c r="I140" i="15"/>
  <c r="H140" i="15"/>
  <c r="I139" i="15"/>
  <c r="H139" i="15"/>
  <c r="I138" i="15"/>
  <c r="H138" i="15"/>
  <c r="I137" i="15"/>
  <c r="H137" i="15"/>
  <c r="I135" i="15"/>
  <c r="H135" i="15"/>
  <c r="I134" i="15"/>
  <c r="H134" i="15"/>
  <c r="I133" i="15"/>
  <c r="H133" i="15"/>
  <c r="I132" i="15"/>
  <c r="H132" i="15"/>
  <c r="I131" i="15"/>
  <c r="H131" i="15"/>
  <c r="I130" i="15"/>
  <c r="H130" i="15"/>
  <c r="I129" i="15"/>
  <c r="H129" i="15"/>
  <c r="I128" i="15"/>
  <c r="H128" i="15"/>
  <c r="I127" i="15"/>
  <c r="H127" i="15"/>
  <c r="I126" i="15"/>
  <c r="H126" i="15"/>
  <c r="I125" i="15"/>
  <c r="H125" i="15"/>
  <c r="I124" i="15"/>
  <c r="H124" i="15"/>
  <c r="I123" i="15"/>
  <c r="H123" i="15"/>
  <c r="I122" i="15"/>
  <c r="H122" i="15"/>
  <c r="I121" i="15"/>
  <c r="H121" i="15"/>
  <c r="I120" i="15"/>
  <c r="H120" i="15"/>
  <c r="I119" i="15"/>
  <c r="H119" i="15"/>
  <c r="I118" i="15"/>
  <c r="H118" i="15"/>
  <c r="I117" i="15"/>
  <c r="H117" i="15"/>
  <c r="I116" i="15"/>
  <c r="H116" i="15"/>
  <c r="I115" i="15"/>
  <c r="H115" i="15"/>
  <c r="I114" i="15"/>
  <c r="H114" i="15"/>
  <c r="I113" i="15"/>
  <c r="H113" i="15"/>
  <c r="I112" i="15"/>
  <c r="H112" i="15"/>
  <c r="I111" i="15"/>
  <c r="H111" i="15"/>
  <c r="I110" i="15"/>
  <c r="H110" i="15"/>
  <c r="I109" i="15"/>
  <c r="H109" i="15"/>
  <c r="I108" i="15"/>
  <c r="H108" i="15"/>
  <c r="I107" i="15"/>
  <c r="H107" i="15"/>
  <c r="I106" i="15"/>
  <c r="H106" i="15"/>
  <c r="I105" i="15"/>
  <c r="H105" i="15"/>
  <c r="I104" i="15"/>
  <c r="H104" i="15"/>
  <c r="I103" i="15"/>
  <c r="H103" i="15"/>
  <c r="I102" i="15"/>
  <c r="H102" i="15"/>
  <c r="I101" i="15"/>
  <c r="H101" i="15"/>
  <c r="I100" i="15"/>
  <c r="H100" i="15"/>
  <c r="I99" i="15"/>
  <c r="H99" i="15"/>
  <c r="I98" i="15"/>
  <c r="H98" i="15"/>
  <c r="I97" i="15"/>
  <c r="H97" i="15"/>
  <c r="I96" i="15"/>
  <c r="H96" i="15"/>
  <c r="I95" i="15"/>
  <c r="H95" i="15"/>
  <c r="I94" i="15"/>
  <c r="H94" i="15"/>
  <c r="I93" i="15"/>
  <c r="H93" i="15"/>
  <c r="I92" i="15"/>
  <c r="H92" i="15"/>
  <c r="I91" i="15"/>
  <c r="H91" i="15"/>
  <c r="I90" i="15"/>
  <c r="H90" i="15"/>
  <c r="I89" i="15"/>
  <c r="H89" i="15"/>
  <c r="I88" i="15"/>
  <c r="H88" i="15"/>
  <c r="I87" i="15"/>
  <c r="H87" i="15"/>
  <c r="I86" i="15"/>
  <c r="H86" i="15"/>
  <c r="I85" i="15"/>
  <c r="H85" i="15"/>
  <c r="I84" i="15"/>
  <c r="H84" i="15"/>
  <c r="I83" i="15"/>
  <c r="H83" i="15"/>
  <c r="I82" i="15"/>
  <c r="H82" i="15"/>
  <c r="I81" i="15"/>
  <c r="H81" i="15"/>
  <c r="I80" i="15"/>
  <c r="H80" i="15"/>
  <c r="I79" i="15"/>
  <c r="H79" i="15"/>
  <c r="I78" i="15"/>
  <c r="H78" i="15"/>
  <c r="I77" i="15"/>
  <c r="H77" i="15"/>
  <c r="I76" i="15"/>
  <c r="H76" i="15"/>
  <c r="I75" i="15"/>
  <c r="H75" i="15"/>
  <c r="I74" i="15"/>
  <c r="H74" i="15"/>
  <c r="I73" i="15"/>
  <c r="H73" i="15"/>
  <c r="I72" i="15"/>
  <c r="H72" i="15"/>
  <c r="I71" i="15"/>
  <c r="H71" i="15"/>
  <c r="I70" i="15"/>
  <c r="H70" i="15"/>
  <c r="I69" i="15"/>
  <c r="H69" i="15"/>
  <c r="I68" i="15"/>
  <c r="H68" i="15"/>
  <c r="I67" i="15"/>
  <c r="H67" i="15"/>
  <c r="I66" i="15"/>
  <c r="H66" i="15"/>
  <c r="I65" i="15"/>
  <c r="H65" i="15"/>
  <c r="I64" i="15"/>
  <c r="H64" i="15"/>
  <c r="I63" i="15"/>
  <c r="H63" i="15"/>
  <c r="I62" i="15"/>
  <c r="H62" i="15"/>
  <c r="I61" i="15"/>
  <c r="H61" i="15"/>
  <c r="I60" i="15"/>
  <c r="H60" i="15"/>
  <c r="I59" i="15"/>
  <c r="H59" i="15"/>
  <c r="I58" i="15"/>
  <c r="H58" i="15"/>
  <c r="I57" i="15"/>
  <c r="H57" i="15"/>
  <c r="I56" i="15"/>
  <c r="H56" i="15"/>
  <c r="I55" i="15"/>
  <c r="H55" i="15"/>
  <c r="I54" i="15"/>
  <c r="H54" i="15"/>
  <c r="I53" i="15"/>
  <c r="H53" i="15"/>
  <c r="I52" i="15"/>
  <c r="H52" i="15"/>
  <c r="I51" i="15"/>
  <c r="H51" i="15"/>
  <c r="I50" i="15"/>
  <c r="H50" i="15"/>
  <c r="I49" i="15"/>
  <c r="H49" i="15"/>
  <c r="I48" i="15"/>
  <c r="H48" i="15"/>
  <c r="I47" i="15"/>
  <c r="H47" i="15"/>
  <c r="I46" i="15"/>
  <c r="H46" i="15"/>
  <c r="I45" i="15"/>
  <c r="H45" i="15"/>
  <c r="I44" i="15"/>
  <c r="H44" i="15"/>
  <c r="I43" i="15"/>
  <c r="H43" i="15"/>
  <c r="I42" i="15"/>
  <c r="H42" i="15"/>
  <c r="I41" i="15"/>
  <c r="H41" i="15"/>
  <c r="I40" i="15"/>
  <c r="H40" i="15"/>
  <c r="I39" i="15"/>
  <c r="H39" i="15"/>
  <c r="I38" i="15"/>
  <c r="H38" i="15"/>
  <c r="I37" i="15"/>
  <c r="H37" i="15"/>
  <c r="I36" i="15"/>
  <c r="H36" i="15"/>
  <c r="I35" i="15"/>
  <c r="H35" i="15"/>
  <c r="I34" i="15"/>
  <c r="H34" i="15"/>
  <c r="I33" i="15"/>
  <c r="H33" i="15"/>
  <c r="I32" i="15"/>
  <c r="H32" i="15"/>
  <c r="I31" i="15"/>
  <c r="H31" i="15"/>
  <c r="I30" i="15"/>
  <c r="H30" i="15"/>
  <c r="I29" i="15"/>
  <c r="H29" i="15"/>
  <c r="I28" i="15"/>
  <c r="H28" i="15"/>
  <c r="I27" i="15"/>
  <c r="H27" i="15"/>
  <c r="I26" i="15"/>
  <c r="H26" i="15"/>
  <c r="I25" i="15"/>
  <c r="H25" i="15"/>
  <c r="I24" i="15"/>
  <c r="H24" i="15"/>
  <c r="I23" i="15"/>
  <c r="H23" i="15"/>
  <c r="I22" i="15"/>
  <c r="H22" i="15"/>
  <c r="I21" i="15"/>
  <c r="H21" i="15"/>
  <c r="I20" i="15"/>
  <c r="H20" i="15"/>
  <c r="I19" i="15"/>
  <c r="H19" i="15"/>
  <c r="I18" i="15"/>
  <c r="H18" i="15"/>
  <c r="I17" i="15"/>
  <c r="H17" i="15"/>
  <c r="I16" i="15"/>
  <c r="H16" i="15"/>
  <c r="H15" i="15" l="1"/>
  <c r="I211" i="11"/>
  <c r="H211" i="11"/>
  <c r="H331" i="11"/>
  <c r="H328" i="11"/>
  <c r="I353" i="11" l="1"/>
  <c r="H353" i="11"/>
  <c r="I446" i="11"/>
  <c r="H446" i="11"/>
  <c r="H580" i="11"/>
  <c r="H577" i="11"/>
  <c r="I571" i="11"/>
  <c r="H571" i="11"/>
  <c r="H569" i="11"/>
  <c r="I566" i="11"/>
  <c r="H566" i="11"/>
  <c r="I565" i="11"/>
  <c r="H565" i="11"/>
  <c r="I561" i="11"/>
  <c r="H561" i="11"/>
  <c r="H559" i="11"/>
  <c r="H557" i="11"/>
  <c r="H548" i="11"/>
  <c r="H556" i="11" l="1"/>
  <c r="H555" i="11"/>
  <c r="I553" i="11"/>
  <c r="H547" i="11"/>
  <c r="I547" i="11"/>
  <c r="I546" i="11"/>
  <c r="H546" i="11"/>
  <c r="I545" i="11"/>
  <c r="I544" i="11"/>
  <c r="I543" i="11"/>
  <c r="I542" i="11"/>
  <c r="I541" i="11"/>
  <c r="H541" i="11"/>
  <c r="I540" i="11"/>
  <c r="H519" i="11"/>
  <c r="H511" i="11"/>
  <c r="H497" i="11"/>
  <c r="H485" i="11"/>
  <c r="H484" i="11"/>
  <c r="H483" i="11"/>
  <c r="H448" i="11"/>
  <c r="H444" i="11"/>
  <c r="H443" i="11"/>
  <c r="H424" i="11"/>
  <c r="H419" i="11"/>
  <c r="H381" i="11"/>
  <c r="H325" i="11" l="1"/>
  <c r="H322" i="11"/>
  <c r="H319" i="11"/>
  <c r="H318" i="11"/>
  <c r="I318" i="11" l="1"/>
  <c r="H317" i="11"/>
  <c r="H316" i="11"/>
  <c r="H312" i="11"/>
  <c r="H309" i="11"/>
  <c r="H261" i="11"/>
  <c r="H284" i="11"/>
  <c r="H297" i="11"/>
  <c r="H290" i="11"/>
  <c r="H289" i="11"/>
  <c r="H275" i="11"/>
  <c r="H260" i="11"/>
  <c r="H259" i="11"/>
  <c r="H257" i="11"/>
  <c r="H256" i="11"/>
  <c r="H248" i="11" l="1"/>
  <c r="H247" i="11"/>
  <c r="H246" i="11"/>
  <c r="H239" i="11"/>
  <c r="H238" i="11"/>
  <c r="H231" i="11"/>
  <c r="H237" i="11"/>
  <c r="I220" i="11" l="1"/>
  <c r="I219" i="11"/>
  <c r="I218" i="11"/>
  <c r="H220" i="11"/>
  <c r="H219" i="11"/>
  <c r="H218" i="11"/>
  <c r="H217" i="11"/>
  <c r="H207" i="11"/>
  <c r="H206" i="11" l="1"/>
  <c r="H205" i="11"/>
  <c r="H200" i="11"/>
  <c r="H199" i="11"/>
  <c r="H198" i="11"/>
  <c r="H197" i="11"/>
  <c r="H195" i="11"/>
  <c r="H194" i="11"/>
  <c r="H191" i="11"/>
  <c r="H182" i="11"/>
  <c r="H180" i="11"/>
  <c r="H179" i="11"/>
  <c r="H177" i="11" l="1"/>
  <c r="H174" i="11"/>
  <c r="I169" i="11"/>
  <c r="H169" i="11"/>
  <c r="H168" i="11"/>
  <c r="H167" i="11"/>
  <c r="H147" i="11" l="1"/>
  <c r="H146" i="11"/>
  <c r="H142" i="11"/>
  <c r="H145" i="11"/>
  <c r="H139" i="11" l="1"/>
  <c r="I133" i="11"/>
  <c r="H133" i="11"/>
  <c r="H129" i="11"/>
  <c r="H128" i="11"/>
  <c r="H117" i="11" l="1"/>
  <c r="H96" i="11"/>
  <c r="H91" i="11"/>
  <c r="H90" i="11"/>
  <c r="H85" i="11"/>
  <c r="H84" i="11"/>
  <c r="H77" i="11"/>
  <c r="I60" i="11"/>
  <c r="H60" i="11"/>
  <c r="H49" i="11"/>
  <c r="I48" i="11"/>
  <c r="I47" i="11"/>
  <c r="H47" i="11"/>
  <c r="H39" i="11" l="1"/>
  <c r="H25" i="11"/>
  <c r="I21" i="11"/>
  <c r="I20" i="11"/>
  <c r="I19" i="11"/>
  <c r="I18" i="11"/>
  <c r="I17" i="11"/>
  <c r="I16" i="11"/>
  <c r="H16" i="11"/>
  <c r="H17" i="11"/>
  <c r="H18" i="11"/>
  <c r="H19" i="11"/>
  <c r="H24" i="11"/>
  <c r="H23" i="11"/>
  <c r="I22" i="11"/>
  <c r="H22" i="11"/>
  <c r="H21" i="11"/>
  <c r="H20" i="11"/>
  <c r="H119" i="11" l="1"/>
  <c r="H115" i="11" l="1"/>
  <c r="H116" i="11"/>
  <c r="H114" i="11"/>
  <c r="H111" i="11"/>
  <c r="H109" i="11"/>
  <c r="H106" i="11"/>
  <c r="H105" i="11"/>
  <c r="H104" i="11"/>
  <c r="H103" i="11"/>
  <c r="H102" i="11"/>
  <c r="H98" i="11"/>
  <c r="H92" i="11"/>
  <c r="H97" i="11"/>
  <c r="H94" i="11"/>
  <c r="H93" i="11"/>
  <c r="H88" i="11"/>
  <c r="H87" i="11"/>
  <c r="H86" i="11"/>
  <c r="H83" i="11"/>
  <c r="H82" i="11"/>
  <c r="H81" i="11"/>
  <c r="H80" i="11"/>
  <c r="H79" i="11"/>
  <c r="H71" i="11"/>
  <c r="H70" i="11" l="1"/>
  <c r="H67" i="11"/>
  <c r="H65" i="11"/>
  <c r="H50" i="11" l="1"/>
  <c r="H48" i="11"/>
  <c r="H46" i="11"/>
  <c r="H31" i="11"/>
  <c r="H66" i="11" l="1"/>
  <c r="H62" i="11"/>
  <c r="H61" i="11"/>
  <c r="H59" i="11"/>
  <c r="H58" i="11"/>
  <c r="H56" i="11"/>
  <c r="H55" i="11"/>
  <c r="H51" i="11"/>
  <c r="H44" i="11"/>
  <c r="H43" i="11"/>
  <c r="H41" i="11"/>
  <c r="H40" i="11"/>
  <c r="H37" i="11"/>
  <c r="H38" i="11"/>
  <c r="H540" i="11"/>
  <c r="H545" i="11"/>
  <c r="H172" i="11"/>
  <c r="H544" i="11"/>
  <c r="H543" i="11"/>
  <c r="H542" i="11"/>
  <c r="I393" i="11" l="1"/>
  <c r="I580" i="11" l="1"/>
  <c r="I579" i="11"/>
  <c r="H579" i="11"/>
  <c r="I578" i="11"/>
  <c r="H578" i="11"/>
  <c r="I577" i="11"/>
  <c r="I576" i="11"/>
  <c r="H576" i="11"/>
  <c r="I575" i="11"/>
  <c r="H575" i="11"/>
  <c r="I574" i="11"/>
  <c r="H574" i="11"/>
  <c r="I573" i="11"/>
  <c r="H573" i="11"/>
  <c r="I572" i="11"/>
  <c r="H572" i="11"/>
  <c r="I570" i="11"/>
  <c r="H570" i="11"/>
  <c r="I569" i="11"/>
  <c r="I568" i="11"/>
  <c r="H568" i="11"/>
  <c r="I567" i="11"/>
  <c r="H567" i="11"/>
  <c r="I564" i="11"/>
  <c r="H564" i="11"/>
  <c r="I563" i="11"/>
  <c r="H563" i="11"/>
  <c r="I562" i="11"/>
  <c r="H562" i="11"/>
  <c r="I560" i="11"/>
  <c r="H560" i="11"/>
  <c r="I559" i="11"/>
  <c r="I558" i="11"/>
  <c r="H558" i="11"/>
  <c r="I557" i="11"/>
  <c r="I556" i="11"/>
  <c r="I555" i="11"/>
  <c r="I554" i="11"/>
  <c r="H554" i="11"/>
  <c r="H553" i="11"/>
  <c r="I552" i="11"/>
  <c r="H552" i="11"/>
  <c r="I551" i="11"/>
  <c r="H551" i="11"/>
  <c r="I550" i="11"/>
  <c r="H550" i="11"/>
  <c r="I549" i="11"/>
  <c r="H549" i="11"/>
  <c r="I548" i="11"/>
  <c r="I539" i="11"/>
  <c r="H539" i="11"/>
  <c r="I538" i="11"/>
  <c r="H538" i="11"/>
  <c r="I537" i="11"/>
  <c r="H537" i="11"/>
  <c r="I536" i="11"/>
  <c r="H536" i="11"/>
  <c r="I535" i="11"/>
  <c r="H535" i="11"/>
  <c r="I534" i="11"/>
  <c r="H534" i="11"/>
  <c r="I533" i="11"/>
  <c r="H533" i="11"/>
  <c r="I532" i="11"/>
  <c r="H532" i="11"/>
  <c r="I531" i="11"/>
  <c r="H531" i="11"/>
  <c r="I530" i="11"/>
  <c r="H530" i="11"/>
  <c r="I529" i="11"/>
  <c r="H529" i="11"/>
  <c r="I528" i="11"/>
  <c r="H528" i="11"/>
  <c r="I527" i="11"/>
  <c r="H527" i="11"/>
  <c r="I526" i="11"/>
  <c r="H526" i="11"/>
  <c r="I525" i="11"/>
  <c r="H525" i="11"/>
  <c r="I524" i="11"/>
  <c r="H524" i="11"/>
  <c r="I523" i="11"/>
  <c r="H523" i="11"/>
  <c r="I522" i="11"/>
  <c r="H522" i="11"/>
  <c r="I521" i="11"/>
  <c r="H521" i="11"/>
  <c r="I520" i="11"/>
  <c r="H520" i="11"/>
  <c r="I519" i="11"/>
  <c r="I518" i="11"/>
  <c r="H518" i="11"/>
  <c r="I517" i="11"/>
  <c r="H517" i="11"/>
  <c r="I516" i="11"/>
  <c r="H516" i="11"/>
  <c r="I515" i="11"/>
  <c r="H515" i="11"/>
  <c r="I514" i="11"/>
  <c r="H514" i="11"/>
  <c r="I513" i="11"/>
  <c r="H513" i="11"/>
  <c r="I512" i="11"/>
  <c r="H512" i="11"/>
  <c r="I511" i="11"/>
  <c r="I509" i="11"/>
  <c r="H509" i="11"/>
  <c r="I508" i="11"/>
  <c r="H508" i="11"/>
  <c r="I507" i="11"/>
  <c r="H507" i="11"/>
  <c r="I506" i="11"/>
  <c r="H506" i="11"/>
  <c r="I505" i="11"/>
  <c r="H505" i="11"/>
  <c r="I504" i="11"/>
  <c r="H504" i="11"/>
  <c r="I503" i="11"/>
  <c r="H503" i="11"/>
  <c r="I502" i="11"/>
  <c r="H502" i="11"/>
  <c r="I501" i="11"/>
  <c r="H501" i="11"/>
  <c r="I500" i="11"/>
  <c r="H500" i="11"/>
  <c r="I499" i="11"/>
  <c r="H499" i="11"/>
  <c r="I498" i="11"/>
  <c r="H498" i="11"/>
  <c r="I497" i="11"/>
  <c r="I496" i="11"/>
  <c r="H496" i="11"/>
  <c r="I495" i="11"/>
  <c r="H495" i="11"/>
  <c r="I494" i="11"/>
  <c r="H494" i="11"/>
  <c r="I493" i="11"/>
  <c r="H493" i="11"/>
  <c r="I492" i="11"/>
  <c r="H492" i="11"/>
  <c r="I491" i="11"/>
  <c r="H491" i="11"/>
  <c r="I490" i="11"/>
  <c r="H490" i="11"/>
  <c r="I489" i="11"/>
  <c r="H489" i="11"/>
  <c r="I488" i="11"/>
  <c r="H488" i="11"/>
  <c r="I487" i="11"/>
  <c r="H487" i="11"/>
  <c r="I486" i="11"/>
  <c r="H486" i="11"/>
  <c r="I485" i="11"/>
  <c r="I484" i="11"/>
  <c r="I483" i="11"/>
  <c r="I482" i="11"/>
  <c r="H482" i="11"/>
  <c r="I481" i="11"/>
  <c r="H481" i="11"/>
  <c r="I480" i="11"/>
  <c r="H480" i="11"/>
  <c r="I479" i="11"/>
  <c r="H479" i="11"/>
  <c r="I478" i="11"/>
  <c r="H478" i="11"/>
  <c r="I476" i="11"/>
  <c r="H476" i="11"/>
  <c r="I475" i="11"/>
  <c r="H475" i="11"/>
  <c r="I474" i="11"/>
  <c r="H474" i="11"/>
  <c r="I473" i="11"/>
  <c r="H473" i="11"/>
  <c r="I472" i="11"/>
  <c r="H472" i="11"/>
  <c r="I471" i="11"/>
  <c r="H471" i="11"/>
  <c r="I470" i="11"/>
  <c r="H470" i="11"/>
  <c r="I469" i="11"/>
  <c r="H469" i="11"/>
  <c r="I468" i="11"/>
  <c r="H468" i="11"/>
  <c r="I467" i="11"/>
  <c r="H467" i="11"/>
  <c r="I466" i="11"/>
  <c r="H466" i="11"/>
  <c r="I465" i="11"/>
  <c r="H465" i="11"/>
  <c r="I464" i="11"/>
  <c r="H464" i="11"/>
  <c r="I463" i="11"/>
  <c r="H463" i="11"/>
  <c r="I462" i="11"/>
  <c r="H462" i="11"/>
  <c r="I461" i="11"/>
  <c r="H461" i="11"/>
  <c r="I460" i="11"/>
  <c r="H460" i="11"/>
  <c r="I459" i="11"/>
  <c r="H459" i="11"/>
  <c r="I458" i="11"/>
  <c r="H458" i="11"/>
  <c r="I457" i="11"/>
  <c r="H457" i="11"/>
  <c r="I456" i="11"/>
  <c r="H456" i="11"/>
  <c r="I455" i="11"/>
  <c r="H455" i="11"/>
  <c r="I454" i="11"/>
  <c r="H454" i="11"/>
  <c r="I453" i="11"/>
  <c r="H453" i="11"/>
  <c r="I452" i="11"/>
  <c r="H452" i="11"/>
  <c r="I451" i="11"/>
  <c r="H451" i="11"/>
  <c r="I450" i="11"/>
  <c r="H450" i="11"/>
  <c r="I449" i="11"/>
  <c r="H449" i="11"/>
  <c r="I448" i="11"/>
  <c r="I447" i="11"/>
  <c r="H447" i="11"/>
  <c r="I445" i="11"/>
  <c r="H445" i="11"/>
  <c r="I444" i="11"/>
  <c r="I443" i="11"/>
  <c r="I442" i="11"/>
  <c r="H442" i="11"/>
  <c r="I441" i="11"/>
  <c r="H441" i="11"/>
  <c r="I440" i="11"/>
  <c r="H440" i="11"/>
  <c r="I439" i="11"/>
  <c r="H439" i="11"/>
  <c r="I438" i="11"/>
  <c r="H438" i="11"/>
  <c r="I437" i="11"/>
  <c r="H437" i="11"/>
  <c r="I436" i="11"/>
  <c r="H436" i="11"/>
  <c r="I435" i="11"/>
  <c r="H435" i="11"/>
  <c r="I434" i="11"/>
  <c r="H434" i="11"/>
  <c r="I433" i="11"/>
  <c r="H433" i="11"/>
  <c r="I431" i="11"/>
  <c r="H431" i="11"/>
  <c r="I430" i="11"/>
  <c r="H430" i="11"/>
  <c r="I429" i="11"/>
  <c r="H429" i="11"/>
  <c r="I428" i="11"/>
  <c r="H428" i="11"/>
  <c r="I427" i="11"/>
  <c r="H427" i="11"/>
  <c r="I426" i="11"/>
  <c r="H426" i="11"/>
  <c r="I425" i="11"/>
  <c r="H425" i="11"/>
  <c r="I424" i="11"/>
  <c r="I423" i="11"/>
  <c r="H423" i="11"/>
  <c r="I422" i="11"/>
  <c r="H422" i="11"/>
  <c r="I421" i="11"/>
  <c r="H421" i="11"/>
  <c r="I420" i="11"/>
  <c r="H420" i="11"/>
  <c r="I419" i="11"/>
  <c r="I418" i="11"/>
  <c r="H418" i="11"/>
  <c r="I417" i="11"/>
  <c r="H417" i="11"/>
  <c r="I416" i="11"/>
  <c r="H416" i="11"/>
  <c r="I415" i="11"/>
  <c r="H415" i="11"/>
  <c r="I414" i="11"/>
  <c r="H414" i="11"/>
  <c r="I413" i="11"/>
  <c r="H413" i="11"/>
  <c r="I412" i="11"/>
  <c r="H412" i="11"/>
  <c r="I411" i="11"/>
  <c r="H411" i="11"/>
  <c r="I410" i="11"/>
  <c r="H410" i="11"/>
  <c r="I409" i="11"/>
  <c r="H409" i="11"/>
  <c r="I408" i="11"/>
  <c r="H408" i="11"/>
  <c r="I407" i="11"/>
  <c r="H407" i="11"/>
  <c r="I406" i="11"/>
  <c r="H406" i="11"/>
  <c r="I405" i="11"/>
  <c r="H405" i="11"/>
  <c r="I404" i="11"/>
  <c r="H404" i="11"/>
  <c r="I403" i="11"/>
  <c r="H403" i="11"/>
  <c r="I402" i="11"/>
  <c r="H402" i="11"/>
  <c r="I401" i="11"/>
  <c r="H401" i="11"/>
  <c r="I400" i="11"/>
  <c r="H400" i="11"/>
  <c r="I399" i="11"/>
  <c r="H399" i="11"/>
  <c r="I398" i="11"/>
  <c r="H398" i="11"/>
  <c r="I397" i="11"/>
  <c r="H397" i="11"/>
  <c r="I396" i="11"/>
  <c r="H396" i="11"/>
  <c r="I395" i="11"/>
  <c r="H395" i="11"/>
  <c r="I394" i="11"/>
  <c r="H394" i="11"/>
  <c r="H393" i="11"/>
  <c r="I392" i="11"/>
  <c r="H392" i="11"/>
  <c r="I391" i="11"/>
  <c r="H391" i="11"/>
  <c r="I390" i="11"/>
  <c r="H390" i="11"/>
  <c r="I389" i="11"/>
  <c r="H389" i="11"/>
  <c r="I388" i="11"/>
  <c r="H388" i="11"/>
  <c r="I387" i="11"/>
  <c r="H387" i="11"/>
  <c r="I386" i="11"/>
  <c r="H386" i="11"/>
  <c r="I385" i="11"/>
  <c r="H385" i="11"/>
  <c r="I384" i="11"/>
  <c r="H384" i="11"/>
  <c r="I383" i="11"/>
  <c r="H383" i="11"/>
  <c r="I382" i="11"/>
  <c r="H382" i="11"/>
  <c r="I381" i="11"/>
  <c r="I380" i="11"/>
  <c r="H380" i="11"/>
  <c r="I379" i="11"/>
  <c r="H379" i="11"/>
  <c r="I378" i="11"/>
  <c r="H378" i="11"/>
  <c r="I377" i="11"/>
  <c r="H377" i="11"/>
  <c r="I376" i="11"/>
  <c r="H376" i="11"/>
  <c r="I375" i="11"/>
  <c r="H375" i="11"/>
  <c r="I374" i="11"/>
  <c r="H374" i="11"/>
  <c r="I373" i="11"/>
  <c r="H373" i="11"/>
  <c r="I372" i="11"/>
  <c r="H372" i="11"/>
  <c r="I371" i="11"/>
  <c r="H371" i="11"/>
  <c r="I370" i="11"/>
  <c r="H370" i="11"/>
  <c r="I369" i="11"/>
  <c r="H369" i="11"/>
  <c r="I368" i="11"/>
  <c r="H368" i="11"/>
  <c r="I367" i="11"/>
  <c r="H367" i="11"/>
  <c r="I366" i="11"/>
  <c r="H366" i="11"/>
  <c r="I365" i="11"/>
  <c r="H365" i="11"/>
  <c r="I364" i="11"/>
  <c r="H364" i="11"/>
  <c r="I363" i="11"/>
  <c r="H363" i="11"/>
  <c r="I362" i="11"/>
  <c r="H362" i="11"/>
  <c r="I361" i="11"/>
  <c r="H361" i="11"/>
  <c r="I360" i="11"/>
  <c r="H360" i="11"/>
  <c r="I359" i="11"/>
  <c r="H359" i="11"/>
  <c r="I358" i="11"/>
  <c r="H358" i="11"/>
  <c r="I357" i="11"/>
  <c r="H357" i="11"/>
  <c r="I356" i="11"/>
  <c r="H356" i="11"/>
  <c r="I355" i="11"/>
  <c r="H355" i="11"/>
  <c r="I354" i="11"/>
  <c r="H354" i="11"/>
  <c r="I352" i="11"/>
  <c r="H352" i="11"/>
  <c r="I351" i="11"/>
  <c r="H351" i="11"/>
  <c r="I350" i="11"/>
  <c r="H350" i="11"/>
  <c r="I349" i="11"/>
  <c r="H349" i="11"/>
  <c r="I348" i="11"/>
  <c r="H348" i="11"/>
  <c r="I347" i="11"/>
  <c r="H347" i="11"/>
  <c r="I346" i="11"/>
  <c r="H346" i="11"/>
  <c r="I345" i="11"/>
  <c r="H345" i="11"/>
  <c r="I344" i="11"/>
  <c r="H344" i="11"/>
  <c r="I343" i="11"/>
  <c r="H343" i="11"/>
  <c r="I342" i="11"/>
  <c r="H342" i="11"/>
  <c r="I341" i="11"/>
  <c r="H341" i="11"/>
  <c r="I340" i="11"/>
  <c r="H340" i="11"/>
  <c r="I339" i="11"/>
  <c r="H339" i="11"/>
  <c r="I338" i="11"/>
  <c r="H338" i="11"/>
  <c r="I337" i="11"/>
  <c r="H337" i="11"/>
  <c r="I336" i="11"/>
  <c r="H336" i="11"/>
  <c r="I335" i="11"/>
  <c r="H335" i="11"/>
  <c r="I334" i="11"/>
  <c r="H334" i="11"/>
  <c r="I333" i="11"/>
  <c r="H333" i="11"/>
  <c r="I332" i="11"/>
  <c r="H332" i="11"/>
  <c r="I331" i="11"/>
  <c r="I330" i="11"/>
  <c r="H330" i="11"/>
  <c r="I329" i="11"/>
  <c r="H329" i="11"/>
  <c r="I328" i="11"/>
  <c r="I327" i="11"/>
  <c r="H327" i="11"/>
  <c r="I326" i="11"/>
  <c r="H326" i="11"/>
  <c r="I325" i="11"/>
  <c r="I324" i="11"/>
  <c r="H324" i="11"/>
  <c r="I323" i="11"/>
  <c r="H323" i="11"/>
  <c r="I322" i="11"/>
  <c r="I321" i="11"/>
  <c r="H321" i="11"/>
  <c r="I320" i="11"/>
  <c r="H320" i="11"/>
  <c r="I319" i="11"/>
  <c r="I317" i="11"/>
  <c r="I316" i="11"/>
  <c r="I315" i="11"/>
  <c r="H315" i="11"/>
  <c r="I314" i="11"/>
  <c r="H314" i="11"/>
  <c r="I313" i="11"/>
  <c r="H313" i="11"/>
  <c r="I312" i="11"/>
  <c r="I311" i="11"/>
  <c r="H311" i="11"/>
  <c r="I310" i="11"/>
  <c r="H310" i="11"/>
  <c r="I309" i="11"/>
  <c r="I308" i="11"/>
  <c r="H308" i="11"/>
  <c r="I307" i="11"/>
  <c r="H307" i="11"/>
  <c r="I306" i="11"/>
  <c r="H306" i="11"/>
  <c r="I305" i="11"/>
  <c r="H305" i="11"/>
  <c r="I304" i="11"/>
  <c r="H304" i="11"/>
  <c r="I303" i="11"/>
  <c r="H303" i="11"/>
  <c r="I302" i="11"/>
  <c r="H302" i="11"/>
  <c r="I301" i="11"/>
  <c r="H301" i="11"/>
  <c r="I300" i="11"/>
  <c r="H300" i="11"/>
  <c r="I299" i="11"/>
  <c r="H299" i="11"/>
  <c r="I298" i="11"/>
  <c r="H298" i="11"/>
  <c r="I297" i="11"/>
  <c r="I296" i="11"/>
  <c r="H296" i="11"/>
  <c r="I295" i="11"/>
  <c r="H295" i="11"/>
  <c r="I294" i="11"/>
  <c r="H294" i="11"/>
  <c r="I293" i="11"/>
  <c r="H293" i="11"/>
  <c r="I292" i="11"/>
  <c r="H292" i="11"/>
  <c r="I291" i="11"/>
  <c r="H291" i="11"/>
  <c r="I290" i="11"/>
  <c r="I289" i="11"/>
  <c r="I288" i="11"/>
  <c r="H288" i="11"/>
  <c r="I287" i="11"/>
  <c r="H287" i="11"/>
  <c r="I286" i="11"/>
  <c r="H286" i="11"/>
  <c r="I285" i="11"/>
  <c r="H285" i="11"/>
  <c r="I284" i="11"/>
  <c r="I283" i="11"/>
  <c r="H283" i="11"/>
  <c r="I282" i="11"/>
  <c r="H282" i="11"/>
  <c r="I281" i="11"/>
  <c r="H281" i="11"/>
  <c r="I280" i="11"/>
  <c r="H280" i="11"/>
  <c r="I279" i="11"/>
  <c r="H279" i="11"/>
  <c r="I278" i="11"/>
  <c r="H278" i="11"/>
  <c r="I277" i="11"/>
  <c r="H277" i="11"/>
  <c r="I276" i="11"/>
  <c r="H276" i="11"/>
  <c r="I275" i="11"/>
  <c r="I274" i="11"/>
  <c r="H274" i="11"/>
  <c r="I273" i="11"/>
  <c r="H273" i="11"/>
  <c r="I272" i="11"/>
  <c r="H272" i="11"/>
  <c r="I271" i="11"/>
  <c r="H271" i="11"/>
  <c r="I270" i="11"/>
  <c r="H270" i="11"/>
  <c r="I269" i="11"/>
  <c r="H269" i="11"/>
  <c r="I268" i="11"/>
  <c r="H268" i="11"/>
  <c r="I267" i="11"/>
  <c r="H267" i="11"/>
  <c r="I266" i="11"/>
  <c r="H266" i="11"/>
  <c r="I265" i="11"/>
  <c r="H265" i="11"/>
  <c r="I264" i="11"/>
  <c r="H264" i="11"/>
  <c r="I263" i="11"/>
  <c r="H263" i="11"/>
  <c r="I262" i="11"/>
  <c r="H262" i="11"/>
  <c r="I261" i="11"/>
  <c r="I260" i="11"/>
  <c r="I259" i="11"/>
  <c r="I258" i="11"/>
  <c r="H258" i="11"/>
  <c r="I257" i="11"/>
  <c r="I256" i="11"/>
  <c r="I255" i="11"/>
  <c r="H255" i="11"/>
  <c r="I254" i="11"/>
  <c r="H254" i="11"/>
  <c r="I253" i="11"/>
  <c r="H253" i="11"/>
  <c r="I252" i="11"/>
  <c r="H252" i="11"/>
  <c r="I251" i="11"/>
  <c r="H251" i="11"/>
  <c r="I250" i="11"/>
  <c r="H250" i="11"/>
  <c r="I249" i="11"/>
  <c r="H249" i="11"/>
  <c r="I248" i="11"/>
  <c r="I247" i="11"/>
  <c r="I246" i="11"/>
  <c r="I245" i="11"/>
  <c r="H245" i="11"/>
  <c r="I244" i="11"/>
  <c r="H244" i="11"/>
  <c r="I243" i="11"/>
  <c r="H243" i="11"/>
  <c r="I242" i="11"/>
  <c r="H242" i="11"/>
  <c r="I241" i="11"/>
  <c r="H241" i="11"/>
  <c r="I240" i="11"/>
  <c r="H240" i="11"/>
  <c r="I239" i="11"/>
  <c r="I238" i="11"/>
  <c r="I237" i="11"/>
  <c r="I236" i="11"/>
  <c r="H236" i="11"/>
  <c r="I235" i="11"/>
  <c r="H235" i="11"/>
  <c r="I234" i="11"/>
  <c r="H234" i="11"/>
  <c r="I233" i="11"/>
  <c r="H233" i="11"/>
  <c r="I232" i="11"/>
  <c r="H232" i="11"/>
  <c r="I231" i="11"/>
  <c r="I229" i="11"/>
  <c r="H229" i="11"/>
  <c r="I228" i="11"/>
  <c r="H228" i="11"/>
  <c r="I227" i="11"/>
  <c r="H227" i="11"/>
  <c r="I226" i="11"/>
  <c r="H226" i="11"/>
  <c r="I225" i="11"/>
  <c r="H225" i="11"/>
  <c r="I224" i="11"/>
  <c r="H224" i="11"/>
  <c r="I223" i="11"/>
  <c r="H223" i="11"/>
  <c r="I222" i="11"/>
  <c r="H222" i="11"/>
  <c r="I221" i="11"/>
  <c r="H221" i="11"/>
  <c r="I217" i="11"/>
  <c r="I216" i="11"/>
  <c r="H216" i="11"/>
  <c r="I215" i="11"/>
  <c r="H215" i="11"/>
  <c r="I214" i="11"/>
  <c r="H214" i="11"/>
  <c r="I213" i="11"/>
  <c r="H213" i="11"/>
  <c r="I212" i="11"/>
  <c r="H212" i="11"/>
  <c r="I210" i="11"/>
  <c r="H210" i="11"/>
  <c r="I209" i="11"/>
  <c r="H209" i="11"/>
  <c r="I207" i="11"/>
  <c r="I206" i="11"/>
  <c r="I205" i="11"/>
  <c r="I204" i="11"/>
  <c r="H204" i="11"/>
  <c r="I203" i="11"/>
  <c r="H203" i="11"/>
  <c r="I202" i="11"/>
  <c r="H202" i="11"/>
  <c r="I201" i="11"/>
  <c r="H201" i="11"/>
  <c r="I200" i="11"/>
  <c r="I199" i="11"/>
  <c r="I198" i="11"/>
  <c r="I197" i="11"/>
  <c r="I196" i="11"/>
  <c r="H196" i="11"/>
  <c r="I195" i="11"/>
  <c r="I194" i="11"/>
  <c r="I193" i="11"/>
  <c r="H193" i="11"/>
  <c r="I192" i="11"/>
  <c r="H192" i="11"/>
  <c r="I191" i="11"/>
  <c r="I190" i="11"/>
  <c r="H190" i="11"/>
  <c r="I189" i="11"/>
  <c r="H189" i="11"/>
  <c r="I188" i="11"/>
  <c r="H188" i="11"/>
  <c r="I187" i="11"/>
  <c r="H187" i="11"/>
  <c r="I186" i="11"/>
  <c r="H186" i="11"/>
  <c r="I185" i="11"/>
  <c r="H185" i="11"/>
  <c r="I184" i="11"/>
  <c r="H184" i="11"/>
  <c r="I183" i="11"/>
  <c r="H183" i="11"/>
  <c r="I182" i="11"/>
  <c r="I181" i="11"/>
  <c r="H181" i="11"/>
  <c r="I180" i="11"/>
  <c r="I179" i="11"/>
  <c r="I178" i="11"/>
  <c r="H178" i="11"/>
  <c r="I177" i="11"/>
  <c r="I176" i="11"/>
  <c r="H176" i="11"/>
  <c r="I175" i="11"/>
  <c r="H175" i="11"/>
  <c r="I174" i="11"/>
  <c r="I173" i="11"/>
  <c r="H173" i="11"/>
  <c r="I172" i="11"/>
  <c r="I171" i="11"/>
  <c r="H171" i="11"/>
  <c r="I170" i="11"/>
  <c r="H170" i="11"/>
  <c r="I168" i="11"/>
  <c r="I167" i="11"/>
  <c r="I166" i="11"/>
  <c r="H166" i="11"/>
  <c r="I165" i="11"/>
  <c r="H165" i="11"/>
  <c r="I164" i="11"/>
  <c r="H164" i="11"/>
  <c r="I163" i="11"/>
  <c r="H163" i="11"/>
  <c r="I162" i="11"/>
  <c r="H162" i="11"/>
  <c r="I161" i="11"/>
  <c r="H161" i="11"/>
  <c r="I160" i="11"/>
  <c r="H160" i="11"/>
  <c r="I159" i="11"/>
  <c r="H159" i="11"/>
  <c r="I158" i="11"/>
  <c r="H158" i="11"/>
  <c r="I157" i="11"/>
  <c r="H157" i="11"/>
  <c r="I156" i="11"/>
  <c r="H156" i="11"/>
  <c r="I155" i="11"/>
  <c r="H155" i="11"/>
  <c r="I154" i="11"/>
  <c r="H154" i="11"/>
  <c r="I153" i="11"/>
  <c r="H153" i="11"/>
  <c r="I152" i="11"/>
  <c r="H152" i="11"/>
  <c r="I151" i="11"/>
  <c r="H151" i="11"/>
  <c r="I150" i="11"/>
  <c r="H150" i="11"/>
  <c r="I149" i="11"/>
  <c r="H149" i="11"/>
  <c r="I148" i="11"/>
  <c r="H148" i="11"/>
  <c r="I147" i="11"/>
  <c r="I146" i="11"/>
  <c r="I145" i="11"/>
  <c r="I144" i="11"/>
  <c r="H144" i="11"/>
  <c r="I143" i="11"/>
  <c r="H143" i="11"/>
  <c r="I142" i="11"/>
  <c r="I141" i="11"/>
  <c r="H141" i="11"/>
  <c r="I140" i="11"/>
  <c r="H140" i="11"/>
  <c r="I139" i="11"/>
  <c r="I138" i="11"/>
  <c r="H138" i="11"/>
  <c r="I137" i="11"/>
  <c r="H137" i="11"/>
  <c r="I135" i="11"/>
  <c r="H135" i="11"/>
  <c r="I134" i="11"/>
  <c r="H134" i="11"/>
  <c r="I132" i="11"/>
  <c r="H132" i="11"/>
  <c r="I131" i="11"/>
  <c r="H131" i="11"/>
  <c r="I130" i="11"/>
  <c r="H130" i="11"/>
  <c r="I129" i="11"/>
  <c r="I128" i="11"/>
  <c r="I127" i="11"/>
  <c r="H127" i="11"/>
  <c r="I126" i="11"/>
  <c r="H126" i="11"/>
  <c r="I125" i="11"/>
  <c r="H125" i="11"/>
  <c r="I124" i="11"/>
  <c r="H124" i="11"/>
  <c r="I123" i="11"/>
  <c r="H123" i="11"/>
  <c r="I122" i="11"/>
  <c r="H122" i="11"/>
  <c r="I121" i="11"/>
  <c r="H121" i="11"/>
  <c r="I120" i="11"/>
  <c r="H120" i="11"/>
  <c r="I119" i="11"/>
  <c r="I118" i="11"/>
  <c r="H118" i="11"/>
  <c r="I117" i="11"/>
  <c r="I116" i="11"/>
  <c r="I115" i="11"/>
  <c r="I114" i="11"/>
  <c r="I113" i="11"/>
  <c r="H113" i="11"/>
  <c r="I112" i="11"/>
  <c r="H112" i="11"/>
  <c r="I111" i="11"/>
  <c r="I110" i="11"/>
  <c r="H110" i="11"/>
  <c r="I109" i="11"/>
  <c r="I108" i="11"/>
  <c r="H108" i="11"/>
  <c r="I107" i="11"/>
  <c r="H107" i="11"/>
  <c r="I106" i="11"/>
  <c r="I105" i="11"/>
  <c r="I104" i="11"/>
  <c r="I103" i="11"/>
  <c r="I102" i="11"/>
  <c r="I101" i="11"/>
  <c r="H101" i="11"/>
  <c r="I100" i="11"/>
  <c r="H100" i="11"/>
  <c r="I99" i="11"/>
  <c r="H99" i="11"/>
  <c r="I98" i="11"/>
  <c r="I97" i="11"/>
  <c r="I96" i="11"/>
  <c r="I95" i="11"/>
  <c r="H95" i="11"/>
  <c r="I94" i="11"/>
  <c r="I93" i="11"/>
  <c r="I92" i="11"/>
  <c r="I91" i="11"/>
  <c r="I90" i="11"/>
  <c r="I89" i="11"/>
  <c r="H89" i="11"/>
  <c r="I88" i="11"/>
  <c r="I87" i="11"/>
  <c r="I86" i="11"/>
  <c r="I85" i="11"/>
  <c r="I84" i="11"/>
  <c r="I83" i="11"/>
  <c r="I82" i="11"/>
  <c r="I81" i="11"/>
  <c r="I80" i="11"/>
  <c r="I79" i="11"/>
  <c r="I78" i="11"/>
  <c r="H78" i="11"/>
  <c r="I77" i="11"/>
  <c r="I76" i="11"/>
  <c r="H76" i="11"/>
  <c r="I75" i="11"/>
  <c r="H75" i="11"/>
  <c r="I74" i="11"/>
  <c r="H74" i="11"/>
  <c r="I73" i="11"/>
  <c r="H73" i="11"/>
  <c r="I72" i="11"/>
  <c r="H72" i="11"/>
  <c r="I71" i="11"/>
  <c r="I70" i="11"/>
  <c r="I69" i="11"/>
  <c r="H69" i="11"/>
  <c r="I68" i="11"/>
  <c r="H68" i="11"/>
  <c r="I67" i="11"/>
  <c r="I66" i="11"/>
  <c r="I65" i="11"/>
  <c r="I64" i="11"/>
  <c r="H64" i="11"/>
  <c r="I63" i="11"/>
  <c r="H63" i="11"/>
  <c r="I62" i="11"/>
  <c r="I61" i="11"/>
  <c r="I59" i="11"/>
  <c r="I58" i="11"/>
  <c r="I57" i="11"/>
  <c r="H57" i="11"/>
  <c r="I56" i="11"/>
  <c r="I55" i="11"/>
  <c r="I54" i="11"/>
  <c r="H54" i="11"/>
  <c r="I53" i="11"/>
  <c r="H53" i="11"/>
  <c r="I52" i="11"/>
  <c r="H52" i="11"/>
  <c r="I51" i="11"/>
  <c r="I50" i="11"/>
  <c r="I49" i="11"/>
  <c r="I46" i="11"/>
  <c r="I45" i="11"/>
  <c r="H45" i="11"/>
  <c r="I44" i="11"/>
  <c r="I43" i="11"/>
  <c r="I42" i="11"/>
  <c r="H42" i="11"/>
  <c r="I41" i="11"/>
  <c r="I40" i="11"/>
  <c r="I39" i="11"/>
  <c r="I38" i="11"/>
  <c r="I37" i="11"/>
  <c r="I36" i="11"/>
  <c r="H36" i="11"/>
  <c r="I35" i="11"/>
  <c r="H35" i="11"/>
  <c r="I34" i="11"/>
  <c r="H34" i="11"/>
  <c r="I33" i="11"/>
  <c r="H33" i="11"/>
  <c r="I32" i="11"/>
  <c r="H32" i="11"/>
  <c r="I31" i="11"/>
  <c r="I30" i="11"/>
  <c r="H30" i="11"/>
  <c r="I29" i="11"/>
  <c r="H29" i="11"/>
  <c r="I28" i="11"/>
  <c r="H28" i="11"/>
  <c r="I27" i="11"/>
  <c r="H27" i="11"/>
  <c r="I26" i="11"/>
  <c r="H26" i="11"/>
  <c r="I25" i="11"/>
  <c r="I24" i="11"/>
  <c r="I23" i="11"/>
  <c r="H15" i="11" l="1"/>
</calcChain>
</file>

<file path=xl/sharedStrings.xml><?xml version="1.0" encoding="utf-8"?>
<sst xmlns="http://schemas.openxmlformats.org/spreadsheetml/2006/main" count="9535" uniqueCount="3790">
  <si>
    <t>Total:</t>
  </si>
  <si>
    <t>Chief executives</t>
  </si>
  <si>
    <t>General and operations managers</t>
  </si>
  <si>
    <t>Legislators</t>
  </si>
  <si>
    <t>Advertising and promotions managers</t>
  </si>
  <si>
    <t>Marketing managers</t>
  </si>
  <si>
    <t>Sales managers</t>
  </si>
  <si>
    <t>Public relations and fundraising managers</t>
  </si>
  <si>
    <t>Administrative services managers</t>
  </si>
  <si>
    <t>Facilities managers</t>
  </si>
  <si>
    <t>Computer and information systems managers</t>
  </si>
  <si>
    <t>Financial managers</t>
  </si>
  <si>
    <t>Compensation and benefits managers</t>
  </si>
  <si>
    <t>Human resources managers</t>
  </si>
  <si>
    <t>Training and development managers</t>
  </si>
  <si>
    <t>Industrial production managers</t>
  </si>
  <si>
    <t>Purchasing managers</t>
  </si>
  <si>
    <t>Transportation, storage, and distribution managers</t>
  </si>
  <si>
    <t>Farmers, ranchers, and other agricultural managers</t>
  </si>
  <si>
    <t>Construction managers</t>
  </si>
  <si>
    <t>Education and childcare administrators</t>
  </si>
  <si>
    <t>Architectural and engineering managers</t>
  </si>
  <si>
    <t>Food service managers</t>
  </si>
  <si>
    <t>Funeral home managers</t>
  </si>
  <si>
    <t>Entertainment and recreation managers</t>
  </si>
  <si>
    <t>Lodging managers</t>
  </si>
  <si>
    <t>Medical and health services managers</t>
  </si>
  <si>
    <t>Natural sciences managers</t>
  </si>
  <si>
    <t>Postmasters and mail superintendents</t>
  </si>
  <si>
    <t>Property, real estate, and community association managers</t>
  </si>
  <si>
    <t>Social and community service managers</t>
  </si>
  <si>
    <t>Emergency management directors</t>
  </si>
  <si>
    <t>Personal service managers, all other</t>
  </si>
  <si>
    <t>Managers, all other</t>
  </si>
  <si>
    <t>Agents and business managers of artists, performers, and athletes</t>
  </si>
  <si>
    <t>Buyers and purchasing agents, farm products</t>
  </si>
  <si>
    <t>Wholesale and retail buyers, except farm products</t>
  </si>
  <si>
    <t>Purchasing agents, except wholesale, retail, and farm products</t>
  </si>
  <si>
    <t>Claims adjusters, appraisers, examiners, and investigators</t>
  </si>
  <si>
    <t>Compliance officers</t>
  </si>
  <si>
    <t>Cost estimators</t>
  </si>
  <si>
    <t>Human resources workers</t>
  </si>
  <si>
    <t>Compensation, benefits, and job analysis specialists</t>
  </si>
  <si>
    <t>Training and development specialists</t>
  </si>
  <si>
    <t>Logisticians</t>
  </si>
  <si>
    <t>Project management specialists</t>
  </si>
  <si>
    <t>Management analysts</t>
  </si>
  <si>
    <t>Meeting, convention, and event planners</t>
  </si>
  <si>
    <t>Fundraisers</t>
  </si>
  <si>
    <t>Market research analysts and marketing specialists</t>
  </si>
  <si>
    <t>Business operations specialists, all other</t>
  </si>
  <si>
    <t>Accountants and auditors</t>
  </si>
  <si>
    <t>Property appraisers and assessors</t>
  </si>
  <si>
    <t>Budget analysts</t>
  </si>
  <si>
    <t>Credit analysts</t>
  </si>
  <si>
    <t>Financial and investment analysts</t>
  </si>
  <si>
    <t>Personal financial advisors</t>
  </si>
  <si>
    <t>Insurance underwriters</t>
  </si>
  <si>
    <t>Financial examiners</t>
  </si>
  <si>
    <t>Credit counselors and loan officers</t>
  </si>
  <si>
    <t>Tax examiners and collectors, and revenue agents</t>
  </si>
  <si>
    <t>Tax preparers</t>
  </si>
  <si>
    <t>Other financial specialists</t>
  </si>
  <si>
    <t>Computer and information research scientists</t>
  </si>
  <si>
    <t>Computer systems analysts</t>
  </si>
  <si>
    <t>Information security analysts</t>
  </si>
  <si>
    <t>Computer programmers</t>
  </si>
  <si>
    <t>Software developers</t>
  </si>
  <si>
    <t>Software quality assurance analysts and testers</t>
  </si>
  <si>
    <t>Web developers</t>
  </si>
  <si>
    <t>Computer support specialists</t>
  </si>
  <si>
    <t>Database administrators and architects</t>
  </si>
  <si>
    <t>Network and computer systems administrators</t>
  </si>
  <si>
    <t>Computer network architects</t>
  </si>
  <si>
    <t>Computer occupations, all other</t>
  </si>
  <si>
    <t>Actuaries</t>
  </si>
  <si>
    <t>Mathematicians</t>
  </si>
  <si>
    <t>Operations research analysts</t>
  </si>
  <si>
    <t>Statisticians</t>
  </si>
  <si>
    <t>Other mathematical science occupations</t>
  </si>
  <si>
    <t>Architects, except landscape and naval</t>
  </si>
  <si>
    <t>Landscape architects</t>
  </si>
  <si>
    <t>Surveyors, cartographers, and photogrammetrists</t>
  </si>
  <si>
    <t>Aerospace engineers</t>
  </si>
  <si>
    <t>Agricultural engineers</t>
  </si>
  <si>
    <t>Biomedical engineers</t>
  </si>
  <si>
    <t>Chemical engineers</t>
  </si>
  <si>
    <t>Civil engineers</t>
  </si>
  <si>
    <t>Computer hardware engineers</t>
  </si>
  <si>
    <t>Electrical and electronics engineers</t>
  </si>
  <si>
    <t>Environmental engineers</t>
  </si>
  <si>
    <t>Industrial engineers, including health and safety</t>
  </si>
  <si>
    <t>Marine engineers and naval architects</t>
  </si>
  <si>
    <t>Materials engineers</t>
  </si>
  <si>
    <t>Mechanical engineers</t>
  </si>
  <si>
    <t>Mining and geological engineers, including mining safety engineers</t>
  </si>
  <si>
    <t>Nuclear engineers</t>
  </si>
  <si>
    <t>Petroleum engineers</t>
  </si>
  <si>
    <t>Engineers, all other</t>
  </si>
  <si>
    <t>Architectural and civil drafters</t>
  </si>
  <si>
    <t>Other drafters</t>
  </si>
  <si>
    <t>Electrical and electronic engineering technologists and technicians</t>
  </si>
  <si>
    <t>Other engineering technologists and technicians, except drafters</t>
  </si>
  <si>
    <t>Surveying and mapping technicians</t>
  </si>
  <si>
    <t>Agricultural and food scientists</t>
  </si>
  <si>
    <t>Biological scientists</t>
  </si>
  <si>
    <t>Conservation scientists and foresters</t>
  </si>
  <si>
    <t>Medical scientists</t>
  </si>
  <si>
    <t>Life scientists, all other</t>
  </si>
  <si>
    <t>Astronomers and physicists</t>
  </si>
  <si>
    <t>Atmospheric and space scientists</t>
  </si>
  <si>
    <t>Chemists and materials scientists</t>
  </si>
  <si>
    <t>Environmental scientists and specialists, including health</t>
  </si>
  <si>
    <t>Geoscientists and hydrologists, except geographers</t>
  </si>
  <si>
    <t>Physical scientists, all other</t>
  </si>
  <si>
    <t>Economists</t>
  </si>
  <si>
    <t>Survey researchers</t>
  </si>
  <si>
    <t>Clinical and counseling psychologists</t>
  </si>
  <si>
    <t>School psychologists</t>
  </si>
  <si>
    <t>Other psychologists</t>
  </si>
  <si>
    <t>Sociologists</t>
  </si>
  <si>
    <t>Urban and regional planners</t>
  </si>
  <si>
    <t>Miscellaneous social scientists and related workers</t>
  </si>
  <si>
    <t>Agricultural and food science technicians</t>
  </si>
  <si>
    <t>Biological technicians</t>
  </si>
  <si>
    <t>Chemical technicians</t>
  </si>
  <si>
    <t>Environmental science and geoscience technicians</t>
  </si>
  <si>
    <t>Nuclear technicians</t>
  </si>
  <si>
    <t>Social science research assistants</t>
  </si>
  <si>
    <t>Other life, physical, and social science technicians</t>
  </si>
  <si>
    <t>Occupational health and safety specialists and technicians</t>
  </si>
  <si>
    <t>Substance abuse and behavioral disorder counselors</t>
  </si>
  <si>
    <t>Educational, guidance, and career counselors and advisors</t>
  </si>
  <si>
    <t>Marriage and family therapists</t>
  </si>
  <si>
    <t>Mental health counselors</t>
  </si>
  <si>
    <t>Rehabilitation counselors</t>
  </si>
  <si>
    <t>Counselors, all other</t>
  </si>
  <si>
    <t>Child, family, and school social workers</t>
  </si>
  <si>
    <t>Healthcare social workers</t>
  </si>
  <si>
    <t>Mental health and substance abuse social workers</t>
  </si>
  <si>
    <t>Social workers, all other</t>
  </si>
  <si>
    <t>Probation officers and correctional treatment specialists</t>
  </si>
  <si>
    <t>Social and human service assistants</t>
  </si>
  <si>
    <t>Other community and social service specialists</t>
  </si>
  <si>
    <t>Clergy</t>
  </si>
  <si>
    <t>Directors, religious activities and education</t>
  </si>
  <si>
    <t>Religious workers, all other</t>
  </si>
  <si>
    <t>Lawyers</t>
  </si>
  <si>
    <t>Judicial law clerks</t>
  </si>
  <si>
    <t>Judges, magistrates, and other judicial workers</t>
  </si>
  <si>
    <t>Paralegals and legal assistants</t>
  </si>
  <si>
    <t>Title examiners, abstractors, and searchers</t>
  </si>
  <si>
    <t>Legal support workers, all other</t>
  </si>
  <si>
    <t>Postsecondary teachers</t>
  </si>
  <si>
    <t>Preschool and kindergarten teachers</t>
  </si>
  <si>
    <t>Elementary and middle school teachers</t>
  </si>
  <si>
    <t>Secondary school teachers</t>
  </si>
  <si>
    <t>Special education teachers</t>
  </si>
  <si>
    <t>Tutors</t>
  </si>
  <si>
    <t>Other teachers and instructors</t>
  </si>
  <si>
    <t>Archivists, curators, and museum technicians</t>
  </si>
  <si>
    <t>Librarians and media collections specialists</t>
  </si>
  <si>
    <t>Library technicians</t>
  </si>
  <si>
    <t>Teacher assistants</t>
  </si>
  <si>
    <t>Other educational instruction and library workers</t>
  </si>
  <si>
    <t>Artists and related workers</t>
  </si>
  <si>
    <t>Commercial and industrial designers</t>
  </si>
  <si>
    <t>Fashion designers</t>
  </si>
  <si>
    <t>Floral designers</t>
  </si>
  <si>
    <t>Graphic designers</t>
  </si>
  <si>
    <t>Interior designers</t>
  </si>
  <si>
    <t>Merchandise displayers and window trimmers</t>
  </si>
  <si>
    <t>Other designers</t>
  </si>
  <si>
    <t>Actors</t>
  </si>
  <si>
    <t>Producers and directors</t>
  </si>
  <si>
    <t>Coaches and scouts</t>
  </si>
  <si>
    <t>Umpires, referees, and other sports officials</t>
  </si>
  <si>
    <t>Dancers and choreographers</t>
  </si>
  <si>
    <t>Music directors and composers</t>
  </si>
  <si>
    <t>Musicians and singers</t>
  </si>
  <si>
    <t>Entertainers and performers, sports and related workers, all other</t>
  </si>
  <si>
    <t>Broadcast announcers and radio disc jockeys</t>
  </si>
  <si>
    <t>News analysts, reporters, and journalists</t>
  </si>
  <si>
    <t>Public relations specialists</t>
  </si>
  <si>
    <t>Editors</t>
  </si>
  <si>
    <t>Technical writers</t>
  </si>
  <si>
    <t>Writers and authors</t>
  </si>
  <si>
    <t>Interpreters and translators</t>
  </si>
  <si>
    <t>Court reporters and simultaneous captioners</t>
  </si>
  <si>
    <t>Media and communication workers, all other</t>
  </si>
  <si>
    <t>Broadcast, sound, and lighting technicians</t>
  </si>
  <si>
    <t>Photographers</t>
  </si>
  <si>
    <t>Television, video, and film camera operators and editors</t>
  </si>
  <si>
    <t>Media and communication equipment workers, all other</t>
  </si>
  <si>
    <t>Chiropractors</t>
  </si>
  <si>
    <t>Dentists</t>
  </si>
  <si>
    <t>Dietitians and nutritionists</t>
  </si>
  <si>
    <t>Optometrists</t>
  </si>
  <si>
    <t>Pharmacists</t>
  </si>
  <si>
    <t>Emergency medicine physicians</t>
  </si>
  <si>
    <t>Radiologists</t>
  </si>
  <si>
    <t>Other physicians</t>
  </si>
  <si>
    <t>Surgeons</t>
  </si>
  <si>
    <t>Physician assistants</t>
  </si>
  <si>
    <t>Podiatrists</t>
  </si>
  <si>
    <t>Audiologists</t>
  </si>
  <si>
    <t>Occupational therapists</t>
  </si>
  <si>
    <t>Physical therapists</t>
  </si>
  <si>
    <t>Radiation therapists</t>
  </si>
  <si>
    <t>Recreational therapists</t>
  </si>
  <si>
    <t>Respiratory therapists</t>
  </si>
  <si>
    <t>Speech-language pathologists</t>
  </si>
  <si>
    <t>Exercise physiologists</t>
  </si>
  <si>
    <t>Therapists, all other</t>
  </si>
  <si>
    <t>Veterinarians</t>
  </si>
  <si>
    <t>Registered nurses</t>
  </si>
  <si>
    <t>Nurse anesthetists</t>
  </si>
  <si>
    <t>Nurse midwives</t>
  </si>
  <si>
    <t>Nurse practitioners</t>
  </si>
  <si>
    <t>Acupuncturists</t>
  </si>
  <si>
    <t>Healthcare diagnosing or treating practitioners, all other</t>
  </si>
  <si>
    <t>Clinical laboratory technologists and technicians</t>
  </si>
  <si>
    <t>Dental hygienists</t>
  </si>
  <si>
    <t>Cardiovascular technologists and technicians</t>
  </si>
  <si>
    <t>Diagnostic medical sonographers</t>
  </si>
  <si>
    <t>Radiologic technologists and technicians</t>
  </si>
  <si>
    <t>Magnetic resonance imaging technologists</t>
  </si>
  <si>
    <t>Nuclear medicine technologists and medical dosimetrists</t>
  </si>
  <si>
    <t>Emergency medical technicians</t>
  </si>
  <si>
    <t>Paramedics</t>
  </si>
  <si>
    <t>Pharmacy technicians</t>
  </si>
  <si>
    <t>Psychiatric technicians</t>
  </si>
  <si>
    <t>Surgical technologists</t>
  </si>
  <si>
    <t>Veterinary technologists and technicians</t>
  </si>
  <si>
    <t>Dietetic technicians and ophthalmic medical technicians</t>
  </si>
  <si>
    <t>Licensed practical and licensed vocational nurses</t>
  </si>
  <si>
    <t>Medical records specialists</t>
  </si>
  <si>
    <t>Opticians, dispensing</t>
  </si>
  <si>
    <t>Miscellaneous health technologists and technicians</t>
  </si>
  <si>
    <t>Other healthcare practitioners and technical occupations</t>
  </si>
  <si>
    <t>Home health aides</t>
  </si>
  <si>
    <t>Personal care aides</t>
  </si>
  <si>
    <t>Nursing assistants</t>
  </si>
  <si>
    <t>Orderlies and psychiatric aides</t>
  </si>
  <si>
    <t>Occupational therapy assistants and aides</t>
  </si>
  <si>
    <t>Physical therapist assistants and aides</t>
  </si>
  <si>
    <t>Massage therapists</t>
  </si>
  <si>
    <t>Dental assistants</t>
  </si>
  <si>
    <t>Medical assistants</t>
  </si>
  <si>
    <t>Medical transcriptionists</t>
  </si>
  <si>
    <t>Pharmacy aides</t>
  </si>
  <si>
    <t>Veterinary assistants and laboratory animal caretakers</t>
  </si>
  <si>
    <t>Phlebotomists</t>
  </si>
  <si>
    <t>Other healthcare support workers</t>
  </si>
  <si>
    <t>First-line supervisors of correctional officers</t>
  </si>
  <si>
    <t>First-line supervisors of police and detectives</t>
  </si>
  <si>
    <t>First-line supervisors of fire fighting and prevention workers</t>
  </si>
  <si>
    <t>First-line supervisors of security workers</t>
  </si>
  <si>
    <t>First-line supervisors of protective service workers, all other</t>
  </si>
  <si>
    <t>Firefighters</t>
  </si>
  <si>
    <t>Fire inspectors</t>
  </si>
  <si>
    <t>Bailiffs</t>
  </si>
  <si>
    <t>Correctional officers and jailers</t>
  </si>
  <si>
    <t>Detectives and criminal investigators</t>
  </si>
  <si>
    <t>Fish and game wardens</t>
  </si>
  <si>
    <t>Parking enforcement workers</t>
  </si>
  <si>
    <t>Police officers</t>
  </si>
  <si>
    <t>Animal control workers</t>
  </si>
  <si>
    <t>Private detectives and investigators</t>
  </si>
  <si>
    <t>Security guards and gambling surveillance officers</t>
  </si>
  <si>
    <t>Crossing guards and flaggers</t>
  </si>
  <si>
    <t>Transportation security screeners</t>
  </si>
  <si>
    <t>School bus monitors</t>
  </si>
  <si>
    <t>Other protective service workers</t>
  </si>
  <si>
    <t>Chefs and head cooks</t>
  </si>
  <si>
    <t>First-line supervisors of food preparation and serving workers</t>
  </si>
  <si>
    <t>Cooks</t>
  </si>
  <si>
    <t>Food preparation workers</t>
  </si>
  <si>
    <t>Bartenders</t>
  </si>
  <si>
    <t>Fast food and counter workers</t>
  </si>
  <si>
    <t>Waiters and waitresses</t>
  </si>
  <si>
    <t>Food servers, nonrestaurant</t>
  </si>
  <si>
    <t>Dining room and cafeteria attendants and bartender helpers</t>
  </si>
  <si>
    <t>Dishwashers</t>
  </si>
  <si>
    <t>Hosts and hostesses, restaurant, lounge, and coffee shop</t>
  </si>
  <si>
    <t>Food preparation and serving related workers, all other</t>
  </si>
  <si>
    <t>First-line supervisors of housekeeping and janitorial workers</t>
  </si>
  <si>
    <t>First-line supervisors of landscaping, lawn service, and groundskeeping workers</t>
  </si>
  <si>
    <t>Janitors and building cleaners</t>
  </si>
  <si>
    <t>Maids and housekeeping cleaners</t>
  </si>
  <si>
    <t>Pest control workers</t>
  </si>
  <si>
    <t>Landscaping and groundskeeping workers</t>
  </si>
  <si>
    <t>Tree trimmers and pruners</t>
  </si>
  <si>
    <t>Other grounds maintenance workers</t>
  </si>
  <si>
    <t>Supervisors of personal care and service workers</t>
  </si>
  <si>
    <t>Animal trainers</t>
  </si>
  <si>
    <t>Animal caretakers</t>
  </si>
  <si>
    <t>Gambling services workers</t>
  </si>
  <si>
    <t>Ushers, lobby attendants, and ticket takers</t>
  </si>
  <si>
    <t>Other entertainment attendants and related workers</t>
  </si>
  <si>
    <t>Embalmers, crematory operators and funeral attendants</t>
  </si>
  <si>
    <t>Morticians, undertakers, and funeral arrangers</t>
  </si>
  <si>
    <t>Barbers</t>
  </si>
  <si>
    <t>Hairdressers, hairstylists, and cosmetologists</t>
  </si>
  <si>
    <t>Manicurists and pedicurists</t>
  </si>
  <si>
    <t>Skincare specialists</t>
  </si>
  <si>
    <t>Other personal appearance workers</t>
  </si>
  <si>
    <t>Baggage porters, bellhops, and concierges</t>
  </si>
  <si>
    <t>Tour and travel guides</t>
  </si>
  <si>
    <t>Childcare workers</t>
  </si>
  <si>
    <t>Exercise trainers and group fitness instructors</t>
  </si>
  <si>
    <t>Recreation workers</t>
  </si>
  <si>
    <t>Residential advisors</t>
  </si>
  <si>
    <t>Personal care and service workers, all other</t>
  </si>
  <si>
    <t>First-line supervisors of retail sales workers</t>
  </si>
  <si>
    <t>First-line supervisors of non-retail sales workers</t>
  </si>
  <si>
    <t>Cashiers</t>
  </si>
  <si>
    <t>Counter and rental clerks</t>
  </si>
  <si>
    <t>Parts salespersons</t>
  </si>
  <si>
    <t>Retail salespersons</t>
  </si>
  <si>
    <t>Advertising sales agents</t>
  </si>
  <si>
    <t>Insurance sales agents</t>
  </si>
  <si>
    <t>Securities, commodities, and financial services sales agents</t>
  </si>
  <si>
    <t>Travel agents</t>
  </si>
  <si>
    <t>Sales representatives, wholesale and manufacturing</t>
  </si>
  <si>
    <t>Models, demonstrators, and product promoters</t>
  </si>
  <si>
    <t>Real estate brokers and sales agents</t>
  </si>
  <si>
    <t>Sales engineers</t>
  </si>
  <si>
    <t>Telemarketers</t>
  </si>
  <si>
    <t>Door-to-door sales workers, news and street vendors, and related workers</t>
  </si>
  <si>
    <t>Sales and related workers, all other</t>
  </si>
  <si>
    <t>First-line supervisors of office and administrative support workers</t>
  </si>
  <si>
    <t>Switchboard operators, including answering service</t>
  </si>
  <si>
    <t>Telephone operators</t>
  </si>
  <si>
    <t>Communications equipment operators, all other</t>
  </si>
  <si>
    <t>Bill and account collectors</t>
  </si>
  <si>
    <t>Billing and posting clerks</t>
  </si>
  <si>
    <t>Bookkeeping, accounting, and auditing clerks</t>
  </si>
  <si>
    <t>Gambling cage workers</t>
  </si>
  <si>
    <t>Payroll and timekeeping clerks</t>
  </si>
  <si>
    <t>Procurement clerks</t>
  </si>
  <si>
    <t>Tellers</t>
  </si>
  <si>
    <t>Financial clerks, all other</t>
  </si>
  <si>
    <t>Brokerage clerks</t>
  </si>
  <si>
    <t>Correspondence clerks</t>
  </si>
  <si>
    <t>Court, municipal, and license clerks</t>
  </si>
  <si>
    <t>Credit authorizers, checkers, and clerks</t>
  </si>
  <si>
    <t>Customer service representatives</t>
  </si>
  <si>
    <t>Eligibility interviewers, government programs</t>
  </si>
  <si>
    <t>File clerks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</si>
  <si>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</si>
  <si>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</si>
  <si>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</si>
  <si>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</si>
  <si>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</si>
  <si>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</si>
  <si>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</si>
  <si>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</si>
  <si>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</si>
  <si>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</si>
  <si>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Cargo and freight agents</t>
  </si>
  <si>
    <t>Couriers and messengers</t>
  </si>
  <si>
    <t>Public safety telecommunicators</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</si>
  <si>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</si>
  <si>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</si>
  <si>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</si>
  <si>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</si>
  <si>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</si>
  <si>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</si>
  <si>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inventory clerks</t>
  </si>
  <si>
    <t>Weighers, measurers, checkers, and samplers, recordkeeping</t>
  </si>
  <si>
    <t>Executive secretaries and executive administrative assistants</t>
  </si>
  <si>
    <t>Legal secretaries and administrative assistants</t>
  </si>
  <si>
    <t>Medical secretaries and administrative assistants</t>
  </si>
  <si>
    <t>Secretaries and administrative assistants, except legal, medical, and executive</t>
  </si>
  <si>
    <t>Data entry keyers</t>
  </si>
  <si>
    <t>Word processors and typists</t>
  </si>
  <si>
    <t>Desktop publishers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</si>
  <si>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</si>
  <si>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</si>
  <si>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</si>
  <si>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</si>
  <si>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</si>
  <si>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</si>
  <si>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Office and administrative support workers, all other</t>
  </si>
  <si>
    <t>First-line supervisors of farming, fishing, and forestry workers</t>
  </si>
  <si>
    <t>Agricultural inspectors</t>
  </si>
  <si>
    <t>Animal breeders</t>
  </si>
  <si>
    <t>Graders and sorters, agricultural products</t>
  </si>
  <si>
    <t>Fishing and hunting workers</t>
  </si>
  <si>
    <t>Forest and conservation workers</t>
  </si>
  <si>
    <t>Logging workers</t>
  </si>
  <si>
    <t>First-line supervisors of construction trades and extraction workers</t>
  </si>
  <si>
    <t>Boilermakers</t>
  </si>
  <si>
    <t>Brickmasons, blockmasons, and stonemasons</t>
  </si>
  <si>
    <t>Carpenters</t>
  </si>
  <si>
    <t>Carpet, floor, and tile installers and finishers</t>
  </si>
  <si>
    <t>Cement masons, concrete finishers, and terrazzo workers</t>
  </si>
  <si>
    <t>Construction laborers</t>
  </si>
  <si>
    <t>Construction equipment operators</t>
  </si>
  <si>
    <t>Drywall installers, ceiling tile installers, and tapers</t>
  </si>
  <si>
    <t>Electricians</t>
  </si>
  <si>
    <t>Glaziers</t>
  </si>
  <si>
    <t>Insulation workers</t>
  </si>
  <si>
    <t>Painters and paperhangers</t>
  </si>
  <si>
    <t>Pipelayers</t>
  </si>
  <si>
    <t>Plumbers, pipefitters, and steamfitters</t>
  </si>
  <si>
    <t>Plasterers and stucco masons</t>
  </si>
  <si>
    <t>Reinforcing iron and rebar workers</t>
  </si>
  <si>
    <t>Roofers</t>
  </si>
  <si>
    <t>Sheet metal workers</t>
  </si>
  <si>
    <t>Structural iron and steel workers</t>
  </si>
  <si>
    <t>Solar photovoltaic installers</t>
  </si>
  <si>
    <t>Helpers, construction trades</t>
  </si>
  <si>
    <t>Construction and building inspectors</t>
  </si>
  <si>
    <t>Elevator installers and repairers</t>
  </si>
  <si>
    <t>Fence erectors</t>
  </si>
  <si>
    <t>Hazardous materials removal workers</t>
  </si>
  <si>
    <t>Highway maintenance workers</t>
  </si>
  <si>
    <t>Rail-track laying and maintenance equipment operators</t>
  </si>
  <si>
    <t>Septic tank servicers and sewer pipe cleaners</t>
  </si>
  <si>
    <t>Miscellaneous construction and related workers</t>
  </si>
  <si>
    <t>Derrick, rotary drill, and service unit operators, oil and gas</t>
  </si>
  <si>
    <t>Excavating and loading machine and dragline operators, surface mining</t>
  </si>
  <si>
    <t>Earth drillers, except oil and gas</t>
  </si>
  <si>
    <t>Explosives workers, ordnance handling experts, and blasters</t>
  </si>
  <si>
    <t>Underground mining machine operators</t>
  </si>
  <si>
    <t>Roustabouts, oil and gas</t>
  </si>
  <si>
    <t>Other extraction workers</t>
  </si>
  <si>
    <t>First-line supervisors of mechanics, installers, and repairers</t>
  </si>
  <si>
    <t>Computer, automated teller, and office machine repairers</t>
  </si>
  <si>
    <t>Radio and telecommunications equipment installers and repairers</t>
  </si>
  <si>
    <t>Avionics technicians</t>
  </si>
  <si>
    <t>Electric motor, power tool, and related repairers</t>
  </si>
  <si>
    <t>Electrical and electronics installers and repairers, transportation equipment</t>
  </si>
  <si>
    <t>Electrical and electronics repairers, industrial and utility</t>
  </si>
  <si>
    <t>Electronic equipment installers and repairers, motor vehicles</t>
  </si>
  <si>
    <t>Audiovisual equipment installers and repairers</t>
  </si>
  <si>
    <t>Security and fire alarm systems installers</t>
  </si>
  <si>
    <t>Aircraft mechanics and service technicians</t>
  </si>
  <si>
    <t>Automotive body and related repairers</t>
  </si>
  <si>
    <t>Automotive glass installers and repairers</t>
  </si>
  <si>
    <t>Automotive service technicians and mechanics</t>
  </si>
  <si>
    <t>Bus and truck mechanics and diesel engine specialists</t>
  </si>
  <si>
    <t>Heavy vehicle and mobile equipment service technicians and mechanics</t>
  </si>
  <si>
    <t>Small engine mechanics</t>
  </si>
  <si>
    <t>Miscellaneous vehicle and mobile equipment mechanics, installers, and repairers</t>
  </si>
  <si>
    <t>Control and valve installers and repairers</t>
  </si>
  <si>
    <t>Heating, air conditioning, and refrigeration mechanics and installers</t>
  </si>
  <si>
    <t>Home appliance repairers</t>
  </si>
  <si>
    <t>Industrial and refractory machinery mechanics</t>
  </si>
  <si>
    <t>Maintenance and repair workers, general</t>
  </si>
  <si>
    <t>Maintenance workers, machinery</t>
  </si>
  <si>
    <t>Millwrights</t>
  </si>
  <si>
    <t>Electrical power-line installers and repairers</t>
  </si>
  <si>
    <t>Telecommunications line installers and repairers</t>
  </si>
  <si>
    <t>Precision instrument and equipment repairers</t>
  </si>
  <si>
    <t>Wind turbine service technicians</t>
  </si>
  <si>
    <t>Coin, vending, and amusement machine servicers and repairers</t>
  </si>
  <si>
    <t>Commercial divers</t>
  </si>
  <si>
    <t>Locksmiths and safe repairers</t>
  </si>
  <si>
    <t>Manufactured building and mobile home installers</t>
  </si>
  <si>
    <t>Riggers</t>
  </si>
  <si>
    <t>Helpers--installation, maintenance, and repair workers</t>
  </si>
  <si>
    <t>Other installation, maintenance, and repair workers</t>
  </si>
  <si>
    <t>First-line supervisors of production and operating workers</t>
  </si>
  <si>
    <t>Aircraft structure, surfaces, rigging, and systems assemblers</t>
  </si>
  <si>
    <t>Electrical, electronics, and electromechanical assemblers</t>
  </si>
  <si>
    <t>Engine and other machine assemblers</t>
  </si>
  <si>
    <t>Structural metal fabricators and fitters</t>
  </si>
  <si>
    <t>Other assemblers and fabricators</t>
  </si>
  <si>
    <t>Bakers</t>
  </si>
  <si>
    <t>Butchers and other meat, poultry, and fish processing workers</t>
  </si>
  <si>
    <t>Food and tobacco roasting, baking, and drying machine operators and tenders</t>
  </si>
  <si>
    <t>Food batchmakers</t>
  </si>
  <si>
    <t>Food cooking machine operators and tenders</t>
  </si>
  <si>
    <t>Food processing workers, all other</t>
  </si>
  <si>
    <t>Forming machine setters, operators, and tenders, metal and plastic</t>
  </si>
  <si>
    <t>Cutting, punching, and press machine setters, operators, and tenders, metal and plastic</t>
  </si>
  <si>
    <t>Grinding, lapping, polishing, and buffing machine tool setters, operators, and tenders, metal and plastic</t>
  </si>
  <si>
    <t>Other machine tool setters, operators, and tenders, metal and plastic</t>
  </si>
  <si>
    <t>Machinists</t>
  </si>
  <si>
    <t>Metal furnace operators, tenders, pourers, and casters</t>
  </si>
  <si>
    <t>Model makers and patternmakers, metal and plastic</t>
  </si>
  <si>
    <t>Molders and molding machine setters, operators, and tenders, metal and plastic</t>
  </si>
  <si>
    <t>Tool and die makers</t>
  </si>
  <si>
    <t>Welding, soldering, and brazing workers</t>
  </si>
  <si>
    <t>Other metal workers and plastic workers</t>
  </si>
  <si>
    <t>Prepress technicians and workers</t>
  </si>
  <si>
    <t>Printing press operators</t>
  </si>
  <si>
    <t>Print binding and finishing workers</t>
  </si>
  <si>
    <t>Laundry and dry-cleaning workers</t>
  </si>
  <si>
    <t>Pressers, textile, garment, and related materials</t>
  </si>
  <si>
    <t>Sewing machine operators</t>
  </si>
  <si>
    <t>Shoe and leather workers</t>
  </si>
  <si>
    <t>Tailors, dressmakers, and sewers</t>
  </si>
  <si>
    <t>Textile machine setters, operators, and tenders</t>
  </si>
  <si>
    <t>Upholsterers</t>
  </si>
  <si>
    <t>Other textile, apparel, and furnishings workers</t>
  </si>
  <si>
    <t>Cabinetmakers and bench carpenters</t>
  </si>
  <si>
    <t>Furniture finishers</t>
  </si>
  <si>
    <t>Sawing machine setters, operators, and tenders, wood</t>
  </si>
  <si>
    <t>Woodworking machine setters, operators, and tenders, except sawing</t>
  </si>
  <si>
    <t>Other woodworkers</t>
  </si>
  <si>
    <t>Power plant operators, distributors, and dispatchers</t>
  </si>
  <si>
    <t>Stationary engineers and boiler operators</t>
  </si>
  <si>
    <t>Water and wastewater treatment plant and system operators</t>
  </si>
  <si>
    <t>Miscellaneous plant and system operators</t>
  </si>
  <si>
    <t>Chemical processing machine setters, operators, and tenders</t>
  </si>
  <si>
    <t>Crushing, grinding, polishing, mixing, and blending workers</t>
  </si>
  <si>
    <t>Cutting workers</t>
  </si>
  <si>
    <t>Extruding, forming, pressing, and compacting machine setters, operators, and tenders</t>
  </si>
  <si>
    <t>Furnace, kiln, oven, drier, and kettle operators and tenders</t>
  </si>
  <si>
    <t>Inspectors, testers, sorters, samplers, and weighers</t>
  </si>
  <si>
    <t>Jewelers and precious stone and metal workers</t>
  </si>
  <si>
    <t>Dental and ophthalmic laboratory technicians and medical appliance technicians</t>
  </si>
  <si>
    <t>Packaging and filling machine operators and tenders</t>
  </si>
  <si>
    <t>Painting workers</t>
  </si>
  <si>
    <t>Photographic process workers and processing machine operators</t>
  </si>
  <si>
    <t>Adhesive bonding machine operators and tenders</t>
  </si>
  <si>
    <t>Etchers and engravers</t>
  </si>
  <si>
    <t>Molders, shapers, and casters, except metal and plastic</t>
  </si>
  <si>
    <t>Paper goods machine setters, operators, and tenders</t>
  </si>
  <si>
    <t>Tire builders</t>
  </si>
  <si>
    <t>Helpers--production workers</t>
  </si>
  <si>
    <t>Other production equipment operators and tenders</t>
  </si>
  <si>
    <t>Other production workers</t>
  </si>
  <si>
    <t>Supervisors of transportation and material moving workers</t>
  </si>
  <si>
    <t>Aircraft pilots and flight engineers</t>
  </si>
  <si>
    <t>Air traffic controllers and airfield operations specialists</t>
  </si>
  <si>
    <t>Flight attendants</t>
  </si>
  <si>
    <t>Ambulance drivers and attendants, except emergency medical technicians</t>
  </si>
  <si>
    <t>Bus drivers, school</t>
  </si>
  <si>
    <t>Bus drivers, transit and intercity</t>
  </si>
  <si>
    <t>Driver/sales workers and truck drivers</t>
  </si>
  <si>
    <t>Shuttle drivers and chauffeurs</t>
  </si>
  <si>
    <t>Taxi drivers</t>
  </si>
  <si>
    <t>Motor vehicle operators, all other</t>
  </si>
  <si>
    <t>Locomotive engineers and operators</t>
  </si>
  <si>
    <t>Railroad conductors and yardmasters</t>
  </si>
  <si>
    <t>Other rail transportation workers</t>
  </si>
  <si>
    <t>Sailors and marine oilers</t>
  </si>
  <si>
    <t>Ship and boat captains and operators</t>
  </si>
  <si>
    <t>Ship engineers</t>
  </si>
  <si>
    <t>Parking lot attendants</t>
  </si>
  <si>
    <t>Transportation service attendants</t>
  </si>
  <si>
    <t>Transportation inspectors</t>
  </si>
  <si>
    <t>Passenger attendants</t>
  </si>
  <si>
    <t>Other transportation workers</t>
  </si>
  <si>
    <t>Crane and tower operators</t>
  </si>
  <si>
    <t>Conveyor, dredge, and hoist and winch operators</t>
  </si>
  <si>
    <t>Industrial truck and tractor operators</t>
  </si>
  <si>
    <t>Cleaners of vehicles and equipment</t>
  </si>
  <si>
    <t>Laborers and freight, stock, and material movers, hand</t>
  </si>
  <si>
    <t>Machine feeders and offbearers</t>
  </si>
  <si>
    <t>Packers and packagers, hand</t>
  </si>
  <si>
    <t>Stockers and order fillers</t>
  </si>
  <si>
    <t>Pumping station operators</t>
  </si>
  <si>
    <t>Refuse and recyclable material collectors</t>
  </si>
  <si>
    <t>Other material moving workers</t>
  </si>
  <si>
    <t>2010 SOC code</t>
  </si>
  <si>
    <t>2010 Census Code</t>
  </si>
  <si>
    <t xml:space="preserve">2010 SOC title 
</t>
  </si>
  <si>
    <t>2018 SOC Code</t>
  </si>
  <si>
    <t>2018 Census Code</t>
  </si>
  <si>
    <t>2018 SOC Title</t>
  </si>
  <si>
    <t>11-1011</t>
  </si>
  <si>
    <t>0010</t>
  </si>
  <si>
    <t>Chief Executives</t>
  </si>
  <si>
    <t>11-1021</t>
  </si>
  <si>
    <t>0020</t>
  </si>
  <si>
    <t>General and Operations Managers</t>
  </si>
  <si>
    <t>11-1031</t>
  </si>
  <si>
    <t>0030</t>
  </si>
  <si>
    <t>11-2011</t>
  </si>
  <si>
    <t>0040</t>
  </si>
  <si>
    <t>Advertising and Promotions Managers</t>
  </si>
  <si>
    <t>11-2020</t>
  </si>
  <si>
    <t>0050</t>
  </si>
  <si>
    <t>Marketing and Sales Managers</t>
  </si>
  <si>
    <t>11-2021</t>
  </si>
  <si>
    <t>0051</t>
  </si>
  <si>
    <t>Marketing Managers</t>
  </si>
  <si>
    <t>11-2022</t>
  </si>
  <si>
    <t>0052</t>
  </si>
  <si>
    <t>Sales Managers</t>
  </si>
  <si>
    <t>11-2031</t>
  </si>
  <si>
    <t>0060</t>
  </si>
  <si>
    <t>Public Relations and Fundraising Managers</t>
  </si>
  <si>
    <t>11-2030</t>
  </si>
  <si>
    <t>11-3011</t>
  </si>
  <si>
    <t>0100</t>
  </si>
  <si>
    <t>Administrative Services Managers</t>
  </si>
  <si>
    <t>11-3012</t>
  </si>
  <si>
    <t>0101</t>
  </si>
  <si>
    <t>11-3013</t>
  </si>
  <si>
    <t>0102</t>
  </si>
  <si>
    <t>Facilities Managers</t>
  </si>
  <si>
    <t>11-3021</t>
  </si>
  <si>
    <t>0110</t>
  </si>
  <si>
    <t>Computer and Information Systems Managers</t>
  </si>
  <si>
    <t>11-3031</t>
  </si>
  <si>
    <t>0120</t>
  </si>
  <si>
    <t>Financial Managers</t>
  </si>
  <si>
    <t>Human Resources Managers</t>
  </si>
  <si>
    <t>11-3111</t>
  </si>
  <si>
    <t>0135</t>
  </si>
  <si>
    <t>Compensation and Benefits Managers</t>
  </si>
  <si>
    <t>11-3121</t>
  </si>
  <si>
    <t>0136</t>
  </si>
  <si>
    <t>11-3131</t>
  </si>
  <si>
    <t>0137</t>
  </si>
  <si>
    <t>Training and Development Managers</t>
  </si>
  <si>
    <t>11-3051</t>
  </si>
  <si>
    <t>0140</t>
  </si>
  <si>
    <t>Industrial Production Managers</t>
  </si>
  <si>
    <t>11-3061</t>
  </si>
  <si>
    <t>0150</t>
  </si>
  <si>
    <t>Purchasing Managers</t>
  </si>
  <si>
    <t>11-3071</t>
  </si>
  <si>
    <t>0160</t>
  </si>
  <si>
    <t>Transportation, Storage, and Distribution Managers</t>
  </si>
  <si>
    <t>11-9013</t>
  </si>
  <si>
    <t>0205</t>
  </si>
  <si>
    <t>Farmers, Ranchers, and Other Agricultural Managers</t>
  </si>
  <si>
    <t>11-9021</t>
  </si>
  <si>
    <t>0220</t>
  </si>
  <si>
    <t>Construction Managers</t>
  </si>
  <si>
    <t>11-9030</t>
  </si>
  <si>
    <t>0230</t>
  </si>
  <si>
    <t>Education Administrators</t>
  </si>
  <si>
    <t xml:space="preserve">Education and Childcare Administrators </t>
  </si>
  <si>
    <t>11-9041</t>
  </si>
  <si>
    <t>0300</t>
  </si>
  <si>
    <t>Architectural and Engineering Managers</t>
  </si>
  <si>
    <t>11-9051</t>
  </si>
  <si>
    <t>0310</t>
  </si>
  <si>
    <t>Food Service Managers</t>
  </si>
  <si>
    <t>11-9061</t>
  </si>
  <si>
    <t>0325</t>
  </si>
  <si>
    <t>Funeral Service Managers</t>
  </si>
  <si>
    <t>11-9171</t>
  </si>
  <si>
    <t>Funeral Home Managers</t>
  </si>
  <si>
    <t>11-9071</t>
  </si>
  <si>
    <t>0330</t>
  </si>
  <si>
    <t>Gaming Managers</t>
  </si>
  <si>
    <t>11-9070</t>
  </si>
  <si>
    <t>0335</t>
  </si>
  <si>
    <t>11-9081</t>
  </si>
  <si>
    <t>0340</t>
  </si>
  <si>
    <t>Lodging Managers</t>
  </si>
  <si>
    <t>11-9111</t>
  </si>
  <si>
    <t>0350</t>
  </si>
  <si>
    <t>Medical and Health Services Managers</t>
  </si>
  <si>
    <t>11-9121</t>
  </si>
  <si>
    <t>0360</t>
  </si>
  <si>
    <t>Natural Sciences Managers</t>
  </si>
  <si>
    <t>11-9131</t>
  </si>
  <si>
    <t>0400</t>
  </si>
  <si>
    <t>Postmasters and Mail Superintendents</t>
  </si>
  <si>
    <t>11-9141</t>
  </si>
  <si>
    <t>0410</t>
  </si>
  <si>
    <t>Property, Real Estate, and Community Association Managers</t>
  </si>
  <si>
    <t>11-9151</t>
  </si>
  <si>
    <t>0420</t>
  </si>
  <si>
    <t>Social and Community Service Managers</t>
  </si>
  <si>
    <t>11-9161</t>
  </si>
  <si>
    <t>0425</t>
  </si>
  <si>
    <t>Emergency Management Directors</t>
  </si>
  <si>
    <t>11-9179</t>
  </si>
  <si>
    <t>0426</t>
  </si>
  <si>
    <t>Personal Service Managers, All Other</t>
  </si>
  <si>
    <t>11-9199</t>
  </si>
  <si>
    <t>0430</t>
  </si>
  <si>
    <t>Managers, All Other</t>
  </si>
  <si>
    <t>0440</t>
  </si>
  <si>
    <t>13-1011</t>
  </si>
  <si>
    <t>0500</t>
  </si>
  <si>
    <t>Agents and Business Managers of Artists, Performers, and Athletes</t>
  </si>
  <si>
    <t>13-1021</t>
  </si>
  <si>
    <t>0510</t>
  </si>
  <si>
    <t>Buyers and Purchasing Agents, Farm Products</t>
  </si>
  <si>
    <t>13-1022</t>
  </si>
  <si>
    <t>0520</t>
  </si>
  <si>
    <t>Wholesale and Retail Buyers, Except Farm Products</t>
  </si>
  <si>
    <t>13-1023</t>
  </si>
  <si>
    <t>0530</t>
  </si>
  <si>
    <t>Purchasing Agents, Except Wholesale, Retail, and Farm Products</t>
  </si>
  <si>
    <t>13-1030</t>
  </si>
  <si>
    <t>0540</t>
  </si>
  <si>
    <t>Claims Adjusters, Appraisers, Examiners, and Investigators</t>
  </si>
  <si>
    <t>13-1041</t>
  </si>
  <si>
    <t>0565</t>
  </si>
  <si>
    <t>Compliance Officers</t>
  </si>
  <si>
    <t>13-1051</t>
  </si>
  <si>
    <t>0600</t>
  </si>
  <si>
    <t>Cost Estimators</t>
  </si>
  <si>
    <t>13-1070</t>
  </si>
  <si>
    <t>0630</t>
  </si>
  <si>
    <t>Human Resources Workers</t>
  </si>
  <si>
    <t>13-1081</t>
  </si>
  <si>
    <t>0700</t>
  </si>
  <si>
    <t>13-1082</t>
  </si>
  <si>
    <t>0705</t>
  </si>
  <si>
    <t>13-1111</t>
  </si>
  <si>
    <t>0710</t>
  </si>
  <si>
    <t>Management Analysts</t>
  </si>
  <si>
    <t>13-1121</t>
  </si>
  <si>
    <t>0725</t>
  </si>
  <si>
    <t>Meeting, Convention, and Event Planners</t>
  </si>
  <si>
    <t>13-1131</t>
  </si>
  <si>
    <t>0726</t>
  </si>
  <si>
    <t>13-1141</t>
  </si>
  <si>
    <t>0640</t>
  </si>
  <si>
    <t>Compensation, Benefits, and Job Analysis Specialists</t>
  </si>
  <si>
    <t>13-1151</t>
  </si>
  <si>
    <t>0650</t>
  </si>
  <si>
    <t>Training and Development Specialists</t>
  </si>
  <si>
    <t>13-1161</t>
  </si>
  <si>
    <t>0735</t>
  </si>
  <si>
    <t>Market Research Analysts and Marketing Specialists</t>
  </si>
  <si>
    <t xml:space="preserve">13-1199 </t>
  </si>
  <si>
    <t>0740</t>
  </si>
  <si>
    <t>Business Operations Specialists, All Other</t>
  </si>
  <si>
    <t>13-1199</t>
  </si>
  <si>
    <t>0750</t>
  </si>
  <si>
    <t>13-2011</t>
  </si>
  <si>
    <t>0800</t>
  </si>
  <si>
    <t>Accountants and Auditors</t>
  </si>
  <si>
    <t>13-2021</t>
  </si>
  <si>
    <t>0810</t>
  </si>
  <si>
    <t>Appraisers and Assessors of Real Estate</t>
  </si>
  <si>
    <t>13-2020</t>
  </si>
  <si>
    <t>Property Appraisers and Assessors</t>
  </si>
  <si>
    <t>13-2031</t>
  </si>
  <si>
    <t>0820</t>
  </si>
  <si>
    <t>Budget Analysts</t>
  </si>
  <si>
    <t>13-2041</t>
  </si>
  <si>
    <t>0830</t>
  </si>
  <si>
    <t>Credit Analysts</t>
  </si>
  <si>
    <t>13-2051</t>
  </si>
  <si>
    <t>0840</t>
  </si>
  <si>
    <t>Financial Analysts</t>
  </si>
  <si>
    <t>0845</t>
  </si>
  <si>
    <t>Financial and Investment Analysts</t>
  </si>
  <si>
    <t>13-2052</t>
  </si>
  <si>
    <t>0850</t>
  </si>
  <si>
    <t>Personal Financial Advisors</t>
  </si>
  <si>
    <t>13-2053</t>
  </si>
  <si>
    <t>0860</t>
  </si>
  <si>
    <t>Insurance Underwriters</t>
  </si>
  <si>
    <t>13-2061</t>
  </si>
  <si>
    <t>0900</t>
  </si>
  <si>
    <t>Financial Examiners</t>
  </si>
  <si>
    <t>13-2070</t>
  </si>
  <si>
    <t>0910</t>
  </si>
  <si>
    <t>Credit Counselors and Loan Officers</t>
  </si>
  <si>
    <t>13-2081</t>
  </si>
  <si>
    <t>0930</t>
  </si>
  <si>
    <t>Tax Examiners and Collectors, and Revenue Agents</t>
  </si>
  <si>
    <t>13-2082</t>
  </si>
  <si>
    <t>0940</t>
  </si>
  <si>
    <t>Tax Preparers</t>
  </si>
  <si>
    <t>13-2099</t>
  </si>
  <si>
    <t>0950</t>
  </si>
  <si>
    <t>Financial Specialists, All Other</t>
  </si>
  <si>
    <t>13-20XX</t>
  </si>
  <si>
    <t>0960</t>
  </si>
  <si>
    <t>15-1111</t>
  </si>
  <si>
    <t>1005</t>
  </si>
  <si>
    <t>Computer and Information Research Scientists</t>
  </si>
  <si>
    <t>15-1221</t>
  </si>
  <si>
    <t>15-1121</t>
  </si>
  <si>
    <t>1006</t>
  </si>
  <si>
    <t>Computer Systems Analysts</t>
  </si>
  <si>
    <t>15-1211</t>
  </si>
  <si>
    <t>15-1199</t>
  </si>
  <si>
    <t>1107</t>
  </si>
  <si>
    <t>Computer Occupations, All Other</t>
  </si>
  <si>
    <t>15-1299</t>
  </si>
  <si>
    <t>1108</t>
  </si>
  <si>
    <t>1010</t>
  </si>
  <si>
    <t>Computer Programmers</t>
  </si>
  <si>
    <t>15-1131</t>
  </si>
  <si>
    <t>15-1251</t>
  </si>
  <si>
    <t>15-113X</t>
  </si>
  <si>
    <t>Software Developers, Applications and Systems Software</t>
  </si>
  <si>
    <t>15-1252</t>
  </si>
  <si>
    <t>1021</t>
  </si>
  <si>
    <t>Software Developers</t>
  </si>
  <si>
    <t>15-1253</t>
  </si>
  <si>
    <t>1022</t>
  </si>
  <si>
    <t>Computer Support Specialists</t>
  </si>
  <si>
    <t>15-1150</t>
  </si>
  <si>
    <t>1050</t>
  </si>
  <si>
    <t>15-1230</t>
  </si>
  <si>
    <t>1060</t>
  </si>
  <si>
    <t>Database Administrators</t>
  </si>
  <si>
    <t>15-1141</t>
  </si>
  <si>
    <t>15-124X</t>
  </si>
  <si>
    <t>1065</t>
  </si>
  <si>
    <t>Network and Computer Systems Administrators</t>
  </si>
  <si>
    <t>15-1142</t>
  </si>
  <si>
    <t>1105</t>
  </si>
  <si>
    <t>15-1244</t>
  </si>
  <si>
    <t>15-1122</t>
  </si>
  <si>
    <t>1007</t>
  </si>
  <si>
    <t>Information Security Analysts</t>
  </si>
  <si>
    <t>15-1212</t>
  </si>
  <si>
    <t>15-1134</t>
  </si>
  <si>
    <t>1030</t>
  </si>
  <si>
    <t>Web Developers</t>
  </si>
  <si>
    <t>15-1254</t>
  </si>
  <si>
    <t>1031</t>
  </si>
  <si>
    <t>15-1255</t>
  </si>
  <si>
    <t>1032</t>
  </si>
  <si>
    <t>15-1143</t>
  </si>
  <si>
    <t>1106</t>
  </si>
  <si>
    <t>Computer Network Architects</t>
  </si>
  <si>
    <t>15-1241</t>
  </si>
  <si>
    <t>15-2011</t>
  </si>
  <si>
    <t>1200</t>
  </si>
  <si>
    <t>1210</t>
  </si>
  <si>
    <t>15-2021</t>
  </si>
  <si>
    <t>15-2031</t>
  </si>
  <si>
    <t>1220</t>
  </si>
  <si>
    <t>Operations Research Analysts</t>
  </si>
  <si>
    <t>1230</t>
  </si>
  <si>
    <t>15-2041</t>
  </si>
  <si>
    <t>15-2090</t>
  </si>
  <si>
    <t>1240</t>
  </si>
  <si>
    <t>Miscellaneous Mathematical Science Occupations</t>
  </si>
  <si>
    <t>15-20XX</t>
  </si>
  <si>
    <t>Other Mathematical Science Occupations</t>
  </si>
  <si>
    <t>17-1010</t>
  </si>
  <si>
    <t>1300</t>
  </si>
  <si>
    <t>Architects, except naval</t>
  </si>
  <si>
    <t>17-1011</t>
  </si>
  <si>
    <t>Architects, Except Landscape and Naval</t>
  </si>
  <si>
    <t>17-1012</t>
  </si>
  <si>
    <t>Landscape Architects</t>
  </si>
  <si>
    <t>17-1020</t>
  </si>
  <si>
    <t>1310</t>
  </si>
  <si>
    <t>Surveyors, Cartographers, and Photogrammetrists</t>
  </si>
  <si>
    <t>17-2011</t>
  </si>
  <si>
    <t>1320</t>
  </si>
  <si>
    <t>Aerospace Engineers</t>
  </si>
  <si>
    <t>17-2021</t>
  </si>
  <si>
    <t>1330</t>
  </si>
  <si>
    <t>Agricultural Engineers</t>
  </si>
  <si>
    <t>17-2031</t>
  </si>
  <si>
    <t>1340</t>
  </si>
  <si>
    <t>Biomedical Engineers</t>
  </si>
  <si>
    <t>Bioengineers and biomedical engineers</t>
  </si>
  <si>
    <t>17-2041</t>
  </si>
  <si>
    <t>1350</t>
  </si>
  <si>
    <t>Chemical Engineers</t>
  </si>
  <si>
    <t>17-2051</t>
  </si>
  <si>
    <t>1360</t>
  </si>
  <si>
    <t>Civil Engineers</t>
  </si>
  <si>
    <t>17-2061</t>
  </si>
  <si>
    <t>1400</t>
  </si>
  <si>
    <t>Computer Hardware Engineers</t>
  </si>
  <si>
    <t>17-2070</t>
  </si>
  <si>
    <t>1410</t>
  </si>
  <si>
    <t>Electrical and Electronics Engineers</t>
  </si>
  <si>
    <t>17-2081</t>
  </si>
  <si>
    <t>1420</t>
  </si>
  <si>
    <t>Environmental Engineers</t>
  </si>
  <si>
    <t>17-2110</t>
  </si>
  <si>
    <t>1430</t>
  </si>
  <si>
    <t xml:space="preserve">Industrial Engineers, including Health and Safety </t>
  </si>
  <si>
    <t>17-2121</t>
  </si>
  <si>
    <t>1440</t>
  </si>
  <si>
    <t>Marine Engineers and Naval Architects</t>
  </si>
  <si>
    <t>17-2131</t>
  </si>
  <si>
    <t>1450</t>
  </si>
  <si>
    <t>Materials Engineers</t>
  </si>
  <si>
    <t>17-2141</t>
  </si>
  <si>
    <t>1460</t>
  </si>
  <si>
    <t>Mechanical Engineers</t>
  </si>
  <si>
    <t>1500</t>
  </si>
  <si>
    <t>Mining and Geological Engineers, Including Mining Safety Engineers</t>
  </si>
  <si>
    <t>17-2151</t>
  </si>
  <si>
    <t>1510</t>
  </si>
  <si>
    <t>Nuclear Engineers</t>
  </si>
  <si>
    <t>17-2161</t>
  </si>
  <si>
    <t>1520</t>
  </si>
  <si>
    <t>Petroleum Engineers</t>
  </si>
  <si>
    <t>17-2171</t>
  </si>
  <si>
    <t>1530</t>
  </si>
  <si>
    <t>Engineers, All Other</t>
  </si>
  <si>
    <t>17-2199</t>
  </si>
  <si>
    <t>17-3010</t>
  </si>
  <si>
    <t>1540</t>
  </si>
  <si>
    <t>Drafters</t>
  </si>
  <si>
    <t>17-3011</t>
  </si>
  <si>
    <t>1541</t>
  </si>
  <si>
    <t>Architectural and Civil Drafters</t>
  </si>
  <si>
    <t>17-301X</t>
  </si>
  <si>
    <t>1545</t>
  </si>
  <si>
    <t>Other Drafters</t>
  </si>
  <si>
    <t>17-3020</t>
  </si>
  <si>
    <t>Engineering Technicians, Except Drafters</t>
  </si>
  <si>
    <t>17-3023</t>
  </si>
  <si>
    <t>1551</t>
  </si>
  <si>
    <t>Electrical and Electronic Engineering Technologists and Technicians</t>
  </si>
  <si>
    <t>17-302X</t>
  </si>
  <si>
    <t>1555</t>
  </si>
  <si>
    <t>17-3031</t>
  </si>
  <si>
    <t>1560</t>
  </si>
  <si>
    <t>Surveying and Mapping Technicians</t>
  </si>
  <si>
    <t>19-1010</t>
  </si>
  <si>
    <t>1600</t>
  </si>
  <si>
    <t>Agricultural and Food Scientists</t>
  </si>
  <si>
    <t>19-1020</t>
  </si>
  <si>
    <t>1610</t>
  </si>
  <si>
    <t>Biological Scientists</t>
  </si>
  <si>
    <t>19-1030</t>
  </si>
  <si>
    <t>1640</t>
  </si>
  <si>
    <t>Conservation Scientists and Foresters</t>
  </si>
  <si>
    <t>19-1040</t>
  </si>
  <si>
    <t>1650</t>
  </si>
  <si>
    <t>Medical Scientists</t>
  </si>
  <si>
    <t>19-1099</t>
  </si>
  <si>
    <t>1660</t>
  </si>
  <si>
    <t>Life Scientists, All Other</t>
  </si>
  <si>
    <t>19-2010</t>
  </si>
  <si>
    <t>1700</t>
  </si>
  <si>
    <t>Astronomers and Physicists</t>
  </si>
  <si>
    <t>19-2021</t>
  </si>
  <si>
    <t>1710</t>
  </si>
  <si>
    <t>Atmospheric and Space Scientists</t>
  </si>
  <si>
    <t>19-2030</t>
  </si>
  <si>
    <t>1720</t>
  </si>
  <si>
    <t>Chemists and Materials Scientists</t>
  </si>
  <si>
    <t>19-2040</t>
  </si>
  <si>
    <t>1740</t>
  </si>
  <si>
    <t>Environmental Scientists and Geoscientists</t>
  </si>
  <si>
    <t>19-2041</t>
  </si>
  <si>
    <t>1745</t>
  </si>
  <si>
    <t>Environmental Scientists and Specialists, Including Health</t>
  </si>
  <si>
    <t>19-204X</t>
  </si>
  <si>
    <t>1750</t>
  </si>
  <si>
    <t>Geoscientists and Hydrologists, Except Geographers</t>
  </si>
  <si>
    <t>19-2099</t>
  </si>
  <si>
    <t>1760</t>
  </si>
  <si>
    <t>Physical Scientists, All Other</t>
  </si>
  <si>
    <t>19-3011</t>
  </si>
  <si>
    <t>1800</t>
  </si>
  <si>
    <t>19-3022</t>
  </si>
  <si>
    <t>1815</t>
  </si>
  <si>
    <t>Survey Researchers</t>
  </si>
  <si>
    <t>19-3030</t>
  </si>
  <si>
    <t>Psychologists</t>
  </si>
  <si>
    <t>19-3033</t>
  </si>
  <si>
    <t>Clinical and Counseling Psychologists</t>
  </si>
  <si>
    <t>19-3034</t>
  </si>
  <si>
    <t>School Psychologists</t>
  </si>
  <si>
    <t>19-303X</t>
  </si>
  <si>
    <t>Other Psychologists</t>
  </si>
  <si>
    <t>1830</t>
  </si>
  <si>
    <t>19-3041</t>
  </si>
  <si>
    <t>19-3051</t>
  </si>
  <si>
    <t>1840</t>
  </si>
  <si>
    <t>Urban and Regional Planners</t>
  </si>
  <si>
    <t>19-3090</t>
  </si>
  <si>
    <t>1860</t>
  </si>
  <si>
    <t>Miscellaneous Social Scientists and Related Workers</t>
  </si>
  <si>
    <t>19-4011</t>
  </si>
  <si>
    <t>1900</t>
  </si>
  <si>
    <t>Agricultural and Food Science Technicians</t>
  </si>
  <si>
    <t>19-4010</t>
  </si>
  <si>
    <t>19-4021</t>
  </si>
  <si>
    <t>1910</t>
  </si>
  <si>
    <t>Biological Technicians</t>
  </si>
  <si>
    <t>19-4031</t>
  </si>
  <si>
    <t>1920</t>
  </si>
  <si>
    <t>Chemical Technicians</t>
  </si>
  <si>
    <t>19-4041</t>
  </si>
  <si>
    <t>1930</t>
  </si>
  <si>
    <t>Geological and Petroleum Technicians</t>
  </si>
  <si>
    <t>19-4040</t>
  </si>
  <si>
    <t>1935</t>
  </si>
  <si>
    <t>19-4051</t>
  </si>
  <si>
    <t>1940</t>
  </si>
  <si>
    <t>Nuclear Technicians</t>
  </si>
  <si>
    <t>19-40XX</t>
  </si>
  <si>
    <t>Other Life, Physical, and Social Science Technicians</t>
  </si>
  <si>
    <t>19-4061</t>
  </si>
  <si>
    <t>1950</t>
  </si>
  <si>
    <t>Social Science Research Assistants</t>
  </si>
  <si>
    <t>19-4090</t>
  </si>
  <si>
    <t>1965</t>
  </si>
  <si>
    <t>Miscellaneous Life, Physical, and Social Science Technicians</t>
  </si>
  <si>
    <t>1970</t>
  </si>
  <si>
    <t>21-1010</t>
  </si>
  <si>
    <t>2000</t>
  </si>
  <si>
    <t>Counselors</t>
  </si>
  <si>
    <t>21-1011</t>
  </si>
  <si>
    <t>Substance Abuse and Behavioral Disorder Counselors</t>
  </si>
  <si>
    <t>21-1012</t>
  </si>
  <si>
    <t>Educational, Guidance, and Career Counselors and Advisors</t>
  </si>
  <si>
    <t>21-1013</t>
  </si>
  <si>
    <t>Marriage and Family Therapists</t>
  </si>
  <si>
    <t>21-1014</t>
  </si>
  <si>
    <t>Mental Health Counselors</t>
  </si>
  <si>
    <t>21-1015</t>
  </si>
  <si>
    <t>Rehabilitation Counselors</t>
  </si>
  <si>
    <t>21-1019</t>
  </si>
  <si>
    <t>Counselors, All Other</t>
  </si>
  <si>
    <t>21-1020</t>
  </si>
  <si>
    <t>2010</t>
  </si>
  <si>
    <t>Social Workers</t>
  </si>
  <si>
    <t>21-1021</t>
  </si>
  <si>
    <t>Child, Family, and School Social Workers</t>
  </si>
  <si>
    <t>21-1022</t>
  </si>
  <si>
    <t>Healthcare Social Workers</t>
  </si>
  <si>
    <t>21-1023</t>
  </si>
  <si>
    <t>Mental Health and Substance Abuse Social Workers</t>
  </si>
  <si>
    <t>21-1029</t>
  </si>
  <si>
    <t>Social Workers, All Other</t>
  </si>
  <si>
    <t>21-1092</t>
  </si>
  <si>
    <t>2015</t>
  </si>
  <si>
    <t>Probation Officers and Correctional Treatment Specialists</t>
  </si>
  <si>
    <t>21-1093</t>
  </si>
  <si>
    <t>2016</t>
  </si>
  <si>
    <t>Social and Human Service Assistants</t>
  </si>
  <si>
    <t>21-109X</t>
  </si>
  <si>
    <t>2025</t>
  </si>
  <si>
    <t>Miscellaneous Community and Social Service Specialists, including health educators and community health workers</t>
  </si>
  <si>
    <t>Other Community and Social Service Specialists</t>
  </si>
  <si>
    <t>21-2011</t>
  </si>
  <si>
    <t>2040</t>
  </si>
  <si>
    <t>21-2021</t>
  </si>
  <si>
    <t>2050</t>
  </si>
  <si>
    <t>Directors, Religious Activities and Education</t>
  </si>
  <si>
    <t>21-2099</t>
  </si>
  <si>
    <t>2060</t>
  </si>
  <si>
    <t>Religious Workers, All Other</t>
  </si>
  <si>
    <t>23-1011</t>
  </si>
  <si>
    <t>2100</t>
  </si>
  <si>
    <t>23-1012</t>
  </si>
  <si>
    <t>2105</t>
  </si>
  <si>
    <t>Judicial Law Clerks</t>
  </si>
  <si>
    <t>23-1020</t>
  </si>
  <si>
    <t>2110</t>
  </si>
  <si>
    <t>Judges, Magistrates, and Other Judicial Workers</t>
  </si>
  <si>
    <t>23-2011</t>
  </si>
  <si>
    <t>Paralegals and Legal Assistants</t>
  </si>
  <si>
    <t>2145</t>
  </si>
  <si>
    <t>23-2090</t>
  </si>
  <si>
    <t>Miscellaneous Legal Support Workers</t>
  </si>
  <si>
    <t>2160</t>
  </si>
  <si>
    <t>27-3092</t>
  </si>
  <si>
    <t>2862</t>
  </si>
  <si>
    <t>Court Reporters and Simultaneous Captioners</t>
  </si>
  <si>
    <t>23-2093</t>
  </si>
  <si>
    <t>2170</t>
  </si>
  <si>
    <t>Title Examiners, Abstractors, and Searchers</t>
  </si>
  <si>
    <t>23-2099</t>
  </si>
  <si>
    <t>2180</t>
  </si>
  <si>
    <t>Legal Support Workers, All Other</t>
  </si>
  <si>
    <t>25-1000</t>
  </si>
  <si>
    <t>2200</t>
  </si>
  <si>
    <t>Postsecondary Teachers</t>
  </si>
  <si>
    <t>2205</t>
  </si>
  <si>
    <t>25-2010</t>
  </si>
  <si>
    <t>2300</t>
  </si>
  <si>
    <t>Preschool and Kindergarten Teachers</t>
  </si>
  <si>
    <t>25-2020</t>
  </si>
  <si>
    <t>2310</t>
  </si>
  <si>
    <t>Elementary and Middle School Teachers</t>
  </si>
  <si>
    <t>25-2030</t>
  </si>
  <si>
    <t>2320</t>
  </si>
  <si>
    <t>Secondary School Teachers</t>
  </si>
  <si>
    <t>2330</t>
  </si>
  <si>
    <t>Special Education Teachers</t>
  </si>
  <si>
    <t>25-2050</t>
  </si>
  <si>
    <t>25-3000</t>
  </si>
  <si>
    <t>2340</t>
  </si>
  <si>
    <t>Other Teachers and Instructors</t>
  </si>
  <si>
    <t>25-3041</t>
  </si>
  <si>
    <t>2350</t>
  </si>
  <si>
    <t>25-30XX</t>
  </si>
  <si>
    <t>2360</t>
  </si>
  <si>
    <t>25-4010</t>
  </si>
  <si>
    <t>2400</t>
  </si>
  <si>
    <t>Archivists, Curators, and Museum Technicians</t>
  </si>
  <si>
    <t>25-4021</t>
  </si>
  <si>
    <t>2430</t>
  </si>
  <si>
    <t>Librarians</t>
  </si>
  <si>
    <t>25-4022</t>
  </si>
  <si>
    <t>2435</t>
  </si>
  <si>
    <t>25-4031</t>
  </si>
  <si>
    <t>2440</t>
  </si>
  <si>
    <t>Library Technicians</t>
  </si>
  <si>
    <t>25-9041</t>
  </si>
  <si>
    <t>2540</t>
  </si>
  <si>
    <t>Teacher Assistants</t>
  </si>
  <si>
    <t>25-9040</t>
  </si>
  <si>
    <t>2545</t>
  </si>
  <si>
    <t>25-90XX</t>
  </si>
  <si>
    <t>2550</t>
  </si>
  <si>
    <t>Other Education, Training, and Library Workers</t>
  </si>
  <si>
    <t>2555</t>
  </si>
  <si>
    <t>Other Educational Instruction and Library Workers</t>
  </si>
  <si>
    <t>27-1010</t>
  </si>
  <si>
    <t>2600</t>
  </si>
  <si>
    <t>Artists and Related Workers</t>
  </si>
  <si>
    <t>27-1020</t>
  </si>
  <si>
    <t>2630</t>
  </si>
  <si>
    <t>Designers</t>
  </si>
  <si>
    <t>27-1021</t>
  </si>
  <si>
    <t>Commercial and Industrial Designers</t>
  </si>
  <si>
    <t>27-1022</t>
  </si>
  <si>
    <t>Fashion Designers</t>
  </si>
  <si>
    <t>27-1023</t>
  </si>
  <si>
    <t>Floral Designers</t>
  </si>
  <si>
    <t>27-1024</t>
  </si>
  <si>
    <t>Graphic Designers</t>
  </si>
  <si>
    <t>27-1025</t>
  </si>
  <si>
    <t>Interior Designers</t>
  </si>
  <si>
    <t>27-1026</t>
  </si>
  <si>
    <t>Merchandise Displayers and Window Trimmers</t>
  </si>
  <si>
    <t>27-102X</t>
  </si>
  <si>
    <t>Other Designers</t>
  </si>
  <si>
    <t>27-2011</t>
  </si>
  <si>
    <t>2700</t>
  </si>
  <si>
    <t>27-2012</t>
  </si>
  <si>
    <t>2710</t>
  </si>
  <si>
    <t>Producers and Directors</t>
  </si>
  <si>
    <t>27-2020</t>
  </si>
  <si>
    <t>2720</t>
  </si>
  <si>
    <t>Athletes, Coaches, Umpires, and Related Workers</t>
  </si>
  <si>
    <t>27-2021</t>
  </si>
  <si>
    <t>Athletes and Sports Competitors</t>
  </si>
  <si>
    <t>27-2022</t>
  </si>
  <si>
    <t>Coaches and Scouts</t>
  </si>
  <si>
    <t>27-2023</t>
  </si>
  <si>
    <t>Umpires, Referees, and Other Sports Officials</t>
  </si>
  <si>
    <t>27-2030</t>
  </si>
  <si>
    <t>2740</t>
  </si>
  <si>
    <t>Dancers and Choreographers</t>
  </si>
  <si>
    <t>27-2040</t>
  </si>
  <si>
    <t>2750</t>
  </si>
  <si>
    <t>Musicians, Singers, and Related Workers</t>
  </si>
  <si>
    <t>27-2041</t>
  </si>
  <si>
    <t>2751</t>
  </si>
  <si>
    <t>Music Directors and Composers</t>
  </si>
  <si>
    <t>27-2042</t>
  </si>
  <si>
    <t>2752</t>
  </si>
  <si>
    <t>Musicians and Singers</t>
  </si>
  <si>
    <t>27-2091</t>
  </si>
  <si>
    <t>2755</t>
  </si>
  <si>
    <t xml:space="preserve">Disc jockeys, except radio </t>
  </si>
  <si>
    <t>27-2099</t>
  </si>
  <si>
    <t>2760</t>
  </si>
  <si>
    <t>Entertainers and Performers, Sports and Related Workers, All Other</t>
  </si>
  <si>
    <t>2770</t>
  </si>
  <si>
    <t>27-3010</t>
  </si>
  <si>
    <t>2800</t>
  </si>
  <si>
    <t>Announcers</t>
  </si>
  <si>
    <t>27-3011</t>
  </si>
  <si>
    <t>Broadcast Announcers and Radio Disc Jockeys</t>
  </si>
  <si>
    <t>27-3020</t>
  </si>
  <si>
    <t>2810</t>
  </si>
  <si>
    <t>News Analysts, Reporters and Correspondents</t>
  </si>
  <si>
    <t>27-3023</t>
  </si>
  <si>
    <t>News Analysts, Reporters, and Journalists</t>
  </si>
  <si>
    <t>27-3031</t>
  </si>
  <si>
    <t>Public Relations Specialists</t>
  </si>
  <si>
    <t>2825</t>
  </si>
  <si>
    <t>27-3041</t>
  </si>
  <si>
    <t>2830</t>
  </si>
  <si>
    <t>27-3042</t>
  </si>
  <si>
    <t>2840</t>
  </si>
  <si>
    <t>Technical Writers</t>
  </si>
  <si>
    <t>27-3043</t>
  </si>
  <si>
    <t>2850</t>
  </si>
  <si>
    <t>Writers and Authors</t>
  </si>
  <si>
    <t>27-3090</t>
  </si>
  <si>
    <t>2860</t>
  </si>
  <si>
    <t>Miscellaneous Media and Communication Workers</t>
  </si>
  <si>
    <t>27-3091</t>
  </si>
  <si>
    <t>2861</t>
  </si>
  <si>
    <t>Interpreters and Translators</t>
  </si>
  <si>
    <t>27-3099</t>
  </si>
  <si>
    <t>2865</t>
  </si>
  <si>
    <t>27-4010</t>
  </si>
  <si>
    <t>2900</t>
  </si>
  <si>
    <t>Broadcast and Sound Engineering Technicians and Radio Operators</t>
  </si>
  <si>
    <t>2905</t>
  </si>
  <si>
    <t>27-4021</t>
  </si>
  <si>
    <t>2910</t>
  </si>
  <si>
    <t>27-4030</t>
  </si>
  <si>
    <t>2920</t>
  </si>
  <si>
    <t>Television, Video, and Motion Picture Camera Operators and Editors</t>
  </si>
  <si>
    <t>Television, Video, and Film Camera Operators and Editors</t>
  </si>
  <si>
    <t>27-4099</t>
  </si>
  <si>
    <t>2960</t>
  </si>
  <si>
    <t>Media and Communication Equipment Workers, All Other</t>
  </si>
  <si>
    <t>2970</t>
  </si>
  <si>
    <t>29-1011</t>
  </si>
  <si>
    <t>3000</t>
  </si>
  <si>
    <t>29-1020</t>
  </si>
  <si>
    <t>3010</t>
  </si>
  <si>
    <t>29-1031</t>
  </si>
  <si>
    <t>3030</t>
  </si>
  <si>
    <t>Dietitians and Nutritionists</t>
  </si>
  <si>
    <t>29-1041</t>
  </si>
  <si>
    <t>3040</t>
  </si>
  <si>
    <t>29-1051</t>
  </si>
  <si>
    <t>3050</t>
  </si>
  <si>
    <t>29-1060</t>
  </si>
  <si>
    <t>3060</t>
  </si>
  <si>
    <t>Physicians and Surgeons</t>
  </si>
  <si>
    <t>29-1214</t>
  </si>
  <si>
    <t>3065</t>
  </si>
  <si>
    <t>Emergency Medicine Physicians</t>
  </si>
  <si>
    <t>29-1224</t>
  </si>
  <si>
    <t>3070</t>
  </si>
  <si>
    <t>29-12XX</t>
  </si>
  <si>
    <t>3090</t>
  </si>
  <si>
    <t>Other Physicians</t>
  </si>
  <si>
    <t>29-1240</t>
  </si>
  <si>
    <t>3100</t>
  </si>
  <si>
    <t>29-1071</t>
  </si>
  <si>
    <t>3110</t>
  </si>
  <si>
    <t>Physician Assistants</t>
  </si>
  <si>
    <t>29-1081</t>
  </si>
  <si>
    <t>3120</t>
  </si>
  <si>
    <t>29-1122</t>
  </si>
  <si>
    <t>3150</t>
  </si>
  <si>
    <t>Occupational Therapists</t>
  </si>
  <si>
    <t>29-1123</t>
  </si>
  <si>
    <t>3160</t>
  </si>
  <si>
    <t>Physical Therapists</t>
  </si>
  <si>
    <t>29-1124</t>
  </si>
  <si>
    <t>3200</t>
  </si>
  <si>
    <t>Radiation Therapists</t>
  </si>
  <si>
    <t>29-1125</t>
  </si>
  <si>
    <t>3210</t>
  </si>
  <si>
    <t>Recreational Therapists</t>
  </si>
  <si>
    <t>29-1126</t>
  </si>
  <si>
    <t>3220</t>
  </si>
  <si>
    <t>Respiratory Therapists</t>
  </si>
  <si>
    <t>29-1127</t>
  </si>
  <si>
    <t>3230</t>
  </si>
  <si>
    <t>Speech-Language Pathologists</t>
  </si>
  <si>
    <t>29-1128</t>
  </si>
  <si>
    <t>3235</t>
  </si>
  <si>
    <t>Exercise Physiologists</t>
  </si>
  <si>
    <t>29-1129</t>
  </si>
  <si>
    <t>Therapists, All Other</t>
  </si>
  <si>
    <t>3245</t>
  </si>
  <si>
    <t>29-1131</t>
  </si>
  <si>
    <t>3250</t>
  </si>
  <si>
    <t>Registered Nurses</t>
  </si>
  <si>
    <t>29-1141</t>
  </si>
  <si>
    <t>3255</t>
  </si>
  <si>
    <t>29-1151</t>
  </si>
  <si>
    <t>3256</t>
  </si>
  <si>
    <t>Nurse Anesthetists</t>
  </si>
  <si>
    <t>29-1161</t>
  </si>
  <si>
    <t>3257</t>
  </si>
  <si>
    <t>Nurse Midwives</t>
  </si>
  <si>
    <t>29-1171</t>
  </si>
  <si>
    <t>3258</t>
  </si>
  <si>
    <t>Nurse Practitioners</t>
  </si>
  <si>
    <t>3140</t>
  </si>
  <si>
    <t>29-1181</t>
  </si>
  <si>
    <t>29-1199</t>
  </si>
  <si>
    <t>3260</t>
  </si>
  <si>
    <t>Health Diagnosing and Treating Practitioners, All Other</t>
  </si>
  <si>
    <t>29-1291</t>
  </si>
  <si>
    <t>3261</t>
  </si>
  <si>
    <t>29-1299</t>
  </si>
  <si>
    <t>3270</t>
  </si>
  <si>
    <t>Healthcare Diagnosing or Treating Practitioners, All Other</t>
  </si>
  <si>
    <t>29-2010</t>
  </si>
  <si>
    <t>3300</t>
  </si>
  <si>
    <t>Clinical Laboratory Technologists and Technicians</t>
  </si>
  <si>
    <t>29-2021</t>
  </si>
  <si>
    <t>3310</t>
  </si>
  <si>
    <t>Dental Hygienists</t>
  </si>
  <si>
    <t>29-1292</t>
  </si>
  <si>
    <t>29-2030</t>
  </si>
  <si>
    <t>3320</t>
  </si>
  <si>
    <t>Diagnostic Related Technologists and Technicians</t>
  </si>
  <si>
    <t>29-2031</t>
  </si>
  <si>
    <t>3321</t>
  </si>
  <si>
    <t>Cardiovascular Technologists and Technicians</t>
  </si>
  <si>
    <t>29-2032</t>
  </si>
  <si>
    <t>3322</t>
  </si>
  <si>
    <t>Diagnostic Medical Sonographers</t>
  </si>
  <si>
    <t>29-2034</t>
  </si>
  <si>
    <t>3323</t>
  </si>
  <si>
    <t>Radiologic Technologists and Technicians</t>
  </si>
  <si>
    <t>29-2035</t>
  </si>
  <si>
    <t>3324</t>
  </si>
  <si>
    <t>Magnetic Resonance Imaging Technologists</t>
  </si>
  <si>
    <t>29-203X</t>
  </si>
  <si>
    <t>3330</t>
  </si>
  <si>
    <t>Nuclear Medicine Technologists and Medical Dosimetrists</t>
  </si>
  <si>
    <t>29-2041</t>
  </si>
  <si>
    <t>3400</t>
  </si>
  <si>
    <t>Emergency Medical Technicians and Paramedics</t>
  </si>
  <si>
    <t>29-2042</t>
  </si>
  <si>
    <t>3401</t>
  </si>
  <si>
    <t>Emergency Medical Technicians</t>
  </si>
  <si>
    <t>29-2043</t>
  </si>
  <si>
    <t>29-2050</t>
  </si>
  <si>
    <t>3420</t>
  </si>
  <si>
    <t>Health Practitioner Support Technologists and  Technicians</t>
  </si>
  <si>
    <t>29-2052</t>
  </si>
  <si>
    <t>Pharmacy Technicians</t>
  </si>
  <si>
    <t>29-2053</t>
  </si>
  <si>
    <t>Psychiatric Technicians</t>
  </si>
  <si>
    <t>29-2055</t>
  </si>
  <si>
    <t>Surgical Technologists</t>
  </si>
  <si>
    <t>29-2056</t>
  </si>
  <si>
    <t>Veterinary Technologists and Technicians</t>
  </si>
  <si>
    <t>29-205X</t>
  </si>
  <si>
    <t>3430</t>
  </si>
  <si>
    <t>Dietetic Technicians and Ophthalmic Medical Technicians</t>
  </si>
  <si>
    <t>29-2061</t>
  </si>
  <si>
    <t>3500</t>
  </si>
  <si>
    <t>Licensed Practical and Licensed Vocational Nurses</t>
  </si>
  <si>
    <t>29-2071</t>
  </si>
  <si>
    <t>3510</t>
  </si>
  <si>
    <t>Medical Records and Health Information Technicians</t>
  </si>
  <si>
    <t>29-2072</t>
  </si>
  <si>
    <t>Medical Records Specialists</t>
  </si>
  <si>
    <t>29-2081</t>
  </si>
  <si>
    <t>3520</t>
  </si>
  <si>
    <t>Opticians, Dispensing</t>
  </si>
  <si>
    <t>29-2090</t>
  </si>
  <si>
    <t>Miscellaneous Health Technologists and Technicians</t>
  </si>
  <si>
    <t>3535</t>
  </si>
  <si>
    <t>29-9000</t>
  </si>
  <si>
    <t>3540</t>
  </si>
  <si>
    <t>Other Healthcare Practitioners and Technical Occupations</t>
  </si>
  <si>
    <t>3550</t>
  </si>
  <si>
    <t>19-5010</t>
  </si>
  <si>
    <t>1980</t>
  </si>
  <si>
    <t>Occupational Health and Safety Specialists and Technicians</t>
  </si>
  <si>
    <t>31-1010</t>
  </si>
  <si>
    <t>3600</t>
  </si>
  <si>
    <t>Nursing, Psychiatric, and Home Health Aides</t>
  </si>
  <si>
    <t>31-1121</t>
  </si>
  <si>
    <t>Home Health Aides</t>
  </si>
  <si>
    <t>31-1131</t>
  </si>
  <si>
    <t>3603</t>
  </si>
  <si>
    <t>Nursing Assistants</t>
  </si>
  <si>
    <t>31-113X</t>
  </si>
  <si>
    <t>3605</t>
  </si>
  <si>
    <t>Orderlies and Psychiatric Aides</t>
  </si>
  <si>
    <t>31-2010</t>
  </si>
  <si>
    <t>3610</t>
  </si>
  <si>
    <t>Occupational Therapy Assistants and Aides</t>
  </si>
  <si>
    <t>31-2020</t>
  </si>
  <si>
    <t>3620</t>
  </si>
  <si>
    <t>Physical Therapist Assistants and Aides</t>
  </si>
  <si>
    <t>31-9011</t>
  </si>
  <si>
    <t>3630</t>
  </si>
  <si>
    <t>Massage Therapists</t>
  </si>
  <si>
    <t>31-9091</t>
  </si>
  <si>
    <t>3640</t>
  </si>
  <si>
    <t>Dental Assistants</t>
  </si>
  <si>
    <t>31-9092</t>
  </si>
  <si>
    <t>3645</t>
  </si>
  <si>
    <t xml:space="preserve">Medical Assistants </t>
  </si>
  <si>
    <t>Medical Assistants</t>
  </si>
  <si>
    <t>31-9094</t>
  </si>
  <si>
    <t>3646</t>
  </si>
  <si>
    <t>Medical Transcriptionists</t>
  </si>
  <si>
    <t>31-9095</t>
  </si>
  <si>
    <t>3647</t>
  </si>
  <si>
    <t>Pharmacy Aides</t>
  </si>
  <si>
    <t>31-9096</t>
  </si>
  <si>
    <t>3648</t>
  </si>
  <si>
    <t>Veterinary Assistants and Laboratory Animal Caretakers</t>
  </si>
  <si>
    <t>31-9097</t>
  </si>
  <si>
    <t>3649</t>
  </si>
  <si>
    <t>31-909X</t>
  </si>
  <si>
    <t>3655</t>
  </si>
  <si>
    <t>Healthcare support workers, all other, including medical equipment preparers</t>
  </si>
  <si>
    <t>Other Healthcare Support Workers</t>
  </si>
  <si>
    <t>33-1011</t>
  </si>
  <si>
    <t>3700</t>
  </si>
  <si>
    <t>First-Line Supervisors of Correctional Officers</t>
  </si>
  <si>
    <t>33-1012</t>
  </si>
  <si>
    <t>3710</t>
  </si>
  <si>
    <t>First-Line Supervisors of Police and Detectives</t>
  </si>
  <si>
    <t>33-1021</t>
  </si>
  <si>
    <t>3720</t>
  </si>
  <si>
    <t>First-Line Supervisors of Fire Fighting and Prevention Workers</t>
  </si>
  <si>
    <t>First-Line Supervisors of Firefighting and Prevention Workers</t>
  </si>
  <si>
    <t>33-1099</t>
  </si>
  <si>
    <t>3730</t>
  </si>
  <si>
    <t>First-Line Supervisors of Protective Service Workers, All Other</t>
  </si>
  <si>
    <t>33-1091</t>
  </si>
  <si>
    <t>3725</t>
  </si>
  <si>
    <t>First-Line Supervisors of Security Workers</t>
  </si>
  <si>
    <t>3735</t>
  </si>
  <si>
    <t>33-2011</t>
  </si>
  <si>
    <t>3740</t>
  </si>
  <si>
    <t>33-2020</t>
  </si>
  <si>
    <t>3750</t>
  </si>
  <si>
    <t xml:space="preserve">Fire Inspectors </t>
  </si>
  <si>
    <t>33-3010</t>
  </si>
  <si>
    <t>3800</t>
  </si>
  <si>
    <t>Bailiffs, Correctional Officers, and Jailers</t>
  </si>
  <si>
    <t>33-3011</t>
  </si>
  <si>
    <t>33-3012</t>
  </si>
  <si>
    <t>Correctional Officers and Jailers</t>
  </si>
  <si>
    <t>33-3021</t>
  </si>
  <si>
    <t>3820</t>
  </si>
  <si>
    <t>Detectives and Criminal Investigators</t>
  </si>
  <si>
    <t>33-3031</t>
  </si>
  <si>
    <t>3830</t>
  </si>
  <si>
    <t>Fish and Game Wardens</t>
  </si>
  <si>
    <t>33-3041</t>
  </si>
  <si>
    <t>3840</t>
  </si>
  <si>
    <t>Parking Enforcement Workers</t>
  </si>
  <si>
    <t>33-3050</t>
  </si>
  <si>
    <t>3870</t>
  </si>
  <si>
    <t>33-3051</t>
  </si>
  <si>
    <t>3850</t>
  </si>
  <si>
    <t>Police and Sheriff's Patrol Officers</t>
  </si>
  <si>
    <t>3860</t>
  </si>
  <si>
    <t>Transit and Railroad Police</t>
  </si>
  <si>
    <t>33-3052</t>
  </si>
  <si>
    <t>33-9011</t>
  </si>
  <si>
    <t>3900</t>
  </si>
  <si>
    <t>Animal Control Workers</t>
  </si>
  <si>
    <t>33-9021</t>
  </si>
  <si>
    <t>3910</t>
  </si>
  <si>
    <t>Private Detectives and Investigators</t>
  </si>
  <si>
    <t>33-9030</t>
  </si>
  <si>
    <t>3930</t>
  </si>
  <si>
    <t>Security Guards and Gaming Surveillance Officers</t>
  </si>
  <si>
    <t>Security Guards and Gambling Surveillance Officers</t>
  </si>
  <si>
    <t>33-9091</t>
  </si>
  <si>
    <t>3940</t>
  </si>
  <si>
    <t>Crossing Guards</t>
  </si>
  <si>
    <t>Crossing Guards and Flaggers</t>
  </si>
  <si>
    <t xml:space="preserve">33-9093 </t>
  </si>
  <si>
    <t>3945</t>
  </si>
  <si>
    <t>Transportation Security Screeners</t>
  </si>
  <si>
    <t>33-9093</t>
  </si>
  <si>
    <t>33-909X</t>
  </si>
  <si>
    <t>3955</t>
  </si>
  <si>
    <t>Lifeguards and Other Recreational, and All Other Protective Service Workers</t>
  </si>
  <si>
    <t>33-9094</t>
  </si>
  <si>
    <t>School Bus Monitors</t>
  </si>
  <si>
    <t>3960</t>
  </si>
  <si>
    <t>Other Protective Service Workers</t>
  </si>
  <si>
    <t>35-1011</t>
  </si>
  <si>
    <t>4000</t>
  </si>
  <si>
    <t>Chefs and Head Cooks</t>
  </si>
  <si>
    <t>35-1012</t>
  </si>
  <si>
    <t>4010</t>
  </si>
  <si>
    <t>First-Line Supervisors of Food Preparation and Serving Workers</t>
  </si>
  <si>
    <t>35-2010</t>
  </si>
  <si>
    <t>4020</t>
  </si>
  <si>
    <t>35-2021</t>
  </si>
  <si>
    <t>4030</t>
  </si>
  <si>
    <t>Food Preparation Workers</t>
  </si>
  <si>
    <t>35-3011</t>
  </si>
  <si>
    <t>4040</t>
  </si>
  <si>
    <t>35-3023</t>
  </si>
  <si>
    <t>4055</t>
  </si>
  <si>
    <t>35-3021</t>
  </si>
  <si>
    <t>4050</t>
  </si>
  <si>
    <t>Combined Food Preparation and Serving Workers, Including Fast Food</t>
  </si>
  <si>
    <t>35-3022</t>
  </si>
  <si>
    <t>4060</t>
  </si>
  <si>
    <t>Counter Attendants, Cafeteria, Food Concession, and Coffee Shop</t>
  </si>
  <si>
    <t>35-3031</t>
  </si>
  <si>
    <t>4110</t>
  </si>
  <si>
    <t>Waiters and Waitresses</t>
  </si>
  <si>
    <t>35-3041</t>
  </si>
  <si>
    <t>4120</t>
  </si>
  <si>
    <t>Food Servers, Nonrestaurant</t>
  </si>
  <si>
    <t>35-9011</t>
  </si>
  <si>
    <t>4130</t>
  </si>
  <si>
    <t>Dining Room and Cafeteria Attendants and Bartender Helpers</t>
  </si>
  <si>
    <t>35-9021</t>
  </si>
  <si>
    <t>4140</t>
  </si>
  <si>
    <t>35-9031</t>
  </si>
  <si>
    <t>4150</t>
  </si>
  <si>
    <t>Hosts and Hostesses, Restaurant, Lounge, and Coffee Shop</t>
  </si>
  <si>
    <t>35-9099</t>
  </si>
  <si>
    <t>4160</t>
  </si>
  <si>
    <t>Food Preparation and Serving Related Workers, All Other</t>
  </si>
  <si>
    <t>37-1011</t>
  </si>
  <si>
    <t>4200</t>
  </si>
  <si>
    <t>First-Line Supervisors of Housekeeping and Janitorial Workers</t>
  </si>
  <si>
    <t>37-1012</t>
  </si>
  <si>
    <t>4210</t>
  </si>
  <si>
    <t>First-Line Supervisors of Landscaping, Lawn Service, and Groundskeeping Workers</t>
  </si>
  <si>
    <t>37-201X</t>
  </si>
  <si>
    <t>4220</t>
  </si>
  <si>
    <t>Janitors and Building Cleaners</t>
  </si>
  <si>
    <t>37-2012</t>
  </si>
  <si>
    <t>4230</t>
  </si>
  <si>
    <t>Maids and Housekeeping Cleaners</t>
  </si>
  <si>
    <t>37-2021</t>
  </si>
  <si>
    <t>4240</t>
  </si>
  <si>
    <t>Pest Control Workers</t>
  </si>
  <si>
    <t>37-3010</t>
  </si>
  <si>
    <t>4250</t>
  </si>
  <si>
    <t>Grounds Maintenance Workers</t>
  </si>
  <si>
    <t>37-3011</t>
  </si>
  <si>
    <t>4251</t>
  </si>
  <si>
    <t>Landscaping and Groundskeeping Workers</t>
  </si>
  <si>
    <t>37-3013</t>
  </si>
  <si>
    <t>4252</t>
  </si>
  <si>
    <t>Tree Trimmers and Pruners</t>
  </si>
  <si>
    <t>37-301X</t>
  </si>
  <si>
    <t>Other Grounds Maintenance Workers</t>
  </si>
  <si>
    <t>39-1000</t>
  </si>
  <si>
    <t>4330</t>
  </si>
  <si>
    <t>39-1010</t>
  </si>
  <si>
    <t>4300</t>
  </si>
  <si>
    <t>First-Line Supervisors of Gaming Workers</t>
  </si>
  <si>
    <t>39-1021</t>
  </si>
  <si>
    <t>4320</t>
  </si>
  <si>
    <t>First-Line Supervisors of Personal Service Workers</t>
  </si>
  <si>
    <t>39-2011</t>
  </si>
  <si>
    <t>4340</t>
  </si>
  <si>
    <t>Animal Trainers</t>
  </si>
  <si>
    <t>39-2021</t>
  </si>
  <si>
    <t>4350</t>
  </si>
  <si>
    <t>Nonfarm Animal Caretakers</t>
  </si>
  <si>
    <t>Animal Caretakers</t>
  </si>
  <si>
    <t>39-3010</t>
  </si>
  <si>
    <t>4400</t>
  </si>
  <si>
    <t>Gaming Services Workers</t>
  </si>
  <si>
    <t>Gambling Services Workers</t>
  </si>
  <si>
    <t>39-3021</t>
  </si>
  <si>
    <t>4410</t>
  </si>
  <si>
    <t>Motion Picture Projectionists</t>
  </si>
  <si>
    <t>39-3031</t>
  </si>
  <si>
    <t>4420</t>
  </si>
  <si>
    <t>Ushers, Lobby Attendants, and Ticket Takers</t>
  </si>
  <si>
    <t>39-3090</t>
  </si>
  <si>
    <t>4430</t>
  </si>
  <si>
    <t>Miscellaneous Entertainment Attendants and Related Workers</t>
  </si>
  <si>
    <t>39-30XX</t>
  </si>
  <si>
    <t>4460</t>
  </si>
  <si>
    <t>39-40XX</t>
  </si>
  <si>
    <t>Embalmers and Funeral Attendants</t>
  </si>
  <si>
    <t>39-4031</t>
  </si>
  <si>
    <t>4465</t>
  </si>
  <si>
    <t>Morticians, Undertakers, and Funeral Directors</t>
  </si>
  <si>
    <t>Morticians, Undertakers, and Funeral Arrangers</t>
  </si>
  <si>
    <t>39-5011</t>
  </si>
  <si>
    <t>4500</t>
  </si>
  <si>
    <t>39-5012</t>
  </si>
  <si>
    <t>4510</t>
  </si>
  <si>
    <t>Hairdressers, Hairstylists, and Cosmetologists</t>
  </si>
  <si>
    <t>39-5090</t>
  </si>
  <si>
    <t>4520</t>
  </si>
  <si>
    <t>Miscellaneous Personal Appearance Workers</t>
  </si>
  <si>
    <t>39-5092</t>
  </si>
  <si>
    <t>4521</t>
  </si>
  <si>
    <t>Manicurists and Pedicurists</t>
  </si>
  <si>
    <t>39-5094</t>
  </si>
  <si>
    <t>4522</t>
  </si>
  <si>
    <t>Skincare Specialists</t>
  </si>
  <si>
    <t>39-509X</t>
  </si>
  <si>
    <t>4525</t>
  </si>
  <si>
    <t>Other Personal Appearance Workers</t>
  </si>
  <si>
    <t>39-6010</t>
  </si>
  <si>
    <t>4530</t>
  </si>
  <si>
    <t>Baggage Porters, Bellhops, and Concierges</t>
  </si>
  <si>
    <t>4540</t>
  </si>
  <si>
    <t>39-7010</t>
  </si>
  <si>
    <t>Tour and Travel Guides</t>
  </si>
  <si>
    <t>39-9011</t>
  </si>
  <si>
    <t>4600</t>
  </si>
  <si>
    <t>Childcare Workers</t>
  </si>
  <si>
    <t>39-9021</t>
  </si>
  <si>
    <t>4610</t>
  </si>
  <si>
    <t>Personal Care Aides</t>
  </si>
  <si>
    <t>31-1122</t>
  </si>
  <si>
    <t>3602</t>
  </si>
  <si>
    <t>39-9030</t>
  </si>
  <si>
    <t>4620</t>
  </si>
  <si>
    <t>Recreation and Fitness Workers</t>
  </si>
  <si>
    <t>39-9031</t>
  </si>
  <si>
    <t>Exercise Trainers and Group Fitness Instructors</t>
  </si>
  <si>
    <t>39-9032</t>
  </si>
  <si>
    <t>Recreation Workers</t>
  </si>
  <si>
    <t>39-9041</t>
  </si>
  <si>
    <t>4640</t>
  </si>
  <si>
    <t>Residential Advisors</t>
  </si>
  <si>
    <t>39-9099</t>
  </si>
  <si>
    <t>4650</t>
  </si>
  <si>
    <t>Personal Care and Service Workers, All Other</t>
  </si>
  <si>
    <t>4655</t>
  </si>
  <si>
    <t>41-1011</t>
  </si>
  <si>
    <t>4700</t>
  </si>
  <si>
    <t>First-Line Supervisors of Retail Sales Workers</t>
  </si>
  <si>
    <t>41-1012</t>
  </si>
  <si>
    <t>4710</t>
  </si>
  <si>
    <t>First-Line Supervisors of Non-Retail Sales Workers</t>
  </si>
  <si>
    <t>41-2010</t>
  </si>
  <si>
    <t>4720</t>
  </si>
  <si>
    <t>41-2021</t>
  </si>
  <si>
    <t>4740</t>
  </si>
  <si>
    <t>Counter and Rental Clerks</t>
  </si>
  <si>
    <t>41-2022</t>
  </si>
  <si>
    <t>4750</t>
  </si>
  <si>
    <t>Parts Salespersons</t>
  </si>
  <si>
    <t>41-2031</t>
  </si>
  <si>
    <t>4760</t>
  </si>
  <si>
    <t>Retail Salespersons</t>
  </si>
  <si>
    <t>41-3011</t>
  </si>
  <si>
    <t>4800</t>
  </si>
  <si>
    <t>Advertising Sales Agents</t>
  </si>
  <si>
    <t>41-3021</t>
  </si>
  <si>
    <t>4810</t>
  </si>
  <si>
    <t>Insurance Sales Agents</t>
  </si>
  <si>
    <t>41-3031</t>
  </si>
  <si>
    <t>4820</t>
  </si>
  <si>
    <t>Securities, Commodities, and Financial Services Sales Agents</t>
  </si>
  <si>
    <t>41-3041</t>
  </si>
  <si>
    <t>4830</t>
  </si>
  <si>
    <t>Travel Agents</t>
  </si>
  <si>
    <t>41-3099</t>
  </si>
  <si>
    <t>4840</t>
  </si>
  <si>
    <t>Sales Representatives, Services, All Other</t>
  </si>
  <si>
    <t>41-3091</t>
  </si>
  <si>
    <t>Sales representatives of services, except advertising, insurance, financial services, and travel</t>
  </si>
  <si>
    <t>41-4010</t>
  </si>
  <si>
    <t>4850</t>
  </si>
  <si>
    <t>Sales Representatives, Wholesale and Manufacturing</t>
  </si>
  <si>
    <t>41-9010</t>
  </si>
  <si>
    <t>4900</t>
  </si>
  <si>
    <t>Models, Demonstrators, and Product Promoters</t>
  </si>
  <si>
    <t>41-9020</t>
  </si>
  <si>
    <t>4920</t>
  </si>
  <si>
    <t>Real Estate Brokers and Sales Agents</t>
  </si>
  <si>
    <t>41-9031</t>
  </si>
  <si>
    <t>4930</t>
  </si>
  <si>
    <t>Sales Engineers</t>
  </si>
  <si>
    <t>41-9041</t>
  </si>
  <si>
    <t>4940</t>
  </si>
  <si>
    <t>41-9091</t>
  </si>
  <si>
    <t>4950</t>
  </si>
  <si>
    <t>Door-to-Door Sales Workers, News and Street Vendors, and Related Workers</t>
  </si>
  <si>
    <t>41-9099</t>
  </si>
  <si>
    <t>Sales and Related Workers, All Other</t>
  </si>
  <si>
    <t>4965</t>
  </si>
  <si>
    <t>43-1011</t>
  </si>
  <si>
    <t>5000</t>
  </si>
  <si>
    <t>First-Line Supervisors of Office and Administrative Support Workers</t>
  </si>
  <si>
    <t>43-2011</t>
  </si>
  <si>
    <t>5010</t>
  </si>
  <si>
    <t>Switchboard Operators, Including Answering Service</t>
  </si>
  <si>
    <t>43-2021</t>
  </si>
  <si>
    <t>5020</t>
  </si>
  <si>
    <t>Telephone Operators</t>
  </si>
  <si>
    <t>43-2099</t>
  </si>
  <si>
    <t>5030</t>
  </si>
  <si>
    <t>Communications Equipment Operators, All Other</t>
  </si>
  <si>
    <t>5040</t>
  </si>
  <si>
    <t>43-3011</t>
  </si>
  <si>
    <t>5100</t>
  </si>
  <si>
    <t>Bill and Account Collectors</t>
  </si>
  <si>
    <t>43-3021</t>
  </si>
  <si>
    <t>5110</t>
  </si>
  <si>
    <t>Billing and Posting Clerks</t>
  </si>
  <si>
    <t>43-3031</t>
  </si>
  <si>
    <t>5120</t>
  </si>
  <si>
    <t>Bookkeeping, Accounting, and Auditing Clerks</t>
  </si>
  <si>
    <t>43-3041</t>
  </si>
  <si>
    <t>5130</t>
  </si>
  <si>
    <t>Gaming Cage Workers</t>
  </si>
  <si>
    <t>Gambling Cage Workers</t>
  </si>
  <si>
    <t>43-3051</t>
  </si>
  <si>
    <t>5140</t>
  </si>
  <si>
    <t>Payroll and Timekeeping Clerks</t>
  </si>
  <si>
    <t>43-3061</t>
  </si>
  <si>
    <t>5150</t>
  </si>
  <si>
    <t>Procurement Clerks</t>
  </si>
  <si>
    <t>43-3071</t>
  </si>
  <si>
    <t>5160</t>
  </si>
  <si>
    <t>43-3099</t>
  </si>
  <si>
    <t>5165</t>
  </si>
  <si>
    <t>Financial Clerks, All Other</t>
  </si>
  <si>
    <t>43-4011</t>
  </si>
  <si>
    <t>5200</t>
  </si>
  <si>
    <t>Brokerage Clerks</t>
  </si>
  <si>
    <t>43-4021</t>
  </si>
  <si>
    <t>5210</t>
  </si>
  <si>
    <t>Correspondence Clerks</t>
  </si>
  <si>
    <t>43-4031</t>
  </si>
  <si>
    <t>5220</t>
  </si>
  <si>
    <t>Court, Municipal, and License Clerks</t>
  </si>
  <si>
    <t>43-4041</t>
  </si>
  <si>
    <t>5230</t>
  </si>
  <si>
    <t>Credit Authorizers, Checkers, and Clerks</t>
  </si>
  <si>
    <t>43-4051</t>
  </si>
  <si>
    <t>5240</t>
  </si>
  <si>
    <t>Customer Service Representatives</t>
  </si>
  <si>
    <t>43-4061</t>
  </si>
  <si>
    <t>5250</t>
  </si>
  <si>
    <t>Eligibility Interviewers, Government Programs</t>
  </si>
  <si>
    <t>43-4071</t>
  </si>
  <si>
    <t>5260</t>
  </si>
  <si>
    <t>File Clerks</t>
  </si>
  <si>
    <t>43-4081</t>
  </si>
  <si>
    <t>5300</t>
  </si>
  <si>
    <t>Hotel, Motel, and Resort Desk Clerks</t>
  </si>
  <si>
    <t>43-4111</t>
  </si>
  <si>
    <t>5310</t>
  </si>
  <si>
    <t>Interviewers, Except Eligibility and Loan</t>
  </si>
  <si>
    <t>43-4121</t>
  </si>
  <si>
    <t>5320</t>
  </si>
  <si>
    <t>Library Assistants, Clerical</t>
  </si>
  <si>
    <t>43-4131</t>
  </si>
  <si>
    <t>5330</t>
  </si>
  <si>
    <t>Loan Interviewers and Clerks</t>
  </si>
  <si>
    <t>43-4141</t>
  </si>
  <si>
    <t>5340</t>
  </si>
  <si>
    <t>New Accounts Clerks</t>
  </si>
  <si>
    <t>43-4151</t>
  </si>
  <si>
    <t>5350</t>
  </si>
  <si>
    <t>Order Clerks</t>
  </si>
  <si>
    <t>43-4161</t>
  </si>
  <si>
    <t>5360</t>
  </si>
  <si>
    <t>Human Resources Assistants, Except Payroll and Timekeeping</t>
  </si>
  <si>
    <t>43-4171</t>
  </si>
  <si>
    <t>5400</t>
  </si>
  <si>
    <t>Receptionists and Information Clerks</t>
  </si>
  <si>
    <t>43-4181</t>
  </si>
  <si>
    <t>5410</t>
  </si>
  <si>
    <t>Reservation and Transportation Ticket Agents and Travel Clerks</t>
  </si>
  <si>
    <t>43-4199</t>
  </si>
  <si>
    <t>5420</t>
  </si>
  <si>
    <t>Information and Record Clerks, All Other</t>
  </si>
  <si>
    <t>43-5011</t>
  </si>
  <si>
    <t>5500</t>
  </si>
  <si>
    <t>Cargo and Freight Agents</t>
  </si>
  <si>
    <t>43-5021</t>
  </si>
  <si>
    <t>5510</t>
  </si>
  <si>
    <t>Couriers and Messengers</t>
  </si>
  <si>
    <t>43-5030</t>
  </si>
  <si>
    <t>5520</t>
  </si>
  <si>
    <t>Dispatchers</t>
  </si>
  <si>
    <t>43-5031</t>
  </si>
  <si>
    <t>Public Safety Telecommunicators</t>
  </si>
  <si>
    <t>43-5032</t>
  </si>
  <si>
    <t>Dispatchers, Except Police, Fire, and Ambulance</t>
  </si>
  <si>
    <t>43-5041</t>
  </si>
  <si>
    <t>5530</t>
  </si>
  <si>
    <t>Meter Readers, Utilities</t>
  </si>
  <si>
    <t>43-5051</t>
  </si>
  <si>
    <t>5540</t>
  </si>
  <si>
    <t>Postal Service Clerks</t>
  </si>
  <si>
    <t>43-5052</t>
  </si>
  <si>
    <t>5550</t>
  </si>
  <si>
    <t>Postal Service Mail Carriers</t>
  </si>
  <si>
    <t>43-5053</t>
  </si>
  <si>
    <t>5560</t>
  </si>
  <si>
    <t>Postal Service Mail Sorters, Processors, and Processing Machine Operators</t>
  </si>
  <si>
    <t>43-5061</t>
  </si>
  <si>
    <t>5600</t>
  </si>
  <si>
    <t>Production, Planning, and Expediting Clerks</t>
  </si>
  <si>
    <t>43-5071</t>
  </si>
  <si>
    <t>5610</t>
  </si>
  <si>
    <t>Shipping, Receiving, and Traffic Clerks</t>
  </si>
  <si>
    <t>Shipping, Receiving, and Inventory Clerks</t>
  </si>
  <si>
    <t>43-5081</t>
  </si>
  <si>
    <t>5620</t>
  </si>
  <si>
    <t>Stock Clerks and Order Fillers</t>
  </si>
  <si>
    <t>53-7065</t>
  </si>
  <si>
    <t>9645</t>
  </si>
  <si>
    <t>Stockers and Order Fillers</t>
  </si>
  <si>
    <t>43-5111</t>
  </si>
  <si>
    <t>5630</t>
  </si>
  <si>
    <t>Weighers, Measurers, Checkers, and Samplers, Recordkeeping</t>
  </si>
  <si>
    <t>43-6010</t>
  </si>
  <si>
    <t>5700</t>
  </si>
  <si>
    <t>Secretaries and Administrative Assistants</t>
  </si>
  <si>
    <t>43-6011</t>
  </si>
  <si>
    <t>5710</t>
  </si>
  <si>
    <t>Executive Secretaries and Executive Administrative Assistants</t>
  </si>
  <si>
    <t>43-6012</t>
  </si>
  <si>
    <t>5720</t>
  </si>
  <si>
    <t>Legal Secretaries and Administrative Assistants</t>
  </si>
  <si>
    <t>43-6013</t>
  </si>
  <si>
    <t>5730</t>
  </si>
  <si>
    <t>Medical Secretaries and Administrative Assistants</t>
  </si>
  <si>
    <t>43-6014</t>
  </si>
  <si>
    <t>5740</t>
  </si>
  <si>
    <t>Secretaries and Administrative Assistants, Except Legal, Medical, and Executive</t>
  </si>
  <si>
    <t>43-9011</t>
  </si>
  <si>
    <t>5800</t>
  </si>
  <si>
    <t>Computer Operators</t>
  </si>
  <si>
    <t>43-9021</t>
  </si>
  <si>
    <t>5810</t>
  </si>
  <si>
    <t>Data Entry Keyers</t>
  </si>
  <si>
    <t>43-9022</t>
  </si>
  <si>
    <t>5820</t>
  </si>
  <si>
    <t>Word Processors and Typists</t>
  </si>
  <si>
    <t>43-9031</t>
  </si>
  <si>
    <t>5830</t>
  </si>
  <si>
    <t>Desktop Publishers</t>
  </si>
  <si>
    <t>43-9041</t>
  </si>
  <si>
    <t>5840</t>
  </si>
  <si>
    <t>Insurance Claims and Policy Processing Clerks</t>
  </si>
  <si>
    <t>43-9051</t>
  </si>
  <si>
    <t>5850</t>
  </si>
  <si>
    <t>Mail Clerks and Mail Machine Operators, Except Postal Service</t>
  </si>
  <si>
    <t>43-9061</t>
  </si>
  <si>
    <t>5860</t>
  </si>
  <si>
    <t>Office Clerks, General</t>
  </si>
  <si>
    <t>43-9071</t>
  </si>
  <si>
    <t>5900</t>
  </si>
  <si>
    <t>Office Machine Operators, Except Computer</t>
  </si>
  <si>
    <t>43-9081</t>
  </si>
  <si>
    <t>5910</t>
  </si>
  <si>
    <t>Proofreaders and Copy Markers</t>
  </si>
  <si>
    <t>43-9111</t>
  </si>
  <si>
    <t>5920</t>
  </si>
  <si>
    <t>Statistical Assistants</t>
  </si>
  <si>
    <t>43-9199</t>
  </si>
  <si>
    <t>Office and Administrative Support Workers, All Other</t>
  </si>
  <si>
    <t>5940</t>
  </si>
  <si>
    <t>45-1011</t>
  </si>
  <si>
    <t>6005</t>
  </si>
  <si>
    <t>First-Line Supervisors of Farming, Fishing, and Forestry Workers</t>
  </si>
  <si>
    <t>45-2011</t>
  </si>
  <si>
    <t>6010</t>
  </si>
  <si>
    <t>Agricultural Inspectors</t>
  </si>
  <si>
    <t>6020</t>
  </si>
  <si>
    <t>Animal Breeders</t>
  </si>
  <si>
    <t>45-2021</t>
  </si>
  <si>
    <t>45-2041</t>
  </si>
  <si>
    <t>6040</t>
  </si>
  <si>
    <t>Graders and Sorters, Agricultural Products</t>
  </si>
  <si>
    <t>45-2090</t>
  </si>
  <si>
    <t>6050</t>
  </si>
  <si>
    <t>Miscellaneous Agricultural Workers</t>
  </si>
  <si>
    <t>45-3031</t>
  </si>
  <si>
    <t>6115</t>
  </si>
  <si>
    <t>45-3011</t>
  </si>
  <si>
    <t>6100</t>
  </si>
  <si>
    <t>Fishers and Related Fishing Workers</t>
  </si>
  <si>
    <t>45-3021</t>
  </si>
  <si>
    <t>6110</t>
  </si>
  <si>
    <t>Hunters and Trappers</t>
  </si>
  <si>
    <t>45-4011</t>
  </si>
  <si>
    <t>6120</t>
  </si>
  <si>
    <t>Forest and Conservation Workers</t>
  </si>
  <si>
    <t>45-4020</t>
  </si>
  <si>
    <t>6130</t>
  </si>
  <si>
    <t>Logging Workers</t>
  </si>
  <si>
    <t>47-1011</t>
  </si>
  <si>
    <t>6200</t>
  </si>
  <si>
    <t>First-Line Supervisors of Construction Trades and Extraction Workers</t>
  </si>
  <si>
    <t>47-2011</t>
  </si>
  <si>
    <t>6210</t>
  </si>
  <si>
    <t>47-2020</t>
  </si>
  <si>
    <t>6220</t>
  </si>
  <si>
    <t>Brickmasons, Blockmasons, and Stonemasons</t>
  </si>
  <si>
    <t>47-2031</t>
  </si>
  <si>
    <t>6230</t>
  </si>
  <si>
    <t>47-2040</t>
  </si>
  <si>
    <t>6240</t>
  </si>
  <si>
    <t>Carpet, Floor, and Tile Installers and Finishers</t>
  </si>
  <si>
    <t>47-2050</t>
  </si>
  <si>
    <t>6250</t>
  </si>
  <si>
    <t>Cement Masons, Concrete Finishers, and Terrazzo Workers</t>
  </si>
  <si>
    <t>47-2061</t>
  </si>
  <si>
    <t>6260</t>
  </si>
  <si>
    <t>Construction Laborers</t>
  </si>
  <si>
    <t>47-2070</t>
  </si>
  <si>
    <t>6305</t>
  </si>
  <si>
    <t>47-2071</t>
  </si>
  <si>
    <t>6300</t>
  </si>
  <si>
    <t>Paving, Surfacing, and Tamping Equipment Operators</t>
  </si>
  <si>
    <t>6310</t>
  </si>
  <si>
    <t>Pile-Driver Operators</t>
  </si>
  <si>
    <t>47-2072</t>
  </si>
  <si>
    <t>6320</t>
  </si>
  <si>
    <t>Operating Engineers and Other Construction Equipment Operators</t>
  </si>
  <si>
    <t>47-2073</t>
  </si>
  <si>
    <t>47-2080</t>
  </si>
  <si>
    <t>6330</t>
  </si>
  <si>
    <t>Drywall Installers, Ceiling Tile Installers, and Tapers</t>
  </si>
  <si>
    <t>47-2111</t>
  </si>
  <si>
    <t>6355</t>
  </si>
  <si>
    <t>47-2121</t>
  </si>
  <si>
    <t>6360</t>
  </si>
  <si>
    <t>47-2130</t>
  </si>
  <si>
    <t>6400</t>
  </si>
  <si>
    <t>Insulation Workers</t>
  </si>
  <si>
    <t>47-2140</t>
  </si>
  <si>
    <t>6410</t>
  </si>
  <si>
    <t>47-2141</t>
  </si>
  <si>
    <t>6420</t>
  </si>
  <si>
    <t>Painters, Construction and Maintenance</t>
  </si>
  <si>
    <t>47-2142</t>
  </si>
  <si>
    <t>6430</t>
  </si>
  <si>
    <t>Paperhangers</t>
  </si>
  <si>
    <t>47-2150</t>
  </si>
  <si>
    <t>6440</t>
  </si>
  <si>
    <t>Pipelayers, Plumbers, Pipefitters, and Steamfitters</t>
  </si>
  <si>
    <t>47-2151</t>
  </si>
  <si>
    <t>47-2152</t>
  </si>
  <si>
    <t>Plumbers, Pipefitters, and Steamfitters</t>
  </si>
  <si>
    <t>47-2161</t>
  </si>
  <si>
    <t>6460</t>
  </si>
  <si>
    <t>Plasterers and Stucco Masons</t>
  </si>
  <si>
    <t>6500</t>
  </si>
  <si>
    <t>Reinforcing Iron and Rebar Workers</t>
  </si>
  <si>
    <t>47-2171</t>
  </si>
  <si>
    <t>47-2181</t>
  </si>
  <si>
    <t>6515</t>
  </si>
  <si>
    <t>47-2211</t>
  </si>
  <si>
    <t>6520</t>
  </si>
  <si>
    <t>Sheet Metal Workers</t>
  </si>
  <si>
    <t>47-2221</t>
  </si>
  <si>
    <t>6530</t>
  </si>
  <si>
    <t>Structural Iron and Steel Workers</t>
  </si>
  <si>
    <t>47-2231</t>
  </si>
  <si>
    <t>6540</t>
  </si>
  <si>
    <t>Solar Photovoltaic Installers</t>
  </si>
  <si>
    <t>47-3010</t>
  </si>
  <si>
    <t>6600</t>
  </si>
  <si>
    <t>Helpers, Construction Trades</t>
  </si>
  <si>
    <t>47-4011</t>
  </si>
  <si>
    <t>6660</t>
  </si>
  <si>
    <t>Construction and Building Inspectors</t>
  </si>
  <si>
    <t>47-4021</t>
  </si>
  <si>
    <t>6700</t>
  </si>
  <si>
    <t>Elevator Installers and Repairers</t>
  </si>
  <si>
    <t>Elevator and escalator installers and repairers</t>
  </si>
  <si>
    <t>47-4031</t>
  </si>
  <si>
    <t>6710</t>
  </si>
  <si>
    <t>Fence Erectors</t>
  </si>
  <si>
    <t>47-4041</t>
  </si>
  <si>
    <t>6720</t>
  </si>
  <si>
    <t>Hazardous Materials Removal Workers</t>
  </si>
  <si>
    <t>47-4051</t>
  </si>
  <si>
    <t>6730</t>
  </si>
  <si>
    <t>Highway Maintenance Workers</t>
  </si>
  <si>
    <t>47-4061</t>
  </si>
  <si>
    <t>6740</t>
  </si>
  <si>
    <t>Rail-Track Laying and Maintenance Equipment Operators</t>
  </si>
  <si>
    <t>6750</t>
  </si>
  <si>
    <t>Septic Tank Servicers and Sewer Pipe Cleaners</t>
  </si>
  <si>
    <t>47-4071</t>
  </si>
  <si>
    <t>47-4090</t>
  </si>
  <si>
    <t>Miscellaneous Construction and Related Workers</t>
  </si>
  <si>
    <t>6765</t>
  </si>
  <si>
    <t>6800</t>
  </si>
  <si>
    <t>Derrick, Rotary Drill, and Service Unit Operators, Oil, Gas, and Mining</t>
  </si>
  <si>
    <t>47-5010</t>
  </si>
  <si>
    <t>47-5021</t>
  </si>
  <si>
    <t>6820</t>
  </si>
  <si>
    <t>Earth Drillers, Except Oil and Gas</t>
  </si>
  <si>
    <t>47-5023</t>
  </si>
  <si>
    <t>6825</t>
  </si>
  <si>
    <t>47-5031</t>
  </si>
  <si>
    <t>6830</t>
  </si>
  <si>
    <t>Explosives Workers, Ordnance Handling Experts, and Blasters</t>
  </si>
  <si>
    <t>47-5032</t>
  </si>
  <si>
    <t>6835</t>
  </si>
  <si>
    <t>47-5040</t>
  </si>
  <si>
    <t>6850</t>
  </si>
  <si>
    <t>6840</t>
  </si>
  <si>
    <t>Mining Machine Operators</t>
  </si>
  <si>
    <t>6910</t>
  </si>
  <si>
    <t>Roof Bolters, Mining</t>
  </si>
  <si>
    <t>47-5061</t>
  </si>
  <si>
    <t>6920</t>
  </si>
  <si>
    <t>Roustabouts, Oil and Gas</t>
  </si>
  <si>
    <t>47-5071</t>
  </si>
  <si>
    <t>6930</t>
  </si>
  <si>
    <t>Helpers--Extraction Workers</t>
  </si>
  <si>
    <t>47-5081</t>
  </si>
  <si>
    <t>47-50XX</t>
  </si>
  <si>
    <t>6940</t>
  </si>
  <si>
    <t>Other Extraction Workers</t>
  </si>
  <si>
    <t>6950</t>
  </si>
  <si>
    <t>49-1011</t>
  </si>
  <si>
    <t>7000</t>
  </si>
  <si>
    <t>First-Line Supervisors of Mechanics, Installers, and Repairers</t>
  </si>
  <si>
    <t>49-2011</t>
  </si>
  <si>
    <t>7010</t>
  </si>
  <si>
    <t>Computer, Automated Teller, and Office Machine Repairers</t>
  </si>
  <si>
    <t>49-2020</t>
  </si>
  <si>
    <t>7020</t>
  </si>
  <si>
    <t>Radio and Telecommunications Equipment Installers and Repairers</t>
  </si>
  <si>
    <t>49-2091</t>
  </si>
  <si>
    <t>7030</t>
  </si>
  <si>
    <t>Avionics Technicians</t>
  </si>
  <si>
    <t>49-2092</t>
  </si>
  <si>
    <t>7040</t>
  </si>
  <si>
    <t>Electric Motor, Power Tool, and Related Repairers</t>
  </si>
  <si>
    <t>49-2093</t>
  </si>
  <si>
    <t>7050</t>
  </si>
  <si>
    <t>Electrical and Electronics Installers and Repairers, Transportation Equipment</t>
  </si>
  <si>
    <t>49-209X</t>
  </si>
  <si>
    <t>7100</t>
  </si>
  <si>
    <t xml:space="preserve">Electrical and Electronics Repairers, Industrial and Utility </t>
  </si>
  <si>
    <t>49-2096</t>
  </si>
  <si>
    <t>7110</t>
  </si>
  <si>
    <t>Electronic Equipment Installers and Repairers, Motor Vehicles</t>
  </si>
  <si>
    <t>49-2097</t>
  </si>
  <si>
    <t>7120</t>
  </si>
  <si>
    <t>Electronic Home Entertainment Equipment Installers and Repairers</t>
  </si>
  <si>
    <t xml:space="preserve">Audiovisual equipment installers and repairers </t>
  </si>
  <si>
    <t>49-2098</t>
  </si>
  <si>
    <t>7130</t>
  </si>
  <si>
    <t>Security and Fire Alarm Systems Installers</t>
  </si>
  <si>
    <t>49-3011</t>
  </si>
  <si>
    <t>7140</t>
  </si>
  <si>
    <t>Aircraft Mechanics and Service Technicians</t>
  </si>
  <si>
    <t>49-3021</t>
  </si>
  <si>
    <t>7150</t>
  </si>
  <si>
    <t>Automotive Body and Related Repairers</t>
  </si>
  <si>
    <t>49-3022</t>
  </si>
  <si>
    <t>7160</t>
  </si>
  <si>
    <t>Automotive Glass Installers and Repairers</t>
  </si>
  <si>
    <t>49-3023</t>
  </si>
  <si>
    <t>7200</t>
  </si>
  <si>
    <t>Automotive Service Technicians and Mechanics</t>
  </si>
  <si>
    <t>49-3031</t>
  </si>
  <si>
    <t>7210</t>
  </si>
  <si>
    <t>Bus and Truck Mechanics and Diesel Engine Specialists</t>
  </si>
  <si>
    <t>49-3040</t>
  </si>
  <si>
    <t>7220</t>
  </si>
  <si>
    <t>Heavy Vehicle and Mobile Equipment Service Technicians and Mechanics</t>
  </si>
  <si>
    <t>49-3050</t>
  </si>
  <si>
    <t>7240</t>
  </si>
  <si>
    <t>Small Engine Mechanics</t>
  </si>
  <si>
    <t>49-3090</t>
  </si>
  <si>
    <t>7260</t>
  </si>
  <si>
    <t>Miscellaneous Vehicle and Mobile Equipment Mechanics, Installers, and Repairers</t>
  </si>
  <si>
    <t>49-9010</t>
  </si>
  <si>
    <t>7300</t>
  </si>
  <si>
    <t>Control and Valve Installers and Repairers</t>
  </si>
  <si>
    <t>49-9021</t>
  </si>
  <si>
    <t>Heating, Air Conditioning, and Refrigeration Mechanics and Installers</t>
  </si>
  <si>
    <t>7315</t>
  </si>
  <si>
    <t>49-9031</t>
  </si>
  <si>
    <t>7320</t>
  </si>
  <si>
    <t>Home Appliance Repairers</t>
  </si>
  <si>
    <t>49-904X</t>
  </si>
  <si>
    <t>7330</t>
  </si>
  <si>
    <t>Industrial and Refractory Machinery Mechanics</t>
  </si>
  <si>
    <t>7340</t>
  </si>
  <si>
    <t>Maintenance and Repair Workers, General</t>
  </si>
  <si>
    <t>49-9071</t>
  </si>
  <si>
    <t>49-9043</t>
  </si>
  <si>
    <t>7350</t>
  </si>
  <si>
    <t>Maintenance Workers, Machinery</t>
  </si>
  <si>
    <t>49-9044</t>
  </si>
  <si>
    <t>7360</t>
  </si>
  <si>
    <t>49-9051</t>
  </si>
  <si>
    <t>7410</t>
  </si>
  <si>
    <t>Electrical Power-Line Installers and Repairers</t>
  </si>
  <si>
    <t>49-9052</t>
  </si>
  <si>
    <t>7420</t>
  </si>
  <si>
    <t>Telecommunications Line Installers and Repairers</t>
  </si>
  <si>
    <t>49-9060</t>
  </si>
  <si>
    <t>7430</t>
  </si>
  <si>
    <t>Precision Instrument and Equipment Repairers</t>
  </si>
  <si>
    <t>49-9081</t>
  </si>
  <si>
    <t>7440</t>
  </si>
  <si>
    <t>Wind Turbine Service Technicians</t>
  </si>
  <si>
    <t>49-9091</t>
  </si>
  <si>
    <t>7510</t>
  </si>
  <si>
    <t>Coin, Vending, and Amusement Machine Servicers and Repairers</t>
  </si>
  <si>
    <t>49-9092</t>
  </si>
  <si>
    <t>7520</t>
  </si>
  <si>
    <t>Commercial Divers</t>
  </si>
  <si>
    <t>49-9094</t>
  </si>
  <si>
    <t>7540</t>
  </si>
  <si>
    <t>Locksmiths and Safe Repairers</t>
  </si>
  <si>
    <t>49-9095</t>
  </si>
  <si>
    <t>7550</t>
  </si>
  <si>
    <t>Manufactured Building and Mobile Home Installers</t>
  </si>
  <si>
    <t>49-9096</t>
  </si>
  <si>
    <t>7560</t>
  </si>
  <si>
    <t>49-9097</t>
  </si>
  <si>
    <t>7600</t>
  </si>
  <si>
    <t>Signal and Track Switch Repairers</t>
  </si>
  <si>
    <t>49-9098</t>
  </si>
  <si>
    <t>7610</t>
  </si>
  <si>
    <t>Helpers--Installation, Maintenance, and Repair Workers</t>
  </si>
  <si>
    <t>49-909X</t>
  </si>
  <si>
    <t>7640</t>
  </si>
  <si>
    <t>Other Installation, Maintenance, and Repair Workers</t>
  </si>
  <si>
    <t>7630</t>
  </si>
  <si>
    <t>51-1011</t>
  </si>
  <si>
    <t>7700</t>
  </si>
  <si>
    <t>First-Line Supervisors of Production and Operating Workers</t>
  </si>
  <si>
    <t>51-2011</t>
  </si>
  <si>
    <t>7710</t>
  </si>
  <si>
    <t>Aircraft Structure, Surfaces, Rigging, and Systems Assemblers</t>
  </si>
  <si>
    <t>51-2020</t>
  </si>
  <si>
    <t>7720</t>
  </si>
  <si>
    <t>Electrical, Electronics, and Electromechanical Assemblers</t>
  </si>
  <si>
    <t>51-2031</t>
  </si>
  <si>
    <t>7730</t>
  </si>
  <si>
    <t>Engine and Other Machine Assemblers</t>
  </si>
  <si>
    <t>51-2041</t>
  </si>
  <si>
    <t>7740</t>
  </si>
  <si>
    <t>Structural Metal Fabricators and Fitters</t>
  </si>
  <si>
    <t>51-2090</t>
  </si>
  <si>
    <t>7750</t>
  </si>
  <si>
    <t>Miscellaneous Assemblers and Fabricators</t>
  </si>
  <si>
    <t>51-20XX</t>
  </si>
  <si>
    <t>Other Assemblers and Fabricators</t>
  </si>
  <si>
    <t>51-3011</t>
  </si>
  <si>
    <t>7800</t>
  </si>
  <si>
    <t>51-3020</t>
  </si>
  <si>
    <t>7810</t>
  </si>
  <si>
    <t>Butchers and Other Meat, Poultry, and Fish Processing Workers</t>
  </si>
  <si>
    <t>51-3091</t>
  </si>
  <si>
    <t>7830</t>
  </si>
  <si>
    <t>Food and Tobacco Roasting, Baking, and Drying Machine Operators and Tenders</t>
  </si>
  <si>
    <t>51-3092</t>
  </si>
  <si>
    <t>7840</t>
  </si>
  <si>
    <t>Food Batchmakers</t>
  </si>
  <si>
    <t>51-3093</t>
  </si>
  <si>
    <t>7850</t>
  </si>
  <si>
    <t>Food Cooking Machine Operators and Tenders</t>
  </si>
  <si>
    <t>51-3099</t>
  </si>
  <si>
    <t>7855</t>
  </si>
  <si>
    <t>Food Processing Workers, All Other</t>
  </si>
  <si>
    <t>51-4010</t>
  </si>
  <si>
    <t>7900</t>
  </si>
  <si>
    <t>Computer Control Programmers and Operators</t>
  </si>
  <si>
    <t>51-9160</t>
  </si>
  <si>
    <t>7905</t>
  </si>
  <si>
    <t>Computer numerically controlled tool operators and programmers</t>
  </si>
  <si>
    <t>51-4020</t>
  </si>
  <si>
    <t>7925</t>
  </si>
  <si>
    <t>51-4021</t>
  </si>
  <si>
    <t>7920</t>
  </si>
  <si>
    <t>Extruding and Drawing Machine Setters, Operators, and Tenders, Metal and Plastic</t>
  </si>
  <si>
    <t>51-4022</t>
  </si>
  <si>
    <t>7930</t>
  </si>
  <si>
    <t>Forging Machine Setters, Operators, and Tenders, Metal and Plastic</t>
  </si>
  <si>
    <t>51-4023</t>
  </si>
  <si>
    <t>7940</t>
  </si>
  <si>
    <t>Rolling Machine Setters, Operators, and Tenders, Metal and Plastic</t>
  </si>
  <si>
    <t>51-4031</t>
  </si>
  <si>
    <t>7950</t>
  </si>
  <si>
    <t>Cutting, Punching, and Press Machine Setters, Operators, and Tenders, Metal and Plastic</t>
  </si>
  <si>
    <t>51-4033</t>
  </si>
  <si>
    <t>8000</t>
  </si>
  <si>
    <t>Grinding, Lapping, Polishing, and Buffing Machine Tool Setters, Operators, and Tenders, Metal and Plastic</t>
  </si>
  <si>
    <t>51-403X</t>
  </si>
  <si>
    <t>8025</t>
  </si>
  <si>
    <t>51-4032</t>
  </si>
  <si>
    <t>7960</t>
  </si>
  <si>
    <t>Drilling and Boring Machine Tool Setters, Operators, and Tenders, Metal and Plastic</t>
  </si>
  <si>
    <t>51-4034</t>
  </si>
  <si>
    <t>8010</t>
  </si>
  <si>
    <t>Lathe and Turning Machine Tool Setters, Operators, and Tenders, Metal and Plastic</t>
  </si>
  <si>
    <t>51-4035</t>
  </si>
  <si>
    <t>8020</t>
  </si>
  <si>
    <t>Milling and Planing Machine Setters, Operators, and Tenders, Metal and Plastic</t>
  </si>
  <si>
    <t>51-4041</t>
  </si>
  <si>
    <t>8030</t>
  </si>
  <si>
    <t>51-4050</t>
  </si>
  <si>
    <t>8040</t>
  </si>
  <si>
    <t>Metal Furnace Operators, Tenders, Pourers, and Casters</t>
  </si>
  <si>
    <t>51-4060</t>
  </si>
  <si>
    <t>8060</t>
  </si>
  <si>
    <t>Model Makers and Patternmakers, Metal and Plastic</t>
  </si>
  <si>
    <t>51-4070</t>
  </si>
  <si>
    <t>8100</t>
  </si>
  <si>
    <t>Molders and Molding Machine Setters, Operators, and Tenders, Metal and Plastic</t>
  </si>
  <si>
    <t>51-4111</t>
  </si>
  <si>
    <t>8130</t>
  </si>
  <si>
    <t>Tool and Die Makers</t>
  </si>
  <si>
    <t>51-4120</t>
  </si>
  <si>
    <t>8140</t>
  </si>
  <si>
    <t>Welding, Soldering, and Brazing Workers</t>
  </si>
  <si>
    <t>51-4XXX</t>
  </si>
  <si>
    <t>8225</t>
  </si>
  <si>
    <t>51-4081</t>
  </si>
  <si>
    <t>8120</t>
  </si>
  <si>
    <t>Multiple Machine Tool Setters, Operators, and Tenders, Metal and Plastic</t>
  </si>
  <si>
    <t>51-4191</t>
  </si>
  <si>
    <t>8150</t>
  </si>
  <si>
    <t>Heat Treating Equipment Setters, Operators, and Tenders, Metal and Plastic</t>
  </si>
  <si>
    <t>51-4192</t>
  </si>
  <si>
    <t>8160</t>
  </si>
  <si>
    <t>Layout Workers, Metal and Plastic</t>
  </si>
  <si>
    <t>51-4193</t>
  </si>
  <si>
    <t>8200</t>
  </si>
  <si>
    <t>Plating and Coating Machine Setters, Operators, and Tenders, Metal and Plastic</t>
  </si>
  <si>
    <t>51-4194</t>
  </si>
  <si>
    <t>8210</t>
  </si>
  <si>
    <t>Tool Grinders, Filers, and Sharpeners</t>
  </si>
  <si>
    <t>51-4199</t>
  </si>
  <si>
    <t>8220</t>
  </si>
  <si>
    <t>Metal Workers and Plastic Workers, All Other</t>
  </si>
  <si>
    <t>8250</t>
  </si>
  <si>
    <t>Prepress Technicians and Workers</t>
  </si>
  <si>
    <t>51-5111</t>
  </si>
  <si>
    <t>51-5112</t>
  </si>
  <si>
    <t>8255</t>
  </si>
  <si>
    <t>Printing Press Operators</t>
  </si>
  <si>
    <t>51-5113</t>
  </si>
  <si>
    <t>8256</t>
  </si>
  <si>
    <t>Print Binding and Finishing Workers</t>
  </si>
  <si>
    <t>51-6011</t>
  </si>
  <si>
    <t>8300</t>
  </si>
  <si>
    <t>Laundry and Dry-Cleaning Workers</t>
  </si>
  <si>
    <t>51-6021</t>
  </si>
  <si>
    <t>8310</t>
  </si>
  <si>
    <t>Pressers, Textile, Garment, and Related Materials</t>
  </si>
  <si>
    <t>51-6031</t>
  </si>
  <si>
    <t>8320</t>
  </si>
  <si>
    <t>Sewing Machine Operators</t>
  </si>
  <si>
    <t>51-6040</t>
  </si>
  <si>
    <t>51-6041</t>
  </si>
  <si>
    <t>8330</t>
  </si>
  <si>
    <t>Shoe and Leather Workers and Repairers</t>
  </si>
  <si>
    <t>51-6042</t>
  </si>
  <si>
    <t>8340</t>
  </si>
  <si>
    <t>Shoe Machine Operators and Tenders</t>
  </si>
  <si>
    <t>51-6050</t>
  </si>
  <si>
    <t>8350</t>
  </si>
  <si>
    <t>Tailors, Dressmakers, and Sewers</t>
  </si>
  <si>
    <t>51-6060</t>
  </si>
  <si>
    <t>8365</t>
  </si>
  <si>
    <t>51-6061</t>
  </si>
  <si>
    <t>8360</t>
  </si>
  <si>
    <t>Textile Bleaching and Dyeing Machine Operators and Tenders</t>
  </si>
  <si>
    <t>51-6062</t>
  </si>
  <si>
    <t>8400</t>
  </si>
  <si>
    <t>Textile Cutting Machine Setters, Operators, and Tenders</t>
  </si>
  <si>
    <t>51-6063</t>
  </si>
  <si>
    <t>8410</t>
  </si>
  <si>
    <t>Textile Knitting and Weaving Machine Setters, Operators, and Tenders</t>
  </si>
  <si>
    <t>51-6064</t>
  </si>
  <si>
    <t>8420</t>
  </si>
  <si>
    <t>Textile Winding, Twisting, and Drawing Out Machine Setters, Operators, and Tenders</t>
  </si>
  <si>
    <t>51-6093</t>
  </si>
  <si>
    <t>8450</t>
  </si>
  <si>
    <t>51-609X</t>
  </si>
  <si>
    <t>8465</t>
  </si>
  <si>
    <t>51-6091</t>
  </si>
  <si>
    <t>8430</t>
  </si>
  <si>
    <t>Extruding and Forming Machine Setters, Operators, and Tenders, Synthetic and Glass Fibers</t>
  </si>
  <si>
    <t>51-6092</t>
  </si>
  <si>
    <t>8440</t>
  </si>
  <si>
    <t>Fabric and Apparel Patternmakers</t>
  </si>
  <si>
    <t>51-6099</t>
  </si>
  <si>
    <t>8460</t>
  </si>
  <si>
    <t>Textile, Apparel, and Furnishings Workers, All Other</t>
  </si>
  <si>
    <t>51-7011</t>
  </si>
  <si>
    <t>8500</t>
  </si>
  <si>
    <t>Cabinetmakers and Bench Carpenters</t>
  </si>
  <si>
    <t>51-7021</t>
  </si>
  <si>
    <t>8510</t>
  </si>
  <si>
    <t>Furniture Finishers</t>
  </si>
  <si>
    <t>51-7041</t>
  </si>
  <si>
    <t>8530</t>
  </si>
  <si>
    <t>Sawing Machine Setters, Operators, and Tenders, Wood</t>
  </si>
  <si>
    <t>51-7042</t>
  </si>
  <si>
    <t>8540</t>
  </si>
  <si>
    <t>Woodworking Machine Setters, Operators, and Tenders, Except Sawing</t>
  </si>
  <si>
    <t>51-70XX</t>
  </si>
  <si>
    <t>51-7030</t>
  </si>
  <si>
    <t>8520</t>
  </si>
  <si>
    <t>Model Makers and Patternmakers, Wood</t>
  </si>
  <si>
    <t>51-7099</t>
  </si>
  <si>
    <t>8550</t>
  </si>
  <si>
    <t>Woodworkers, All Other</t>
  </si>
  <si>
    <t>51-8010</t>
  </si>
  <si>
    <t>8600</t>
  </si>
  <si>
    <t>Power Plant Operators, Distributors, and Dispatchers</t>
  </si>
  <si>
    <t>51-8021</t>
  </si>
  <si>
    <t>8610</t>
  </si>
  <si>
    <t>Stationary Engineers and Boiler Operators</t>
  </si>
  <si>
    <t>51-8031</t>
  </si>
  <si>
    <t>8620</t>
  </si>
  <si>
    <t>Water and Wastewater Treatment Plant and System Operators</t>
  </si>
  <si>
    <t>51-8090</t>
  </si>
  <si>
    <t>8630</t>
  </si>
  <si>
    <t>Miscellaneous Plant and System Operators</t>
  </si>
  <si>
    <t>51-9010</t>
  </si>
  <si>
    <t>8640</t>
  </si>
  <si>
    <t>Chemical Processing Machine Setters, Operators, and Tenders</t>
  </si>
  <si>
    <t>51-9020</t>
  </si>
  <si>
    <t>8650</t>
  </si>
  <si>
    <t>Crushing, Grinding, Polishing, Mixing, and Blending Workers</t>
  </si>
  <si>
    <t>51-9030</t>
  </si>
  <si>
    <t>8710</t>
  </si>
  <si>
    <t>Cutting Workers</t>
  </si>
  <si>
    <t>51-9041</t>
  </si>
  <si>
    <t>8720</t>
  </si>
  <si>
    <t>Extruding, Forming, Pressing, and Compacting Machine Setters, Operators, and Tenders</t>
  </si>
  <si>
    <t>51-9051</t>
  </si>
  <si>
    <t>8730</t>
  </si>
  <si>
    <t>Furnace, Kiln, Oven, Drier, and Kettle Operators and Tenders</t>
  </si>
  <si>
    <t>51-9061</t>
  </si>
  <si>
    <t>8740</t>
  </si>
  <si>
    <t>Inspectors, Testers, Sorters, Samplers, and Weighers</t>
  </si>
  <si>
    <t>51-9071</t>
  </si>
  <si>
    <t>8750</t>
  </si>
  <si>
    <t>Jewelers and Precious Stone and Metal Workers</t>
  </si>
  <si>
    <t>51-9080</t>
  </si>
  <si>
    <t>8760</t>
  </si>
  <si>
    <t>Medical, Dental, and Ophthalmic Laboratory Technicians</t>
  </si>
  <si>
    <t>Dental and Ophthalmic Laboratory Technicians and Medical Appliance Technicians</t>
  </si>
  <si>
    <t>51-9111</t>
  </si>
  <si>
    <t>8800</t>
  </si>
  <si>
    <t>Packaging and Filling Machine Operators and Tenders</t>
  </si>
  <si>
    <t>51-9120</t>
  </si>
  <si>
    <t>8810</t>
  </si>
  <si>
    <t>Painting Workers</t>
  </si>
  <si>
    <t>8830</t>
  </si>
  <si>
    <t>Photographic Process Workers and Processing Machine Operators</t>
  </si>
  <si>
    <t>51-9151</t>
  </si>
  <si>
    <t>51-9191</t>
  </si>
  <si>
    <t>8850</t>
  </si>
  <si>
    <t>Adhesive Bonding Machine Operators and Tenders</t>
  </si>
  <si>
    <t>51-9194</t>
  </si>
  <si>
    <t>8910</t>
  </si>
  <si>
    <t>Etchers and Engravers</t>
  </si>
  <si>
    <t>51-9195</t>
  </si>
  <si>
    <t>8920</t>
  </si>
  <si>
    <t>Molders, Shapers, and Casters, Except Metal and Plastic</t>
  </si>
  <si>
    <t>51-9196</t>
  </si>
  <si>
    <t>8930</t>
  </si>
  <si>
    <t>Paper Goods Machine Setters, Operators, and Tenders</t>
  </si>
  <si>
    <t>51-9197</t>
  </si>
  <si>
    <t>8940</t>
  </si>
  <si>
    <t>Tire Builders</t>
  </si>
  <si>
    <t>51-9198</t>
  </si>
  <si>
    <t>8950</t>
  </si>
  <si>
    <t>Helpers--Production Workers</t>
  </si>
  <si>
    <t>51-919X</t>
  </si>
  <si>
    <t>8865</t>
  </si>
  <si>
    <t>51-9192</t>
  </si>
  <si>
    <t>8860</t>
  </si>
  <si>
    <t>Cleaning, Washing, and Metal Pickling Equipment Operators and Tenders</t>
  </si>
  <si>
    <t>51-9193</t>
  </si>
  <si>
    <t>8900</t>
  </si>
  <si>
    <t>Cooling and Freezing Equipment Operators and Tenders</t>
  </si>
  <si>
    <t>51-91XX</t>
  </si>
  <si>
    <t>8990</t>
  </si>
  <si>
    <t>51-9141</t>
  </si>
  <si>
    <t>8840</t>
  </si>
  <si>
    <t>Semiconductor Processors</t>
  </si>
  <si>
    <t>51-9199</t>
  </si>
  <si>
    <t>Production Workers, All Other</t>
  </si>
  <si>
    <t>8965</t>
  </si>
  <si>
    <t>53-1000</t>
  </si>
  <si>
    <t>9000</t>
  </si>
  <si>
    <t>Supervisors of Transportation and Material Moving Workers</t>
  </si>
  <si>
    <t>9005</t>
  </si>
  <si>
    <t>53-2010</t>
  </si>
  <si>
    <t>9030</t>
  </si>
  <si>
    <t>Aircraft Pilots and Flight Engineers</t>
  </si>
  <si>
    <t>53-2020</t>
  </si>
  <si>
    <t>9040</t>
  </si>
  <si>
    <t>Air Traffic Controllers and Airfield Operations Specialists</t>
  </si>
  <si>
    <t>53-2031</t>
  </si>
  <si>
    <t>9050</t>
  </si>
  <si>
    <t>Flight Attendants</t>
  </si>
  <si>
    <t>53-3011</t>
  </si>
  <si>
    <t>9110</t>
  </si>
  <si>
    <t>Ambulance Drivers and Attendants, Except Emergency Medical Technicians</t>
  </si>
  <si>
    <t>53-3020</t>
  </si>
  <si>
    <t>9120</t>
  </si>
  <si>
    <t>Bus Drivers</t>
  </si>
  <si>
    <t>53-3051</t>
  </si>
  <si>
    <t>Bus Drivers, School</t>
  </si>
  <si>
    <t>53-3052</t>
  </si>
  <si>
    <t>Bus Drivers, Transit and Intercity</t>
  </si>
  <si>
    <t>53-3030</t>
  </si>
  <si>
    <t>9130</t>
  </si>
  <si>
    <t>Driver/Sales Workers and Truck Drivers</t>
  </si>
  <si>
    <t>53-3041</t>
  </si>
  <si>
    <t>9140</t>
  </si>
  <si>
    <t>Taxi Drivers and Chauffeurs</t>
  </si>
  <si>
    <t>53-3053</t>
  </si>
  <si>
    <t>53-3054</t>
  </si>
  <si>
    <t>Taxi Drivers</t>
  </si>
  <si>
    <t>53-3099</t>
  </si>
  <si>
    <t>9150</t>
  </si>
  <si>
    <t>Motor Vehicle Operators, All Other</t>
  </si>
  <si>
    <t>53-4010</t>
  </si>
  <si>
    <t>9200</t>
  </si>
  <si>
    <t>Locomotive Engineers and Operators</t>
  </si>
  <si>
    <t>9210</t>
  </si>
  <si>
    <t>53-4031</t>
  </si>
  <si>
    <t>9240</t>
  </si>
  <si>
    <t>Railroad Conductors and Yardmasters</t>
  </si>
  <si>
    <t>53-40XX</t>
  </si>
  <si>
    <t>53-4021</t>
  </si>
  <si>
    <t>9230</t>
  </si>
  <si>
    <t>Railroad Brake, Signal, and Switch Operators</t>
  </si>
  <si>
    <t>9260</t>
  </si>
  <si>
    <t xml:space="preserve">Subway, Streetcar, and Other Rail Transportation Workers </t>
  </si>
  <si>
    <t>53-5011</t>
  </si>
  <si>
    <t>9300</t>
  </si>
  <si>
    <t>Sailors and Marine Oilers</t>
  </si>
  <si>
    <t>53-5031</t>
  </si>
  <si>
    <t>9330</t>
  </si>
  <si>
    <t>Ship Engineers</t>
  </si>
  <si>
    <t xml:space="preserve">Ship Engineers </t>
  </si>
  <si>
    <t>53-5020</t>
  </si>
  <si>
    <t>9310</t>
  </si>
  <si>
    <t>Ship and Boat Captains and Operators</t>
  </si>
  <si>
    <t>53-6021</t>
  </si>
  <si>
    <t>9350</t>
  </si>
  <si>
    <t>Parking Lot Attendants</t>
  </si>
  <si>
    <t>Parking Attendants</t>
  </si>
  <si>
    <t>53-6031</t>
  </si>
  <si>
    <t>9360</t>
  </si>
  <si>
    <t>Automotive and Watercraft Service Attendants</t>
  </si>
  <si>
    <t>53-6030</t>
  </si>
  <si>
    <t>9365</t>
  </si>
  <si>
    <t>53-6051</t>
  </si>
  <si>
    <t>9410</t>
  </si>
  <si>
    <t>Transportation Inspectors</t>
  </si>
  <si>
    <t>53-6061</t>
  </si>
  <si>
    <t>9415</t>
  </si>
  <si>
    <t>Transportation Attendants, except Flight Attendants</t>
  </si>
  <si>
    <t>Passenger Attendants</t>
  </si>
  <si>
    <t>53-60XX</t>
  </si>
  <si>
    <t>9430</t>
  </si>
  <si>
    <t>Other Transportation Workers</t>
  </si>
  <si>
    <t>53-6011</t>
  </si>
  <si>
    <t>9340</t>
  </si>
  <si>
    <t>Bridge and Lock Tenders</t>
  </si>
  <si>
    <t>9420</t>
  </si>
  <si>
    <t>53-7021</t>
  </si>
  <si>
    <t>9510</t>
  </si>
  <si>
    <t>Crane and Tower Operators</t>
  </si>
  <si>
    <t>47-5022</t>
  </si>
  <si>
    <t>6821</t>
  </si>
  <si>
    <t>Excavating and Loading Machine and Dragline Operators, Surface Mining</t>
  </si>
  <si>
    <t>53-70XX</t>
  </si>
  <si>
    <t>9570</t>
  </si>
  <si>
    <t>53-7011</t>
  </si>
  <si>
    <t>9500</t>
  </si>
  <si>
    <t>Conveyor Operators and Tenders</t>
  </si>
  <si>
    <t>53-7030</t>
  </si>
  <si>
    <t>9520</t>
  </si>
  <si>
    <t>Dredge, Excavating, and Loading Machine Operators</t>
  </si>
  <si>
    <t>53-7041</t>
  </si>
  <si>
    <t>9560</t>
  </si>
  <si>
    <t>Hoist and Winch Operators</t>
  </si>
  <si>
    <t>53-7051</t>
  </si>
  <si>
    <t>9600</t>
  </si>
  <si>
    <t>Industrial Truck and Tractor Operators</t>
  </si>
  <si>
    <t>53-7061</t>
  </si>
  <si>
    <t>9610</t>
  </si>
  <si>
    <t>Cleaners of Vehicles and Equipment</t>
  </si>
  <si>
    <t>53-7062</t>
  </si>
  <si>
    <t>9620</t>
  </si>
  <si>
    <t>Laborers and Freight, Stock, and Material Movers, Hand</t>
  </si>
  <si>
    <t>53-7063</t>
  </si>
  <si>
    <t>9630</t>
  </si>
  <si>
    <t>Machine Feeders and Offbearers</t>
  </si>
  <si>
    <t>53-7064</t>
  </si>
  <si>
    <t>9640</t>
  </si>
  <si>
    <t>Packers and Packagers, Hand</t>
  </si>
  <si>
    <t>53-7070</t>
  </si>
  <si>
    <t>9650</t>
  </si>
  <si>
    <t>Pumping Station Operators</t>
  </si>
  <si>
    <t>53-7081</t>
  </si>
  <si>
    <t>9720</t>
  </si>
  <si>
    <t>Refuse and Recyclable Material Collectors</t>
  </si>
  <si>
    <t>53-71XX</t>
  </si>
  <si>
    <t>9760</t>
  </si>
  <si>
    <t>53-7121</t>
  </si>
  <si>
    <t>9740</t>
  </si>
  <si>
    <t>Tank Car, Truck, and Ship Loaders</t>
  </si>
  <si>
    <t>9750</t>
  </si>
  <si>
    <t>Material Moving Workers, All Other</t>
  </si>
  <si>
    <t>53-7199</t>
  </si>
  <si>
    <t>53-7111</t>
  </si>
  <si>
    <t>9730</t>
  </si>
  <si>
    <t>Mine Shuttle Car Operators</t>
  </si>
  <si>
    <t>55-1010</t>
  </si>
  <si>
    <t>9800</t>
  </si>
  <si>
    <t>Military Officer Special and Tactical Operations Leaders</t>
  </si>
  <si>
    <t>55-2010</t>
  </si>
  <si>
    <t>9810</t>
  </si>
  <si>
    <t>First-Line Enlisted Military Supervisors</t>
  </si>
  <si>
    <t>55-3010</t>
  </si>
  <si>
    <t>9820</t>
  </si>
  <si>
    <t>Military Enlisted Tactical Operations and Air/Weapons Specialists and Crew Members</t>
  </si>
  <si>
    <t>9825</t>
  </si>
  <si>
    <t>none</t>
  </si>
  <si>
    <t>9830</t>
  </si>
  <si>
    <t>Military, Rank Not Specified</t>
  </si>
  <si>
    <t>Marketing and sales managers</t>
  </si>
  <si>
    <t>Education administrators</t>
  </si>
  <si>
    <t>Funeral service managers</t>
  </si>
  <si>
    <t>Gaming managers</t>
  </si>
  <si>
    <t>Appraisers and assessors of real estate</t>
  </si>
  <si>
    <t>Financial analysts</t>
  </si>
  <si>
    <t>Financial specialists, all other</t>
  </si>
  <si>
    <t>Software developers, applications and systems software</t>
  </si>
  <si>
    <t>Database administrators</t>
  </si>
  <si>
    <t xml:space="preserve">Computer network architects </t>
  </si>
  <si>
    <t>Miscellaneous mathematical science occupations</t>
  </si>
  <si>
    <t>Engineering technicians, except drafters</t>
  </si>
  <si>
    <t>Environmental scientists and geoscientists</t>
  </si>
  <si>
    <t>Miscellaneous social scientists and related workers, including sociologists</t>
  </si>
  <si>
    <t>Geological and petroleum technicians</t>
  </si>
  <si>
    <t>Miscellaneous life, physical, and social science technicians</t>
  </si>
  <si>
    <t>Social workers</t>
  </si>
  <si>
    <t>Miscellaneous community and social service specialists, including health educators and community health workers</t>
  </si>
  <si>
    <t>Miscellaneous legal support workers</t>
  </si>
  <si>
    <t>Other education, training, and library workers, except teacher assistants</t>
  </si>
  <si>
    <t>Athletes, coaches, umpires, and related workers</t>
  </si>
  <si>
    <t>Musicians, singers, and related workers</t>
  </si>
  <si>
    <t>News analysts, reporters and correspondents</t>
  </si>
  <si>
    <t>Miscellaneous media and communication workers</t>
  </si>
  <si>
    <t>Miscellaneous media and communications equipment workers, including broadcast and sound engineering technicians and radio operators</t>
  </si>
  <si>
    <t>Television, video, and motion picture camera operators and editors</t>
  </si>
  <si>
    <t>Physicians and surgeons</t>
  </si>
  <si>
    <t>Miscellaneous therapists, including exercise physiologists</t>
  </si>
  <si>
    <t>Health diagnosing and treating practitioners, all other</t>
  </si>
  <si>
    <t>Diagnostic related technologists and technicians</t>
  </si>
  <si>
    <t>Emergency medical technicians and paramedics</t>
  </si>
  <si>
    <t>Health practitioner support technologists and technicians</t>
  </si>
  <si>
    <t>Medical records and health information technicians</t>
  </si>
  <si>
    <t>Nursing, psychiatric, and home health aides</t>
  </si>
  <si>
    <t>Bailiffs, correctional officers, and jailers</t>
  </si>
  <si>
    <t>Police and sheriff's patrol officers</t>
  </si>
  <si>
    <t>Transit and railroad police</t>
  </si>
  <si>
    <t>Security guards and gaming surveillance officers</t>
  </si>
  <si>
    <t>Crossing guards</t>
  </si>
  <si>
    <t>Lifeguards and other recreational, and all other protective service workers</t>
  </si>
  <si>
    <t>Combined food preparation and serving workers, including fast food</t>
  </si>
  <si>
    <t>Counter attendants, cafeteria, food concession, and coffee shop</t>
  </si>
  <si>
    <t>Grounds maintenance workers</t>
  </si>
  <si>
    <t>First-line supervisors of gaming workers</t>
  </si>
  <si>
    <t>First-line supervisors of personal service workers</t>
  </si>
  <si>
    <t>Nonfarm animal caretakers</t>
  </si>
  <si>
    <t>Gaming services workers</t>
  </si>
  <si>
    <t>Motion picture projectionists</t>
  </si>
  <si>
    <t>Miscellaneous entertainment attendants and related workers</t>
  </si>
  <si>
    <t>Embalmers and funeral attendants</t>
  </si>
  <si>
    <t>Morticians, undertakers, and funeral directors</t>
  </si>
  <si>
    <t>Miscellaneous personal appearance workers</t>
  </si>
  <si>
    <t>Recreation and fitness workers</t>
  </si>
  <si>
    <t xml:space="preserve">Personal care and service workers, all other </t>
  </si>
  <si>
    <t>Sales representatives, services, all other</t>
  </si>
  <si>
    <t xml:space="preserve">Billing and posting clerks </t>
  </si>
  <si>
    <t>Gaming cage workers</t>
  </si>
  <si>
    <t>Shipping, receiving, and traffic clerks</t>
  </si>
  <si>
    <t>Stock clerks and order fillers</t>
  </si>
  <si>
    <t>Secretaries and administrative assistants</t>
  </si>
  <si>
    <t>Computer operators</t>
  </si>
  <si>
    <t xml:space="preserve">Miscellaneous agricultural workers </t>
  </si>
  <si>
    <t>Paving, surfacing, and tamping equipment operators</t>
  </si>
  <si>
    <t>Operating engineers and other construction equipment operators, including pile-driver operators</t>
  </si>
  <si>
    <t>Painters, construction and maintenance</t>
  </si>
  <si>
    <t>Pipelayers, plumbers, pipefitters, and steamfitters</t>
  </si>
  <si>
    <t>Miscellaneous construction and related workers, including solar photovoltaic installers</t>
  </si>
  <si>
    <t>Derrick, rotary drill, and service unit operators, oil, gas, and mining</t>
  </si>
  <si>
    <t>Mining machine operators</t>
  </si>
  <si>
    <t>Roof bolters, mining</t>
  </si>
  <si>
    <t>Helpers--extraction workers</t>
  </si>
  <si>
    <t>Electronic home entertainment equipment installers and repairers</t>
  </si>
  <si>
    <t>Signal and track switch repairers</t>
  </si>
  <si>
    <t xml:space="preserve">Helpers--installation, maintenance, and repair workers </t>
  </si>
  <si>
    <t>Other installation, maintenance, and repair workers, including wind turbine service technicians</t>
  </si>
  <si>
    <t>Miscellaneous assemblers and fabricators</t>
  </si>
  <si>
    <t>Computer control programmers and operators</t>
  </si>
  <si>
    <t>Extruding and drawing machine setters, operators, and tenders, metal and plastic</t>
  </si>
  <si>
    <t>Forging machine setters, operators, and tenders, metal and plastic</t>
  </si>
  <si>
    <t>Rolling machine setters, operators, and tenders, metal and plastic</t>
  </si>
  <si>
    <t xml:space="preserve">Drilling and boring machine tool setters, operators, and tenders, metal and plastic </t>
  </si>
  <si>
    <t>Lathe and turning machine tool setters, operators, and tenders, metal and plastic</t>
  </si>
  <si>
    <t>Milling and planing machine setters, operators, and tenders, metal and plastic</t>
  </si>
  <si>
    <t xml:space="preserve">Multiple machine tool setters, operators, and tenders, metal and plastic </t>
  </si>
  <si>
    <t>Heat treating equipment setters, operators, and tenders, metal and plastic</t>
  </si>
  <si>
    <t>Layout workers, metal and plastic</t>
  </si>
  <si>
    <t>Plating and coating machine setters, operators, and tenders, metal and plastic</t>
  </si>
  <si>
    <t>Tool grinders, filers, and sharpeners</t>
  </si>
  <si>
    <t>Metal workers and plastic workers, all other</t>
  </si>
  <si>
    <t>Printing workers, except prepress technicians and workers</t>
  </si>
  <si>
    <t>Shoe and leather workers and repairers</t>
  </si>
  <si>
    <t>Shoe machine operators and tenders</t>
  </si>
  <si>
    <t>Textile bleaching and dyeing machine operators and tenders</t>
  </si>
  <si>
    <t>Textile cutting machine setters, operators, and tenders</t>
  </si>
  <si>
    <t>Textile knitting and weaving machine setters, operators, and tenders</t>
  </si>
  <si>
    <t>Textile winding, twisting, and drawing out machine setters, operators, and tenders</t>
  </si>
  <si>
    <t>Fabric and apparel patternmakers</t>
  </si>
  <si>
    <t>Miscellaneous textile, apparel, and furnishings workers, including extruding and forming machine setters, operators, and tenders, synthetic and glass fibers</t>
  </si>
  <si>
    <t>Miscellaneous woodworkers, including model makers and patternmakers</t>
  </si>
  <si>
    <t>Medical, dental, and ophthalmic laboratory technicians</t>
  </si>
  <si>
    <t>Semiconductor processors</t>
  </si>
  <si>
    <t>Cleaning, washing, and metal pickling equipment operators and tenders</t>
  </si>
  <si>
    <t>Cooling and freezing equipment operators and tenders</t>
  </si>
  <si>
    <t>Production workers, all other</t>
  </si>
  <si>
    <t>Bus drivers</t>
  </si>
  <si>
    <t>Taxi drivers and chauffeurs</t>
  </si>
  <si>
    <t>Railroad brake, signal, and switch operators</t>
  </si>
  <si>
    <t>Subway, streetcar, and other rail transportation workers</t>
  </si>
  <si>
    <t>Bridge and lock tenders</t>
  </si>
  <si>
    <t xml:space="preserve">Automotive and watercraft service attendants   </t>
  </si>
  <si>
    <t>Transportation attendants, except flight attendants</t>
  </si>
  <si>
    <t xml:space="preserve">Other transportation workers </t>
  </si>
  <si>
    <t>Conveyor operators and tenders</t>
  </si>
  <si>
    <t>Dredge, excavating, and loading machine operators</t>
  </si>
  <si>
    <t>Hoist and winch operators</t>
  </si>
  <si>
    <t>Mine shuttle car operators</t>
  </si>
  <si>
    <t>Tank car, truck, and ship loaders</t>
  </si>
  <si>
    <t>Material moving workers, all other</t>
  </si>
  <si>
    <t>First-line supervisors of firefighting and prevention workers</t>
  </si>
  <si>
    <t>Web and digital interface designers</t>
  </si>
  <si>
    <t xml:space="preserve">Environmental science and geoscience technicians </t>
  </si>
  <si>
    <t>Teaching assistants</t>
  </si>
  <si>
    <t>Athletes and sports competitors</t>
  </si>
  <si>
    <t>Disc jockeys, except radio</t>
  </si>
  <si>
    <t>Miscellaneous Agricultural workers</t>
  </si>
  <si>
    <t xml:space="preserve">Print binding and finishing workers </t>
  </si>
  <si>
    <t>Parking attendants</t>
  </si>
  <si>
    <t xml:space="preserve">Transportation service attendants   </t>
  </si>
  <si>
    <t>637,605</t>
  </si>
  <si>
    <t>20,107</t>
  </si>
  <si>
    <t>22,837</t>
  </si>
  <si>
    <t>480,187</t>
  </si>
  <si>
    <t>328,654</t>
  </si>
  <si>
    <t>8,612</t>
  </si>
  <si>
    <t>3,899,979</t>
  </si>
  <si>
    <t>33,035</t>
  </si>
  <si>
    <t>6,638</t>
  </si>
  <si>
    <t>134,634</t>
  </si>
  <si>
    <t>237,095</t>
  </si>
  <si>
    <t>296,535</t>
  </si>
  <si>
    <t>248,780</t>
  </si>
  <si>
    <t>119,438</t>
  </si>
  <si>
    <t>711,018</t>
  </si>
  <si>
    <t>51,568</t>
  </si>
  <si>
    <t>103,451</t>
  </si>
  <si>
    <t>127,430</t>
  </si>
  <si>
    <t>665,500</t>
  </si>
  <si>
    <t>91,655</t>
  </si>
  <si>
    <t>80,259</t>
  </si>
  <si>
    <t>255,502</t>
  </si>
  <si>
    <t>264,025</t>
  </si>
  <si>
    <t>1,692,991</t>
  </si>
  <si>
    <t>72,566</t>
  </si>
  <si>
    <t>41,211</t>
  </si>
  <si>
    <t>25,288</t>
  </si>
  <si>
    <t>202,163</t>
  </si>
  <si>
    <t>338,453</t>
  </si>
  <si>
    <t>95,107</t>
  </si>
  <si>
    <t>12,334</t>
  </si>
  <si>
    <t>284,846</t>
  </si>
  <si>
    <t>44,684</t>
  </si>
  <si>
    <t>51,718</t>
  </si>
  <si>
    <t>39,668</t>
  </si>
  <si>
    <t>22,129</t>
  </si>
  <si>
    <t>478,879</t>
  </si>
  <si>
    <t>87,834</t>
  </si>
  <si>
    <t>371,952</t>
  </si>
  <si>
    <t>1,211,419</t>
  </si>
  <si>
    <t>143,349</t>
  </si>
  <si>
    <t>562,145</t>
  </si>
  <si>
    <t>100,437</t>
  </si>
  <si>
    <t>195,283</t>
  </si>
  <si>
    <t>92,409</t>
  </si>
  <si>
    <t>613,463</t>
  </si>
  <si>
    <t>26,642</t>
  </si>
  <si>
    <t>3,065</t>
  </si>
  <si>
    <t>131,050</t>
  </si>
  <si>
    <t>47,971</t>
  </si>
  <si>
    <t>3,502</t>
  </si>
  <si>
    <t>169,366</t>
  </si>
  <si>
    <t>27,850</t>
  </si>
  <si>
    <t>123,484</t>
  </si>
  <si>
    <t>2,216</t>
  </si>
  <si>
    <t>12,898</t>
  </si>
  <si>
    <t>53,133</t>
  </si>
  <si>
    <t>317,670</t>
  </si>
  <si>
    <t>44,685</t>
  </si>
  <si>
    <t>196,331</t>
  </si>
  <si>
    <t>24,102</t>
  </si>
  <si>
    <t>197,550</t>
  </si>
  <si>
    <t>12,874</t>
  </si>
  <si>
    <t>40,500</t>
  </si>
  <si>
    <t>237,908</t>
  </si>
  <si>
    <t>7,189</t>
  </si>
  <si>
    <t>5,675</t>
  </si>
  <si>
    <t>20,608</t>
  </si>
  <si>
    <t>483,758</t>
  </si>
  <si>
    <t>136,643</t>
  </si>
  <si>
    <t>330,076</t>
  </si>
  <si>
    <t>48,988</t>
  </si>
  <si>
    <t>22,484</t>
  </si>
  <si>
    <t>73,165</t>
  </si>
  <si>
    <t>17,170</t>
  </si>
  <si>
    <t>117,204</t>
  </si>
  <si>
    <t>2,540</t>
  </si>
  <si>
    <t>9,844</t>
  </si>
  <si>
    <t>11,183</t>
  </si>
  <si>
    <t>76,920</t>
  </si>
  <si>
    <t>60,714</t>
  </si>
  <si>
    <t>201,464</t>
  </si>
  <si>
    <t>24,282</t>
  </si>
  <si>
    <t>1,621</t>
  </si>
  <si>
    <t>128,867</t>
  </si>
  <si>
    <t>19,850</t>
  </si>
  <si>
    <t>22,975</t>
  </si>
  <si>
    <t>32,481</t>
  </si>
  <si>
    <t>16,847</t>
  </si>
  <si>
    <t>56,912</t>
  </si>
  <si>
    <t>10,856</t>
  </si>
  <si>
    <t>3,573</t>
  </si>
  <si>
    <t>3,301</t>
  </si>
  <si>
    <t>132,788</t>
  </si>
  <si>
    <t>572,271</t>
  </si>
  <si>
    <t>722,010</t>
  </si>
  <si>
    <t>80,114</t>
  </si>
  <si>
    <t>153,684</t>
  </si>
  <si>
    <t>64,940</t>
  </si>
  <si>
    <t>345,976</t>
  </si>
  <si>
    <t>49,074</t>
  </si>
  <si>
    <t>41,676</t>
  </si>
  <si>
    <t>888,694</t>
  </si>
  <si>
    <t>11,427</t>
  </si>
  <si>
    <t>60,833</t>
  </si>
  <si>
    <t>317,045</t>
  </si>
  <si>
    <t>125,899</t>
  </si>
  <si>
    <t>909,260</t>
  </si>
  <si>
    <t>356,867</t>
  </si>
  <si>
    <t>2,480,384</t>
  </si>
  <si>
    <t>511,675</t>
  </si>
  <si>
    <t>178,048</t>
  </si>
  <si>
    <t>387,246</t>
  </si>
  <si>
    <t>35,788</t>
  </si>
  <si>
    <t>110,001</t>
  </si>
  <si>
    <t>16,144</t>
  </si>
  <si>
    <t>460,672</t>
  </si>
  <si>
    <t>82,502</t>
  </si>
  <si>
    <t>125,078</t>
  </si>
  <si>
    <t>653,906</t>
  </si>
  <si>
    <t>13,619</t>
  </si>
  <si>
    <t>131,754</t>
  </si>
  <si>
    <t>121,696</t>
  </si>
  <si>
    <t>7,258</t>
  </si>
  <si>
    <t>64,811</t>
  </si>
  <si>
    <t>17,086</t>
  </si>
  <si>
    <t>24,022</t>
  </si>
  <si>
    <t>54,388</t>
  </si>
  <si>
    <t>107,893</t>
  </si>
  <si>
    <t>121,098</t>
  </si>
  <si>
    <t>45,442</t>
  </si>
  <si>
    <t>143,705</t>
  </si>
  <si>
    <t>68,461</t>
  </si>
  <si>
    <t>79,113</t>
  </si>
  <si>
    <t>87,173</t>
  </si>
  <si>
    <t>44,662</t>
  </si>
  <si>
    <t>39,928</t>
  </si>
  <si>
    <t>94,693</t>
  </si>
  <si>
    <t>71,289</t>
  </si>
  <si>
    <t>26,632</t>
  </si>
  <si>
    <t>210,886</t>
  </si>
  <si>
    <t>762,927</t>
  </si>
  <si>
    <t>80,941</t>
  </si>
  <si>
    <t>6,762</t>
  </si>
  <si>
    <t>13,420</t>
  </si>
  <si>
    <t>68,794</t>
  </si>
  <si>
    <t>169,495</t>
  </si>
  <si>
    <t>16,601</t>
  </si>
  <si>
    <t>9,248</t>
  </si>
  <si>
    <t>88,350</t>
  </si>
  <si>
    <t>99,885</t>
  </si>
  <si>
    <t>123,114</t>
  </si>
  <si>
    <t>62,715</t>
  </si>
  <si>
    <t>2,396,467</t>
  </si>
  <si>
    <t>24,079</t>
  </si>
  <si>
    <t>3,279</t>
  </si>
  <si>
    <t>139,295</t>
  </si>
  <si>
    <t>16,505</t>
  </si>
  <si>
    <t>248,936</t>
  </si>
  <si>
    <t>284,210</t>
  </si>
  <si>
    <t>159,387</t>
  </si>
  <si>
    <t>455,672</t>
  </si>
  <si>
    <t>610,860</t>
  </si>
  <si>
    <t>153,611</t>
  </si>
  <si>
    <t>44,245</t>
  </si>
  <si>
    <t>114,823</t>
  </si>
  <si>
    <t>110,487</t>
  </si>
  <si>
    <t>1,244,681</t>
  </si>
  <si>
    <t>16,092</t>
  </si>
  <si>
    <t>56,275</t>
  </si>
  <si>
    <t>65,506</t>
  </si>
  <si>
    <t>176,166</t>
  </si>
  <si>
    <t>393,011</t>
  </si>
  <si>
    <t>23,318</t>
  </si>
  <si>
    <t>25,924</t>
  </si>
  <si>
    <t>33,490</t>
  </si>
  <si>
    <t>82,191</t>
  </si>
  <si>
    <t>99,752</t>
  </si>
  <si>
    <t>50,463</t>
  </si>
  <si>
    <t>105,612</t>
  </si>
  <si>
    <t>49,186</t>
  </si>
  <si>
    <t>70,453</t>
  </si>
  <si>
    <t>264,896</t>
  </si>
  <si>
    <t>19,480</t>
  </si>
  <si>
    <t>358,707</t>
  </si>
  <si>
    <t>114,691</t>
  </si>
  <si>
    <t>3,957</t>
  </si>
  <si>
    <t>6,908</t>
  </si>
  <si>
    <t>707,360</t>
  </si>
  <si>
    <t>2,290</t>
  </si>
  <si>
    <t>7,761</t>
  </si>
  <si>
    <t>80,139</t>
  </si>
  <si>
    <t>668,744</t>
  </si>
  <si>
    <t>11,810</t>
  </si>
  <si>
    <t>34,738</t>
  </si>
  <si>
    <t>23,928</t>
  </si>
  <si>
    <t>354,511</t>
  </si>
  <si>
    <t>428,906</t>
  </si>
  <si>
    <t>1,213,155</t>
  </si>
  <si>
    <t>361,738</t>
  </si>
  <si>
    <t>219,856</t>
  </si>
  <si>
    <t>142,501</t>
  </si>
  <si>
    <t>35,749</t>
  </si>
  <si>
    <t>752,543</t>
  </si>
  <si>
    <t>75,048</t>
  </si>
  <si>
    <t>86,467</t>
  </si>
  <si>
    <t>110,647</t>
  </si>
  <si>
    <t>49,771</t>
  </si>
  <si>
    <t>6,391</t>
  </si>
  <si>
    <t>197,925</t>
  </si>
  <si>
    <t>127,276</t>
  </si>
  <si>
    <t>1,602,334</t>
  </si>
  <si>
    <t>786,916</t>
  </si>
  <si>
    <t>71,321</t>
  </si>
  <si>
    <t>799,280</t>
  </si>
  <si>
    <t>20,535</t>
  </si>
  <si>
    <t>71,661</t>
  </si>
  <si>
    <t>31,498</t>
  </si>
  <si>
    <t>124,837</t>
  </si>
  <si>
    <t>66,544</t>
  </si>
  <si>
    <t>1,927</t>
  </si>
  <si>
    <t>6,506</t>
  </si>
  <si>
    <t>53,918</t>
  </si>
  <si>
    <t>5,593</t>
  </si>
  <si>
    <t>31,465</t>
  </si>
  <si>
    <t>74,451</t>
  </si>
  <si>
    <t>437,356</t>
  </si>
  <si>
    <t>191,738</t>
  </si>
  <si>
    <t>69,575</t>
  </si>
  <si>
    <t>19,036</t>
  </si>
  <si>
    <t>537,110</t>
  </si>
  <si>
    <t>716,208</t>
  </si>
  <si>
    <t>186,243</t>
  </si>
  <si>
    <t>26,883</t>
  </si>
  <si>
    <t>82,253</t>
  </si>
  <si>
    <t>2,693,008</t>
  </si>
  <si>
    <t>1,119,323</t>
  </si>
  <si>
    <t>1,017,176</t>
  </si>
  <si>
    <t>44,808</t>
  </si>
  <si>
    <t>87,054</t>
  </si>
  <si>
    <t>1,684,365</t>
  </si>
  <si>
    <t>131,371</t>
  </si>
  <si>
    <t>453,892</t>
  </si>
  <si>
    <t>204,326</t>
  </si>
  <si>
    <t>47,354</t>
  </si>
  <si>
    <t>552,560</t>
  </si>
  <si>
    <t>1,183,813</t>
  </si>
  <si>
    <t>14,331</t>
  </si>
  <si>
    <t>593,173</t>
  </si>
  <si>
    <t>34,785</t>
  </si>
  <si>
    <t>30,173</t>
  </si>
  <si>
    <t>46,425</t>
  </si>
  <si>
    <t>195,122</t>
  </si>
  <si>
    <t>1,203,016</t>
  </si>
  <si>
    <t>16,429</t>
  </si>
  <si>
    <t>31,805</t>
  </si>
  <si>
    <t>7,609</t>
  </si>
  <si>
    <t>122,378</t>
  </si>
  <si>
    <t>407,686</t>
  </si>
  <si>
    <t>842,584</t>
  </si>
  <si>
    <t>4,972</t>
  </si>
  <si>
    <t>132,538</t>
  </si>
  <si>
    <t>33,963</t>
  </si>
  <si>
    <t>203,015</t>
  </si>
  <si>
    <t>115,603</t>
  </si>
  <si>
    <t>6,605</t>
  </si>
  <si>
    <t>2,471</t>
  </si>
  <si>
    <t>61,922</t>
  </si>
  <si>
    <t>38,525</t>
  </si>
  <si>
    <t>1,836,583</t>
  </si>
  <si>
    <t>64,653</t>
  </si>
  <si>
    <t>124,102</t>
  </si>
  <si>
    <t>86,663</t>
  </si>
  <si>
    <t>85,368</t>
  </si>
  <si>
    <t>36,328</t>
  </si>
  <si>
    <t>111,534</t>
  </si>
  <si>
    <t>14,112</t>
  </si>
  <si>
    <t>91,990</t>
  </si>
  <si>
    <t>41,006</t>
  </si>
  <si>
    <t>691,046</t>
  </si>
  <si>
    <t>97,194</t>
  </si>
  <si>
    <t>78,742</t>
  </si>
  <si>
    <t>22,352</t>
  </si>
  <si>
    <t>153,472</t>
  </si>
  <si>
    <t>249,122</t>
  </si>
  <si>
    <t>20,732</t>
  </si>
  <si>
    <t>92,916</t>
  </si>
  <si>
    <t>276,073</t>
  </si>
  <si>
    <t>58,192</t>
  </si>
  <si>
    <t>282,146</t>
  </si>
  <si>
    <t>458,469</t>
  </si>
  <si>
    <t>913,043</t>
  </si>
  <si>
    <t>66,649</t>
  </si>
  <si>
    <t>2,189,662</t>
  </si>
  <si>
    <t>69,888</t>
  </si>
  <si>
    <t>223,130</t>
  </si>
  <si>
    <t>186,327</t>
  </si>
  <si>
    <t>1,475</t>
  </si>
  <si>
    <t>321,692</t>
  </si>
  <si>
    <t>49,359</t>
  </si>
  <si>
    <t>901,683</t>
  </si>
  <si>
    <t>24,718</t>
  </si>
  <si>
    <t>6,550</t>
  </si>
  <si>
    <t>22,427</t>
  </si>
  <si>
    <t>439,950</t>
  </si>
  <si>
    <t>47,294</t>
  </si>
  <si>
    <t>9,462</t>
  </si>
  <si>
    <t>2,563</t>
  </si>
  <si>
    <t>37,019</t>
  </si>
  <si>
    <t>493,053</t>
  </si>
  <si>
    <t>18,604</t>
  </si>
  <si>
    <t>10,346</t>
  </si>
  <si>
    <t>36,533</t>
  </si>
  <si>
    <t>730,631</t>
  </si>
  <si>
    <t>12,237</t>
  </si>
  <si>
    <t>92,826</t>
  </si>
  <si>
    <t>915,998</t>
  </si>
  <si>
    <t>110,577</t>
  </si>
  <si>
    <t>46,830</t>
  </si>
  <si>
    <t>1,279,421</t>
  </si>
  <si>
    <t>9,391</t>
  </si>
  <si>
    <t>270,110</t>
  </si>
  <si>
    <t>109,053</t>
  </si>
  <si>
    <t>708,412</t>
  </si>
  <si>
    <t>39,119</t>
  </si>
  <si>
    <t>36,047</t>
  </si>
  <si>
    <t>399,807</t>
  </si>
  <si>
    <t>3,501</t>
  </si>
  <si>
    <t>479,928</t>
  </si>
  <si>
    <t>16,992</t>
  </si>
  <si>
    <t>4,831</t>
  </si>
  <si>
    <t>150,660</t>
  </si>
  <si>
    <t>98,878</t>
  </si>
  <si>
    <t>49,348</t>
  </si>
  <si>
    <t>26,537</t>
  </si>
  <si>
    <t>78,867</t>
  </si>
  <si>
    <t>23,542</t>
  </si>
  <si>
    <t>21,700</t>
  </si>
  <si>
    <t>27,627</t>
  </si>
  <si>
    <t>83,209</t>
  </si>
  <si>
    <t>7,508</t>
  </si>
  <si>
    <t>7,458</t>
  </si>
  <si>
    <t>41,911</t>
  </si>
  <si>
    <t>18,577</t>
  </si>
  <si>
    <t>19,699</t>
  </si>
  <si>
    <t>6,931</t>
  </si>
  <si>
    <t>47,419</t>
  </si>
  <si>
    <t>1,276</t>
  </si>
  <si>
    <t>5,365</t>
  </si>
  <si>
    <t>2,538</t>
  </si>
  <si>
    <t>40,529</t>
  </si>
  <si>
    <t>239,714</t>
  </si>
  <si>
    <t>134,991</t>
  </si>
  <si>
    <t>120,104</t>
  </si>
  <si>
    <t>12,304</t>
  </si>
  <si>
    <t>20,180</t>
  </si>
  <si>
    <t>1,609</t>
  </si>
  <si>
    <t>10,025</t>
  </si>
  <si>
    <t>6,671</t>
  </si>
  <si>
    <t>30,089</t>
  </si>
  <si>
    <t>49,457</t>
  </si>
  <si>
    <t>153,320</t>
  </si>
  <si>
    <t>118,567</t>
  </si>
  <si>
    <t>16,307</t>
  </si>
  <si>
    <t>729,510</t>
  </si>
  <si>
    <t>257,847</t>
  </si>
  <si>
    <t>185,480</t>
  </si>
  <si>
    <t>31,400</t>
  </si>
  <si>
    <t>58,823</t>
  </si>
  <si>
    <t>19,283</t>
  </si>
  <si>
    <t>348,477</t>
  </si>
  <si>
    <t>36,832</t>
  </si>
  <si>
    <t>337,283</t>
  </si>
  <si>
    <t>449,315</t>
  </si>
  <si>
    <t>23,942</t>
  </si>
  <si>
    <t>34,547</t>
  </si>
  <si>
    <t>100,961</t>
  </si>
  <si>
    <t>131,557</t>
  </si>
  <si>
    <t>49,377</t>
  </si>
  <si>
    <t>26,670</t>
  </si>
  <si>
    <t>2,218</t>
  </si>
  <si>
    <t>18,561</t>
  </si>
  <si>
    <t>3,460</t>
  </si>
  <si>
    <t>12,369</t>
  </si>
  <si>
    <t>3,456</t>
  </si>
  <si>
    <t>11,404</t>
  </si>
  <si>
    <t>199,121</t>
  </si>
  <si>
    <t>852,644</t>
  </si>
  <si>
    <t>5,094</t>
  </si>
  <si>
    <t>99,081</t>
  </si>
  <si>
    <t>8,428</t>
  </si>
  <si>
    <t>21,214</t>
  </si>
  <si>
    <t>812,138</t>
  </si>
  <si>
    <t>148,290</t>
  </si>
  <si>
    <t>208,070</t>
  </si>
  <si>
    <t>6,138</t>
  </si>
  <si>
    <t>54,457</t>
  </si>
  <si>
    <t>6,798</t>
  </si>
  <si>
    <t>112,774</t>
  </si>
  <si>
    <t>82,878</t>
  </si>
  <si>
    <t>8,546</t>
  </si>
  <si>
    <t>6,772</t>
  </si>
  <si>
    <t>10,246</t>
  </si>
  <si>
    <t>68,488</t>
  </si>
  <si>
    <t>3,619</t>
  </si>
  <si>
    <t>37,882</t>
  </si>
  <si>
    <t>6,547</t>
  </si>
  <si>
    <t>1,627</t>
  </si>
  <si>
    <t>309,105</t>
  </si>
  <si>
    <t>20,729</t>
  </si>
  <si>
    <t>4,719</t>
  </si>
  <si>
    <t>34,703</t>
  </si>
  <si>
    <t>3,357</t>
  </si>
  <si>
    <t>50,913</t>
  </si>
  <si>
    <t>505,665</t>
  </si>
  <si>
    <t>5,189</t>
  </si>
  <si>
    <t>4,771</t>
  </si>
  <si>
    <t>13,750</t>
  </si>
  <si>
    <t>5,032</t>
  </si>
  <si>
    <t>333,686</t>
  </si>
  <si>
    <t>19,996</t>
  </si>
  <si>
    <t>157,101</t>
  </si>
  <si>
    <t>107,437</t>
  </si>
  <si>
    <t>23,521</t>
  </si>
  <si>
    <t>Total Conversion Rate</t>
  </si>
  <si>
    <r>
      <t xml:space="preserve">Derrick, Rotary Drill, and Service Unit Operators, Oil and Gas </t>
    </r>
    <r>
      <rPr>
        <b/>
        <sz val="11"/>
        <rFont val="Calibri"/>
        <family val="2"/>
        <scheme val="minor"/>
      </rPr>
      <t xml:space="preserve"> </t>
    </r>
  </si>
  <si>
    <t>Entertainment and Recreation Managers*</t>
  </si>
  <si>
    <t>Project Management Specialists*</t>
  </si>
  <si>
    <t>Other Financial Specialists*</t>
  </si>
  <si>
    <t>Software Quality Assurance Analysts and Testers*</t>
  </si>
  <si>
    <t>Web and Digital Interface Designers*</t>
  </si>
  <si>
    <t>Database Administrators and Architects*</t>
  </si>
  <si>
    <t>Environmental Science and Geoscience Technicians*</t>
  </si>
  <si>
    <t>Teaching Assistants*</t>
  </si>
  <si>
    <t>Librarians and Media Collections Specialists*</t>
  </si>
  <si>
    <t>Media and Communication Workers, All Other*</t>
  </si>
  <si>
    <t>Communications Equipment Operators, All Other*</t>
  </si>
  <si>
    <t>Broadcast, Sound, and Lighting Technicians*</t>
  </si>
  <si>
    <t>Miscellaneous Health Technologists and Technicians*</t>
  </si>
  <si>
    <t>Police Officers*</t>
  </si>
  <si>
    <t>Fast Food and Counter Workers*</t>
  </si>
  <si>
    <t>Supervisors of Personal Care and Service Workers*</t>
  </si>
  <si>
    <t>Other Entertainment Attendants and Related Workers*</t>
  </si>
  <si>
    <t>Supervisors of Transportation and Material Moving Workers*</t>
  </si>
  <si>
    <t>Other Production Workers*</t>
  </si>
  <si>
    <t>Other Production Equipment Operators and Tenders*</t>
  </si>
  <si>
    <t>Computer Occupations, All Other*</t>
  </si>
  <si>
    <t>Fishing and Hunting Workers*</t>
  </si>
  <si>
    <t>Construction Equipment Operators*</t>
  </si>
  <si>
    <t>Painters and Paperhangers*</t>
  </si>
  <si>
    <t>Explosives Workers, Ordnance Handling Experts, and Blasters*</t>
  </si>
  <si>
    <t>Other Extraction Workers*</t>
  </si>
  <si>
    <t>Other Installation, Maintenance, and Repair Workers*</t>
  </si>
  <si>
    <t>Computer numerically controlled tool operators and programmers*</t>
  </si>
  <si>
    <t>Forming Machine Setters, Operators, and Tenders, Metal and Plastic*</t>
  </si>
  <si>
    <t>Other Machine Tool Setters, Operators, and Tenders, Metal and Plastic*</t>
  </si>
  <si>
    <t>Other Metal Workers and Plastic Workers*</t>
  </si>
  <si>
    <t>Shoe and Leather Workers*</t>
  </si>
  <si>
    <t>Textile Machine Setters, Operators, and Tenders*</t>
  </si>
  <si>
    <t>Other Textile, Apparel, and Furnishings Workers*</t>
  </si>
  <si>
    <t>Other Woodworkers*</t>
  </si>
  <si>
    <t>JTM</t>
  </si>
  <si>
    <t>Agg</t>
  </si>
  <si>
    <t>Shuttle Drivers and Chauffeurs*</t>
  </si>
  <si>
    <t>Other Rail Transportation Workers*</t>
  </si>
  <si>
    <t>Other Transportation Workers*</t>
  </si>
  <si>
    <t>Transportation Service Attendants*</t>
  </si>
  <si>
    <t>Underground Mining Machine Operators*</t>
  </si>
  <si>
    <t>Split</t>
  </si>
  <si>
    <t>Exp</t>
  </si>
  <si>
    <t>Conveyor, Dredge, and Hoist and Winch Operators*</t>
  </si>
  <si>
    <t>Other Material Moving Workers*</t>
  </si>
  <si>
    <t>Other Engineering Technologists and Technicians, Except Drafters*</t>
  </si>
  <si>
    <t>Rep</t>
  </si>
  <si>
    <t>MMG</t>
  </si>
  <si>
    <t>New occ estimate created from multiple old occ estimates</t>
  </si>
  <si>
    <t>*</t>
  </si>
  <si>
    <t>New occ estimate created from one old occ estimate</t>
  </si>
  <si>
    <t>Embalmers, Crematory Operators and Funeral Attendants*</t>
  </si>
  <si>
    <t>Should be an addition problem</t>
  </si>
  <si>
    <t>Multiplication only</t>
  </si>
  <si>
    <t>Data created with this template can be used to compare occupation data from the 2010 Census Occupation Code List to occupation data from the 2018 Census Occupation Code List.</t>
  </si>
  <si>
    <t xml:space="preserve">Step 1: Obtain data from Table ID B24124 from any year between 2010 and 2017, 1-, 3-, or 5-year data. </t>
  </si>
  <si>
    <t xml:space="preserve">0135 </t>
  </si>
  <si>
    <t>1020</t>
  </si>
  <si>
    <t>1305</t>
  </si>
  <si>
    <t>1306</t>
  </si>
  <si>
    <t>1550</t>
  </si>
  <si>
    <t>1820</t>
  </si>
  <si>
    <t>1830, 1860</t>
  </si>
  <si>
    <t>1821</t>
  </si>
  <si>
    <t>1822</t>
  </si>
  <si>
    <t>1825</t>
  </si>
  <si>
    <t>2001</t>
  </si>
  <si>
    <t>2002</t>
  </si>
  <si>
    <t>2003</t>
  </si>
  <si>
    <t>2004</t>
  </si>
  <si>
    <t>2005</t>
  </si>
  <si>
    <t>2006</t>
  </si>
  <si>
    <t>2011</t>
  </si>
  <si>
    <t>2012</t>
  </si>
  <si>
    <t>2013</t>
  </si>
  <si>
    <t>2014</t>
  </si>
  <si>
    <t>2900, 2960</t>
  </si>
  <si>
    <t>2631</t>
  </si>
  <si>
    <t>2632</t>
  </si>
  <si>
    <t>2633</t>
  </si>
  <si>
    <t>2634</t>
  </si>
  <si>
    <t>2635</t>
  </si>
  <si>
    <t>2636</t>
  </si>
  <si>
    <t>2640</t>
  </si>
  <si>
    <t>3235, 3245</t>
  </si>
  <si>
    <t>2721</t>
  </si>
  <si>
    <t>2722</t>
  </si>
  <si>
    <t>2723</t>
  </si>
  <si>
    <t>2805</t>
  </si>
  <si>
    <t>2905, 2970</t>
  </si>
  <si>
    <t>3402</t>
  </si>
  <si>
    <t>3421</t>
  </si>
  <si>
    <t>3422</t>
  </si>
  <si>
    <t>3423</t>
  </si>
  <si>
    <t>3424</t>
  </si>
  <si>
    <t>3515</t>
  </si>
  <si>
    <t>3545</t>
  </si>
  <si>
    <t>3601</t>
  </si>
  <si>
    <t>3801</t>
  </si>
  <si>
    <t>3802</t>
  </si>
  <si>
    <t>3946</t>
  </si>
  <si>
    <t>4255</t>
  </si>
  <si>
    <t>4435</t>
  </si>
  <si>
    <t>4461</t>
  </si>
  <si>
    <t>4621</t>
  </si>
  <si>
    <t>4622</t>
  </si>
  <si>
    <t>6100, 6110</t>
  </si>
  <si>
    <t>6310, 6320</t>
  </si>
  <si>
    <t>5521</t>
  </si>
  <si>
    <t>6540, 6765</t>
  </si>
  <si>
    <t>5522</t>
  </si>
  <si>
    <t>6441</t>
  </si>
  <si>
    <t>7440, 7630</t>
  </si>
  <si>
    <t>6442</t>
  </si>
  <si>
    <t>6765, 6540</t>
  </si>
  <si>
    <t>8255, 8256</t>
  </si>
  <si>
    <t>8430, 8460</t>
  </si>
  <si>
    <t>8520, 8550</t>
  </si>
  <si>
    <t>7440, 7640</t>
  </si>
  <si>
    <t>8335</t>
  </si>
  <si>
    <t>8555</t>
  </si>
  <si>
    <t>9121</t>
  </si>
  <si>
    <t>9122</t>
  </si>
  <si>
    <t>9141</t>
  </si>
  <si>
    <t>9142</t>
  </si>
  <si>
    <t>9265</t>
  </si>
  <si>
    <t>2010 Occupation Code</t>
  </si>
  <si>
    <t>2018 Occupation Code</t>
  </si>
  <si>
    <t>Converted Estimate</t>
  </si>
  <si>
    <t>Estimate from Table</t>
  </si>
  <si>
    <t>Note</t>
  </si>
  <si>
    <t>Note:</t>
  </si>
  <si>
    <t>MOE from Table</t>
  </si>
  <si>
    <t>Converted MOE</t>
  </si>
  <si>
    <t>2017 Converted Estimates</t>
  </si>
  <si>
    <t>2017 ACS 1-year Estimates from B24124</t>
  </si>
  <si>
    <t xml:space="preserve">Step 4: See list of notes for extra additions that need to be completed on current data to render them comparable to tables from 2018 and beyond that use the 2018 Census Occupation Code List. </t>
  </si>
  <si>
    <t>Military occupations are not included in this table (B24124) so other engineering technologists and technicians, except drafters (1555) excludes radio and sonar technicians working in the Armed Forces which were moved from 9820 to 1555 in the 2018 Census Occupation Code List.</t>
  </si>
  <si>
    <t>Sociologists (1830) note: Data users will need to make a change to any data table they download from 2018 or later: they need to add the estimate for 1860  to 1840 to match pre-2018 tables.</t>
  </si>
  <si>
    <t>Broadcast, Sound, and Lighting Technicians (2905) note: Data users will need to make a change to any data table they download from 2018 or later: they need to add the estimate for 2905  to 2970 to match pre-2018 tables.</t>
  </si>
  <si>
    <t>Exercise physiologists (3235) note: Data users will need to make a change to any data table they download from 2018 or later: they need to add the estimate for 3235  to 3245 to match pre-2018 tables.</t>
  </si>
  <si>
    <t>Solar photovoltaic installers (6540) note: Data users will need to make a change to any data table they download from 2018 or later: they need to add the estimate for 6540 to 6765 to match pre-2018 tables.</t>
  </si>
  <si>
    <t>Wind turbine service technicians (7440) note: Data users will need to make a change to any data table they download from 2018 or later: they need to add the estimate for 7440 to 7640 to match pre-2018 tables.</t>
  </si>
  <si>
    <t>Printing press operators (8255) note: Data users will need to make a change to any data table they download from 2018 or later: they need to add the estimate for 8255 to 8256 to match pre-2018 tables.</t>
  </si>
  <si>
    <t>This template should only be used with ACS data from Table ID B24124-6, years 2010 through 2017 1-,3-, or 5-year data.</t>
  </si>
  <si>
    <t>2010 Occupation Description</t>
  </si>
  <si>
    <t>2018 Occupation Description</t>
  </si>
  <si>
    <t>201x ACS 1-, 3-, or 5-year Estimates from B24124</t>
  </si>
  <si>
    <t>201x Converted Estimates</t>
  </si>
  <si>
    <t xml:space="preserve">Step 1: Obtain data from Table ID B24124 from 2017 ACS, 1-year data. </t>
  </si>
  <si>
    <t>Estimate</t>
  </si>
  <si>
    <t>MOE</t>
  </si>
  <si>
    <t/>
  </si>
  <si>
    <t>111,195,237</t>
  </si>
  <si>
    <t>1,101,164</t>
  </si>
  <si>
    <t>904,378</t>
  </si>
  <si>
    <t>11,825</t>
  </si>
  <si>
    <t>46,207</t>
  </si>
  <si>
    <t>450,049</t>
  </si>
  <si>
    <t>417,619</t>
  </si>
  <si>
    <t>56,030</t>
  </si>
  <si>
    <t>43,078</t>
  </si>
  <si>
    <t>95,448</t>
  </si>
  <si>
    <t>542,094</t>
  </si>
  <si>
    <t>1,086,426</t>
  </si>
  <si>
    <t>17,631</t>
  </si>
  <si>
    <t>369,384</t>
  </si>
  <si>
    <t>44,218</t>
  </si>
  <si>
    <t>236,747</t>
  </si>
  <si>
    <t>183,758</t>
  </si>
  <si>
    <t>227,189</t>
  </si>
  <si>
    <t>457,998</t>
  </si>
  <si>
    <t>629,662</t>
  </si>
  <si>
    <t>805,328</t>
  </si>
  <si>
    <t>166,218</t>
  </si>
  <si>
    <t>808,172</t>
  </si>
  <si>
    <t>6,843</t>
  </si>
  <si>
    <t>45,673</t>
  </si>
  <si>
    <t>111,989</t>
  </si>
  <si>
    <t>649,484</t>
  </si>
  <si>
    <t>22,035</t>
  </si>
  <si>
    <t>23,194</t>
  </si>
  <si>
    <t>496,001</t>
  </si>
  <si>
    <t>330,271</t>
  </si>
  <si>
    <t>7,937</t>
  </si>
  <si>
    <t>2,172</t>
  </si>
  <si>
    <t>3,479,567</t>
  </si>
  <si>
    <t>29,985</t>
  </si>
  <si>
    <t>7,988</t>
  </si>
  <si>
    <t>135,485</t>
  </si>
  <si>
    <t>248,155</t>
  </si>
  <si>
    <t>297,641</t>
  </si>
  <si>
    <t>253,208</t>
  </si>
  <si>
    <t>124,514</t>
  </si>
  <si>
    <t>757,654</t>
  </si>
  <si>
    <t>49,208</t>
  </si>
  <si>
    <t>125,939</t>
  </si>
  <si>
    <t>122,630</t>
  </si>
  <si>
    <t>647,053</t>
  </si>
  <si>
    <t>676,874</t>
  </si>
  <si>
    <t>90,502</t>
  </si>
  <si>
    <t>77,674</t>
  </si>
  <si>
    <t>264,543</t>
  </si>
  <si>
    <t>277,310</t>
  </si>
  <si>
    <t>1,687,017</t>
  </si>
  <si>
    <t>73,846</t>
  </si>
  <si>
    <t>43,187</t>
  </si>
  <si>
    <t>26,597</t>
  </si>
  <si>
    <t>194,121</t>
  </si>
  <si>
    <t>326,971</t>
  </si>
  <si>
    <t>97,430</t>
  </si>
  <si>
    <t>13,280</t>
  </si>
  <si>
    <t>288,995</t>
  </si>
  <si>
    <t>45,644</t>
  </si>
  <si>
    <t>54,035</t>
  </si>
  <si>
    <t>50,891</t>
  </si>
  <si>
    <t>26,610</t>
  </si>
  <si>
    <t>487,730</t>
  </si>
  <si>
    <t>99,480</t>
  </si>
  <si>
    <t>369,439</t>
  </si>
  <si>
    <t>1,201,088</t>
  </si>
  <si>
    <t>59,344</t>
  </si>
  <si>
    <t>89,387</t>
  </si>
  <si>
    <t>54,733</t>
  </si>
  <si>
    <t>576,376</t>
  </si>
  <si>
    <t>107,735</t>
  </si>
  <si>
    <t>192,191</t>
  </si>
  <si>
    <t>95,954</t>
  </si>
  <si>
    <t>707,125</t>
  </si>
  <si>
    <t>31,925</t>
  </si>
  <si>
    <t>2,317</t>
  </si>
  <si>
    <t>137,159</t>
  </si>
  <si>
    <t>38,661</t>
  </si>
  <si>
    <t>93,823</t>
  </si>
  <si>
    <t>157,873</t>
  </si>
  <si>
    <t>21,443</t>
  </si>
  <si>
    <t>28,382</t>
  </si>
  <si>
    <t>121,570</t>
  </si>
  <si>
    <t>2,202</t>
  </si>
  <si>
    <t>10,706</t>
  </si>
  <si>
    <t>60,894</t>
  </si>
  <si>
    <t>325,223</t>
  </si>
  <si>
    <t>43,015</t>
  </si>
  <si>
    <t>180,373</t>
  </si>
  <si>
    <t>24,782</t>
  </si>
  <si>
    <t>201,660</t>
  </si>
  <si>
    <t>13,471</t>
  </si>
  <si>
    <t>35,025</t>
  </si>
  <si>
    <t>247,884</t>
  </si>
  <si>
    <t>7,961</t>
  </si>
  <si>
    <t>5,330</t>
  </si>
  <si>
    <t>21,231</t>
  </si>
  <si>
    <t>491,584</t>
  </si>
  <si>
    <t>44,692</t>
  </si>
  <si>
    <t>89,876</t>
  </si>
  <si>
    <t>77,889</t>
  </si>
  <si>
    <t>306,893</t>
  </si>
  <si>
    <t>49,200</t>
  </si>
  <si>
    <t>20,703</t>
  </si>
  <si>
    <t>72,954</t>
  </si>
  <si>
    <t>17,519</t>
  </si>
  <si>
    <t>122,316</t>
  </si>
  <si>
    <t>1,135</t>
  </si>
  <si>
    <t>9,208</t>
  </si>
  <si>
    <t>8,117</t>
  </si>
  <si>
    <t>82,241</t>
  </si>
  <si>
    <t>34,999</t>
  </si>
  <si>
    <t>230,136</t>
  </si>
  <si>
    <t>23,387</t>
  </si>
  <si>
    <t>15,902</t>
  </si>
  <si>
    <t>29,534</t>
  </si>
  <si>
    <t>86,636</t>
  </si>
  <si>
    <t>1,623</t>
  </si>
  <si>
    <t>17,751</t>
  </si>
  <si>
    <t>28,576</t>
  </si>
  <si>
    <t>38,434</t>
  </si>
  <si>
    <t>19,534</t>
  </si>
  <si>
    <t>58,960</t>
  </si>
  <si>
    <t>15,719</t>
  </si>
  <si>
    <t>1,942</t>
  </si>
  <si>
    <t>2,902</t>
  </si>
  <si>
    <t>129,366</t>
  </si>
  <si>
    <t>59,994</t>
  </si>
  <si>
    <t>68,090</t>
  </si>
  <si>
    <t>243,595</t>
  </si>
  <si>
    <t>14,142</t>
  </si>
  <si>
    <t>73,877</t>
  </si>
  <si>
    <t>20,658</t>
  </si>
  <si>
    <t>145,858</t>
  </si>
  <si>
    <t>47,516</t>
  </si>
  <si>
    <t>83,960</t>
  </si>
  <si>
    <t>9,908</t>
  </si>
  <si>
    <t>579,542</t>
  </si>
  <si>
    <t>73,177</t>
  </si>
  <si>
    <t>169,798</t>
  </si>
  <si>
    <t>61,142</t>
  </si>
  <si>
    <t>337,060</t>
  </si>
  <si>
    <t>48,702</t>
  </si>
  <si>
    <t>39,320</t>
  </si>
  <si>
    <t>916,470</t>
  </si>
  <si>
    <t>12,589</t>
  </si>
  <si>
    <t>61,581</t>
  </si>
  <si>
    <t>322,319</t>
  </si>
  <si>
    <t>75,755</t>
  </si>
  <si>
    <t>44,221</t>
  </si>
  <si>
    <t>860,445</t>
  </si>
  <si>
    <t>346,550</t>
  </si>
  <si>
    <t>2,573,621</t>
  </si>
  <si>
    <t>523,574</t>
  </si>
  <si>
    <t>165,556</t>
  </si>
  <si>
    <t>21,933</t>
  </si>
  <si>
    <t>367,144</t>
  </si>
  <si>
    <t>37,717</t>
  </si>
  <si>
    <t>120,808</t>
  </si>
  <si>
    <t>10,537</t>
  </si>
  <si>
    <t>519,137</t>
  </si>
  <si>
    <t>74,608</t>
  </si>
  <si>
    <t>126,347</t>
  </si>
  <si>
    <t>15,836</t>
  </si>
  <si>
    <t>13,728</t>
  </si>
  <si>
    <t>30,600</t>
  </si>
  <si>
    <t>224,062</t>
  </si>
  <si>
    <t>65,043</t>
  </si>
  <si>
    <t>8,913</t>
  </si>
  <si>
    <t>277,829</t>
  </si>
  <si>
    <t>17,025</t>
  </si>
  <si>
    <t>122,159</t>
  </si>
  <si>
    <t>24,819</t>
  </si>
  <si>
    <t>104,434</t>
  </si>
  <si>
    <t>3,609</t>
  </si>
  <si>
    <t>6,846</t>
  </si>
  <si>
    <t>19,299</t>
  </si>
  <si>
    <t>46,476</t>
  </si>
  <si>
    <t>4,587</t>
  </si>
  <si>
    <t>19,177</t>
  </si>
  <si>
    <t>20,126</t>
  </si>
  <si>
    <t>56,971</t>
  </si>
  <si>
    <t>117,307</t>
  </si>
  <si>
    <t>121,293</t>
  </si>
  <si>
    <t>52,526</t>
  </si>
  <si>
    <t>144,969</t>
  </si>
  <si>
    <t>45,860</t>
  </si>
  <si>
    <t>21,165</t>
  </si>
  <si>
    <t>21,581</t>
  </si>
  <si>
    <t>65,795</t>
  </si>
  <si>
    <t>91,478</t>
  </si>
  <si>
    <t>43,673</t>
  </si>
  <si>
    <t>4,108</t>
  </si>
  <si>
    <t>39,195</t>
  </si>
  <si>
    <t>102,594</t>
  </si>
  <si>
    <t>71,075</t>
  </si>
  <si>
    <t>29,301</t>
  </si>
  <si>
    <t>227,504</t>
  </si>
  <si>
    <t>3,146</t>
  </si>
  <si>
    <t>11,874</t>
  </si>
  <si>
    <t>702,010</t>
  </si>
  <si>
    <t>45,662</t>
  </si>
  <si>
    <t>99,584</t>
  </si>
  <si>
    <t>7,975</t>
  </si>
  <si>
    <t>13,023</t>
  </si>
  <si>
    <t>74,105</t>
  </si>
  <si>
    <t>188,066</t>
  </si>
  <si>
    <t>12,895</t>
  </si>
  <si>
    <t>8,219</t>
  </si>
  <si>
    <t>89,450</t>
  </si>
  <si>
    <t>100,526</t>
  </si>
  <si>
    <t>3,559</t>
  </si>
  <si>
    <t>117,389</t>
  </si>
  <si>
    <t>70,086</t>
  </si>
  <si>
    <t>2,438,923</t>
  </si>
  <si>
    <t>23,786</t>
  </si>
  <si>
    <t>4,337</t>
  </si>
  <si>
    <t>148,670</t>
  </si>
  <si>
    <t>9,537</t>
  </si>
  <si>
    <t>6,796</t>
  </si>
  <si>
    <t>252,694</t>
  </si>
  <si>
    <t>87,573</t>
  </si>
  <si>
    <t>31,550</t>
  </si>
  <si>
    <t>65,963</t>
  </si>
  <si>
    <t>156,224</t>
  </si>
  <si>
    <t>35,822</t>
  </si>
  <si>
    <t>23,130</t>
  </si>
  <si>
    <t>93,185</t>
  </si>
  <si>
    <t>83,950</t>
  </si>
  <si>
    <t>250,158</t>
  </si>
  <si>
    <t>46,946</t>
  </si>
  <si>
    <t>79,351</t>
  </si>
  <si>
    <t>91,297</t>
  </si>
  <si>
    <t>33,482</t>
  </si>
  <si>
    <t>633,680</t>
  </si>
  <si>
    <t>146,096</t>
  </si>
  <si>
    <t>46,716</t>
  </si>
  <si>
    <t>108,209</t>
  </si>
  <si>
    <t>72,862</t>
  </si>
  <si>
    <t>247,295</t>
  </si>
  <si>
    <t>748,466</t>
  </si>
  <si>
    <t>917,699</t>
  </si>
  <si>
    <t>47,802</t>
  </si>
  <si>
    <t>33,800</t>
  </si>
  <si>
    <t>58,045</t>
  </si>
  <si>
    <t>66,268</t>
  </si>
  <si>
    <t>182,562</t>
  </si>
  <si>
    <t>425,145</t>
  </si>
  <si>
    <t>28,687</t>
  </si>
  <si>
    <t>23,917</t>
  </si>
  <si>
    <t>32,196</t>
  </si>
  <si>
    <t>88,884</t>
  </si>
  <si>
    <t>106,820</t>
  </si>
  <si>
    <t>49,858</t>
  </si>
  <si>
    <t>99,874</t>
  </si>
  <si>
    <t>43,282</t>
  </si>
  <si>
    <t>68,302</t>
  </si>
  <si>
    <t>6,981</t>
  </si>
  <si>
    <t>277,368</t>
  </si>
  <si>
    <t>21,329</t>
  </si>
  <si>
    <t>19,385</t>
  </si>
  <si>
    <t>344,691</t>
  </si>
  <si>
    <t>117,277</t>
  </si>
  <si>
    <t>4,515</t>
  </si>
  <si>
    <t>6,465</t>
  </si>
  <si>
    <t>714,910</t>
  </si>
  <si>
    <t>8,489</t>
  </si>
  <si>
    <t>83,515</t>
  </si>
  <si>
    <t>685,467</t>
  </si>
  <si>
    <t>15,889</t>
  </si>
  <si>
    <t>35,795</t>
  </si>
  <si>
    <t>9,488</t>
  </si>
  <si>
    <t>28,650</t>
  </si>
  <si>
    <t>367,436</t>
  </si>
  <si>
    <t>414,481</t>
  </si>
  <si>
    <t>1,243,502</t>
  </si>
  <si>
    <t>368,598</t>
  </si>
  <si>
    <t>229,239</t>
  </si>
  <si>
    <t>151,847</t>
  </si>
  <si>
    <t>777,697</t>
  </si>
  <si>
    <t>85,109</t>
  </si>
  <si>
    <t>85,803</t>
  </si>
  <si>
    <t>109,979</t>
  </si>
  <si>
    <t>46,317</t>
  </si>
  <si>
    <t>7,674</t>
  </si>
  <si>
    <t>193,126</t>
  </si>
  <si>
    <t>131,652</t>
  </si>
  <si>
    <t>1,667,861</t>
  </si>
  <si>
    <t>782,088</t>
  </si>
  <si>
    <t>67,015</t>
  </si>
  <si>
    <t>740,972</t>
  </si>
  <si>
    <t>66,480</t>
  </si>
  <si>
    <t>11,744</t>
  </si>
  <si>
    <t>90,716</t>
  </si>
  <si>
    <t>32,025</t>
  </si>
  <si>
    <t>143,463</t>
  </si>
  <si>
    <t>70,333</t>
  </si>
  <si>
    <t>6,782</t>
  </si>
  <si>
    <t>57,855</t>
  </si>
  <si>
    <t>9,456</t>
  </si>
  <si>
    <t>31,038</t>
  </si>
  <si>
    <t>81,201</t>
  </si>
  <si>
    <t>436,499</t>
  </si>
  <si>
    <t>156,859</t>
  </si>
  <si>
    <t>33,708</t>
  </si>
  <si>
    <t>11,497</t>
  </si>
  <si>
    <t>66,519</t>
  </si>
  <si>
    <t>22,423</t>
  </si>
  <si>
    <t>535,622</t>
  </si>
  <si>
    <t>94,335</t>
  </si>
  <si>
    <t>100,662</t>
  </si>
  <si>
    <t>26,891</t>
  </si>
  <si>
    <t>81,700</t>
  </si>
  <si>
    <t>2,658,713</t>
  </si>
  <si>
    <t>1,127,693</t>
  </si>
  <si>
    <t>1,022,881</t>
  </si>
  <si>
    <t>52,689</t>
  </si>
  <si>
    <t>81,106</t>
  </si>
  <si>
    <t>1,714,265</t>
  </si>
  <si>
    <t>119,291</t>
  </si>
  <si>
    <t>436,274</t>
  </si>
  <si>
    <t>201,710</t>
  </si>
  <si>
    <t>49,506</t>
  </si>
  <si>
    <t>565,397</t>
  </si>
  <si>
    <t>1,171,414</t>
  </si>
  <si>
    <t>12,751</t>
  </si>
  <si>
    <t>598,051</t>
  </si>
  <si>
    <t>35,906</t>
  </si>
  <si>
    <t>26,295</t>
  </si>
  <si>
    <t>50,224</t>
  </si>
  <si>
    <t>206,721</t>
  </si>
  <si>
    <t>1,134,385</t>
  </si>
  <si>
    <t>13,931</t>
  </si>
  <si>
    <t>21,459</t>
  </si>
  <si>
    <t>12,612</t>
  </si>
  <si>
    <t>126,263</t>
  </si>
  <si>
    <t>402,466</t>
  </si>
  <si>
    <t>841,994</t>
  </si>
  <si>
    <t>4,436</t>
  </si>
  <si>
    <t>131,417</t>
  </si>
  <si>
    <t>43,685</t>
  </si>
  <si>
    <t>190,229</t>
  </si>
  <si>
    <t>146,980</t>
  </si>
  <si>
    <t>8,198</t>
  </si>
  <si>
    <t>4,911</t>
  </si>
  <si>
    <t>61,148</t>
  </si>
  <si>
    <t>41,108</t>
  </si>
  <si>
    <t>2,035,953</t>
  </si>
  <si>
    <t>66,286</t>
  </si>
  <si>
    <t>122,095</t>
  </si>
  <si>
    <t>87,856</t>
  </si>
  <si>
    <t>77,744</t>
  </si>
  <si>
    <t>30,584</t>
  </si>
  <si>
    <t>116,188</t>
  </si>
  <si>
    <t>14,300</t>
  </si>
  <si>
    <t>86,698</t>
  </si>
  <si>
    <t>40,401</t>
  </si>
  <si>
    <t>694,078</t>
  </si>
  <si>
    <t>93,188</t>
  </si>
  <si>
    <t>83,360</t>
  </si>
  <si>
    <t>16,693</t>
  </si>
  <si>
    <t>164,903</t>
  </si>
  <si>
    <t>78,326</t>
  </si>
  <si>
    <t>162,115</t>
  </si>
  <si>
    <t>19,548</t>
  </si>
  <si>
    <t>100,819</t>
  </si>
  <si>
    <t>281,660</t>
  </si>
  <si>
    <t>51,588</t>
  </si>
  <si>
    <t>299,389</t>
  </si>
  <si>
    <t>485,374</t>
  </si>
  <si>
    <t>79,429</t>
  </si>
  <si>
    <t>174,754</t>
  </si>
  <si>
    <t>51,196</t>
  </si>
  <si>
    <t>43,498</t>
  </si>
  <si>
    <t>1,790,070</t>
  </si>
  <si>
    <t>212,351</t>
  </si>
  <si>
    <t>175,884</t>
  </si>
  <si>
    <t>1,239</t>
  </si>
  <si>
    <t>179,113</t>
  </si>
  <si>
    <t>43,594</t>
  </si>
  <si>
    <t>939,894</t>
  </si>
  <si>
    <t>18,913</t>
  </si>
  <si>
    <t>4,601</t>
  </si>
  <si>
    <t>24,262</t>
  </si>
  <si>
    <t>393,937</t>
  </si>
  <si>
    <t>60,475</t>
  </si>
  <si>
    <t>11,009</t>
  </si>
  <si>
    <t>5,120</t>
  </si>
  <si>
    <t>35,581</t>
  </si>
  <si>
    <t>505,464</t>
  </si>
  <si>
    <t>22,447</t>
  </si>
  <si>
    <t>11,613</t>
  </si>
  <si>
    <t>34,778</t>
  </si>
  <si>
    <t>735,625</t>
  </si>
  <si>
    <t>10,829</t>
  </si>
  <si>
    <t>101,959</t>
  </si>
  <si>
    <t>898,872</t>
  </si>
  <si>
    <t>101,981</t>
  </si>
  <si>
    <t>45,338</t>
  </si>
  <si>
    <t>1,398,949</t>
  </si>
  <si>
    <t>304,327</t>
  </si>
  <si>
    <t>110,556</t>
  </si>
  <si>
    <t>693,159</t>
  </si>
  <si>
    <t>31,806</t>
  </si>
  <si>
    <t>34,506</t>
  </si>
  <si>
    <t>400,577</t>
  </si>
  <si>
    <t>37,631</t>
  </si>
  <si>
    <t>464,360</t>
  </si>
  <si>
    <t>17,365</t>
  </si>
  <si>
    <t>5,454</t>
  </si>
  <si>
    <t>146,814</t>
  </si>
  <si>
    <t>98,653</t>
  </si>
  <si>
    <t>48,405</t>
  </si>
  <si>
    <t>11,248</t>
  </si>
  <si>
    <t>22,937</t>
  </si>
  <si>
    <t>74,967</t>
  </si>
  <si>
    <t>23,681</t>
  </si>
  <si>
    <t>22,431</t>
  </si>
  <si>
    <t>22,588</t>
  </si>
  <si>
    <t>81,914</t>
  </si>
  <si>
    <t>9,107</t>
  </si>
  <si>
    <t>6,222</t>
  </si>
  <si>
    <t>32,130</t>
  </si>
  <si>
    <t>24,901</t>
  </si>
  <si>
    <t>5,924</t>
  </si>
  <si>
    <t>6,165</t>
  </si>
  <si>
    <t>38,637</t>
  </si>
  <si>
    <t>8,123</t>
  </si>
  <si>
    <t>68,477</t>
  </si>
  <si>
    <t>243,544</t>
  </si>
  <si>
    <t>115,787</t>
  </si>
  <si>
    <t>143,123</t>
  </si>
  <si>
    <t>12,161</t>
  </si>
  <si>
    <t>18,975</t>
  </si>
  <si>
    <t>11,750</t>
  </si>
  <si>
    <t>9,239</t>
  </si>
  <si>
    <t>24,552</t>
  </si>
  <si>
    <t>48,936</t>
  </si>
  <si>
    <t>147,154</t>
  </si>
  <si>
    <t>112,802</t>
  </si>
  <si>
    <t>13,698</t>
  </si>
  <si>
    <t>725,033</t>
  </si>
  <si>
    <t>253,806</t>
  </si>
  <si>
    <t>250,420</t>
  </si>
  <si>
    <t>29,209</t>
  </si>
  <si>
    <t>58,493</t>
  </si>
  <si>
    <t>21,837</t>
  </si>
  <si>
    <t>354,142</t>
  </si>
  <si>
    <t>30,159</t>
  </si>
  <si>
    <t>309,799</t>
  </si>
  <si>
    <t>474,005</t>
  </si>
  <si>
    <t>24,815</t>
  </si>
  <si>
    <t>36,536</t>
  </si>
  <si>
    <t>100,667</t>
  </si>
  <si>
    <t>116,898</t>
  </si>
  <si>
    <t>47,603</t>
  </si>
  <si>
    <t>5,039</t>
  </si>
  <si>
    <t>23,204</t>
  </si>
  <si>
    <t>2,293</t>
  </si>
  <si>
    <t>24,447</t>
  </si>
  <si>
    <t>3,739</t>
  </si>
  <si>
    <t>7,857</t>
  </si>
  <si>
    <t>14,841</t>
  </si>
  <si>
    <t>181,730</t>
  </si>
  <si>
    <t>846,274</t>
  </si>
  <si>
    <t>5,576</t>
  </si>
  <si>
    <t>105,864</t>
  </si>
  <si>
    <t>9,926</t>
  </si>
  <si>
    <t>21,536</t>
  </si>
  <si>
    <t>818,940</t>
  </si>
  <si>
    <t>135,250</t>
  </si>
  <si>
    <t>191,537</t>
  </si>
  <si>
    <t>9,126</t>
  </si>
  <si>
    <t>57,473</t>
  </si>
  <si>
    <t>9,002</t>
  </si>
  <si>
    <t>127,493</t>
  </si>
  <si>
    <t>98,355</t>
  </si>
  <si>
    <t>27,505</t>
  </si>
  <si>
    <t>74,260</t>
  </si>
  <si>
    <t>37,530</t>
  </si>
  <si>
    <t>11,718</t>
  </si>
  <si>
    <t>285,821</t>
  </si>
  <si>
    <t>18,779</t>
  </si>
  <si>
    <t>2,876</t>
  </si>
  <si>
    <t>30,926</t>
  </si>
  <si>
    <t>50,732</t>
  </si>
  <si>
    <t>499,832</t>
  </si>
  <si>
    <t>377,275</t>
  </si>
  <si>
    <t>17,807</t>
  </si>
  <si>
    <t>127,188</t>
  </si>
  <si>
    <t>13,610</t>
  </si>
  <si>
    <t>106,611</t>
  </si>
  <si>
    <t>21,527</t>
  </si>
  <si>
    <t>115,211</t>
  </si>
  <si>
    <t>9,146</t>
  </si>
  <si>
    <t>39,045</t>
  </si>
  <si>
    <t>20,036</t>
  </si>
  <si>
    <t>22,529</t>
  </si>
  <si>
    <t>16,178</t>
  </si>
  <si>
    <t>45,202</t>
  </si>
  <si>
    <t>9,563</t>
  </si>
  <si>
    <t>25,275</t>
  </si>
  <si>
    <t>13,284</t>
  </si>
  <si>
    <t>20,977</t>
  </si>
  <si>
    <t>41,965</t>
  </si>
  <si>
    <t>87,786</t>
  </si>
  <si>
    <t>83,885</t>
  </si>
  <si>
    <t>40,312</t>
  </si>
  <si>
    <t>53,074</t>
  </si>
  <si>
    <t>66,254</t>
  </si>
  <si>
    <t>47,559</t>
  </si>
  <si>
    <t>21,896</t>
  </si>
  <si>
    <t>8,796</t>
  </si>
  <si>
    <t>685,952</t>
  </si>
  <si>
    <t>26,374</t>
  </si>
  <si>
    <t>65,104</t>
  </si>
  <si>
    <t>202,961</t>
  </si>
  <si>
    <t>125,009</t>
  </si>
  <si>
    <t>17,654</t>
  </si>
  <si>
    <t>9,061</t>
  </si>
  <si>
    <t>5,516</t>
  </si>
  <si>
    <t>25,853</t>
  </si>
  <si>
    <t>16,907</t>
  </si>
  <si>
    <t>11,364</t>
  </si>
  <si>
    <t>30,689</t>
  </si>
  <si>
    <t>9,469</t>
  </si>
  <si>
    <t>1,061,275</t>
  </si>
  <si>
    <t>265,522</t>
  </si>
  <si>
    <t>109,135</t>
  </si>
  <si>
    <t>33,578</t>
  </si>
  <si>
    <t>58,521</t>
  </si>
  <si>
    <t>9,683</t>
  </si>
  <si>
    <t>96,711</t>
  </si>
  <si>
    <t>179,014</t>
  </si>
  <si>
    <t>2,877,771</t>
  </si>
  <si>
    <t>80,079</t>
  </si>
  <si>
    <t>256,971</t>
  </si>
  <si>
    <t>63,317</t>
  </si>
  <si>
    <t>42,262</t>
  </si>
  <si>
    <t>47,072</t>
  </si>
  <si>
    <t>18,919</t>
  </si>
  <si>
    <t>12,921</t>
  </si>
  <si>
    <t>27,148</t>
  </si>
  <si>
    <t>3,165</t>
  </si>
  <si>
    <t>48,930</t>
  </si>
  <si>
    <t>61,105</t>
  </si>
  <si>
    <t>43,779</t>
  </si>
  <si>
    <t>15,115</t>
  </si>
  <si>
    <t>25,681</t>
  </si>
  <si>
    <t>55,621</t>
  </si>
  <si>
    <t>14,830</t>
  </si>
  <si>
    <t>528,884</t>
  </si>
  <si>
    <t>229,102</t>
  </si>
  <si>
    <t>1,487,821</t>
  </si>
  <si>
    <t>23,138</t>
  </si>
  <si>
    <t>347,044</t>
  </si>
  <si>
    <t>919,060</t>
  </si>
  <si>
    <t>17,520</t>
  </si>
  <si>
    <t>65,144</t>
  </si>
  <si>
    <t>54,803</t>
  </si>
  <si>
    <t>2018 ACS 1-year Estimates from B24124</t>
  </si>
  <si>
    <r>
      <t xml:space="preserve">Step 2: Paste data into </t>
    </r>
    <r>
      <rPr>
        <b/>
        <sz val="11"/>
        <color rgb="FFFF0000"/>
        <rFont val="Calibri"/>
        <family val="2"/>
        <scheme val="minor"/>
      </rPr>
      <t>columns C and D.</t>
    </r>
    <r>
      <rPr>
        <sz val="11"/>
        <rFont val="Calibri"/>
        <family val="2"/>
        <scheme val="minor"/>
      </rPr>
      <t xml:space="preserve"> You will need to delete the +/- from the Margin of Error column from the downloaded table. This can be done using the Find and Replace function in Excel.</t>
    </r>
  </si>
  <si>
    <t>Step 4: See list of notes for extra additions that need to be completed on current data to render them comparable to the downloaded table from 2018.</t>
  </si>
  <si>
    <r>
      <t xml:space="preserve">Step 3: Use converted data from </t>
    </r>
    <r>
      <rPr>
        <b/>
        <sz val="11"/>
        <color theme="8"/>
        <rFont val="Calibri"/>
        <family val="2"/>
        <scheme val="minor"/>
      </rPr>
      <t>column H</t>
    </r>
    <r>
      <rPr>
        <sz val="11"/>
        <color theme="1"/>
        <rFont val="Calibri"/>
        <family val="2"/>
        <scheme val="minor"/>
      </rPr>
      <t xml:space="preserve"> to compare with the downloaded 2018 ACS 1-year Table ID B24124.</t>
    </r>
  </si>
  <si>
    <r>
      <t xml:space="preserve">Step 3: Use converted data from </t>
    </r>
    <r>
      <rPr>
        <b/>
        <sz val="11"/>
        <color theme="8"/>
        <rFont val="Calibri"/>
        <family val="2"/>
        <scheme val="minor"/>
      </rPr>
      <t>columns G and H</t>
    </r>
    <r>
      <rPr>
        <sz val="11"/>
        <color theme="1"/>
        <rFont val="Calibri"/>
        <family val="2"/>
        <scheme val="minor"/>
      </rPr>
      <t xml:space="preserve"> to compare with ACS data from Table ID B24124, years 2018 and on 1- or 5- year data.</t>
    </r>
  </si>
  <si>
    <t>2010 Occupation Title</t>
  </si>
  <si>
    <t>2018 Occupation Title</t>
  </si>
  <si>
    <t>Computer user support specialists</t>
  </si>
  <si>
    <t>Table H2. Example of Using Conversion Template With ACS 2017 Data.</t>
  </si>
  <si>
    <t>Table H1. Census ACS Occupation Data Conversion Template for Table ID B24124</t>
  </si>
  <si>
    <t>Computer User Support Specialists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</si>
</sst>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0"/>
    <numFmt numFmtId="165" formatCode="_(* #,##0_);_(* \(#,##0\);_(* &quot;-&quot;??_);_(@_)"/>
  </numFmts>
  <fonts count="10" x14ac:knownFonts="1">
    <font>
      <sz val="11"/>
      <color theme="1"/>
      <name val="Calibri"/>
      <family val="2"/>
      <scheme val="minor"/>
    </font>
    <font>
      <b/>
      <sz val="11"/>
      <name val="Calibri"/>
      <family val="2"/>
      <scheme val="minor"/>
    </font>
    <font>
      <sz val="11"/>
      <color indexed="8"/>
      <name val="Calibri"/>
      <family val="2"/>
      <scheme val="minor"/>
    </font>
    <font>
      <sz val="11"/>
      <name val="Calibri"/>
      <family val="2"/>
      <scheme val="minor"/>
    </font>
    <font>
      <sz val="10"/>
      <name val="Arial"/>
      <family val="2"/>
    </font>
    <font>
      <sz val="11"/>
      <name val="Calibri"/>
      <family val="2"/>
    </font>
    <font>
      <b/>
      <sz val="11"/>
      <color rgb="FFFF0000"/>
      <name val="Calibri"/>
      <family val="2"/>
      <scheme val="minor"/>
    </font>
    <font>
      <b/>
      <sz val="11"/>
      <color theme="8"/>
      <name val="Calibri"/>
      <family val="2"/>
      <scheme val="minor"/>
    </font>
    <font>
      <sz val="11"/>
      <color theme="1"/>
      <name val="Calibri"/>
      <family val="2"/>
      <scheme val="minor"/>
    </font>
    <font>
      <strike/>
      <sz val="11"/>
      <name val="Calibri"/>
      <family val="2"/>
      <scheme val="minor"/>
    </font>
  </fonts>
  <fills count="5">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7" tint="0.59999389629810485"/>
        <bgColor indexed="64"/>
      </patternFill>
    </fill>
  </fills>
  <borders count="6">
    <border>
      <left/>
      <right/>
      <top/>
      <bottom/>
      <diagonal/>
    </border>
    <border>
      <left/>
      <right/>
      <top style="thin">
        <color indexed="64"/>
      </top>
      <bottom style="thin">
        <color indexed="64"/>
      </bottom>
      <diagonal/>
    </border>
    <border>
      <left/>
      <right style="thin">
        <color indexed="0"/>
      </right>
      <top style="thin">
        <color indexed="64"/>
      </top>
      <bottom style="thin">
        <color indexed="64"/>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hair">
        <color auto="1"/>
      </left>
      <right style="hair">
        <color auto="1"/>
      </right>
      <top style="hair">
        <color auto="1"/>
      </top>
      <bottom style="hair">
        <color auto="1"/>
      </bottom>
      <diagonal/>
    </border>
  </borders>
  <cellStyleXfs count="4">
    <xf numFmtId="0" fontId="0" fillId="0" borderId="0"/>
    <xf numFmtId="0" fontId="4" fillId="0" borderId="0"/>
    <xf numFmtId="0" fontId="4" fillId="0" borderId="0"/>
    <xf numFmtId="43" fontId="8" fillId="0" borderId="0" applyFont="0" applyFill="0" applyBorder="0" applyAlignment="0" applyProtection="0"/>
  </cellStyleXfs>
  <cellXfs count="103">
    <xf numFmtId="0" fontId="0" fillId="0" borderId="0" xfId="0"/>
    <xf numFmtId="0" fontId="0" fillId="0" borderId="0" xfId="0" applyFont="1" applyAlignment="1" applyProtection="1">
      <alignment vertical="top"/>
      <protection locked="0"/>
    </xf>
    <xf numFmtId="49" fontId="1" fillId="0" borderId="1" xfId="0" applyNumberFormat="1" applyFont="1" applyFill="1" applyBorder="1" applyAlignment="1" applyProtection="1">
      <alignment horizontal="left" vertical="top" wrapText="1"/>
      <protection locked="0"/>
    </xf>
    <xf numFmtId="0" fontId="1" fillId="0" borderId="1" xfId="0" applyFont="1" applyFill="1" applyBorder="1" applyAlignment="1" applyProtection="1">
      <alignment vertical="top" wrapText="1"/>
      <protection locked="0"/>
    </xf>
    <xf numFmtId="0" fontId="1" fillId="0" borderId="0" xfId="0" applyFont="1" applyBorder="1" applyAlignment="1" applyProtection="1">
      <alignment vertical="top"/>
      <protection locked="0"/>
    </xf>
    <xf numFmtId="0" fontId="0" fillId="0" borderId="0" xfId="0" applyFont="1" applyFill="1" applyAlignment="1" applyProtection="1">
      <alignment vertical="top"/>
      <protection locked="0"/>
    </xf>
    <xf numFmtId="0" fontId="3" fillId="0" borderId="0" xfId="0" applyFont="1" applyFill="1" applyBorder="1" applyAlignment="1" applyProtection="1">
      <alignment horizontal="left" vertical="top" wrapText="1"/>
      <protection locked="0"/>
    </xf>
    <xf numFmtId="49" fontId="3" fillId="0" borderId="0" xfId="0" applyNumberFormat="1" applyFont="1" applyFill="1" applyBorder="1" applyAlignment="1" applyProtection="1">
      <alignment vertical="top"/>
      <protection locked="0"/>
    </xf>
    <xf numFmtId="0" fontId="3" fillId="0" borderId="0" xfId="0" applyFont="1" applyFill="1" applyBorder="1" applyAlignment="1" applyProtection="1">
      <alignment wrapText="1"/>
      <protection locked="0"/>
    </xf>
    <xf numFmtId="49" fontId="3" fillId="0" borderId="0" xfId="0" applyNumberFormat="1" applyFont="1" applyFill="1" applyBorder="1" applyAlignment="1" applyProtection="1">
      <alignment wrapText="1"/>
      <protection locked="0"/>
    </xf>
    <xf numFmtId="0" fontId="3" fillId="0" borderId="0" xfId="0" applyFont="1" applyFill="1" applyBorder="1" applyAlignment="1" applyProtection="1">
      <alignment vertical="top" wrapText="1"/>
      <protection locked="0"/>
    </xf>
    <xf numFmtId="0" fontId="3" fillId="0" borderId="0" xfId="0" applyNumberFormat="1" applyFont="1" applyFill="1" applyBorder="1" applyAlignment="1" applyProtection="1">
      <alignment horizontal="left" vertical="top" wrapText="1"/>
      <protection locked="0"/>
    </xf>
    <xf numFmtId="0" fontId="3" fillId="0" borderId="0" xfId="0" applyFont="1" applyFill="1" applyBorder="1" applyAlignment="1" applyProtection="1">
      <alignment horizontal="justify" vertical="top" wrapText="1"/>
      <protection locked="0"/>
    </xf>
    <xf numFmtId="0" fontId="3" fillId="0" borderId="0" xfId="1" applyFont="1" applyFill="1" applyBorder="1" applyAlignment="1" applyProtection="1">
      <alignment vertical="top" wrapText="1"/>
      <protection locked="0"/>
    </xf>
    <xf numFmtId="0" fontId="1" fillId="0" borderId="0" xfId="0" applyFont="1" applyAlignment="1" applyProtection="1">
      <alignment vertical="top"/>
      <protection locked="0"/>
    </xf>
    <xf numFmtId="0" fontId="3" fillId="0" borderId="0" xfId="0" applyFont="1" applyAlignment="1" applyProtection="1">
      <alignment vertical="top"/>
      <protection locked="0"/>
    </xf>
    <xf numFmtId="0" fontId="3" fillId="0" borderId="0" xfId="0" applyFont="1" applyFill="1" applyAlignment="1" applyProtection="1">
      <alignment vertical="top"/>
      <protection locked="0"/>
    </xf>
    <xf numFmtId="0" fontId="3" fillId="0" borderId="0" xfId="0" applyFont="1" applyFill="1" applyAlignment="1" applyProtection="1">
      <alignment vertical="top" wrapText="1"/>
      <protection locked="0"/>
    </xf>
    <xf numFmtId="0" fontId="1" fillId="0" borderId="0" xfId="0" applyFont="1" applyFill="1" applyAlignment="1" applyProtection="1">
      <alignment vertical="top" wrapText="1"/>
      <protection locked="0"/>
    </xf>
    <xf numFmtId="49" fontId="3" fillId="0" borderId="0" xfId="0" applyNumberFormat="1" applyFont="1" applyFill="1" applyAlignment="1" applyProtection="1">
      <alignment vertical="top"/>
      <protection locked="0"/>
    </xf>
    <xf numFmtId="49" fontId="1" fillId="0" borderId="0" xfId="0" applyNumberFormat="1" applyFont="1" applyFill="1" applyAlignment="1" applyProtection="1">
      <alignment vertical="top"/>
      <protection locked="0"/>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0" fillId="0" borderId="0" xfId="0" applyFont="1"/>
    <xf numFmtId="0" fontId="0" fillId="0" borderId="0" xfId="0" applyFont="1" applyFill="1"/>
    <xf numFmtId="0" fontId="2" fillId="0" borderId="0" xfId="0" applyFont="1" applyFill="1" applyBorder="1" applyAlignment="1" applyProtection="1">
      <alignment horizontal="left" vertical="top" wrapText="1"/>
    </xf>
    <xf numFmtId="164" fontId="2" fillId="0" borderId="0" xfId="0" applyNumberFormat="1" applyFont="1" applyFill="1" applyBorder="1" applyAlignment="1" applyProtection="1">
      <alignment horizontal="left" vertical="top" wrapText="1"/>
    </xf>
    <xf numFmtId="0" fontId="3" fillId="0" borderId="0" xfId="0" applyFont="1" applyFill="1" applyBorder="1" applyAlignment="1" applyProtection="1">
      <alignment vertical="top"/>
      <protection locked="0"/>
    </xf>
    <xf numFmtId="0" fontId="1" fillId="0" borderId="0" xfId="0" applyFont="1" applyFill="1" applyAlignment="1" applyProtection="1">
      <alignment vertical="top"/>
      <protection locked="0"/>
    </xf>
    <xf numFmtId="49" fontId="3" fillId="0" borderId="3" xfId="0" applyNumberFormat="1" applyFont="1" applyFill="1" applyBorder="1" applyAlignment="1" applyProtection="1">
      <alignment vertical="top"/>
      <protection locked="0"/>
    </xf>
    <xf numFmtId="0" fontId="3" fillId="0" borderId="3" xfId="0" applyFont="1" applyFill="1" applyBorder="1" applyAlignment="1" applyProtection="1">
      <alignment vertical="top" wrapText="1"/>
      <protection locked="0"/>
    </xf>
    <xf numFmtId="0" fontId="3" fillId="0" borderId="0" xfId="0" applyFont="1" applyFill="1" applyBorder="1" applyAlignment="1" applyProtection="1">
      <alignment horizontal="left" vertical="top"/>
      <protection locked="0"/>
    </xf>
    <xf numFmtId="164" fontId="3" fillId="0" borderId="0" xfId="0" applyNumberFormat="1" applyFont="1" applyFill="1" applyBorder="1" applyAlignment="1" applyProtection="1">
      <alignment vertical="top" wrapText="1"/>
      <protection locked="0"/>
    </xf>
    <xf numFmtId="164" fontId="3" fillId="0" borderId="3" xfId="0" applyNumberFormat="1" applyFont="1" applyFill="1" applyBorder="1" applyAlignment="1" applyProtection="1">
      <alignment vertical="top" wrapText="1"/>
      <protection locked="0"/>
    </xf>
    <xf numFmtId="49" fontId="1" fillId="0" borderId="1" xfId="0" applyNumberFormat="1" applyFont="1" applyFill="1" applyBorder="1" applyAlignment="1" applyProtection="1">
      <alignment vertical="top" wrapText="1"/>
      <protection locked="0"/>
    </xf>
    <xf numFmtId="0" fontId="1" fillId="0" borderId="2" xfId="0" applyFont="1" applyFill="1" applyBorder="1" applyAlignment="1" applyProtection="1">
      <alignment vertical="top" wrapText="1"/>
      <protection locked="0"/>
    </xf>
    <xf numFmtId="0" fontId="3" fillId="0" borderId="3" xfId="0" applyNumberFormat="1" applyFont="1" applyFill="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3" fillId="0" borderId="4" xfId="0" applyNumberFormat="1"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3" fillId="0" borderId="4" xfId="0" applyFont="1" applyFill="1" applyBorder="1" applyAlignment="1" applyProtection="1">
      <alignment vertical="top" wrapText="1"/>
      <protection locked="0"/>
    </xf>
    <xf numFmtId="0" fontId="3" fillId="2" borderId="0" xfId="0" applyNumberFormat="1" applyFont="1" applyFill="1" applyBorder="1" applyAlignment="1" applyProtection="1">
      <alignment horizontal="left" vertical="top" wrapText="1"/>
      <protection locked="0"/>
    </xf>
    <xf numFmtId="0" fontId="3" fillId="2" borderId="0" xfId="0" applyFont="1" applyFill="1" applyBorder="1" applyAlignment="1" applyProtection="1">
      <alignment vertical="top" wrapText="1"/>
      <protection locked="0"/>
    </xf>
    <xf numFmtId="49" fontId="3" fillId="2" borderId="0" xfId="0" applyNumberFormat="1" applyFont="1" applyFill="1" applyBorder="1" applyAlignment="1" applyProtection="1">
      <alignment vertical="top"/>
      <protection locked="0"/>
    </xf>
    <xf numFmtId="49" fontId="3" fillId="4" borderId="0" xfId="0" applyNumberFormat="1" applyFont="1" applyFill="1" applyBorder="1" applyAlignment="1" applyProtection="1">
      <alignment vertical="top"/>
      <protection locked="0"/>
    </xf>
    <xf numFmtId="0" fontId="3" fillId="4" borderId="0" xfId="0" applyNumberFormat="1" applyFont="1" applyFill="1" applyBorder="1" applyAlignment="1" applyProtection="1">
      <alignment horizontal="left" vertical="top" wrapText="1"/>
      <protection locked="0"/>
    </xf>
    <xf numFmtId="0" fontId="3" fillId="4" borderId="0" xfId="0" applyFont="1" applyFill="1" applyBorder="1" applyAlignment="1" applyProtection="1">
      <alignment vertical="top" wrapText="1"/>
      <protection locked="0"/>
    </xf>
    <xf numFmtId="49" fontId="3" fillId="2" borderId="0" xfId="0" applyNumberFormat="1" applyFont="1" applyFill="1" applyBorder="1" applyAlignment="1" applyProtection="1">
      <alignment horizontal="left" vertical="top" wrapText="1"/>
      <protection locked="0"/>
    </xf>
    <xf numFmtId="49" fontId="3" fillId="4" borderId="0" xfId="0" applyNumberFormat="1" applyFont="1" applyFill="1" applyBorder="1" applyAlignment="1" applyProtection="1">
      <alignment horizontal="left" vertical="top" wrapText="1"/>
      <protection locked="0"/>
    </xf>
    <xf numFmtId="49" fontId="3" fillId="2" borderId="0" xfId="0" applyNumberFormat="1" applyFont="1" applyFill="1" applyBorder="1" applyAlignment="1" applyProtection="1">
      <alignment horizontal="left" vertical="top"/>
      <protection locked="0"/>
    </xf>
    <xf numFmtId="0" fontId="3" fillId="2" borderId="0" xfId="0" applyFont="1" applyFill="1" applyBorder="1" applyAlignment="1" applyProtection="1">
      <alignment vertical="top"/>
      <protection locked="0"/>
    </xf>
    <xf numFmtId="0" fontId="3" fillId="2" borderId="4" xfId="0" applyNumberFormat="1" applyFont="1" applyFill="1" applyBorder="1" applyAlignment="1" applyProtection="1">
      <alignment horizontal="left" vertical="top" wrapText="1"/>
      <protection locked="0"/>
    </xf>
    <xf numFmtId="0" fontId="0" fillId="0" borderId="0" xfId="0" applyFont="1" applyBorder="1" applyAlignment="1">
      <alignment vertical="top" wrapText="1"/>
    </xf>
    <xf numFmtId="49" fontId="3" fillId="4" borderId="0" xfId="0" applyNumberFormat="1" applyFont="1" applyFill="1" applyBorder="1" applyAlignment="1" applyProtection="1">
      <alignment vertical="top" wrapText="1"/>
      <protection locked="0"/>
    </xf>
    <xf numFmtId="0" fontId="3" fillId="4" borderId="0" xfId="0" applyFont="1" applyFill="1" applyBorder="1" applyAlignment="1" applyProtection="1">
      <alignment vertical="top"/>
      <protection locked="0"/>
    </xf>
    <xf numFmtId="0" fontId="3" fillId="4" borderId="4" xfId="0" applyFont="1" applyFill="1" applyBorder="1" applyAlignment="1" applyProtection="1">
      <alignment vertical="top" wrapText="1"/>
      <protection locked="0"/>
    </xf>
    <xf numFmtId="49" fontId="1" fillId="0" borderId="3" xfId="0" applyNumberFormat="1" applyFont="1" applyFill="1" applyBorder="1" applyAlignment="1" applyProtection="1">
      <alignment horizontal="left" vertical="top" wrapText="1"/>
      <protection locked="0"/>
    </xf>
    <xf numFmtId="0" fontId="1" fillId="0" borderId="3" xfId="0" applyFont="1" applyFill="1" applyBorder="1" applyAlignment="1" applyProtection="1">
      <alignment vertical="top" wrapText="1"/>
      <protection locked="0"/>
    </xf>
    <xf numFmtId="49" fontId="1" fillId="0" borderId="3" xfId="0" applyNumberFormat="1" applyFont="1" applyFill="1" applyBorder="1" applyAlignment="1" applyProtection="1">
      <alignment vertical="top" wrapText="1"/>
      <protection locked="0"/>
    </xf>
    <xf numFmtId="0" fontId="0" fillId="4" borderId="0" xfId="0" applyFont="1" applyFill="1" applyAlignment="1" applyProtection="1">
      <alignment vertical="top"/>
      <protection locked="0"/>
    </xf>
    <xf numFmtId="0" fontId="0" fillId="2" borderId="0" xfId="0" applyFont="1" applyFill="1" applyAlignment="1" applyProtection="1">
      <alignment vertical="top"/>
      <protection locked="0"/>
    </xf>
    <xf numFmtId="0" fontId="3" fillId="4" borderId="0" xfId="0" applyFont="1" applyFill="1" applyAlignment="1" applyProtection="1">
      <alignment vertical="top"/>
      <protection locked="0"/>
    </xf>
    <xf numFmtId="0" fontId="3" fillId="2" borderId="0" xfId="0" applyFont="1" applyFill="1" applyAlignment="1" applyProtection="1">
      <alignment vertical="top"/>
      <protection locked="0"/>
    </xf>
    <xf numFmtId="0" fontId="3" fillId="0" borderId="5" xfId="0" applyFont="1" applyFill="1" applyBorder="1" applyAlignment="1">
      <alignment horizontal="left" vertical="top" wrapText="1"/>
    </xf>
    <xf numFmtId="0" fontId="3" fillId="0" borderId="5" xfId="2" applyFont="1" applyFill="1" applyBorder="1" applyAlignment="1">
      <alignment horizontal="left" vertical="top"/>
    </xf>
    <xf numFmtId="0" fontId="3" fillId="0" borderId="5" xfId="0" applyFont="1" applyFill="1" applyBorder="1"/>
    <xf numFmtId="0" fontId="0" fillId="0" borderId="5" xfId="0" applyFont="1" applyFill="1" applyBorder="1" applyAlignment="1" applyProtection="1">
      <alignment vertical="top"/>
      <protection locked="0"/>
    </xf>
    <xf numFmtId="49" fontId="3" fillId="0" borderId="5" xfId="0" applyNumberFormat="1" applyFont="1" applyFill="1" applyBorder="1" applyAlignment="1">
      <alignment horizontal="left" vertical="top" wrapText="1"/>
    </xf>
    <xf numFmtId="49" fontId="3" fillId="0" borderId="5" xfId="2" applyNumberFormat="1" applyFont="1" applyFill="1" applyBorder="1" applyAlignment="1">
      <alignment horizontal="left" vertical="top"/>
    </xf>
    <xf numFmtId="0" fontId="0" fillId="0" borderId="0" xfId="0" applyFont="1" applyAlignment="1" applyProtection="1">
      <alignment vertical="top" wrapText="1"/>
      <protection locked="0"/>
    </xf>
    <xf numFmtId="49" fontId="2" fillId="0" borderId="5" xfId="0" applyNumberFormat="1" applyFont="1" applyFill="1" applyBorder="1" applyAlignment="1" applyProtection="1">
      <alignment horizontal="left" vertical="top" wrapText="1"/>
    </xf>
    <xf numFmtId="0" fontId="3" fillId="0" borderId="5" xfId="0" applyFont="1" applyFill="1" applyBorder="1" applyAlignment="1" applyProtection="1">
      <alignment vertical="top"/>
      <protection locked="0"/>
    </xf>
    <xf numFmtId="0" fontId="3" fillId="0" borderId="5" xfId="0" applyFont="1" applyFill="1" applyBorder="1" applyAlignment="1" applyProtection="1">
      <alignment vertical="top" wrapText="1"/>
      <protection locked="0"/>
    </xf>
    <xf numFmtId="0" fontId="7" fillId="0" borderId="5" xfId="0" applyFont="1" applyBorder="1" applyAlignment="1" applyProtection="1">
      <alignment vertical="top" wrapText="1"/>
      <protection locked="0"/>
    </xf>
    <xf numFmtId="0" fontId="3" fillId="0" borderId="5" xfId="0" applyFont="1" applyFill="1" applyBorder="1" applyAlignment="1" applyProtection="1">
      <alignment horizontal="left" vertical="top" wrapText="1"/>
    </xf>
    <xf numFmtId="0" fontId="0" fillId="0" borderId="0" xfId="0" applyFont="1" applyBorder="1" applyAlignment="1" applyProtection="1">
      <alignment vertical="top"/>
      <protection locked="0"/>
    </xf>
    <xf numFmtId="0" fontId="0" fillId="0" borderId="0" xfId="0" applyFont="1" applyBorder="1" applyAlignment="1" applyProtection="1">
      <alignment vertical="top" wrapText="1"/>
      <protection locked="0"/>
    </xf>
    <xf numFmtId="0" fontId="3" fillId="0" borderId="0" xfId="0" quotePrefix="1" applyFont="1" applyFill="1" applyBorder="1" applyAlignment="1">
      <alignment horizontal="left" vertical="top"/>
    </xf>
    <xf numFmtId="0" fontId="6" fillId="0" borderId="0" xfId="0" applyFont="1" applyFill="1" applyBorder="1" applyAlignment="1" applyProtection="1">
      <alignment vertical="top" wrapText="1"/>
      <protection locked="0"/>
    </xf>
    <xf numFmtId="3" fontId="2" fillId="0" borderId="0" xfId="0" applyNumberFormat="1" applyFont="1" applyFill="1" applyBorder="1" applyAlignment="1" applyProtection="1">
      <alignment horizontal="left" vertical="top" wrapText="1"/>
    </xf>
    <xf numFmtId="0" fontId="3" fillId="0" borderId="5" xfId="0" applyFont="1" applyBorder="1" applyAlignment="1" applyProtection="1">
      <alignment vertical="top" wrapText="1"/>
      <protection locked="0"/>
    </xf>
    <xf numFmtId="2" fontId="2" fillId="0" borderId="0" xfId="0" applyNumberFormat="1" applyFont="1" applyFill="1" applyBorder="1" applyAlignment="1" applyProtection="1">
      <alignment horizontal="left" vertical="top" wrapText="1"/>
    </xf>
    <xf numFmtId="1" fontId="0" fillId="0" borderId="0" xfId="0" applyNumberFormat="1" applyFont="1" applyAlignment="1" applyProtection="1">
      <alignment vertical="top"/>
      <protection locked="0"/>
    </xf>
    <xf numFmtId="0" fontId="3" fillId="0" borderId="5" xfId="2" quotePrefix="1" applyFont="1" applyFill="1" applyBorder="1" applyAlignment="1">
      <alignment horizontal="left" vertical="top"/>
    </xf>
    <xf numFmtId="0" fontId="3" fillId="0" borderId="5" xfId="2" applyFont="1" applyFill="1" applyBorder="1" applyAlignment="1">
      <alignment vertical="top"/>
    </xf>
    <xf numFmtId="0" fontId="3" fillId="0" borderId="5" xfId="2" quotePrefix="1" applyFont="1" applyFill="1" applyBorder="1" applyAlignment="1">
      <alignment vertical="top"/>
    </xf>
    <xf numFmtId="0" fontId="9" fillId="0" borderId="5" xfId="2" applyFont="1" applyFill="1" applyBorder="1" applyAlignment="1">
      <alignment horizontal="left" vertical="top"/>
    </xf>
    <xf numFmtId="0" fontId="9" fillId="0" borderId="5" xfId="2" quotePrefix="1" applyFont="1" applyFill="1" applyBorder="1" applyAlignment="1">
      <alignment horizontal="left" vertical="top"/>
    </xf>
    <xf numFmtId="0" fontId="2" fillId="0" borderId="0" xfId="0" applyNumberFormat="1" applyFont="1" applyFill="1" applyBorder="1" applyAlignment="1" applyProtection="1">
      <alignment horizontal="left" vertical="top" wrapText="1"/>
    </xf>
    <xf numFmtId="3" fontId="0" fillId="0" borderId="0" xfId="0" applyNumberFormat="1"/>
    <xf numFmtId="165" fontId="0" fillId="0" borderId="5" xfId="3" applyNumberFormat="1" applyFont="1" applyBorder="1" applyProtection="1"/>
    <xf numFmtId="0" fontId="0" fillId="0" borderId="5" xfId="0" applyFont="1" applyBorder="1" applyProtection="1"/>
    <xf numFmtId="165" fontId="0" fillId="0" borderId="5" xfId="3" applyNumberFormat="1" applyFont="1" applyFill="1" applyBorder="1" applyProtection="1"/>
    <xf numFmtId="165" fontId="3" fillId="0" borderId="5" xfId="3" applyNumberFormat="1" applyFont="1" applyFill="1" applyBorder="1" applyProtection="1"/>
    <xf numFmtId="165" fontId="0" fillId="0" borderId="5" xfId="3" applyNumberFormat="1" applyFont="1" applyBorder="1" applyAlignment="1" applyProtection="1">
      <alignment vertical="top"/>
    </xf>
    <xf numFmtId="165" fontId="0" fillId="0" borderId="5" xfId="3" applyNumberFormat="1" applyFont="1" applyFill="1" applyBorder="1" applyAlignment="1" applyProtection="1">
      <alignment vertical="top"/>
    </xf>
    <xf numFmtId="165" fontId="3" fillId="0" borderId="5" xfId="3" applyNumberFormat="1" applyFont="1" applyBorder="1" applyAlignment="1" applyProtection="1">
      <alignment vertical="top"/>
    </xf>
    <xf numFmtId="0" fontId="0" fillId="3" borderId="0" xfId="0" applyFill="1"/>
    <xf numFmtId="3" fontId="0" fillId="3" borderId="0" xfId="0" applyNumberFormat="1" applyFill="1"/>
    <xf numFmtId="0" fontId="0" fillId="0" borderId="0" xfId="0" applyFont="1" applyAlignment="1" applyProtection="1">
      <alignment horizontal="left" vertical="top"/>
      <protection locked="0"/>
    </xf>
    <xf numFmtId="0" fontId="1" fillId="0" borderId="0" xfId="0" applyFont="1" applyAlignment="1" applyProtection="1">
      <alignment horizontal="left" vertical="top"/>
      <protection locked="0"/>
    </xf>
    <xf numFmtId="0" fontId="1" fillId="0" borderId="0" xfId="0" applyFont="1" applyBorder="1" applyAlignment="1" applyProtection="1">
      <alignment horizontal="center" vertical="top"/>
      <protection locked="0"/>
    </xf>
    <xf numFmtId="0" fontId="0" fillId="0" borderId="0" xfId="0" applyFont="1" applyAlignment="1" applyProtection="1">
      <alignment horizontal="left" vertical="top" wrapText="1"/>
      <protection locked="0"/>
    </xf>
  </cellXfs>
  <cellStyles count="4">
    <cellStyle name="Comma" xfId="3" builtinId="3"/>
    <cellStyle name="Normal" xfId="0" builtinId="0"/>
    <cellStyle name="Normal 2" xfId="1"/>
    <cellStyle name="Normal 2 5"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7"/>
  <sheetViews>
    <sheetView tabSelected="1" zoomScale="70" zoomScaleNormal="70" workbookViewId="0">
      <pane ySplit="14" topLeftCell="A15" activePane="bottomLeft" state="frozen"/>
      <selection pane="bottomLeft" activeCell="G10" sqref="G10"/>
    </sheetView>
  </sheetViews>
  <sheetFormatPr defaultColWidth="8.88671875" defaultRowHeight="14.4" x14ac:dyDescent="0.3"/>
  <cols>
    <col min="1" max="1" width="35.44140625" style="1" customWidth="1"/>
    <col min="2" max="2" width="16.33203125" style="1" customWidth="1"/>
    <col min="3" max="3" width="13" style="1" customWidth="1"/>
    <col min="4" max="4" width="9.88671875" style="1" customWidth="1"/>
    <col min="5" max="5" width="3.109375" style="1" customWidth="1"/>
    <col min="6" max="6" width="35.88671875" style="16" customWidth="1"/>
    <col min="7" max="7" width="21.5546875" style="16" customWidth="1"/>
    <col min="8" max="8" width="14.88671875" style="1" bestFit="1" customWidth="1"/>
    <col min="9" max="9" width="10.109375" style="1" customWidth="1"/>
    <col min="10" max="10" width="5.88671875" style="1" bestFit="1" customWidth="1"/>
    <col min="11" max="11" width="8.88671875" style="1"/>
    <col min="12" max="16384" width="8.88671875" style="23"/>
  </cols>
  <sheetData>
    <row r="1" spans="1:12" x14ac:dyDescent="0.3">
      <c r="A1" s="100" t="s">
        <v>3788</v>
      </c>
      <c r="B1" s="100"/>
      <c r="C1" s="100"/>
      <c r="D1" s="100"/>
      <c r="E1" s="100"/>
      <c r="F1" s="100"/>
      <c r="G1" s="100"/>
      <c r="H1" s="100"/>
      <c r="I1" s="100"/>
    </row>
    <row r="2" spans="1:12" x14ac:dyDescent="0.3">
      <c r="A2" s="99" t="s">
        <v>3208</v>
      </c>
      <c r="B2" s="99"/>
      <c r="C2" s="99"/>
      <c r="D2" s="99"/>
      <c r="E2" s="99"/>
      <c r="F2" s="99"/>
      <c r="G2" s="99"/>
      <c r="H2" s="99"/>
    </row>
    <row r="3" spans="1:12" x14ac:dyDescent="0.3">
      <c r="A3" s="99" t="s">
        <v>3118</v>
      </c>
      <c r="B3" s="99"/>
      <c r="C3" s="99"/>
      <c r="D3" s="99"/>
      <c r="E3" s="99"/>
      <c r="F3" s="99"/>
      <c r="G3" s="99"/>
      <c r="H3" s="99"/>
      <c r="I3" s="99"/>
    </row>
    <row r="5" spans="1:12" x14ac:dyDescent="0.3">
      <c r="A5" s="99" t="s">
        <v>3119</v>
      </c>
      <c r="B5" s="99"/>
      <c r="C5" s="99"/>
      <c r="D5" s="99"/>
      <c r="E5" s="99"/>
      <c r="F5" s="99"/>
      <c r="G5" s="99"/>
      <c r="H5" s="99"/>
      <c r="I5" s="99"/>
    </row>
    <row r="6" spans="1:12" ht="30.75" customHeight="1" x14ac:dyDescent="0.3">
      <c r="A6" s="102" t="s">
        <v>3780</v>
      </c>
      <c r="B6" s="102"/>
      <c r="C6" s="102"/>
      <c r="D6" s="102"/>
      <c r="E6" s="102"/>
      <c r="F6" s="102"/>
      <c r="G6" s="102"/>
      <c r="H6" s="102"/>
      <c r="I6" s="102"/>
    </row>
    <row r="7" spans="1:12" x14ac:dyDescent="0.3">
      <c r="A7" s="99" t="s">
        <v>3783</v>
      </c>
      <c r="B7" s="99"/>
      <c r="C7" s="99"/>
      <c r="D7" s="99"/>
      <c r="E7" s="99"/>
      <c r="F7" s="99"/>
      <c r="G7" s="99"/>
      <c r="H7" s="99"/>
      <c r="I7" s="99"/>
    </row>
    <row r="8" spans="1:12" x14ac:dyDescent="0.3">
      <c r="A8" s="1" t="s">
        <v>3200</v>
      </c>
    </row>
    <row r="12" spans="1:12" customFormat="1" x14ac:dyDescent="0.3">
      <c r="A12" s="101" t="s">
        <v>3211</v>
      </c>
      <c r="B12" s="101"/>
      <c r="C12" s="101"/>
      <c r="D12" s="101"/>
      <c r="E12" s="1"/>
      <c r="F12" s="101" t="s">
        <v>3212</v>
      </c>
      <c r="G12" s="101"/>
      <c r="H12" s="101"/>
      <c r="I12" s="101"/>
      <c r="J12" s="1"/>
      <c r="K12" s="1"/>
      <c r="L12" s="1"/>
    </row>
    <row r="13" spans="1:12" x14ac:dyDescent="0.3">
      <c r="I13" s="4"/>
      <c r="J13" s="4"/>
      <c r="K13" s="4"/>
    </row>
    <row r="14" spans="1:12" ht="28.8" x14ac:dyDescent="0.3">
      <c r="A14" s="75" t="s">
        <v>3784</v>
      </c>
      <c r="B14" s="76" t="s">
        <v>3190</v>
      </c>
      <c r="C14" s="78" t="s">
        <v>3193</v>
      </c>
      <c r="D14" s="78" t="s">
        <v>3196</v>
      </c>
      <c r="F14" s="71" t="s">
        <v>3785</v>
      </c>
      <c r="G14" s="72" t="s">
        <v>3191</v>
      </c>
      <c r="H14" s="73" t="s">
        <v>3192</v>
      </c>
      <c r="I14" s="73" t="s">
        <v>3197</v>
      </c>
      <c r="J14" s="1" t="s">
        <v>3194</v>
      </c>
      <c r="K14" s="4"/>
    </row>
    <row r="15" spans="1:12" x14ac:dyDescent="0.3">
      <c r="A15" s="21" t="s">
        <v>0</v>
      </c>
      <c r="B15" s="22"/>
      <c r="C15" s="79"/>
      <c r="D15" s="79"/>
      <c r="F15" s="65"/>
      <c r="G15" s="66"/>
      <c r="H15" s="90">
        <f>SUM(H16:H1000)</f>
        <v>0</v>
      </c>
      <c r="I15" s="91"/>
    </row>
    <row r="16" spans="1:12" x14ac:dyDescent="0.3">
      <c r="A16" s="22" t="s">
        <v>1</v>
      </c>
      <c r="B16" s="77" t="s">
        <v>567</v>
      </c>
      <c r="C16" s="79"/>
      <c r="D16" s="79"/>
      <c r="F16" s="63" t="s">
        <v>1</v>
      </c>
      <c r="G16" s="67" t="s">
        <v>567</v>
      </c>
      <c r="H16" s="90">
        <f>C16*'Template_Back_DO NOT EDIT'!$E$7</f>
        <v>0</v>
      </c>
      <c r="I16" s="90">
        <f>D16*'Template_Back_DO NOT EDIT'!$E$7</f>
        <v>0</v>
      </c>
    </row>
    <row r="17" spans="1:11" x14ac:dyDescent="0.3">
      <c r="A17" s="22" t="s">
        <v>2</v>
      </c>
      <c r="B17" s="77" t="s">
        <v>570</v>
      </c>
      <c r="C17" s="79"/>
      <c r="D17" s="79"/>
      <c r="F17" s="63" t="s">
        <v>2</v>
      </c>
      <c r="G17" s="67" t="s">
        <v>570</v>
      </c>
      <c r="H17" s="90">
        <f>C17*'Template_Back_DO NOT EDIT'!$E$8</f>
        <v>0</v>
      </c>
      <c r="I17" s="90">
        <f>D17*'Template_Back_DO NOT EDIT'!$E$8</f>
        <v>0</v>
      </c>
    </row>
    <row r="18" spans="1:11" x14ac:dyDescent="0.3">
      <c r="A18" s="22" t="s">
        <v>3</v>
      </c>
      <c r="B18" s="77" t="s">
        <v>573</v>
      </c>
      <c r="C18" s="79"/>
      <c r="D18" s="79"/>
      <c r="F18" s="63" t="s">
        <v>3</v>
      </c>
      <c r="G18" s="67" t="s">
        <v>573</v>
      </c>
      <c r="H18" s="90">
        <f>C18*'Template_Back_DO NOT EDIT'!$E$9</f>
        <v>0</v>
      </c>
      <c r="I18" s="90">
        <f>D18*'Template_Back_DO NOT EDIT'!$E$9</f>
        <v>0</v>
      </c>
    </row>
    <row r="19" spans="1:11" x14ac:dyDescent="0.3">
      <c r="A19" s="22" t="s">
        <v>4</v>
      </c>
      <c r="B19" s="77" t="s">
        <v>575</v>
      </c>
      <c r="C19" s="79"/>
      <c r="D19" s="79"/>
      <c r="F19" s="74" t="s">
        <v>4</v>
      </c>
      <c r="G19" s="67" t="s">
        <v>575</v>
      </c>
      <c r="H19" s="90">
        <f>C19*'Template_Back_DO NOT EDIT'!$E$10</f>
        <v>0</v>
      </c>
      <c r="I19" s="90">
        <f>D19*'Template_Back_DO NOT EDIT'!$E$10</f>
        <v>0</v>
      </c>
    </row>
    <row r="20" spans="1:11" x14ac:dyDescent="0.3">
      <c r="A20" s="22" t="s">
        <v>2509</v>
      </c>
      <c r="B20" s="77" t="s">
        <v>578</v>
      </c>
      <c r="C20" s="79"/>
      <c r="D20" s="79"/>
      <c r="F20" s="64" t="s">
        <v>5</v>
      </c>
      <c r="G20" s="70" t="s">
        <v>581</v>
      </c>
      <c r="H20" s="90">
        <f>$C$20*'Template_Back_DO NOT EDIT'!$E$12</f>
        <v>0</v>
      </c>
      <c r="I20" s="90">
        <f>D20*'Template_Back_DO NOT EDIT'!$E$12</f>
        <v>0</v>
      </c>
      <c r="K20" s="82"/>
    </row>
    <row r="21" spans="1:11" x14ac:dyDescent="0.3">
      <c r="A21" s="22" t="s">
        <v>7</v>
      </c>
      <c r="B21" s="77" t="s">
        <v>587</v>
      </c>
      <c r="C21" s="79"/>
      <c r="D21" s="79"/>
      <c r="F21" s="64" t="s">
        <v>6</v>
      </c>
      <c r="G21" s="70" t="s">
        <v>584</v>
      </c>
      <c r="H21" s="90">
        <f>$C$20*'Template_Back_DO NOT EDIT'!$E$13</f>
        <v>0</v>
      </c>
      <c r="I21" s="90">
        <f>D20*'Template_Back_DO NOT EDIT'!$E$13</f>
        <v>0</v>
      </c>
    </row>
    <row r="22" spans="1:11" x14ac:dyDescent="0.3">
      <c r="A22" s="22" t="s">
        <v>8</v>
      </c>
      <c r="B22" s="77" t="s">
        <v>591</v>
      </c>
      <c r="C22" s="79"/>
      <c r="D22" s="79"/>
      <c r="F22" s="63" t="s">
        <v>7</v>
      </c>
      <c r="G22" s="68" t="s">
        <v>587</v>
      </c>
      <c r="H22" s="90">
        <f>C21*'Template_Back_DO NOT EDIT'!$E$14</f>
        <v>0</v>
      </c>
      <c r="I22" s="90">
        <f>D21*'Template_Back_DO NOT EDIT'!$E$14</f>
        <v>0</v>
      </c>
    </row>
    <row r="23" spans="1:11" ht="28.8" x14ac:dyDescent="0.3">
      <c r="A23" s="22" t="s">
        <v>10</v>
      </c>
      <c r="B23" s="77" t="s">
        <v>599</v>
      </c>
      <c r="C23" s="79"/>
      <c r="D23" s="79"/>
      <c r="F23" s="64" t="s">
        <v>8</v>
      </c>
      <c r="G23" s="68" t="s">
        <v>594</v>
      </c>
      <c r="H23" s="90">
        <f>$C$22*'Template_Back_DO NOT EDIT'!$E$16</f>
        <v>0</v>
      </c>
      <c r="I23" s="90">
        <f>D22*'Template_Back_DO NOT EDIT'!$E$16</f>
        <v>0</v>
      </c>
      <c r="K23" s="82"/>
    </row>
    <row r="24" spans="1:11" x14ac:dyDescent="0.3">
      <c r="A24" s="22" t="s">
        <v>11</v>
      </c>
      <c r="B24" s="77" t="s">
        <v>602</v>
      </c>
      <c r="C24" s="79"/>
      <c r="D24" s="79"/>
      <c r="F24" s="64" t="s">
        <v>9</v>
      </c>
      <c r="G24" s="70" t="s">
        <v>596</v>
      </c>
      <c r="H24" s="90">
        <f>$C$22*'Template_Back_DO NOT EDIT'!$E$17</f>
        <v>0</v>
      </c>
      <c r="I24" s="90">
        <f>D22*'Template_Back_DO NOT EDIT'!$E$17</f>
        <v>0</v>
      </c>
    </row>
    <row r="25" spans="1:11" x14ac:dyDescent="0.3">
      <c r="A25" s="22" t="s">
        <v>12</v>
      </c>
      <c r="B25" s="77" t="s">
        <v>3120</v>
      </c>
      <c r="C25" s="79"/>
      <c r="D25" s="79"/>
      <c r="F25" s="65" t="s">
        <v>10</v>
      </c>
      <c r="G25" s="83" t="s">
        <v>599</v>
      </c>
      <c r="H25" s="90">
        <f>C23*'Template_Back_DO NOT EDIT'!$E$18</f>
        <v>0</v>
      </c>
      <c r="I25" s="90">
        <f>D23*'Template_Back_DO NOT EDIT'!$E$18</f>
        <v>0</v>
      </c>
    </row>
    <row r="26" spans="1:11" x14ac:dyDescent="0.3">
      <c r="A26" s="22" t="s">
        <v>13</v>
      </c>
      <c r="B26" s="77" t="s">
        <v>609</v>
      </c>
      <c r="C26" s="79"/>
      <c r="D26" s="79"/>
      <c r="E26" s="4"/>
      <c r="F26" s="65" t="s">
        <v>11</v>
      </c>
      <c r="G26" s="83" t="s">
        <v>602</v>
      </c>
      <c r="H26" s="90">
        <f>C24*'Template_Back_DO NOT EDIT'!$E$19</f>
        <v>0</v>
      </c>
      <c r="I26" s="90">
        <f>D24*'Template_Back_DO NOT EDIT'!$E$19</f>
        <v>0</v>
      </c>
    </row>
    <row r="27" spans="1:11" x14ac:dyDescent="0.3">
      <c r="A27" s="22" t="s">
        <v>14</v>
      </c>
      <c r="B27" s="77" t="s">
        <v>611</v>
      </c>
      <c r="C27" s="79"/>
      <c r="D27" s="79"/>
      <c r="E27" s="25"/>
      <c r="F27" s="65" t="s">
        <v>12</v>
      </c>
      <c r="G27" s="83" t="s">
        <v>3120</v>
      </c>
      <c r="H27" s="90">
        <f>C25*'Template_Back_DO NOT EDIT'!$E$20</f>
        <v>0</v>
      </c>
      <c r="I27" s="90">
        <f>D25*'Template_Back_DO NOT EDIT'!$E$20</f>
        <v>0</v>
      </c>
    </row>
    <row r="28" spans="1:11" x14ac:dyDescent="0.3">
      <c r="A28" s="22" t="s">
        <v>15</v>
      </c>
      <c r="B28" s="77" t="s">
        <v>614</v>
      </c>
      <c r="C28" s="79"/>
      <c r="D28" s="79"/>
      <c r="E28" s="26"/>
      <c r="F28" s="65" t="s">
        <v>13</v>
      </c>
      <c r="G28" s="83" t="s">
        <v>609</v>
      </c>
      <c r="H28" s="90">
        <f>C26*'Template_Back_DO NOT EDIT'!$E$21</f>
        <v>0</v>
      </c>
      <c r="I28" s="90">
        <f>D26*'Template_Back_DO NOT EDIT'!$E$21</f>
        <v>0</v>
      </c>
    </row>
    <row r="29" spans="1:11" x14ac:dyDescent="0.3">
      <c r="A29" s="22" t="s">
        <v>16</v>
      </c>
      <c r="B29" s="77" t="s">
        <v>617</v>
      </c>
      <c r="C29" s="79"/>
      <c r="D29" s="79"/>
      <c r="E29" s="26"/>
      <c r="F29" s="65" t="s">
        <v>14</v>
      </c>
      <c r="G29" s="83" t="s">
        <v>611</v>
      </c>
      <c r="H29" s="90">
        <f>C27*'Template_Back_DO NOT EDIT'!$E$22</f>
        <v>0</v>
      </c>
      <c r="I29" s="90">
        <f>D27*'Template_Back_DO NOT EDIT'!$E$22</f>
        <v>0</v>
      </c>
    </row>
    <row r="30" spans="1:11" ht="28.8" x14ac:dyDescent="0.3">
      <c r="A30" s="22" t="s">
        <v>17</v>
      </c>
      <c r="B30" s="77" t="s">
        <v>620</v>
      </c>
      <c r="C30" s="79"/>
      <c r="D30" s="79"/>
      <c r="E30" s="26"/>
      <c r="F30" s="65" t="s">
        <v>15</v>
      </c>
      <c r="G30" s="83" t="s">
        <v>614</v>
      </c>
      <c r="H30" s="90">
        <f>C28*'Template_Back_DO NOT EDIT'!$E$23</f>
        <v>0</v>
      </c>
      <c r="I30" s="90">
        <f>D28*'Template_Back_DO NOT EDIT'!$E$23</f>
        <v>0</v>
      </c>
    </row>
    <row r="31" spans="1:11" ht="28.8" x14ac:dyDescent="0.3">
      <c r="A31" s="22" t="s">
        <v>18</v>
      </c>
      <c r="B31" s="77" t="s">
        <v>623</v>
      </c>
      <c r="C31" s="79"/>
      <c r="D31" s="79"/>
      <c r="E31" s="26"/>
      <c r="F31" s="65" t="s">
        <v>16</v>
      </c>
      <c r="G31" s="83" t="s">
        <v>617</v>
      </c>
      <c r="H31" s="90">
        <f>C29*'Template_Back_DO NOT EDIT'!$E$24</f>
        <v>0</v>
      </c>
      <c r="I31" s="90">
        <f>D29*'Template_Back_DO NOT EDIT'!$E$24</f>
        <v>0</v>
      </c>
    </row>
    <row r="32" spans="1:11" x14ac:dyDescent="0.3">
      <c r="A32" s="22" t="s">
        <v>19</v>
      </c>
      <c r="B32" s="77" t="s">
        <v>626</v>
      </c>
      <c r="C32" s="79"/>
      <c r="D32" s="79"/>
      <c r="E32" s="26"/>
      <c r="F32" s="65" t="s">
        <v>17</v>
      </c>
      <c r="G32" s="83" t="s">
        <v>620</v>
      </c>
      <c r="H32" s="90">
        <f>C30*'Template_Back_DO NOT EDIT'!$E$25</f>
        <v>0</v>
      </c>
      <c r="I32" s="90">
        <f>D30*'Template_Back_DO NOT EDIT'!$E$25</f>
        <v>0</v>
      </c>
    </row>
    <row r="33" spans="1:9" x14ac:dyDescent="0.3">
      <c r="A33" s="22" t="s">
        <v>2510</v>
      </c>
      <c r="B33" s="77" t="s">
        <v>629</v>
      </c>
      <c r="C33" s="79"/>
      <c r="D33" s="79"/>
      <c r="E33" s="25"/>
      <c r="F33" s="65" t="s">
        <v>18</v>
      </c>
      <c r="G33" s="83" t="s">
        <v>623</v>
      </c>
      <c r="H33" s="90">
        <f>C31*'Template_Back_DO NOT EDIT'!$E$26</f>
        <v>0</v>
      </c>
      <c r="I33" s="90">
        <f>D31*'Template_Back_DO NOT EDIT'!$E$26</f>
        <v>0</v>
      </c>
    </row>
    <row r="34" spans="1:9" x14ac:dyDescent="0.3">
      <c r="A34" s="22" t="s">
        <v>21</v>
      </c>
      <c r="B34" s="77" t="s">
        <v>633</v>
      </c>
      <c r="C34" s="79"/>
      <c r="D34" s="79"/>
      <c r="E34" s="25"/>
      <c r="F34" s="65" t="s">
        <v>19</v>
      </c>
      <c r="G34" s="83" t="s">
        <v>626</v>
      </c>
      <c r="H34" s="90">
        <f>C32*'Template_Back_DO NOT EDIT'!$E$27</f>
        <v>0</v>
      </c>
      <c r="I34" s="90">
        <f>D32*'Template_Back_DO NOT EDIT'!$E$27</f>
        <v>0</v>
      </c>
    </row>
    <row r="35" spans="1:9" x14ac:dyDescent="0.3">
      <c r="A35" s="22" t="s">
        <v>22</v>
      </c>
      <c r="B35" s="77" t="s">
        <v>636</v>
      </c>
      <c r="C35" s="79"/>
      <c r="D35" s="79"/>
      <c r="E35" s="26"/>
      <c r="F35" s="65" t="s">
        <v>20</v>
      </c>
      <c r="G35" s="83" t="s">
        <v>629</v>
      </c>
      <c r="H35" s="90">
        <f>C33*'Template_Back_DO NOT EDIT'!$E$28</f>
        <v>0</v>
      </c>
      <c r="I35" s="90">
        <f>D33*'Template_Back_DO NOT EDIT'!$E$28</f>
        <v>0</v>
      </c>
    </row>
    <row r="36" spans="1:9" x14ac:dyDescent="0.3">
      <c r="A36" s="22" t="s">
        <v>2511</v>
      </c>
      <c r="B36" s="77" t="s">
        <v>639</v>
      </c>
      <c r="C36" s="79"/>
      <c r="D36" s="79"/>
      <c r="E36" s="25"/>
      <c r="F36" s="65" t="s">
        <v>21</v>
      </c>
      <c r="G36" s="83" t="s">
        <v>633</v>
      </c>
      <c r="H36" s="90">
        <f>C34*'Template_Back_DO NOT EDIT'!$E$29</f>
        <v>0</v>
      </c>
      <c r="I36" s="90">
        <f>D34*'Template_Back_DO NOT EDIT'!$E$29</f>
        <v>0</v>
      </c>
    </row>
    <row r="37" spans="1:9" x14ac:dyDescent="0.3">
      <c r="A37" s="22" t="s">
        <v>2512</v>
      </c>
      <c r="B37" s="77" t="s">
        <v>644</v>
      </c>
      <c r="C37" s="79"/>
      <c r="D37" s="79"/>
      <c r="E37" s="25"/>
      <c r="F37" s="65" t="s">
        <v>22</v>
      </c>
      <c r="G37" s="83" t="s">
        <v>636</v>
      </c>
      <c r="H37" s="90">
        <f>C35*'Template_Back_DO NOT EDIT'!$E$30</f>
        <v>0</v>
      </c>
      <c r="I37" s="90">
        <f>D35*'Template_Back_DO NOT EDIT'!$E$30</f>
        <v>0</v>
      </c>
    </row>
    <row r="38" spans="1:9" x14ac:dyDescent="0.3">
      <c r="A38" s="22" t="s">
        <v>25</v>
      </c>
      <c r="B38" s="77" t="s">
        <v>649</v>
      </c>
      <c r="C38" s="79"/>
      <c r="D38" s="79"/>
      <c r="E38" s="25"/>
      <c r="F38" s="65" t="s">
        <v>23</v>
      </c>
      <c r="G38" s="83" t="s">
        <v>639</v>
      </c>
      <c r="H38" s="90">
        <f>C36*'Template_Back_DO NOT EDIT'!E31</f>
        <v>0</v>
      </c>
      <c r="I38" s="90">
        <f>D36*'Template_Back_DO NOT EDIT'!$E$31</f>
        <v>0</v>
      </c>
    </row>
    <row r="39" spans="1:9" x14ac:dyDescent="0.3">
      <c r="A39" s="22" t="s">
        <v>26</v>
      </c>
      <c r="B39" s="77" t="s">
        <v>652</v>
      </c>
      <c r="C39" s="81"/>
      <c r="D39" s="79"/>
      <c r="E39" s="26"/>
      <c r="F39" s="65" t="s">
        <v>24</v>
      </c>
      <c r="G39" s="83" t="s">
        <v>647</v>
      </c>
      <c r="H39" s="90">
        <f>C37*'Template_Back_DO NOT EDIT'!$E$32+C45*'Template_Back_DO NOT EDIT'!$E$41</f>
        <v>0</v>
      </c>
      <c r="I39" s="92">
        <f>SQRT((D37*'Template_Back_DO NOT EDIT'!$E$32)^2+(D45*'Template_Back_DO NOT EDIT'!$E$41)^2)</f>
        <v>0</v>
      </c>
    </row>
    <row r="40" spans="1:9" x14ac:dyDescent="0.3">
      <c r="A40" s="22" t="s">
        <v>27</v>
      </c>
      <c r="B40" s="77" t="s">
        <v>655</v>
      </c>
      <c r="C40" s="81"/>
      <c r="D40" s="79"/>
      <c r="E40" s="26"/>
      <c r="F40" s="65" t="s">
        <v>25</v>
      </c>
      <c r="G40" s="83" t="s">
        <v>649</v>
      </c>
      <c r="H40" s="90">
        <f>C38*'Template_Back_DO NOT EDIT'!$E$33</f>
        <v>0</v>
      </c>
      <c r="I40" s="90">
        <f>D38*'Template_Back_DO NOT EDIT'!$E$33</f>
        <v>0</v>
      </c>
    </row>
    <row r="41" spans="1:9" x14ac:dyDescent="0.3">
      <c r="A41" s="22" t="s">
        <v>28</v>
      </c>
      <c r="B41" s="77" t="s">
        <v>658</v>
      </c>
      <c r="C41" s="81"/>
      <c r="D41" s="79"/>
      <c r="E41" s="26"/>
      <c r="F41" s="65" t="s">
        <v>26</v>
      </c>
      <c r="G41" s="83" t="s">
        <v>652</v>
      </c>
      <c r="H41" s="90">
        <f>C39*'Template_Back_DO NOT EDIT'!$E$34</f>
        <v>0</v>
      </c>
      <c r="I41" s="90">
        <f>D39*'Template_Back_DO NOT EDIT'!$E$34</f>
        <v>0</v>
      </c>
    </row>
    <row r="42" spans="1:9" ht="28.8" x14ac:dyDescent="0.3">
      <c r="A42" s="22" t="s">
        <v>29</v>
      </c>
      <c r="B42" s="77" t="s">
        <v>661</v>
      </c>
      <c r="C42" s="81"/>
      <c r="D42" s="79"/>
      <c r="E42" s="26"/>
      <c r="F42" s="65" t="s">
        <v>27</v>
      </c>
      <c r="G42" s="83" t="s">
        <v>655</v>
      </c>
      <c r="H42" s="90">
        <f>C40*'Template_Back_DO NOT EDIT'!$E$35</f>
        <v>0</v>
      </c>
      <c r="I42" s="90">
        <f>D40*'Template_Back_DO NOT EDIT'!$E$35</f>
        <v>0</v>
      </c>
    </row>
    <row r="43" spans="1:9" x14ac:dyDescent="0.3">
      <c r="A43" s="22" t="s">
        <v>30</v>
      </c>
      <c r="B43" s="77" t="s">
        <v>664</v>
      </c>
      <c r="C43" s="81"/>
      <c r="D43" s="79"/>
      <c r="E43" s="25"/>
      <c r="F43" s="65" t="s">
        <v>28</v>
      </c>
      <c r="G43" s="83" t="s">
        <v>658</v>
      </c>
      <c r="H43" s="90">
        <f>C41*'Template_Back_DO NOT EDIT'!$E$36</f>
        <v>0</v>
      </c>
      <c r="I43" s="90">
        <f>D41*'Template_Back_DO NOT EDIT'!$E$36</f>
        <v>0</v>
      </c>
    </row>
    <row r="44" spans="1:9" x14ac:dyDescent="0.3">
      <c r="A44" s="22" t="s">
        <v>31</v>
      </c>
      <c r="B44" s="77" t="s">
        <v>667</v>
      </c>
      <c r="C44" s="81"/>
      <c r="D44" s="79"/>
      <c r="E44" s="25"/>
      <c r="F44" s="65" t="s">
        <v>29</v>
      </c>
      <c r="G44" s="83" t="s">
        <v>661</v>
      </c>
      <c r="H44" s="90">
        <f>C42*'Template_Back_DO NOT EDIT'!$E$37</f>
        <v>0</v>
      </c>
      <c r="I44" s="90">
        <f>D42*'Template_Back_DO NOT EDIT'!$E$37</f>
        <v>0</v>
      </c>
    </row>
    <row r="45" spans="1:9" x14ac:dyDescent="0.3">
      <c r="A45" s="22" t="s">
        <v>33</v>
      </c>
      <c r="B45" s="77" t="s">
        <v>673</v>
      </c>
      <c r="C45" s="81"/>
      <c r="D45" s="79"/>
      <c r="E45" s="25"/>
      <c r="F45" s="65" t="s">
        <v>30</v>
      </c>
      <c r="G45" s="83" t="s">
        <v>664</v>
      </c>
      <c r="H45" s="90">
        <f>C43*'Template_Back_DO NOT EDIT'!$E$38</f>
        <v>0</v>
      </c>
      <c r="I45" s="90">
        <f>D43*'Template_Back_DO NOT EDIT'!$E$38</f>
        <v>0</v>
      </c>
    </row>
    <row r="46" spans="1:9" ht="28.8" x14ac:dyDescent="0.3">
      <c r="A46" s="22" t="s">
        <v>34</v>
      </c>
      <c r="B46" s="77" t="s">
        <v>677</v>
      </c>
      <c r="C46" s="81"/>
      <c r="D46" s="79"/>
      <c r="E46" s="25"/>
      <c r="F46" s="65" t="s">
        <v>31</v>
      </c>
      <c r="G46" s="83" t="s">
        <v>667</v>
      </c>
      <c r="H46" s="90">
        <f>C44*'Template_Back_DO NOT EDIT'!$E$39</f>
        <v>0</v>
      </c>
      <c r="I46" s="90">
        <f>D44*'Template_Back_DO NOT EDIT'!$E$39</f>
        <v>0</v>
      </c>
    </row>
    <row r="47" spans="1:9" ht="28.8" x14ac:dyDescent="0.3">
      <c r="A47" s="22" t="s">
        <v>35</v>
      </c>
      <c r="B47" s="77" t="s">
        <v>680</v>
      </c>
      <c r="C47" s="81"/>
      <c r="D47" s="79"/>
      <c r="E47" s="25"/>
      <c r="F47" s="65" t="s">
        <v>32</v>
      </c>
      <c r="G47" s="83" t="s">
        <v>670</v>
      </c>
      <c r="H47" s="90">
        <f>C45*'Template_Back_DO NOT EDIT'!$E$42</f>
        <v>0</v>
      </c>
      <c r="I47" s="90">
        <f>D45*'Template_Back_DO NOT EDIT'!$E$42</f>
        <v>0</v>
      </c>
    </row>
    <row r="48" spans="1:9" ht="28.8" x14ac:dyDescent="0.3">
      <c r="A48" s="22" t="s">
        <v>36</v>
      </c>
      <c r="B48" s="77" t="s">
        <v>683</v>
      </c>
      <c r="C48" s="81"/>
      <c r="D48" s="79"/>
      <c r="E48" s="25"/>
      <c r="F48" s="65" t="s">
        <v>33</v>
      </c>
      <c r="G48" s="83" t="s">
        <v>675</v>
      </c>
      <c r="H48" s="90">
        <f>C45*'Template_Back_DO NOT EDIT'!$E$43</f>
        <v>0</v>
      </c>
      <c r="I48" s="90">
        <f>D45*'Template_Back_DO NOT EDIT'!$E$43</f>
        <v>0</v>
      </c>
    </row>
    <row r="49" spans="1:9" ht="28.8" x14ac:dyDescent="0.3">
      <c r="A49" s="22" t="s">
        <v>37</v>
      </c>
      <c r="B49" s="77" t="s">
        <v>686</v>
      </c>
      <c r="C49" s="81"/>
      <c r="D49" s="79"/>
      <c r="E49" s="25"/>
      <c r="F49" s="65" t="s">
        <v>34</v>
      </c>
      <c r="G49" s="83" t="s">
        <v>677</v>
      </c>
      <c r="H49" s="90">
        <f>C46*'Template_Back_DO NOT EDIT'!$E$45</f>
        <v>0</v>
      </c>
      <c r="I49" s="90">
        <f>D46*'Template_Back_DO NOT EDIT'!$E$45</f>
        <v>0</v>
      </c>
    </row>
    <row r="50" spans="1:9" ht="28.8" x14ac:dyDescent="0.3">
      <c r="A50" s="22" t="s">
        <v>38</v>
      </c>
      <c r="B50" s="77" t="s">
        <v>689</v>
      </c>
      <c r="C50" s="81"/>
      <c r="D50" s="79"/>
      <c r="E50" s="25"/>
      <c r="F50" s="65" t="s">
        <v>35</v>
      </c>
      <c r="G50" s="83" t="s">
        <v>680</v>
      </c>
      <c r="H50" s="90">
        <f>C47*'Template_Back_DO NOT EDIT'!$E$46</f>
        <v>0</v>
      </c>
      <c r="I50" s="90">
        <f>D47*'Template_Back_DO NOT EDIT'!$E$46</f>
        <v>0</v>
      </c>
    </row>
    <row r="51" spans="1:9" x14ac:dyDescent="0.3">
      <c r="A51" s="22" t="s">
        <v>39</v>
      </c>
      <c r="B51" s="77" t="s">
        <v>692</v>
      </c>
      <c r="C51" s="81"/>
      <c r="D51" s="79"/>
      <c r="E51" s="25"/>
      <c r="F51" s="65" t="s">
        <v>36</v>
      </c>
      <c r="G51" s="83" t="s">
        <v>683</v>
      </c>
      <c r="H51" s="90">
        <f>C48*'Template_Back_DO NOT EDIT'!$E$47</f>
        <v>0</v>
      </c>
      <c r="I51" s="90">
        <f>D48*'Template_Back_DO NOT EDIT'!$E$47</f>
        <v>0</v>
      </c>
    </row>
    <row r="52" spans="1:9" x14ac:dyDescent="0.3">
      <c r="A52" s="22" t="s">
        <v>40</v>
      </c>
      <c r="B52" s="77" t="s">
        <v>695</v>
      </c>
      <c r="C52" s="81"/>
      <c r="D52" s="79"/>
      <c r="E52" s="25"/>
      <c r="F52" s="65" t="s">
        <v>37</v>
      </c>
      <c r="G52" s="83" t="s">
        <v>686</v>
      </c>
      <c r="H52" s="90">
        <f>C49*'Template_Back_DO NOT EDIT'!$E$48</f>
        <v>0</v>
      </c>
      <c r="I52" s="90">
        <f>D49*'Template_Back_DO NOT EDIT'!$E$48</f>
        <v>0</v>
      </c>
    </row>
    <row r="53" spans="1:9" x14ac:dyDescent="0.3">
      <c r="A53" s="22" t="s">
        <v>41</v>
      </c>
      <c r="B53" s="77" t="s">
        <v>698</v>
      </c>
      <c r="C53" s="81"/>
      <c r="D53" s="79"/>
      <c r="E53" s="25"/>
      <c r="F53" s="65" t="s">
        <v>38</v>
      </c>
      <c r="G53" s="83" t="s">
        <v>689</v>
      </c>
      <c r="H53" s="90">
        <f>C50*'Template_Back_DO NOT EDIT'!$E$49</f>
        <v>0</v>
      </c>
      <c r="I53" s="90">
        <f>D50*'Template_Back_DO NOT EDIT'!$E$49</f>
        <v>0</v>
      </c>
    </row>
    <row r="54" spans="1:9" ht="28.8" x14ac:dyDescent="0.3">
      <c r="A54" s="22" t="s">
        <v>42</v>
      </c>
      <c r="B54" s="77" t="s">
        <v>713</v>
      </c>
      <c r="C54" s="81"/>
      <c r="D54" s="79"/>
      <c r="E54" s="25"/>
      <c r="F54" s="65" t="s">
        <v>39</v>
      </c>
      <c r="G54" s="83" t="s">
        <v>692</v>
      </c>
      <c r="H54" s="90">
        <f>C51*'Template_Back_DO NOT EDIT'!$E$50</f>
        <v>0</v>
      </c>
      <c r="I54" s="90">
        <f>D51*'Template_Back_DO NOT EDIT'!$E$50</f>
        <v>0</v>
      </c>
    </row>
    <row r="55" spans="1:9" x14ac:dyDescent="0.3">
      <c r="A55" s="22" t="s">
        <v>43</v>
      </c>
      <c r="B55" s="77" t="s">
        <v>716</v>
      </c>
      <c r="C55" s="81"/>
      <c r="D55" s="79"/>
      <c r="E55" s="25"/>
      <c r="F55" s="65" t="s">
        <v>40</v>
      </c>
      <c r="G55" s="83" t="s">
        <v>695</v>
      </c>
      <c r="H55" s="90">
        <f>C52*'Template_Back_DO NOT EDIT'!$E$51</f>
        <v>0</v>
      </c>
      <c r="I55" s="90">
        <f>D52*'Template_Back_DO NOT EDIT'!$E$51</f>
        <v>0</v>
      </c>
    </row>
    <row r="56" spans="1:9" x14ac:dyDescent="0.3">
      <c r="A56" s="22" t="s">
        <v>44</v>
      </c>
      <c r="B56" s="77" t="s">
        <v>701</v>
      </c>
      <c r="C56" s="81"/>
      <c r="D56" s="79"/>
      <c r="E56" s="25"/>
      <c r="F56" s="65" t="s">
        <v>41</v>
      </c>
      <c r="G56" s="83" t="s">
        <v>698</v>
      </c>
      <c r="H56" s="90">
        <f>C53*'Template_Back_DO NOT EDIT'!$E$52</f>
        <v>0</v>
      </c>
      <c r="I56" s="90">
        <f>D53*'Template_Back_DO NOT EDIT'!$E$52</f>
        <v>0</v>
      </c>
    </row>
    <row r="57" spans="1:9" x14ac:dyDescent="0.3">
      <c r="A57" s="22" t="s">
        <v>46</v>
      </c>
      <c r="B57" s="77" t="s">
        <v>705</v>
      </c>
      <c r="C57" s="81"/>
      <c r="D57" s="79"/>
      <c r="E57" s="25"/>
      <c r="F57" s="65" t="s">
        <v>42</v>
      </c>
      <c r="G57" s="83" t="s">
        <v>713</v>
      </c>
      <c r="H57" s="90">
        <f>C54*'Template_Back_DO NOT EDIT'!$E$53</f>
        <v>0</v>
      </c>
      <c r="I57" s="90">
        <f>D54*'Template_Back_DO NOT EDIT'!$E$53</f>
        <v>0</v>
      </c>
    </row>
    <row r="58" spans="1:9" x14ac:dyDescent="0.3">
      <c r="A58" s="22" t="s">
        <v>47</v>
      </c>
      <c r="B58" s="77" t="s">
        <v>708</v>
      </c>
      <c r="C58" s="81"/>
      <c r="D58" s="79"/>
      <c r="E58" s="25"/>
      <c r="F58" s="65" t="s">
        <v>43</v>
      </c>
      <c r="G58" s="83" t="s">
        <v>716</v>
      </c>
      <c r="H58" s="90">
        <f>C55*'Template_Back_DO NOT EDIT'!$E$54</f>
        <v>0</v>
      </c>
      <c r="I58" s="90">
        <f>D55*'Template_Back_DO NOT EDIT'!$E$54</f>
        <v>0</v>
      </c>
    </row>
    <row r="59" spans="1:9" x14ac:dyDescent="0.3">
      <c r="A59" s="22" t="s">
        <v>48</v>
      </c>
      <c r="B59" s="77" t="s">
        <v>711</v>
      </c>
      <c r="C59" s="81"/>
      <c r="D59" s="79"/>
      <c r="E59" s="25"/>
      <c r="F59" s="65" t="s">
        <v>44</v>
      </c>
      <c r="G59" s="83" t="s">
        <v>701</v>
      </c>
      <c r="H59" s="90">
        <f>C56*'Template_Back_DO NOT EDIT'!$E$55</f>
        <v>0</v>
      </c>
      <c r="I59" s="90">
        <f>D56*'Template_Back_DO NOT EDIT'!$E$55</f>
        <v>0</v>
      </c>
    </row>
    <row r="60" spans="1:9" ht="28.8" x14ac:dyDescent="0.3">
      <c r="A60" s="22" t="s">
        <v>49</v>
      </c>
      <c r="B60" s="77" t="s">
        <v>719</v>
      </c>
      <c r="C60" s="81"/>
      <c r="D60" s="79"/>
      <c r="E60" s="25"/>
      <c r="F60" s="65" t="s">
        <v>45</v>
      </c>
      <c r="G60" s="83" t="s">
        <v>703</v>
      </c>
      <c r="H60" s="90">
        <f>'Template_Back_DO NOT EDIT'!$E$44*C45+'Template_Back_DO NOT EDIT'!$E$61*C61+'Template_Back_DO NOT EDIT'!$E$92*C84</f>
        <v>0</v>
      </c>
      <c r="I60" s="90">
        <f>SQRT(('Template_Back_DO NOT EDIT'!$E$44*D45)^2+('Template_Back_DO NOT EDIT'!$E$61*D61)^2+('Template_Back_DO NOT EDIT'!$E$92*D84)^2)</f>
        <v>0</v>
      </c>
    </row>
    <row r="61" spans="1:9" x14ac:dyDescent="0.3">
      <c r="A61" s="22" t="s">
        <v>50</v>
      </c>
      <c r="B61" s="77" t="s">
        <v>722</v>
      </c>
      <c r="C61" s="81"/>
      <c r="D61" s="79"/>
      <c r="E61" s="25"/>
      <c r="F61" s="64" t="s">
        <v>46</v>
      </c>
      <c r="G61" s="83" t="s">
        <v>705</v>
      </c>
      <c r="H61" s="90">
        <f>C57*'Template_Back_DO NOT EDIT'!$E$56</f>
        <v>0</v>
      </c>
      <c r="I61" s="90">
        <f>D57*'Template_Back_DO NOT EDIT'!$E$56</f>
        <v>0</v>
      </c>
    </row>
    <row r="62" spans="1:9" x14ac:dyDescent="0.3">
      <c r="A62" s="22" t="s">
        <v>51</v>
      </c>
      <c r="B62" s="77" t="s">
        <v>727</v>
      </c>
      <c r="C62" s="81"/>
      <c r="D62" s="79"/>
      <c r="E62" s="25"/>
      <c r="F62" s="64" t="s">
        <v>47</v>
      </c>
      <c r="G62" s="83" t="s">
        <v>708</v>
      </c>
      <c r="H62" s="90">
        <f>C58*'Template_Back_DO NOT EDIT'!$E$57</f>
        <v>0</v>
      </c>
      <c r="I62" s="90">
        <f>D58*'Template_Back_DO NOT EDIT'!$E$57</f>
        <v>0</v>
      </c>
    </row>
    <row r="63" spans="1:9" x14ac:dyDescent="0.3">
      <c r="A63" s="22" t="s">
        <v>2513</v>
      </c>
      <c r="B63" s="77" t="s">
        <v>730</v>
      </c>
      <c r="C63" s="81"/>
      <c r="D63" s="79"/>
      <c r="E63" s="25"/>
      <c r="F63" s="64" t="s">
        <v>48</v>
      </c>
      <c r="G63" s="83" t="s">
        <v>711</v>
      </c>
      <c r="H63" s="90">
        <f>C59*'Template_Back_DO NOT EDIT'!$E$58</f>
        <v>0</v>
      </c>
      <c r="I63" s="90">
        <f>D59*'Template_Back_DO NOT EDIT'!$E$58</f>
        <v>0</v>
      </c>
    </row>
    <row r="64" spans="1:9" x14ac:dyDescent="0.3">
      <c r="A64" s="22" t="s">
        <v>53</v>
      </c>
      <c r="B64" s="77" t="s">
        <v>735</v>
      </c>
      <c r="C64" s="81"/>
      <c r="D64" s="79"/>
      <c r="E64" s="25"/>
      <c r="F64" s="64" t="s">
        <v>49</v>
      </c>
      <c r="G64" s="83" t="s">
        <v>719</v>
      </c>
      <c r="H64" s="90">
        <f>C60*'Template_Back_DO NOT EDIT'!$E$59</f>
        <v>0</v>
      </c>
      <c r="I64" s="90">
        <f>D60*'Template_Back_DO NOT EDIT'!$E$59</f>
        <v>0</v>
      </c>
    </row>
    <row r="65" spans="1:9" x14ac:dyDescent="0.3">
      <c r="A65" s="22" t="s">
        <v>54</v>
      </c>
      <c r="B65" s="77" t="s">
        <v>738</v>
      </c>
      <c r="C65" s="81"/>
      <c r="D65" s="79"/>
      <c r="E65" s="25"/>
      <c r="F65" s="64" t="s">
        <v>50</v>
      </c>
      <c r="G65" s="83" t="s">
        <v>725</v>
      </c>
      <c r="H65" s="90">
        <f>C61*'Template_Back_DO NOT EDIT'!$E$62</f>
        <v>0</v>
      </c>
      <c r="I65" s="90">
        <f>D61*'Template_Back_DO NOT EDIT'!$E$62</f>
        <v>0</v>
      </c>
    </row>
    <row r="66" spans="1:9" x14ac:dyDescent="0.3">
      <c r="A66" s="22" t="s">
        <v>2514</v>
      </c>
      <c r="B66" s="77" t="s">
        <v>741</v>
      </c>
      <c r="C66" s="81"/>
      <c r="D66" s="79"/>
      <c r="E66" s="25"/>
      <c r="F66" s="64" t="s">
        <v>51</v>
      </c>
      <c r="G66" s="83" t="s">
        <v>727</v>
      </c>
      <c r="H66" s="90">
        <f>C62*'Template_Back_DO NOT EDIT'!$E$63</f>
        <v>0</v>
      </c>
      <c r="I66" s="90">
        <f>D62*'Template_Back_DO NOT EDIT'!$E$63</f>
        <v>0</v>
      </c>
    </row>
    <row r="67" spans="1:9" x14ac:dyDescent="0.3">
      <c r="A67" s="22" t="s">
        <v>56</v>
      </c>
      <c r="B67" s="77" t="s">
        <v>746</v>
      </c>
      <c r="C67" s="81"/>
      <c r="D67" s="79"/>
      <c r="E67" s="25"/>
      <c r="F67" s="64" t="s">
        <v>52</v>
      </c>
      <c r="G67" s="83" t="s">
        <v>730</v>
      </c>
      <c r="H67" s="90">
        <f>C63*'Template_Back_DO NOT EDIT'!$E$64</f>
        <v>0</v>
      </c>
      <c r="I67" s="90">
        <f>D63*'Template_Back_DO NOT EDIT'!$E$64</f>
        <v>0</v>
      </c>
    </row>
    <row r="68" spans="1:9" x14ac:dyDescent="0.3">
      <c r="A68" s="22" t="s">
        <v>57</v>
      </c>
      <c r="B68" s="77" t="s">
        <v>749</v>
      </c>
      <c r="C68" s="81"/>
      <c r="D68" s="79"/>
      <c r="E68" s="25"/>
      <c r="F68" s="64" t="s">
        <v>53</v>
      </c>
      <c r="G68" s="83" t="s">
        <v>735</v>
      </c>
      <c r="H68" s="90">
        <f>C64*'Template_Back_DO NOT EDIT'!$E$65</f>
        <v>0</v>
      </c>
      <c r="I68" s="90">
        <f>D64*'Template_Back_DO NOT EDIT'!$E$65</f>
        <v>0</v>
      </c>
    </row>
    <row r="69" spans="1:9" x14ac:dyDescent="0.3">
      <c r="A69" s="22" t="s">
        <v>58</v>
      </c>
      <c r="B69" s="77" t="s">
        <v>752</v>
      </c>
      <c r="C69" s="81"/>
      <c r="D69" s="79"/>
      <c r="E69" s="25"/>
      <c r="F69" s="64" t="s">
        <v>54</v>
      </c>
      <c r="G69" s="83" t="s">
        <v>738</v>
      </c>
      <c r="H69" s="90">
        <f>C65*'Template_Back_DO NOT EDIT'!$E$66</f>
        <v>0</v>
      </c>
      <c r="I69" s="90">
        <f>D65*'Template_Back_DO NOT EDIT'!$E$66</f>
        <v>0</v>
      </c>
    </row>
    <row r="70" spans="1:9" x14ac:dyDescent="0.3">
      <c r="A70" s="22" t="s">
        <v>59</v>
      </c>
      <c r="B70" s="77" t="s">
        <v>755</v>
      </c>
      <c r="C70" s="81"/>
      <c r="D70" s="79"/>
      <c r="E70" s="25"/>
      <c r="F70" s="64" t="s">
        <v>55</v>
      </c>
      <c r="G70" s="83" t="s">
        <v>743</v>
      </c>
      <c r="H70" s="90">
        <f>C66*'Template_Back_DO NOT EDIT'!$E$68</f>
        <v>0</v>
      </c>
      <c r="I70" s="90">
        <f>D66*'Template_Back_DO NOT EDIT'!$E$68</f>
        <v>0</v>
      </c>
    </row>
    <row r="71" spans="1:9" ht="28.8" x14ac:dyDescent="0.3">
      <c r="A71" s="22" t="s">
        <v>60</v>
      </c>
      <c r="B71" s="77" t="s">
        <v>758</v>
      </c>
      <c r="C71" s="81"/>
      <c r="D71" s="79"/>
      <c r="E71" s="25"/>
      <c r="F71" s="64" t="s">
        <v>56</v>
      </c>
      <c r="G71" s="83" t="s">
        <v>746</v>
      </c>
      <c r="H71" s="90">
        <f>C67*'Template_Back_DO NOT EDIT'!$E$70</f>
        <v>0</v>
      </c>
      <c r="I71" s="90">
        <f>D67*'Template_Back_DO NOT EDIT'!$E$70</f>
        <v>0</v>
      </c>
    </row>
    <row r="72" spans="1:9" x14ac:dyDescent="0.3">
      <c r="A72" s="22" t="s">
        <v>61</v>
      </c>
      <c r="B72" s="77" t="s">
        <v>761</v>
      </c>
      <c r="C72" s="81"/>
      <c r="D72" s="79"/>
      <c r="E72" s="25"/>
      <c r="F72" s="64" t="s">
        <v>57</v>
      </c>
      <c r="G72" s="83" t="s">
        <v>749</v>
      </c>
      <c r="H72" s="90">
        <f>C68*'Template_Back_DO NOT EDIT'!$E$71</f>
        <v>0</v>
      </c>
      <c r="I72" s="90">
        <f>D68*'Template_Back_DO NOT EDIT'!$E$71</f>
        <v>0</v>
      </c>
    </row>
    <row r="73" spans="1:9" x14ac:dyDescent="0.3">
      <c r="A73" s="22" t="s">
        <v>2515</v>
      </c>
      <c r="B73" s="77" t="s">
        <v>764</v>
      </c>
      <c r="C73" s="81"/>
      <c r="D73" s="79"/>
      <c r="E73" s="25"/>
      <c r="F73" s="64" t="s">
        <v>58</v>
      </c>
      <c r="G73" s="83" t="s">
        <v>752</v>
      </c>
      <c r="H73" s="90">
        <f>C69*'Template_Back_DO NOT EDIT'!$E$72</f>
        <v>0</v>
      </c>
      <c r="I73" s="90">
        <f>D69*'Template_Back_DO NOT EDIT'!$E$72</f>
        <v>0</v>
      </c>
    </row>
    <row r="74" spans="1:9" ht="28.8" x14ac:dyDescent="0.3">
      <c r="A74" s="22" t="s">
        <v>63</v>
      </c>
      <c r="B74" s="77" t="s">
        <v>769</v>
      </c>
      <c r="C74" s="81"/>
      <c r="D74" s="79"/>
      <c r="E74" s="25"/>
      <c r="F74" s="64" t="s">
        <v>59</v>
      </c>
      <c r="G74" s="83" t="s">
        <v>755</v>
      </c>
      <c r="H74" s="90">
        <f>C70*'Template_Back_DO NOT EDIT'!$E$73</f>
        <v>0</v>
      </c>
      <c r="I74" s="90">
        <f>D70*'Template_Back_DO NOT EDIT'!$E$73</f>
        <v>0</v>
      </c>
    </row>
    <row r="75" spans="1:9" x14ac:dyDescent="0.3">
      <c r="A75" s="22" t="s">
        <v>64</v>
      </c>
      <c r="B75" s="77" t="s">
        <v>773</v>
      </c>
      <c r="C75" s="81"/>
      <c r="D75" s="79"/>
      <c r="E75" s="25"/>
      <c r="F75" s="64" t="s">
        <v>60</v>
      </c>
      <c r="G75" s="83" t="s">
        <v>758</v>
      </c>
      <c r="H75" s="90">
        <f>C71*'Template_Back_DO NOT EDIT'!$E$74</f>
        <v>0</v>
      </c>
      <c r="I75" s="90">
        <f>D71*'Template_Back_DO NOT EDIT'!$E$74</f>
        <v>0</v>
      </c>
    </row>
    <row r="76" spans="1:9" x14ac:dyDescent="0.3">
      <c r="A76" s="22" t="s">
        <v>65</v>
      </c>
      <c r="B76" s="77" t="s">
        <v>806</v>
      </c>
      <c r="C76" s="81"/>
      <c r="D76" s="79"/>
      <c r="E76" s="25"/>
      <c r="F76" s="64" t="s">
        <v>61</v>
      </c>
      <c r="G76" s="83" t="s">
        <v>761</v>
      </c>
      <c r="H76" s="90">
        <f>C72*'Template_Back_DO NOT EDIT'!$E$75</f>
        <v>0</v>
      </c>
      <c r="I76" s="90">
        <f>D72*'Template_Back_DO NOT EDIT'!$E$75</f>
        <v>0</v>
      </c>
    </row>
    <row r="77" spans="1:9" x14ac:dyDescent="0.3">
      <c r="A77" s="22" t="s">
        <v>66</v>
      </c>
      <c r="B77" s="77" t="s">
        <v>781</v>
      </c>
      <c r="C77" s="81"/>
      <c r="D77" s="79"/>
      <c r="E77" s="25"/>
      <c r="F77" s="64" t="s">
        <v>62</v>
      </c>
      <c r="G77" s="83" t="s">
        <v>767</v>
      </c>
      <c r="H77" s="90">
        <f>C66*'Template_Back_DO NOT EDIT'!$E$69+C73*'Template_Back_DO NOT EDIT'!$E$76</f>
        <v>0</v>
      </c>
      <c r="I77" s="90">
        <f>SQRT((D66*'Template_Back_DO NOT EDIT'!$E$69)^2+(D73*'Template_Back_DO NOT EDIT'!$E$76)^2)</f>
        <v>0</v>
      </c>
    </row>
    <row r="78" spans="1:9" ht="28.8" x14ac:dyDescent="0.3">
      <c r="A78" s="22" t="s">
        <v>2516</v>
      </c>
      <c r="B78" s="77" t="s">
        <v>3121</v>
      </c>
      <c r="C78" s="81"/>
      <c r="D78" s="79"/>
      <c r="E78" s="25"/>
      <c r="F78" s="64" t="s">
        <v>63</v>
      </c>
      <c r="G78" s="83" t="s">
        <v>769</v>
      </c>
      <c r="H78" s="90">
        <f>C74*'Template_Back_DO NOT EDIT'!$E$77</f>
        <v>0</v>
      </c>
      <c r="I78" s="90">
        <f>D74*'Template_Back_DO NOT EDIT'!$E$77</f>
        <v>0</v>
      </c>
    </row>
    <row r="79" spans="1:9" x14ac:dyDescent="0.3">
      <c r="A79" s="22" t="s">
        <v>69</v>
      </c>
      <c r="B79" s="77" t="s">
        <v>810</v>
      </c>
      <c r="C79" s="81"/>
      <c r="D79" s="79"/>
      <c r="E79" s="25"/>
      <c r="F79" s="64" t="s">
        <v>64</v>
      </c>
      <c r="G79" s="83" t="s">
        <v>773</v>
      </c>
      <c r="H79" s="90">
        <f>C75*'Template_Back_DO NOT EDIT'!$E$78</f>
        <v>0</v>
      </c>
      <c r="I79" s="90">
        <f>D75*'Template_Back_DO NOT EDIT'!$E$78</f>
        <v>0</v>
      </c>
    </row>
    <row r="80" spans="1:9" x14ac:dyDescent="0.3">
      <c r="A80" s="22" t="s">
        <v>70</v>
      </c>
      <c r="B80" s="77" t="s">
        <v>794</v>
      </c>
      <c r="C80" s="81"/>
      <c r="D80" s="79"/>
      <c r="E80" s="25"/>
      <c r="F80" s="64" t="s">
        <v>65</v>
      </c>
      <c r="G80" s="83" t="s">
        <v>806</v>
      </c>
      <c r="H80" s="90">
        <f>C76*'Template_Back_DO NOT EDIT'!$E$79</f>
        <v>0</v>
      </c>
      <c r="I80" s="90">
        <f>D76*'Template_Back_DO NOT EDIT'!$E$79</f>
        <v>0</v>
      </c>
    </row>
    <row r="81" spans="1:11" x14ac:dyDescent="0.3">
      <c r="A81" s="22" t="s">
        <v>2517</v>
      </c>
      <c r="B81" s="77" t="s">
        <v>796</v>
      </c>
      <c r="C81" s="81"/>
      <c r="D81" s="79"/>
      <c r="E81" s="25"/>
      <c r="F81" s="64" t="s">
        <v>66</v>
      </c>
      <c r="G81" s="83" t="s">
        <v>781</v>
      </c>
      <c r="H81" s="90">
        <f>C77*'Template_Back_DO NOT EDIT'!$E$80</f>
        <v>0</v>
      </c>
      <c r="I81" s="90">
        <f>D77*'Template_Back_DO NOT EDIT'!$E$80</f>
        <v>0</v>
      </c>
    </row>
    <row r="82" spans="1:11" ht="28.8" x14ac:dyDescent="0.3">
      <c r="A82" s="22" t="s">
        <v>72</v>
      </c>
      <c r="B82" s="77" t="s">
        <v>803</v>
      </c>
      <c r="C82" s="81"/>
      <c r="D82" s="79"/>
      <c r="E82" s="25"/>
      <c r="F82" s="64" t="s">
        <v>67</v>
      </c>
      <c r="G82" s="83" t="s">
        <v>788</v>
      </c>
      <c r="H82" s="90">
        <f>C78*'Template_Back_DO NOT EDIT'!$E$82</f>
        <v>0</v>
      </c>
      <c r="I82" s="90">
        <f>D78*'Template_Back_DO NOT EDIT'!$E$82</f>
        <v>0</v>
      </c>
    </row>
    <row r="83" spans="1:11" x14ac:dyDescent="0.3">
      <c r="A83" s="22" t="s">
        <v>2518</v>
      </c>
      <c r="B83" s="77" t="s">
        <v>817</v>
      </c>
      <c r="C83" s="81"/>
      <c r="D83" s="79"/>
      <c r="E83" s="25"/>
      <c r="F83" s="64" t="s">
        <v>68</v>
      </c>
      <c r="G83" s="83" t="s">
        <v>791</v>
      </c>
      <c r="H83" s="90">
        <f>C78*'Template_Back_DO NOT EDIT'!$E$83+C84*'Template_Back_DO NOT EDIT'!$E$93</f>
        <v>0</v>
      </c>
      <c r="I83" s="90">
        <f>SQRT((D78*'Template_Back_DO NOT EDIT'!$E$83)^2+(D84*'Template_Back_DO NOT EDIT'!$E$93)^2)</f>
        <v>0</v>
      </c>
      <c r="K83" s="82"/>
    </row>
    <row r="84" spans="1:11" x14ac:dyDescent="0.3">
      <c r="A84" s="22" t="s">
        <v>74</v>
      </c>
      <c r="B84" s="77" t="s">
        <v>777</v>
      </c>
      <c r="C84" s="81"/>
      <c r="D84" s="79"/>
      <c r="E84" s="25"/>
      <c r="F84" s="64" t="s">
        <v>69</v>
      </c>
      <c r="G84" s="83" t="s">
        <v>813</v>
      </c>
      <c r="H84" s="90">
        <f>C79*'Template_Back_DO NOT EDIT'!$E$85</f>
        <v>0</v>
      </c>
      <c r="I84" s="90">
        <f>D79*'Template_Back_DO NOT EDIT'!$E$85</f>
        <v>0</v>
      </c>
    </row>
    <row r="85" spans="1:11" x14ac:dyDescent="0.3">
      <c r="A85" s="22" t="s">
        <v>75</v>
      </c>
      <c r="B85" s="77" t="s">
        <v>821</v>
      </c>
      <c r="C85" s="81"/>
      <c r="D85" s="79"/>
      <c r="E85" s="25"/>
      <c r="F85" s="64" t="s">
        <v>2628</v>
      </c>
      <c r="G85" s="83" t="s">
        <v>815</v>
      </c>
      <c r="H85" s="90">
        <f>C79*'Template_Back_DO NOT EDIT'!$E$86+C84*'Template_Back_DO NOT EDIT'!$E$94</f>
        <v>0</v>
      </c>
      <c r="I85" s="90">
        <f>SQRT((D79*'Template_Back_DO NOT EDIT'!$E$86)^2+(D84*'Template_Back_DO NOT EDIT'!$E$94)^2)</f>
        <v>0</v>
      </c>
    </row>
    <row r="86" spans="1:11" x14ac:dyDescent="0.3">
      <c r="A86" s="22" t="s">
        <v>76</v>
      </c>
      <c r="B86" s="77" t="s">
        <v>822</v>
      </c>
      <c r="C86" s="81"/>
      <c r="D86" s="79"/>
      <c r="E86" s="25"/>
      <c r="F86" s="64" t="s">
        <v>3786</v>
      </c>
      <c r="G86" s="83" t="s">
        <v>794</v>
      </c>
      <c r="H86" s="90">
        <f>C80*'Template_Back_DO NOT EDIT'!$E$87</f>
        <v>0</v>
      </c>
      <c r="I86" s="90">
        <f>D80*'Template_Back_DO NOT EDIT'!$E$87</f>
        <v>0</v>
      </c>
    </row>
    <row r="87" spans="1:11" x14ac:dyDescent="0.3">
      <c r="A87" s="22" t="s">
        <v>77</v>
      </c>
      <c r="B87" s="77" t="s">
        <v>825</v>
      </c>
      <c r="C87" s="81"/>
      <c r="D87" s="79"/>
      <c r="E87" s="25"/>
      <c r="F87" s="64" t="s">
        <v>71</v>
      </c>
      <c r="G87" s="83" t="s">
        <v>800</v>
      </c>
      <c r="H87" s="90">
        <f>C81*'Template_Back_DO NOT EDIT'!$E$88+C84*'Template_Back_DO NOT EDIT'!$E$95</f>
        <v>0</v>
      </c>
      <c r="I87" s="90">
        <f>SQRT((D81*'Template_Back_DO NOT EDIT'!$E$88)^2+(D84*'Template_Back_DO NOT EDIT'!$E$95)^2)</f>
        <v>0</v>
      </c>
    </row>
    <row r="88" spans="1:11" x14ac:dyDescent="0.3">
      <c r="A88" s="22" t="s">
        <v>78</v>
      </c>
      <c r="B88" s="77" t="s">
        <v>827</v>
      </c>
      <c r="C88" s="81"/>
      <c r="D88" s="79"/>
      <c r="E88" s="25"/>
      <c r="F88" s="64" t="s">
        <v>72</v>
      </c>
      <c r="G88" s="83" t="s">
        <v>803</v>
      </c>
      <c r="H88" s="90">
        <f>'Template_Back_DO NOT EDIT'!$E$89*C82</f>
        <v>0</v>
      </c>
      <c r="I88" s="90">
        <f>'Template_Back_DO NOT EDIT'!$E$89*D82</f>
        <v>0</v>
      </c>
    </row>
    <row r="89" spans="1:11" ht="28.8" x14ac:dyDescent="0.3">
      <c r="A89" s="22" t="s">
        <v>2519</v>
      </c>
      <c r="B89" s="77" t="s">
        <v>830</v>
      </c>
      <c r="C89" s="81"/>
      <c r="D89" s="25"/>
      <c r="E89" s="25"/>
      <c r="F89" s="64" t="s">
        <v>2518</v>
      </c>
      <c r="G89" s="83" t="s">
        <v>817</v>
      </c>
      <c r="H89" s="90">
        <f>'Template_Back_DO NOT EDIT'!$E$90*C83</f>
        <v>0</v>
      </c>
      <c r="I89" s="90">
        <f>'Template_Back_DO NOT EDIT'!$E$90*D83</f>
        <v>0</v>
      </c>
    </row>
    <row r="90" spans="1:11" x14ac:dyDescent="0.3">
      <c r="A90" s="22" t="s">
        <v>836</v>
      </c>
      <c r="B90" s="77" t="s">
        <v>835</v>
      </c>
      <c r="C90" s="81"/>
      <c r="D90" s="79"/>
      <c r="E90" s="25"/>
      <c r="F90" s="64" t="s">
        <v>74</v>
      </c>
      <c r="G90" s="83" t="s">
        <v>780</v>
      </c>
      <c r="H90" s="90">
        <f>C84*'Template_Back_DO NOT EDIT'!$E$96+C334*'Template_Back_DO NOT EDIT'!$E$453</f>
        <v>0</v>
      </c>
      <c r="I90" s="90">
        <f>SQRT((D84*'Template_Back_DO NOT EDIT'!$E$96)^2+(D334*'Template_Back_DO NOT EDIT'!$E$453)^2)</f>
        <v>0</v>
      </c>
    </row>
    <row r="91" spans="1:11" ht="28.8" x14ac:dyDescent="0.3">
      <c r="A91" s="22" t="s">
        <v>82</v>
      </c>
      <c r="B91" s="77" t="s">
        <v>842</v>
      </c>
      <c r="C91" s="81"/>
      <c r="D91" s="79"/>
      <c r="E91" s="25"/>
      <c r="F91" s="64" t="s">
        <v>75</v>
      </c>
      <c r="G91" s="83" t="s">
        <v>821</v>
      </c>
      <c r="H91" s="90">
        <f>C85*'Template_Back_DO NOT EDIT'!$E$97</f>
        <v>0</v>
      </c>
      <c r="I91" s="90">
        <f>D85*'Template_Back_DO NOT EDIT'!$E$97</f>
        <v>0</v>
      </c>
    </row>
    <row r="92" spans="1:11" x14ac:dyDescent="0.3">
      <c r="A92" s="22" t="s">
        <v>83</v>
      </c>
      <c r="B92" s="77" t="s">
        <v>845</v>
      </c>
      <c r="C92" s="81"/>
      <c r="D92" s="79"/>
      <c r="E92" s="25"/>
      <c r="F92" s="64" t="s">
        <v>76</v>
      </c>
      <c r="G92" s="83" t="s">
        <v>822</v>
      </c>
      <c r="H92" s="90">
        <f>C86*'Template_Back_DO NOT EDIT'!$E$98</f>
        <v>0</v>
      </c>
      <c r="I92" s="90">
        <f>D86*'Template_Back_DO NOT EDIT'!$E$98</f>
        <v>0</v>
      </c>
    </row>
    <row r="93" spans="1:11" x14ac:dyDescent="0.3">
      <c r="A93" s="22" t="s">
        <v>84</v>
      </c>
      <c r="B93" s="77" t="s">
        <v>848</v>
      </c>
      <c r="C93" s="81"/>
      <c r="D93" s="25"/>
      <c r="E93" s="25"/>
      <c r="F93" s="64" t="s">
        <v>77</v>
      </c>
      <c r="G93" s="83" t="s">
        <v>825</v>
      </c>
      <c r="H93" s="90">
        <f>C87*'Template_Back_DO NOT EDIT'!$E$99</f>
        <v>0</v>
      </c>
      <c r="I93" s="90">
        <f>D87*'Template_Back_DO NOT EDIT'!$E$99</f>
        <v>0</v>
      </c>
    </row>
    <row r="94" spans="1:11" x14ac:dyDescent="0.3">
      <c r="A94" s="22" t="s">
        <v>85</v>
      </c>
      <c r="B94" s="77" t="s">
        <v>851</v>
      </c>
      <c r="C94" s="81"/>
      <c r="D94" s="79"/>
      <c r="E94" s="25"/>
      <c r="F94" s="64" t="s">
        <v>78</v>
      </c>
      <c r="G94" s="83" t="s">
        <v>827</v>
      </c>
      <c r="H94" s="90">
        <f>C88*'Template_Back_DO NOT EDIT'!$E$100</f>
        <v>0</v>
      </c>
      <c r="I94" s="90">
        <f>D88*'Template_Back_DO NOT EDIT'!$E$100</f>
        <v>0</v>
      </c>
    </row>
    <row r="95" spans="1:11" x14ac:dyDescent="0.3">
      <c r="A95" s="22" t="s">
        <v>86</v>
      </c>
      <c r="B95" s="77" t="s">
        <v>855</v>
      </c>
      <c r="C95" s="81"/>
      <c r="D95" s="79"/>
      <c r="E95" s="25"/>
      <c r="F95" s="64" t="s">
        <v>79</v>
      </c>
      <c r="G95" s="83" t="s">
        <v>830</v>
      </c>
      <c r="H95" s="90">
        <f>C89*'Template_Back_DO NOT EDIT'!$E$101</f>
        <v>0</v>
      </c>
      <c r="I95" s="90">
        <f>D89*'Template_Back_DO NOT EDIT'!$E$101</f>
        <v>0</v>
      </c>
    </row>
    <row r="96" spans="1:11" x14ac:dyDescent="0.3">
      <c r="A96" s="22" t="s">
        <v>87</v>
      </c>
      <c r="B96" s="77" t="s">
        <v>858</v>
      </c>
      <c r="C96" s="81"/>
      <c r="D96" s="79"/>
      <c r="E96" s="25"/>
      <c r="F96" s="64" t="s">
        <v>80</v>
      </c>
      <c r="G96" s="83" t="s">
        <v>3122</v>
      </c>
      <c r="H96" s="90">
        <f>C90*'Template_Back_DO NOT EDIT'!$E$103</f>
        <v>0</v>
      </c>
      <c r="I96" s="90">
        <f>D90*'Template_Back_DO NOT EDIT'!$E$103</f>
        <v>0</v>
      </c>
    </row>
    <row r="97" spans="1:9" x14ac:dyDescent="0.3">
      <c r="A97" s="22" t="s">
        <v>88</v>
      </c>
      <c r="B97" s="77" t="s">
        <v>861</v>
      </c>
      <c r="C97" s="81"/>
      <c r="D97" s="79"/>
      <c r="E97" s="25"/>
      <c r="F97" s="64" t="s">
        <v>81</v>
      </c>
      <c r="G97" s="83" t="s">
        <v>3123</v>
      </c>
      <c r="H97" s="90">
        <f>C90*'Template_Back_DO NOT EDIT'!$E$104</f>
        <v>0</v>
      </c>
      <c r="I97" s="90">
        <f>D90*'Template_Back_DO NOT EDIT'!$E$104</f>
        <v>0</v>
      </c>
    </row>
    <row r="98" spans="1:9" x14ac:dyDescent="0.3">
      <c r="A98" s="22" t="s">
        <v>89</v>
      </c>
      <c r="B98" s="77" t="s">
        <v>864</v>
      </c>
      <c r="C98" s="81"/>
      <c r="D98" s="79"/>
      <c r="E98" s="25"/>
      <c r="F98" s="64" t="s">
        <v>82</v>
      </c>
      <c r="G98" s="83" t="s">
        <v>842</v>
      </c>
      <c r="H98" s="90">
        <f>C91*'Template_Back_DO NOT EDIT'!$E$105</f>
        <v>0</v>
      </c>
      <c r="I98" s="90">
        <f>D91*'Template_Back_DO NOT EDIT'!$E$105</f>
        <v>0</v>
      </c>
    </row>
    <row r="99" spans="1:9" x14ac:dyDescent="0.3">
      <c r="A99" s="22" t="s">
        <v>90</v>
      </c>
      <c r="B99" s="77" t="s">
        <v>867</v>
      </c>
      <c r="C99" s="81"/>
      <c r="D99" s="79"/>
      <c r="E99" s="25"/>
      <c r="F99" s="64" t="s">
        <v>83</v>
      </c>
      <c r="G99" s="83" t="s">
        <v>845</v>
      </c>
      <c r="H99" s="90">
        <f>C92*'Template_Back_DO NOT EDIT'!$E$106</f>
        <v>0</v>
      </c>
      <c r="I99" s="90">
        <f>D92*'Template_Back_DO NOT EDIT'!$E$106</f>
        <v>0</v>
      </c>
    </row>
    <row r="100" spans="1:9" ht="28.8" x14ac:dyDescent="0.3">
      <c r="A100" s="22" t="s">
        <v>91</v>
      </c>
      <c r="B100" s="77" t="s">
        <v>870</v>
      </c>
      <c r="C100" s="81"/>
      <c r="D100" s="79"/>
      <c r="E100" s="25"/>
      <c r="F100" s="64" t="s">
        <v>84</v>
      </c>
      <c r="G100" s="83" t="s">
        <v>848</v>
      </c>
      <c r="H100" s="90">
        <f>C93*'Template_Back_DO NOT EDIT'!$E$107</f>
        <v>0</v>
      </c>
      <c r="I100" s="90">
        <f>D93*'Template_Back_DO NOT EDIT'!$E$107</f>
        <v>0</v>
      </c>
    </row>
    <row r="101" spans="1:9" x14ac:dyDescent="0.3">
      <c r="A101" s="22" t="s">
        <v>92</v>
      </c>
      <c r="B101" s="77" t="s">
        <v>873</v>
      </c>
      <c r="C101" s="25"/>
      <c r="D101" s="79"/>
      <c r="E101" s="25"/>
      <c r="F101" s="64" t="s">
        <v>853</v>
      </c>
      <c r="G101" s="83" t="s">
        <v>851</v>
      </c>
      <c r="H101" s="90">
        <f>C94*'Template_Back_DO NOT EDIT'!$E$108</f>
        <v>0</v>
      </c>
      <c r="I101" s="90">
        <f>D94*'Template_Back_DO NOT EDIT'!$E$108</f>
        <v>0</v>
      </c>
    </row>
    <row r="102" spans="1:9" x14ac:dyDescent="0.3">
      <c r="A102" s="22" t="s">
        <v>93</v>
      </c>
      <c r="B102" s="77" t="s">
        <v>876</v>
      </c>
      <c r="C102" s="25"/>
      <c r="D102" s="79"/>
      <c r="E102" s="25"/>
      <c r="F102" s="64" t="s">
        <v>86</v>
      </c>
      <c r="G102" s="83" t="s">
        <v>855</v>
      </c>
      <c r="H102" s="90">
        <f>C95*'Template_Back_DO NOT EDIT'!$E$109</f>
        <v>0</v>
      </c>
      <c r="I102" s="90">
        <f>D95*'Template_Back_DO NOT EDIT'!$E$109</f>
        <v>0</v>
      </c>
    </row>
    <row r="103" spans="1:9" x14ac:dyDescent="0.3">
      <c r="A103" s="22" t="s">
        <v>94</v>
      </c>
      <c r="B103" s="77" t="s">
        <v>879</v>
      </c>
      <c r="C103" s="25"/>
      <c r="D103" s="79"/>
      <c r="E103" s="25"/>
      <c r="F103" s="64" t="s">
        <v>87</v>
      </c>
      <c r="G103" s="83" t="s">
        <v>858</v>
      </c>
      <c r="H103" s="90">
        <f>C96*'Template_Back_DO NOT EDIT'!$E$110</f>
        <v>0</v>
      </c>
      <c r="I103" s="90">
        <f>D96*'Template_Back_DO NOT EDIT'!$E$110</f>
        <v>0</v>
      </c>
    </row>
    <row r="104" spans="1:9" ht="28.8" x14ac:dyDescent="0.3">
      <c r="A104" s="22" t="s">
        <v>95</v>
      </c>
      <c r="B104" s="77" t="s">
        <v>881</v>
      </c>
      <c r="C104" s="25"/>
      <c r="D104" s="79"/>
      <c r="E104" s="25"/>
      <c r="F104" s="64" t="s">
        <v>88</v>
      </c>
      <c r="G104" s="83" t="s">
        <v>861</v>
      </c>
      <c r="H104" s="90">
        <f>C97*'Template_Back_DO NOT EDIT'!$E$111</f>
        <v>0</v>
      </c>
      <c r="I104" s="90">
        <f>D97*'Template_Back_DO NOT EDIT'!$E$111</f>
        <v>0</v>
      </c>
    </row>
    <row r="105" spans="1:9" x14ac:dyDescent="0.3">
      <c r="A105" s="22" t="s">
        <v>96</v>
      </c>
      <c r="B105" s="77" t="s">
        <v>884</v>
      </c>
      <c r="C105" s="25"/>
      <c r="D105" s="79"/>
      <c r="E105" s="25"/>
      <c r="F105" s="64" t="s">
        <v>89</v>
      </c>
      <c r="G105" s="83" t="s">
        <v>864</v>
      </c>
      <c r="H105" s="90">
        <f>C98*'Template_Back_DO NOT EDIT'!$E$112</f>
        <v>0</v>
      </c>
      <c r="I105" s="90">
        <f>D98*'Template_Back_DO NOT EDIT'!$E$112</f>
        <v>0</v>
      </c>
    </row>
    <row r="106" spans="1:9" x14ac:dyDescent="0.3">
      <c r="A106" s="22" t="s">
        <v>97</v>
      </c>
      <c r="B106" s="77" t="s">
        <v>887</v>
      </c>
      <c r="C106" s="25"/>
      <c r="D106" s="79"/>
      <c r="E106" s="25"/>
      <c r="F106" s="64" t="s">
        <v>90</v>
      </c>
      <c r="G106" s="83" t="s">
        <v>867</v>
      </c>
      <c r="H106" s="90">
        <f>C99*'Template_Back_DO NOT EDIT'!$E$113</f>
        <v>0</v>
      </c>
      <c r="I106" s="90">
        <f>D99*'Template_Back_DO NOT EDIT'!$E$113</f>
        <v>0</v>
      </c>
    </row>
    <row r="107" spans="1:9" x14ac:dyDescent="0.3">
      <c r="A107" s="22" t="s">
        <v>98</v>
      </c>
      <c r="B107" s="77" t="s">
        <v>890</v>
      </c>
      <c r="C107" s="25"/>
      <c r="D107" s="79"/>
      <c r="E107" s="25"/>
      <c r="F107" s="64" t="s">
        <v>91</v>
      </c>
      <c r="G107" s="83" t="s">
        <v>870</v>
      </c>
      <c r="H107" s="90">
        <f>C100*'Template_Back_DO NOT EDIT'!$E$114</f>
        <v>0</v>
      </c>
      <c r="I107" s="90">
        <f>D100*'Template_Back_DO NOT EDIT'!$E$114</f>
        <v>0</v>
      </c>
    </row>
    <row r="108" spans="1:9" x14ac:dyDescent="0.3">
      <c r="A108" s="22" t="s">
        <v>895</v>
      </c>
      <c r="B108" s="77" t="s">
        <v>894</v>
      </c>
      <c r="C108" s="25"/>
      <c r="D108" s="79"/>
      <c r="E108" s="25"/>
      <c r="F108" s="64" t="s">
        <v>92</v>
      </c>
      <c r="G108" s="83" t="s">
        <v>873</v>
      </c>
      <c r="H108" s="90">
        <f>C101*'Template_Back_DO NOT EDIT'!$E$115</f>
        <v>0</v>
      </c>
      <c r="I108" s="90">
        <f>D101*'Template_Back_DO NOT EDIT'!$E$115</f>
        <v>0</v>
      </c>
    </row>
    <row r="109" spans="1:9" x14ac:dyDescent="0.3">
      <c r="A109" s="22" t="s">
        <v>2520</v>
      </c>
      <c r="B109" s="77" t="s">
        <v>3124</v>
      </c>
      <c r="C109" s="25"/>
      <c r="D109" s="79"/>
      <c r="E109" s="25"/>
      <c r="F109" s="64" t="s">
        <v>93</v>
      </c>
      <c r="G109" s="83" t="s">
        <v>876</v>
      </c>
      <c r="H109" s="90">
        <f>C102*'Template_Back_DO NOT EDIT'!$E$116</f>
        <v>0</v>
      </c>
      <c r="I109" s="90">
        <f>D102*'Template_Back_DO NOT EDIT'!$E$116</f>
        <v>0</v>
      </c>
    </row>
    <row r="110" spans="1:9" x14ac:dyDescent="0.3">
      <c r="A110" s="22" t="s">
        <v>103</v>
      </c>
      <c r="B110" s="77" t="s">
        <v>910</v>
      </c>
      <c r="C110" s="25"/>
      <c r="D110" s="79"/>
      <c r="E110" s="25"/>
      <c r="F110" s="64" t="s">
        <v>94</v>
      </c>
      <c r="G110" s="83" t="s">
        <v>879</v>
      </c>
      <c r="H110" s="90">
        <f>C103*'Template_Back_DO NOT EDIT'!$E$117</f>
        <v>0</v>
      </c>
      <c r="I110" s="90">
        <f>D103*'Template_Back_DO NOT EDIT'!$E$117</f>
        <v>0</v>
      </c>
    </row>
    <row r="111" spans="1:9" x14ac:dyDescent="0.3">
      <c r="A111" s="22" t="s">
        <v>104</v>
      </c>
      <c r="B111" s="77" t="s">
        <v>913</v>
      </c>
      <c r="C111" s="25"/>
      <c r="D111" s="79"/>
      <c r="E111" s="25"/>
      <c r="F111" s="64" t="s">
        <v>95</v>
      </c>
      <c r="G111" s="83" t="s">
        <v>881</v>
      </c>
      <c r="H111" s="90">
        <f>C104*'Template_Back_DO NOT EDIT'!$E$118</f>
        <v>0</v>
      </c>
      <c r="I111" s="90">
        <f>D104*'Template_Back_DO NOT EDIT'!$E$118</f>
        <v>0</v>
      </c>
    </row>
    <row r="112" spans="1:9" x14ac:dyDescent="0.3">
      <c r="A112" s="22" t="s">
        <v>105</v>
      </c>
      <c r="B112" s="77" t="s">
        <v>916</v>
      </c>
      <c r="C112" s="25"/>
      <c r="D112" s="79"/>
      <c r="E112" s="25"/>
      <c r="F112" s="64" t="s">
        <v>96</v>
      </c>
      <c r="G112" s="83" t="s">
        <v>884</v>
      </c>
      <c r="H112" s="90">
        <f>C105*'Template_Back_DO NOT EDIT'!$E$119</f>
        <v>0</v>
      </c>
      <c r="I112" s="90">
        <f>D105*'Template_Back_DO NOT EDIT'!$E$119</f>
        <v>0</v>
      </c>
    </row>
    <row r="113" spans="1:11" x14ac:dyDescent="0.3">
      <c r="A113" s="22" t="s">
        <v>106</v>
      </c>
      <c r="B113" s="77" t="s">
        <v>919</v>
      </c>
      <c r="C113" s="25"/>
      <c r="D113" s="79"/>
      <c r="E113" s="25"/>
      <c r="F113" s="64" t="s">
        <v>97</v>
      </c>
      <c r="G113" s="83" t="s">
        <v>887</v>
      </c>
      <c r="H113" s="90">
        <f>C106*'Template_Back_DO NOT EDIT'!$E$120</f>
        <v>0</v>
      </c>
      <c r="I113" s="90">
        <f>D106*'Template_Back_DO NOT EDIT'!$E$120</f>
        <v>0</v>
      </c>
    </row>
    <row r="114" spans="1:11" x14ac:dyDescent="0.3">
      <c r="A114" s="22" t="s">
        <v>107</v>
      </c>
      <c r="B114" s="77" t="s">
        <v>922</v>
      </c>
      <c r="C114" s="25"/>
      <c r="D114" s="79"/>
      <c r="E114" s="25"/>
      <c r="F114" s="64" t="s">
        <v>98</v>
      </c>
      <c r="G114" s="83" t="s">
        <v>890</v>
      </c>
      <c r="H114" s="90">
        <f>C107*'Template_Back_DO NOT EDIT'!$E$121</f>
        <v>0</v>
      </c>
      <c r="I114" s="90">
        <f>D107*'Template_Back_DO NOT EDIT'!$E$121</f>
        <v>0</v>
      </c>
    </row>
    <row r="115" spans="1:11" x14ac:dyDescent="0.3">
      <c r="A115" s="22" t="s">
        <v>108</v>
      </c>
      <c r="B115" s="77" t="s">
        <v>925</v>
      </c>
      <c r="C115" s="25"/>
      <c r="D115" s="25"/>
      <c r="E115" s="25"/>
      <c r="F115" s="84" t="s">
        <v>99</v>
      </c>
      <c r="G115" s="85" t="s">
        <v>897</v>
      </c>
      <c r="H115" s="90">
        <f>C108*'Template_Back_DO NOT EDIT'!$E$123</f>
        <v>0</v>
      </c>
      <c r="I115" s="90">
        <f>D108*'Template_Back_DO NOT EDIT'!$E$123</f>
        <v>0</v>
      </c>
    </row>
    <row r="116" spans="1:11" x14ac:dyDescent="0.3">
      <c r="A116" s="22" t="s">
        <v>109</v>
      </c>
      <c r="B116" s="77" t="s">
        <v>928</v>
      </c>
      <c r="C116" s="25"/>
      <c r="D116" s="79"/>
      <c r="E116" s="25"/>
      <c r="F116" s="84" t="s">
        <v>100</v>
      </c>
      <c r="G116" s="85" t="s">
        <v>900</v>
      </c>
      <c r="H116" s="90">
        <f>C108*'Template_Back_DO NOT EDIT'!$E$124</f>
        <v>0</v>
      </c>
      <c r="I116" s="90">
        <f>D108*'Template_Back_DO NOT EDIT'!$E$124</f>
        <v>0</v>
      </c>
      <c r="K116" s="82"/>
    </row>
    <row r="117" spans="1:11" x14ac:dyDescent="0.3">
      <c r="A117" s="22" t="s">
        <v>110</v>
      </c>
      <c r="B117" s="77" t="s">
        <v>931</v>
      </c>
      <c r="C117" s="25"/>
      <c r="D117" s="79"/>
      <c r="E117" s="25"/>
      <c r="F117" s="84" t="s">
        <v>101</v>
      </c>
      <c r="G117" s="85" t="s">
        <v>905</v>
      </c>
      <c r="H117" s="90">
        <f>C109*'Template_Back_DO NOT EDIT'!$E$126</f>
        <v>0</v>
      </c>
      <c r="I117" s="90">
        <f>D109*'Template_Back_DO NOT EDIT'!$E$126</f>
        <v>0</v>
      </c>
    </row>
    <row r="118" spans="1:11" x14ac:dyDescent="0.3">
      <c r="A118" s="22" t="s">
        <v>111</v>
      </c>
      <c r="B118" s="77" t="s">
        <v>934</v>
      </c>
      <c r="C118" s="25"/>
      <c r="D118" s="79"/>
      <c r="E118" s="25"/>
      <c r="F118" s="84" t="s">
        <v>102</v>
      </c>
      <c r="G118" s="85" t="s">
        <v>908</v>
      </c>
      <c r="H118" s="90">
        <f>C109*'Template_Back_DO NOT EDIT'!$E$127</f>
        <v>0</v>
      </c>
      <c r="I118" s="90">
        <f>D109*'Template_Back_DO NOT EDIT'!$E$127</f>
        <v>0</v>
      </c>
      <c r="J118" s="1">
        <v>1</v>
      </c>
      <c r="K118" s="82"/>
    </row>
    <row r="119" spans="1:11" ht="28.8" x14ac:dyDescent="0.3">
      <c r="A119" s="22" t="s">
        <v>2521</v>
      </c>
      <c r="B119" s="77" t="s">
        <v>937</v>
      </c>
      <c r="C119" s="25"/>
      <c r="D119" s="79"/>
      <c r="E119" s="25"/>
      <c r="F119" s="64" t="s">
        <v>103</v>
      </c>
      <c r="G119" s="83" t="s">
        <v>910</v>
      </c>
      <c r="H119" s="90">
        <f>C110*'Template_Back_DO NOT EDIT'!$E$128</f>
        <v>0</v>
      </c>
      <c r="I119" s="90">
        <f>D110*'Template_Back_DO NOT EDIT'!$E$128</f>
        <v>0</v>
      </c>
    </row>
    <row r="120" spans="1:11" x14ac:dyDescent="0.3">
      <c r="A120" s="22" t="s">
        <v>114</v>
      </c>
      <c r="B120" s="77" t="s">
        <v>946</v>
      </c>
      <c r="C120" s="25"/>
      <c r="D120" s="79"/>
      <c r="E120" s="25"/>
      <c r="F120" s="64" t="s">
        <v>104</v>
      </c>
      <c r="G120" s="83" t="s">
        <v>913</v>
      </c>
      <c r="H120" s="90">
        <f>C111*'Template_Back_DO NOT EDIT'!$E$129</f>
        <v>0</v>
      </c>
      <c r="I120" s="90">
        <f>D111*'Template_Back_DO NOT EDIT'!$E$129</f>
        <v>0</v>
      </c>
    </row>
    <row r="121" spans="1:11" x14ac:dyDescent="0.3">
      <c r="A121" s="22" t="s">
        <v>115</v>
      </c>
      <c r="B121" s="77" t="s">
        <v>949</v>
      </c>
      <c r="C121" s="25"/>
      <c r="D121" s="79"/>
      <c r="E121" s="25"/>
      <c r="F121" s="64" t="s">
        <v>105</v>
      </c>
      <c r="G121" s="83" t="s">
        <v>916</v>
      </c>
      <c r="H121" s="90">
        <f>C112*'Template_Back_DO NOT EDIT'!$E$130</f>
        <v>0</v>
      </c>
      <c r="I121" s="90">
        <f>D112*'Template_Back_DO NOT EDIT'!$E$130</f>
        <v>0</v>
      </c>
    </row>
    <row r="122" spans="1:11" x14ac:dyDescent="0.3">
      <c r="A122" s="22" t="s">
        <v>116</v>
      </c>
      <c r="B122" s="77" t="s">
        <v>951</v>
      </c>
      <c r="C122" s="25"/>
      <c r="D122" s="25"/>
      <c r="E122" s="25"/>
      <c r="F122" s="64" t="s">
        <v>106</v>
      </c>
      <c r="G122" s="83" t="s">
        <v>919</v>
      </c>
      <c r="H122" s="90">
        <f>C113*'Template_Back_DO NOT EDIT'!$E$131</f>
        <v>0</v>
      </c>
      <c r="I122" s="90">
        <f>D113*'Template_Back_DO NOT EDIT'!$E$131</f>
        <v>0</v>
      </c>
    </row>
    <row r="123" spans="1:11" x14ac:dyDescent="0.3">
      <c r="A123" s="22" t="s">
        <v>954</v>
      </c>
      <c r="B123" s="77" t="s">
        <v>3125</v>
      </c>
      <c r="C123" s="25"/>
      <c r="D123" s="79"/>
      <c r="E123" s="25"/>
      <c r="F123" s="64" t="s">
        <v>107</v>
      </c>
      <c r="G123" s="83" t="s">
        <v>922</v>
      </c>
      <c r="H123" s="90">
        <f>C114*'Template_Back_DO NOT EDIT'!$E$132</f>
        <v>0</v>
      </c>
      <c r="I123" s="90">
        <f>D114*'Template_Back_DO NOT EDIT'!$E$132</f>
        <v>0</v>
      </c>
    </row>
    <row r="124" spans="1:11" x14ac:dyDescent="0.3">
      <c r="A124" s="22" t="s">
        <v>121</v>
      </c>
      <c r="B124" s="77" t="s">
        <v>964</v>
      </c>
      <c r="C124" s="25"/>
      <c r="D124" s="79"/>
      <c r="E124" s="25"/>
      <c r="F124" s="64" t="s">
        <v>108</v>
      </c>
      <c r="G124" s="83" t="s">
        <v>925</v>
      </c>
      <c r="H124" s="90">
        <f>C115*'Template_Back_DO NOT EDIT'!$E$133</f>
        <v>0</v>
      </c>
      <c r="I124" s="90">
        <f>D115*'Template_Back_DO NOT EDIT'!$E$133</f>
        <v>0</v>
      </c>
    </row>
    <row r="125" spans="1:11" ht="28.8" x14ac:dyDescent="0.3">
      <c r="A125" s="22" t="s">
        <v>2522</v>
      </c>
      <c r="B125" s="77" t="s">
        <v>3126</v>
      </c>
      <c r="C125" s="25"/>
      <c r="D125" s="79"/>
      <c r="E125" s="25"/>
      <c r="F125" s="64" t="s">
        <v>109</v>
      </c>
      <c r="G125" s="83" t="s">
        <v>928</v>
      </c>
      <c r="H125" s="90">
        <f>C116*'Template_Back_DO NOT EDIT'!$E$134</f>
        <v>0</v>
      </c>
      <c r="I125" s="90">
        <f>D116*'Template_Back_DO NOT EDIT'!$E$134</f>
        <v>0</v>
      </c>
    </row>
    <row r="126" spans="1:11" x14ac:dyDescent="0.3">
      <c r="A126" s="22" t="s">
        <v>123</v>
      </c>
      <c r="B126" s="77" t="s">
        <v>970</v>
      </c>
      <c r="C126" s="25"/>
      <c r="D126" s="79"/>
      <c r="E126" s="25"/>
      <c r="F126" s="64" t="s">
        <v>110</v>
      </c>
      <c r="G126" s="83" t="s">
        <v>931</v>
      </c>
      <c r="H126" s="90">
        <f>C117*'Template_Back_DO NOT EDIT'!$E$135</f>
        <v>0</v>
      </c>
      <c r="I126" s="90">
        <f>D117*'Template_Back_DO NOT EDIT'!$E$135</f>
        <v>0</v>
      </c>
    </row>
    <row r="127" spans="1:11" x14ac:dyDescent="0.3">
      <c r="A127" s="22" t="s">
        <v>124</v>
      </c>
      <c r="B127" s="77" t="s">
        <v>974</v>
      </c>
      <c r="C127" s="25"/>
      <c r="D127" s="79"/>
      <c r="E127" s="25"/>
      <c r="F127" s="64" t="s">
        <v>111</v>
      </c>
      <c r="G127" s="83" t="s">
        <v>934</v>
      </c>
      <c r="H127" s="90">
        <f>C118*'Template_Back_DO NOT EDIT'!$E$136</f>
        <v>0</v>
      </c>
      <c r="I127" s="90">
        <f>D118*'Template_Back_DO NOT EDIT'!$E$136</f>
        <v>0</v>
      </c>
    </row>
    <row r="128" spans="1:11" x14ac:dyDescent="0.3">
      <c r="A128" s="22" t="s">
        <v>125</v>
      </c>
      <c r="B128" s="77" t="s">
        <v>977</v>
      </c>
      <c r="C128" s="25"/>
      <c r="D128" s="79"/>
      <c r="E128" s="25"/>
      <c r="F128" s="64" t="s">
        <v>112</v>
      </c>
      <c r="G128" s="83" t="s">
        <v>940</v>
      </c>
      <c r="H128" s="90">
        <f>C119*'Template_Back_DO NOT EDIT'!$E$138</f>
        <v>0</v>
      </c>
      <c r="I128" s="90">
        <f>D119*'Template_Back_DO NOT EDIT'!$E$138</f>
        <v>0</v>
      </c>
    </row>
    <row r="129" spans="1:11" x14ac:dyDescent="0.3">
      <c r="A129" s="22" t="s">
        <v>2523</v>
      </c>
      <c r="B129" s="77" t="s">
        <v>980</v>
      </c>
      <c r="C129" s="25"/>
      <c r="D129" s="79"/>
      <c r="E129" s="25"/>
      <c r="F129" s="64" t="s">
        <v>113</v>
      </c>
      <c r="G129" s="83" t="s">
        <v>943</v>
      </c>
      <c r="H129" s="90">
        <f>C119*'Template_Back_DO NOT EDIT'!$E$139</f>
        <v>0</v>
      </c>
      <c r="I129" s="90">
        <f>D119*'Template_Back_DO NOT EDIT'!$E$139</f>
        <v>0</v>
      </c>
    </row>
    <row r="130" spans="1:11" x14ac:dyDescent="0.3">
      <c r="A130" s="22" t="s">
        <v>127</v>
      </c>
      <c r="B130" s="77" t="s">
        <v>985</v>
      </c>
      <c r="C130" s="25"/>
      <c r="D130" s="79"/>
      <c r="E130" s="25"/>
      <c r="F130" s="64" t="s">
        <v>114</v>
      </c>
      <c r="G130" s="83" t="s">
        <v>946</v>
      </c>
      <c r="H130" s="90">
        <f>C120*'Template_Back_DO NOT EDIT'!$E$140</f>
        <v>0</v>
      </c>
      <c r="I130" s="90">
        <f>D120*'Template_Back_DO NOT EDIT'!$E$140</f>
        <v>0</v>
      </c>
    </row>
    <row r="131" spans="1:11" x14ac:dyDescent="0.3">
      <c r="A131" s="22" t="s">
        <v>128</v>
      </c>
      <c r="B131" s="77" t="s">
        <v>990</v>
      </c>
      <c r="C131" s="25"/>
      <c r="D131" s="79"/>
      <c r="E131" s="25"/>
      <c r="F131" s="64" t="s">
        <v>115</v>
      </c>
      <c r="G131" s="83" t="s">
        <v>949</v>
      </c>
      <c r="H131" s="90">
        <f>C121*'Template_Back_DO NOT EDIT'!$E$141</f>
        <v>0</v>
      </c>
      <c r="I131" s="90">
        <f>D121*'Template_Back_DO NOT EDIT'!$E$141</f>
        <v>0</v>
      </c>
    </row>
    <row r="132" spans="1:11" ht="28.8" x14ac:dyDescent="0.3">
      <c r="A132" s="22" t="s">
        <v>2524</v>
      </c>
      <c r="B132" s="77" t="s">
        <v>993</v>
      </c>
      <c r="C132" s="25"/>
      <c r="D132" s="79"/>
      <c r="E132" s="25"/>
      <c r="F132" s="64" t="s">
        <v>116</v>
      </c>
      <c r="G132" s="83" t="s">
        <v>951</v>
      </c>
      <c r="H132" s="90">
        <f>C122*'Template_Back_DO NOT EDIT'!$E$142</f>
        <v>0</v>
      </c>
      <c r="I132" s="90">
        <f>D122*'Template_Back_DO NOT EDIT'!$E$142</f>
        <v>0</v>
      </c>
      <c r="K132" s="82"/>
    </row>
    <row r="133" spans="1:11" x14ac:dyDescent="0.3">
      <c r="A133" s="22" t="s">
        <v>998</v>
      </c>
      <c r="B133" s="77" t="s">
        <v>997</v>
      </c>
      <c r="C133" s="25"/>
      <c r="D133" s="79"/>
      <c r="E133" s="25"/>
      <c r="F133" s="64" t="s">
        <v>117</v>
      </c>
      <c r="G133" s="83" t="s">
        <v>3127</v>
      </c>
      <c r="H133" s="90">
        <f>C$123*'Template_Back_DO NOT EDIT'!$E$144</f>
        <v>0</v>
      </c>
      <c r="I133" s="90">
        <f>D$123*'Template_Back_DO NOT EDIT'!$E$144</f>
        <v>0</v>
      </c>
    </row>
    <row r="134" spans="1:11" x14ac:dyDescent="0.3">
      <c r="A134" s="22" t="s">
        <v>2525</v>
      </c>
      <c r="B134" s="77" t="s">
        <v>1012</v>
      </c>
      <c r="C134" s="25"/>
      <c r="D134" s="79"/>
      <c r="E134" s="25"/>
      <c r="F134" s="64" t="s">
        <v>118</v>
      </c>
      <c r="G134" s="83" t="s">
        <v>3128</v>
      </c>
      <c r="H134" s="90">
        <f>C$123*'Template_Back_DO NOT EDIT'!$E$145</f>
        <v>0</v>
      </c>
      <c r="I134" s="90">
        <f>D$123*'Template_Back_DO NOT EDIT'!$E$145</f>
        <v>0</v>
      </c>
    </row>
    <row r="135" spans="1:11" ht="28.8" x14ac:dyDescent="0.3">
      <c r="A135" s="22" t="s">
        <v>141</v>
      </c>
      <c r="B135" s="77" t="s">
        <v>1023</v>
      </c>
      <c r="C135" s="25"/>
      <c r="D135" s="79"/>
      <c r="E135" s="25"/>
      <c r="F135" s="64" t="s">
        <v>119</v>
      </c>
      <c r="G135" s="83" t="s">
        <v>3129</v>
      </c>
      <c r="H135" s="90">
        <f>C$123*'Template_Back_DO NOT EDIT'!$E$146</f>
        <v>0</v>
      </c>
      <c r="I135" s="90">
        <f>D$123*'Template_Back_DO NOT EDIT'!$E$146</f>
        <v>0</v>
      </c>
    </row>
    <row r="136" spans="1:11" x14ac:dyDescent="0.3">
      <c r="A136" s="22" t="s">
        <v>142</v>
      </c>
      <c r="B136" s="77" t="s">
        <v>1026</v>
      </c>
      <c r="C136" s="25"/>
      <c r="D136" s="79"/>
      <c r="E136" s="25"/>
      <c r="F136" s="86" t="s">
        <v>120</v>
      </c>
      <c r="G136" s="87" t="s">
        <v>961</v>
      </c>
      <c r="H136" s="93"/>
      <c r="I136" s="94"/>
      <c r="J136" s="1">
        <v>2</v>
      </c>
    </row>
    <row r="137" spans="1:11" ht="43.2" x14ac:dyDescent="0.3">
      <c r="A137" s="22" t="s">
        <v>2526</v>
      </c>
      <c r="B137" s="77" t="s">
        <v>1029</v>
      </c>
      <c r="C137" s="25"/>
      <c r="D137" s="79"/>
      <c r="E137" s="25"/>
      <c r="F137" s="64" t="s">
        <v>121</v>
      </c>
      <c r="G137" s="83" t="s">
        <v>964</v>
      </c>
      <c r="H137" s="90">
        <f>C124*'Template_Back_DO NOT EDIT'!$E$148</f>
        <v>0</v>
      </c>
      <c r="I137" s="90">
        <f>D124*'Template_Back_DO NOT EDIT'!$E$148</f>
        <v>0</v>
      </c>
    </row>
    <row r="138" spans="1:11" x14ac:dyDescent="0.3">
      <c r="A138" s="22" t="s">
        <v>144</v>
      </c>
      <c r="B138" s="77" t="s">
        <v>1033</v>
      </c>
      <c r="C138" s="25"/>
      <c r="D138" s="79"/>
      <c r="E138" s="25"/>
      <c r="F138" s="64" t="s">
        <v>122</v>
      </c>
      <c r="G138" s="83" t="s">
        <v>967</v>
      </c>
      <c r="H138" s="92">
        <f>C125*'Template_Back_DO NOT EDIT'!$E$149</f>
        <v>0</v>
      </c>
      <c r="I138" s="92">
        <f>D125*'Template_Back_DO NOT EDIT'!$E$149</f>
        <v>0</v>
      </c>
    </row>
    <row r="139" spans="1:11" ht="28.8" x14ac:dyDescent="0.3">
      <c r="A139" s="22" t="s">
        <v>145</v>
      </c>
      <c r="B139" s="77" t="s">
        <v>1035</v>
      </c>
      <c r="C139" s="25"/>
      <c r="D139" s="79"/>
      <c r="E139" s="25"/>
      <c r="F139" s="64" t="s">
        <v>123</v>
      </c>
      <c r="G139" s="83" t="s">
        <v>970</v>
      </c>
      <c r="H139" s="92">
        <f>C126*'Template_Back_DO NOT EDIT'!$E$150</f>
        <v>0</v>
      </c>
      <c r="I139" s="92">
        <f>D126*'Template_Back_DO NOT EDIT'!$E$150</f>
        <v>0</v>
      </c>
    </row>
    <row r="140" spans="1:11" x14ac:dyDescent="0.3">
      <c r="A140" s="22" t="s">
        <v>146</v>
      </c>
      <c r="B140" s="77" t="s">
        <v>1038</v>
      </c>
      <c r="C140" s="25"/>
      <c r="D140" s="79"/>
      <c r="E140" s="25"/>
      <c r="F140" s="64" t="s">
        <v>124</v>
      </c>
      <c r="G140" s="83" t="s">
        <v>974</v>
      </c>
      <c r="H140" s="92">
        <f>C127*'Template_Back_DO NOT EDIT'!$E$151</f>
        <v>0</v>
      </c>
      <c r="I140" s="92">
        <f>D127*'Template_Back_DO NOT EDIT'!$E$151</f>
        <v>0</v>
      </c>
    </row>
    <row r="141" spans="1:11" x14ac:dyDescent="0.3">
      <c r="A141" s="22" t="s">
        <v>147</v>
      </c>
      <c r="B141" s="77" t="s">
        <v>1041</v>
      </c>
      <c r="C141" s="25"/>
      <c r="D141" s="79"/>
      <c r="E141" s="25"/>
      <c r="F141" s="64" t="s">
        <v>125</v>
      </c>
      <c r="G141" s="83" t="s">
        <v>977</v>
      </c>
      <c r="H141" s="92">
        <f>C128*'Template_Back_DO NOT EDIT'!$E$152</f>
        <v>0</v>
      </c>
      <c r="I141" s="92">
        <f>D128*'Template_Back_DO NOT EDIT'!$E$152</f>
        <v>0</v>
      </c>
    </row>
    <row r="142" spans="1:11" x14ac:dyDescent="0.3">
      <c r="A142" s="22" t="s">
        <v>148</v>
      </c>
      <c r="B142" s="77" t="s">
        <v>1043</v>
      </c>
      <c r="C142" s="25"/>
      <c r="D142" s="79"/>
      <c r="E142" s="25"/>
      <c r="F142" s="64" t="s">
        <v>2629</v>
      </c>
      <c r="G142" s="83" t="s">
        <v>983</v>
      </c>
      <c r="H142" s="92">
        <f>C129*'Template_Back_DO NOT EDIT'!$E$153+C132*'Template_Back_DO NOT EDIT'!$E$157</f>
        <v>0</v>
      </c>
      <c r="I142" s="92">
        <f>SQRT((D129*'Template_Back_DO NOT EDIT'!$E$153)^2+(D132*'Template_Back_DO NOT EDIT'!$E$157)^2)</f>
        <v>0</v>
      </c>
    </row>
    <row r="143" spans="1:11" ht="28.8" x14ac:dyDescent="0.3">
      <c r="A143" s="22" t="s">
        <v>149</v>
      </c>
      <c r="B143" s="77" t="s">
        <v>1046</v>
      </c>
      <c r="C143" s="25"/>
      <c r="D143" s="79"/>
      <c r="E143" s="25"/>
      <c r="F143" s="64" t="s">
        <v>127</v>
      </c>
      <c r="G143" s="83" t="s">
        <v>985</v>
      </c>
      <c r="H143" s="90">
        <f>C130*'Template_Back_DO NOT EDIT'!$E$154</f>
        <v>0</v>
      </c>
      <c r="I143" s="90">
        <f>D130*'Template_Back_DO NOT EDIT'!$E$154</f>
        <v>0</v>
      </c>
    </row>
    <row r="144" spans="1:11" x14ac:dyDescent="0.3">
      <c r="A144" s="22" t="s">
        <v>150</v>
      </c>
      <c r="B144" s="77" t="s">
        <v>1050</v>
      </c>
      <c r="C144" s="25"/>
      <c r="D144" s="79"/>
      <c r="E144" s="25"/>
      <c r="F144" s="64" t="s">
        <v>128</v>
      </c>
      <c r="G144" s="83" t="s">
        <v>990</v>
      </c>
      <c r="H144" s="90">
        <f>C131*'Template_Back_DO NOT EDIT'!$E$155</f>
        <v>0</v>
      </c>
      <c r="I144" s="90">
        <f>D131*'Template_Back_DO NOT EDIT'!$E$155</f>
        <v>0</v>
      </c>
    </row>
    <row r="145" spans="1:11" x14ac:dyDescent="0.3">
      <c r="A145" s="22" t="s">
        <v>2527</v>
      </c>
      <c r="B145" s="77" t="s">
        <v>1053</v>
      </c>
      <c r="C145" s="25"/>
      <c r="D145" s="79"/>
      <c r="E145" s="25"/>
      <c r="F145" s="64" t="s">
        <v>129</v>
      </c>
      <c r="G145" s="83" t="s">
        <v>995</v>
      </c>
      <c r="H145" s="90">
        <f>C132*'Template_Back_DO NOT EDIT'!$E$158</f>
        <v>0</v>
      </c>
      <c r="I145" s="90">
        <f>D132*'Template_Back_DO NOT EDIT'!$E$158</f>
        <v>0</v>
      </c>
    </row>
    <row r="146" spans="1:11" x14ac:dyDescent="0.3">
      <c r="A146" s="22" t="s">
        <v>153</v>
      </c>
      <c r="B146" s="77" t="s">
        <v>1064</v>
      </c>
      <c r="C146" s="25"/>
      <c r="D146" s="79"/>
      <c r="E146" s="25"/>
      <c r="F146" s="64" t="s">
        <v>130</v>
      </c>
      <c r="G146" s="83" t="s">
        <v>1345</v>
      </c>
      <c r="H146" s="90">
        <f>C206*'Template_Back_DO NOT EDIT'!$E$296</f>
        <v>0</v>
      </c>
      <c r="I146" s="90">
        <f>D206*'Template_Back_DO NOT EDIT'!$E$296</f>
        <v>0</v>
      </c>
    </row>
    <row r="147" spans="1:11" x14ac:dyDescent="0.3">
      <c r="A147" s="22" t="s">
        <v>154</v>
      </c>
      <c r="B147" s="77" t="s">
        <v>1068</v>
      </c>
      <c r="C147" s="25"/>
      <c r="D147" s="79"/>
      <c r="E147" s="25"/>
      <c r="F147" s="64" t="s">
        <v>131</v>
      </c>
      <c r="G147" s="83" t="s">
        <v>3130</v>
      </c>
      <c r="H147" s="90">
        <f>C$133*'Template_Back_DO NOT EDIT'!$E$160</f>
        <v>0</v>
      </c>
      <c r="I147" s="90">
        <f>D$133*'Template_Back_DO NOT EDIT'!$E$160</f>
        <v>0</v>
      </c>
    </row>
    <row r="148" spans="1:11" x14ac:dyDescent="0.3">
      <c r="A148" s="22" t="s">
        <v>155</v>
      </c>
      <c r="B148" s="77" t="s">
        <v>1071</v>
      </c>
      <c r="C148" s="25"/>
      <c r="D148" s="79"/>
      <c r="E148" s="25"/>
      <c r="F148" s="64" t="s">
        <v>132</v>
      </c>
      <c r="G148" s="83" t="s">
        <v>3131</v>
      </c>
      <c r="H148" s="90">
        <f>C$133*'Template_Back_DO NOT EDIT'!$E$161</f>
        <v>0</v>
      </c>
      <c r="I148" s="90">
        <f>D$133*'Template_Back_DO NOT EDIT'!$E$161</f>
        <v>0</v>
      </c>
    </row>
    <row r="149" spans="1:11" x14ac:dyDescent="0.3">
      <c r="A149" s="22" t="s">
        <v>156</v>
      </c>
      <c r="B149" s="77" t="s">
        <v>1074</v>
      </c>
      <c r="C149" s="25"/>
      <c r="D149" s="79"/>
      <c r="E149" s="25"/>
      <c r="F149" s="64" t="s">
        <v>133</v>
      </c>
      <c r="G149" s="83" t="s">
        <v>3132</v>
      </c>
      <c r="H149" s="90">
        <f>C$133*'Template_Back_DO NOT EDIT'!$E$162</f>
        <v>0</v>
      </c>
      <c r="I149" s="90">
        <f>D$133*'Template_Back_DO NOT EDIT'!$E$162</f>
        <v>0</v>
      </c>
    </row>
    <row r="150" spans="1:11" x14ac:dyDescent="0.3">
      <c r="A150" s="22" t="s">
        <v>157</v>
      </c>
      <c r="B150" s="77" t="s">
        <v>1076</v>
      </c>
      <c r="C150" s="25"/>
      <c r="D150" s="79"/>
      <c r="E150" s="25"/>
      <c r="F150" s="64" t="s">
        <v>134</v>
      </c>
      <c r="G150" s="83" t="s">
        <v>3133</v>
      </c>
      <c r="H150" s="90">
        <f>C$133*'Template_Back_DO NOT EDIT'!$E$163</f>
        <v>0</v>
      </c>
      <c r="I150" s="90">
        <f>D$133*'Template_Back_DO NOT EDIT'!$E$163</f>
        <v>0</v>
      </c>
    </row>
    <row r="151" spans="1:11" x14ac:dyDescent="0.3">
      <c r="A151" s="22" t="s">
        <v>159</v>
      </c>
      <c r="B151" s="77" t="s">
        <v>1080</v>
      </c>
      <c r="C151" s="25"/>
      <c r="D151" s="79"/>
      <c r="E151" s="25"/>
      <c r="F151" s="64" t="s">
        <v>135</v>
      </c>
      <c r="G151" s="83" t="s">
        <v>3134</v>
      </c>
      <c r="H151" s="90">
        <f>C$133*'Template_Back_DO NOT EDIT'!$E$164</f>
        <v>0</v>
      </c>
      <c r="I151" s="90">
        <f>D$133*'Template_Back_DO NOT EDIT'!$E$164</f>
        <v>0</v>
      </c>
    </row>
    <row r="152" spans="1:11" ht="28.8" x14ac:dyDescent="0.3">
      <c r="A152" s="22" t="s">
        <v>160</v>
      </c>
      <c r="B152" s="77" t="s">
        <v>1087</v>
      </c>
      <c r="C152" s="25"/>
      <c r="D152" s="79"/>
      <c r="E152" s="25"/>
      <c r="F152" s="64" t="s">
        <v>136</v>
      </c>
      <c r="G152" s="83" t="s">
        <v>3135</v>
      </c>
      <c r="H152" s="90">
        <f>C$133*'Template_Back_DO NOT EDIT'!$E$165</f>
        <v>0</v>
      </c>
      <c r="I152" s="90">
        <f>D$133*'Template_Back_DO NOT EDIT'!$E$165</f>
        <v>0</v>
      </c>
    </row>
    <row r="153" spans="1:11" x14ac:dyDescent="0.3">
      <c r="A153" s="22" t="s">
        <v>1091</v>
      </c>
      <c r="B153" s="77" t="s">
        <v>1090</v>
      </c>
      <c r="C153" s="25"/>
      <c r="D153" s="79"/>
      <c r="E153" s="25"/>
      <c r="F153" s="64" t="s">
        <v>137</v>
      </c>
      <c r="G153" s="83" t="s">
        <v>3136</v>
      </c>
      <c r="H153" s="90">
        <f>C$134*'Template_Back_DO NOT EDIT'!$E$167</f>
        <v>0</v>
      </c>
      <c r="I153" s="90">
        <f>D$134*'Template_Back_DO NOT EDIT'!$E$167</f>
        <v>0</v>
      </c>
      <c r="K153" s="82"/>
    </row>
    <row r="154" spans="1:11" x14ac:dyDescent="0.3">
      <c r="A154" s="22" t="s">
        <v>162</v>
      </c>
      <c r="B154" s="77" t="s">
        <v>1095</v>
      </c>
      <c r="C154" s="25"/>
      <c r="D154" s="79"/>
      <c r="E154" s="25"/>
      <c r="F154" s="64" t="s">
        <v>138</v>
      </c>
      <c r="G154" s="83" t="s">
        <v>3137</v>
      </c>
      <c r="H154" s="90">
        <f>C$134*'Template_Back_DO NOT EDIT'!$E$168</f>
        <v>0</v>
      </c>
      <c r="I154" s="90">
        <f>D$134*'Template_Back_DO NOT EDIT'!$E$168</f>
        <v>0</v>
      </c>
    </row>
    <row r="155" spans="1:11" x14ac:dyDescent="0.3">
      <c r="A155" s="22" t="s">
        <v>163</v>
      </c>
      <c r="B155" s="77" t="s">
        <v>1098</v>
      </c>
      <c r="C155" s="25"/>
      <c r="D155" s="79"/>
      <c r="E155" s="25"/>
      <c r="F155" s="64" t="s">
        <v>139</v>
      </c>
      <c r="G155" s="83" t="s">
        <v>3138</v>
      </c>
      <c r="H155" s="90">
        <f>C$134*'Template_Back_DO NOT EDIT'!$E$169</f>
        <v>0</v>
      </c>
      <c r="I155" s="90">
        <f>D$134*'Template_Back_DO NOT EDIT'!$E$169</f>
        <v>0</v>
      </c>
    </row>
    <row r="156" spans="1:11" ht="28.8" x14ac:dyDescent="0.3">
      <c r="A156" s="22" t="s">
        <v>2528</v>
      </c>
      <c r="B156" s="77" t="s">
        <v>1103</v>
      </c>
      <c r="C156" s="25"/>
      <c r="D156" s="79"/>
      <c r="E156" s="25"/>
      <c r="F156" s="64" t="s">
        <v>140</v>
      </c>
      <c r="G156" s="83" t="s">
        <v>3139</v>
      </c>
      <c r="H156" s="90">
        <f>C$134*'Template_Back_DO NOT EDIT'!$E$170</f>
        <v>0</v>
      </c>
      <c r="I156" s="90">
        <f>D$134*'Template_Back_DO NOT EDIT'!$E$170</f>
        <v>0</v>
      </c>
    </row>
    <row r="157" spans="1:11" x14ac:dyDescent="0.3">
      <c r="A157" s="22" t="s">
        <v>165</v>
      </c>
      <c r="B157" s="77" t="s">
        <v>1108</v>
      </c>
      <c r="C157" s="25"/>
      <c r="D157" s="79"/>
      <c r="E157" s="25"/>
      <c r="F157" s="64" t="s">
        <v>141</v>
      </c>
      <c r="G157" s="83" t="s">
        <v>1023</v>
      </c>
      <c r="H157" s="90">
        <f>C135*'Template_Back_DO NOT EDIT'!$E$171</f>
        <v>0</v>
      </c>
      <c r="I157" s="90">
        <f>D135*'Template_Back_DO NOT EDIT'!$E$171</f>
        <v>0</v>
      </c>
    </row>
    <row r="158" spans="1:11" x14ac:dyDescent="0.3">
      <c r="A158" s="22" t="s">
        <v>1112</v>
      </c>
      <c r="B158" s="77" t="s">
        <v>1111</v>
      </c>
      <c r="C158" s="25"/>
      <c r="D158" s="79"/>
      <c r="E158" s="25"/>
      <c r="F158" s="64" t="s">
        <v>142</v>
      </c>
      <c r="G158" s="83" t="s">
        <v>1026</v>
      </c>
      <c r="H158" s="90">
        <f>C136*'Template_Back_DO NOT EDIT'!$E$172</f>
        <v>0</v>
      </c>
      <c r="I158" s="90">
        <f>D136*'Template_Back_DO NOT EDIT'!$E$172</f>
        <v>0</v>
      </c>
    </row>
    <row r="159" spans="1:11" x14ac:dyDescent="0.3">
      <c r="A159" s="22" t="s">
        <v>173</v>
      </c>
      <c r="B159" s="77" t="s">
        <v>1128</v>
      </c>
      <c r="C159" s="25"/>
      <c r="D159" s="79"/>
      <c r="E159" s="25"/>
      <c r="F159" s="64" t="s">
        <v>143</v>
      </c>
      <c r="G159" s="83" t="s">
        <v>1029</v>
      </c>
      <c r="H159" s="90">
        <f>C137*'Template_Back_DO NOT EDIT'!$E$173</f>
        <v>0</v>
      </c>
      <c r="I159" s="90">
        <f>D137*'Template_Back_DO NOT EDIT'!$E$173</f>
        <v>0</v>
      </c>
    </row>
    <row r="160" spans="1:11" x14ac:dyDescent="0.3">
      <c r="A160" s="22" t="s">
        <v>174</v>
      </c>
      <c r="B160" s="77" t="s">
        <v>1130</v>
      </c>
      <c r="C160" s="25"/>
      <c r="D160" s="79"/>
      <c r="E160" s="25"/>
      <c r="F160" s="64" t="s">
        <v>144</v>
      </c>
      <c r="G160" s="83" t="s">
        <v>1033</v>
      </c>
      <c r="H160" s="90">
        <f>C138*'Template_Back_DO NOT EDIT'!$E$174</f>
        <v>0</v>
      </c>
      <c r="I160" s="90">
        <f>D138*'Template_Back_DO NOT EDIT'!$E$174</f>
        <v>0</v>
      </c>
    </row>
    <row r="161" spans="1:9" ht="28.8" x14ac:dyDescent="0.3">
      <c r="A161" s="22" t="s">
        <v>2529</v>
      </c>
      <c r="B161" s="77" t="s">
        <v>1133</v>
      </c>
      <c r="C161" s="25"/>
      <c r="D161" s="79"/>
      <c r="E161" s="25"/>
      <c r="F161" s="64" t="s">
        <v>145</v>
      </c>
      <c r="G161" s="83" t="s">
        <v>1035</v>
      </c>
      <c r="H161" s="90">
        <f>C139*'Template_Back_DO NOT EDIT'!$E$175</f>
        <v>0</v>
      </c>
      <c r="I161" s="90">
        <f>D139*'Template_Back_DO NOT EDIT'!$E$175</f>
        <v>0</v>
      </c>
    </row>
    <row r="162" spans="1:9" x14ac:dyDescent="0.3">
      <c r="A162" s="22" t="s">
        <v>177</v>
      </c>
      <c r="B162" s="77" t="s">
        <v>1142</v>
      </c>
      <c r="C162" s="25"/>
      <c r="D162" s="79"/>
      <c r="E162" s="25"/>
      <c r="F162" s="64" t="s">
        <v>146</v>
      </c>
      <c r="G162" s="83" t="s">
        <v>1038</v>
      </c>
      <c r="H162" s="90">
        <f>C140*'Template_Back_DO NOT EDIT'!$E$176</f>
        <v>0</v>
      </c>
      <c r="I162" s="90">
        <f>D140*'Template_Back_DO NOT EDIT'!$E$176</f>
        <v>0</v>
      </c>
    </row>
    <row r="163" spans="1:9" x14ac:dyDescent="0.3">
      <c r="A163" s="22" t="s">
        <v>2530</v>
      </c>
      <c r="B163" s="77" t="s">
        <v>1145</v>
      </c>
      <c r="C163" s="25"/>
      <c r="D163" s="79"/>
      <c r="E163" s="25"/>
      <c r="F163" s="64" t="s">
        <v>147</v>
      </c>
      <c r="G163" s="83" t="s">
        <v>1041</v>
      </c>
      <c r="H163" s="90">
        <f>C141*'Template_Back_DO NOT EDIT'!$E$177</f>
        <v>0</v>
      </c>
      <c r="I163" s="90">
        <f>D141*'Template_Back_DO NOT EDIT'!$E$177</f>
        <v>0</v>
      </c>
    </row>
    <row r="164" spans="1:9" ht="28.8" x14ac:dyDescent="0.3">
      <c r="A164" s="22" t="s">
        <v>180</v>
      </c>
      <c r="B164" s="77" t="s">
        <v>1157</v>
      </c>
      <c r="C164" s="25"/>
      <c r="D164" s="79"/>
      <c r="E164" s="25"/>
      <c r="F164" s="64" t="s">
        <v>148</v>
      </c>
      <c r="G164" s="83" t="s">
        <v>1043</v>
      </c>
      <c r="H164" s="90">
        <f>C142*'Template_Back_DO NOT EDIT'!$E$178</f>
        <v>0</v>
      </c>
      <c r="I164" s="90">
        <f>D142*'Template_Back_DO NOT EDIT'!$E$178</f>
        <v>0</v>
      </c>
    </row>
    <row r="165" spans="1:9" x14ac:dyDescent="0.3">
      <c r="A165" s="22" t="s">
        <v>1162</v>
      </c>
      <c r="B165" s="77" t="s">
        <v>1161</v>
      </c>
      <c r="C165" s="25"/>
      <c r="D165" s="79"/>
      <c r="E165" s="25"/>
      <c r="F165" s="64" t="s">
        <v>149</v>
      </c>
      <c r="G165" s="83" t="s">
        <v>1046</v>
      </c>
      <c r="H165" s="90">
        <f>C143*'Template_Back_DO NOT EDIT'!$E$179</f>
        <v>0</v>
      </c>
      <c r="I165" s="90">
        <f>D143*'Template_Back_DO NOT EDIT'!$E$179</f>
        <v>0</v>
      </c>
    </row>
    <row r="166" spans="1:9" ht="28.8" x14ac:dyDescent="0.3">
      <c r="A166" s="22" t="s">
        <v>2531</v>
      </c>
      <c r="B166" s="77" t="s">
        <v>1166</v>
      </c>
      <c r="C166" s="25"/>
      <c r="D166" s="79"/>
      <c r="E166" s="25"/>
      <c r="F166" s="64" t="s">
        <v>150</v>
      </c>
      <c r="G166" s="83" t="s">
        <v>1050</v>
      </c>
      <c r="H166" s="90">
        <f>C144*'Template_Back_DO NOT EDIT'!$E$180</f>
        <v>0</v>
      </c>
      <c r="I166" s="90">
        <f>D144*'Template_Back_DO NOT EDIT'!$E$180</f>
        <v>0</v>
      </c>
    </row>
    <row r="167" spans="1:9" x14ac:dyDescent="0.3">
      <c r="A167" s="22" t="s">
        <v>183</v>
      </c>
      <c r="B167" s="77" t="s">
        <v>1172</v>
      </c>
      <c r="C167" s="25"/>
      <c r="D167" s="79"/>
      <c r="E167" s="25"/>
      <c r="F167" s="64" t="s">
        <v>151</v>
      </c>
      <c r="G167" s="83" t="s">
        <v>1058</v>
      </c>
      <c r="H167" s="90">
        <f>C145*'Template_Back_DO NOT EDIT'!$E$182</f>
        <v>0</v>
      </c>
      <c r="I167" s="90">
        <f>D145*'Template_Back_DO NOT EDIT'!$E$182</f>
        <v>0</v>
      </c>
    </row>
    <row r="168" spans="1:9" x14ac:dyDescent="0.3">
      <c r="A168" s="22" t="s">
        <v>184</v>
      </c>
      <c r="B168" s="77" t="s">
        <v>1174</v>
      </c>
      <c r="C168" s="25"/>
      <c r="D168" s="79"/>
      <c r="E168" s="25"/>
      <c r="F168" s="64" t="s">
        <v>152</v>
      </c>
      <c r="G168" s="83" t="s">
        <v>1061</v>
      </c>
      <c r="H168" s="90">
        <f>C145*'Template_Back_DO NOT EDIT'!$E$183</f>
        <v>0</v>
      </c>
      <c r="I168" s="90">
        <f>D145*'Template_Back_DO NOT EDIT'!$E$183</f>
        <v>0</v>
      </c>
    </row>
    <row r="169" spans="1:9" x14ac:dyDescent="0.3">
      <c r="A169" s="22" t="s">
        <v>185</v>
      </c>
      <c r="B169" s="77" t="s">
        <v>1176</v>
      </c>
      <c r="C169" s="25"/>
      <c r="D169" s="79"/>
      <c r="E169" s="25"/>
      <c r="F169" s="64" t="s">
        <v>153</v>
      </c>
      <c r="G169" s="83" t="s">
        <v>1066</v>
      </c>
      <c r="H169" s="92">
        <f>C146*'Template_Back_DO NOT EDIT'!$E$186</f>
        <v>0</v>
      </c>
      <c r="I169" s="92">
        <f>D146*'Template_Back_DO NOT EDIT'!$E$186</f>
        <v>0</v>
      </c>
    </row>
    <row r="170" spans="1:9" x14ac:dyDescent="0.3">
      <c r="A170" s="22" t="s">
        <v>186</v>
      </c>
      <c r="B170" s="77" t="s">
        <v>1179</v>
      </c>
      <c r="C170" s="25"/>
      <c r="D170" s="79"/>
      <c r="E170" s="25"/>
      <c r="F170" s="64" t="s">
        <v>154</v>
      </c>
      <c r="G170" s="83" t="s">
        <v>1068</v>
      </c>
      <c r="H170" s="90">
        <f>C147*'Template_Back_DO NOT EDIT'!$E$188</f>
        <v>0</v>
      </c>
      <c r="I170" s="90">
        <f>D147*'Template_Back_DO NOT EDIT'!$E$188</f>
        <v>0</v>
      </c>
    </row>
    <row r="171" spans="1:9" ht="28.8" x14ac:dyDescent="0.3">
      <c r="A171" s="22" t="s">
        <v>2532</v>
      </c>
      <c r="B171" s="77" t="s">
        <v>1182</v>
      </c>
      <c r="C171" s="25"/>
      <c r="D171" s="79"/>
      <c r="E171" s="25"/>
      <c r="F171" s="64" t="s">
        <v>155</v>
      </c>
      <c r="G171" s="83" t="s">
        <v>1071</v>
      </c>
      <c r="H171" s="90">
        <f>C148*'Template_Back_DO NOT EDIT'!$E$189</f>
        <v>0</v>
      </c>
      <c r="I171" s="90">
        <f>D148*'Template_Back_DO NOT EDIT'!$E$189</f>
        <v>0</v>
      </c>
    </row>
    <row r="172" spans="1:9" ht="72" x14ac:dyDescent="0.3">
      <c r="A172" s="22" t="s">
        <v>2533</v>
      </c>
      <c r="B172" s="77" t="s">
        <v>3140</v>
      </c>
      <c r="C172" s="25"/>
      <c r="D172" s="79"/>
      <c r="E172" s="25"/>
      <c r="F172" s="64" t="s">
        <v>156</v>
      </c>
      <c r="G172" s="83" t="s">
        <v>1074</v>
      </c>
      <c r="H172" s="90">
        <f>C149*'Template_Back_DO NOT EDIT'!$E$190</f>
        <v>0</v>
      </c>
      <c r="I172" s="90">
        <f>D149*'Template_Back_DO NOT EDIT'!$E$190</f>
        <v>0</v>
      </c>
    </row>
    <row r="173" spans="1:9" x14ac:dyDescent="0.3">
      <c r="A173" s="22" t="s">
        <v>191</v>
      </c>
      <c r="B173" s="77" t="s">
        <v>1194</v>
      </c>
      <c r="C173" s="25"/>
      <c r="D173" s="79"/>
      <c r="E173" s="25"/>
      <c r="F173" s="64" t="s">
        <v>157</v>
      </c>
      <c r="G173" s="83" t="s">
        <v>1076</v>
      </c>
      <c r="H173" s="90">
        <f>C150*'Template_Back_DO NOT EDIT'!$E$191</f>
        <v>0</v>
      </c>
      <c r="I173" s="90">
        <f>D150*'Template_Back_DO NOT EDIT'!$E$191</f>
        <v>0</v>
      </c>
    </row>
    <row r="174" spans="1:9" ht="28.8" x14ac:dyDescent="0.3">
      <c r="A174" s="22" t="s">
        <v>2534</v>
      </c>
      <c r="B174" s="77" t="s">
        <v>1196</v>
      </c>
      <c r="C174" s="25"/>
      <c r="D174" s="79"/>
      <c r="E174" s="25"/>
      <c r="F174" s="64" t="s">
        <v>158</v>
      </c>
      <c r="G174" s="83" t="s">
        <v>1083</v>
      </c>
      <c r="H174" s="90">
        <f>C151*'Template_Back_DO NOT EDIT'!$E$193</f>
        <v>0</v>
      </c>
      <c r="I174" s="90">
        <f>D151*'Template_Back_DO NOT EDIT'!$E$193</f>
        <v>0</v>
      </c>
    </row>
    <row r="175" spans="1:9" x14ac:dyDescent="0.3">
      <c r="A175" s="22" t="s">
        <v>194</v>
      </c>
      <c r="B175" s="77" t="s">
        <v>1204</v>
      </c>
      <c r="C175" s="25"/>
      <c r="D175" s="79"/>
      <c r="E175" s="25"/>
      <c r="F175" s="64" t="s">
        <v>159</v>
      </c>
      <c r="G175" s="83" t="s">
        <v>1085</v>
      </c>
      <c r="H175" s="90">
        <f>C151*'Template_Back_DO NOT EDIT'!$E$194</f>
        <v>0</v>
      </c>
      <c r="I175" s="90">
        <f>D151*'Template_Back_DO NOT EDIT'!$E$194</f>
        <v>0</v>
      </c>
    </row>
    <row r="176" spans="1:9" x14ac:dyDescent="0.3">
      <c r="A176" s="22" t="s">
        <v>195</v>
      </c>
      <c r="B176" s="77" t="s">
        <v>1206</v>
      </c>
      <c r="C176" s="25"/>
      <c r="D176" s="79"/>
      <c r="E176" s="25"/>
      <c r="F176" s="64" t="s">
        <v>160</v>
      </c>
      <c r="G176" s="83" t="s">
        <v>1087</v>
      </c>
      <c r="H176" s="90">
        <f>C152*'Template_Back_DO NOT EDIT'!$E$195</f>
        <v>0</v>
      </c>
      <c r="I176" s="90">
        <f>D152*'Template_Back_DO NOT EDIT'!$E$195</f>
        <v>0</v>
      </c>
    </row>
    <row r="177" spans="1:9" x14ac:dyDescent="0.3">
      <c r="A177" s="22" t="s">
        <v>196</v>
      </c>
      <c r="B177" s="77" t="s">
        <v>1208</v>
      </c>
      <c r="C177" s="25"/>
      <c r="D177" s="79"/>
      <c r="E177" s="25"/>
      <c r="F177" s="64" t="s">
        <v>161</v>
      </c>
      <c r="G177" s="83" t="s">
        <v>1093</v>
      </c>
      <c r="H177" s="90">
        <f>C153*'Template_Back_DO NOT EDIT'!$E$196+C156*'Template_Back_DO NOT EDIT'!$E$200</f>
        <v>0</v>
      </c>
      <c r="I177" s="90">
        <f>SQRT((D153*'Template_Back_DO NOT EDIT'!$E$196)^2+(D156*'Template_Back_DO NOT EDIT'!$E$200)^2)</f>
        <v>0</v>
      </c>
    </row>
    <row r="178" spans="1:9" x14ac:dyDescent="0.3">
      <c r="A178" s="22" t="s">
        <v>197</v>
      </c>
      <c r="B178" s="77" t="s">
        <v>1211</v>
      </c>
      <c r="C178" s="25"/>
      <c r="D178" s="79"/>
      <c r="E178" s="25"/>
      <c r="F178" s="64" t="s">
        <v>162</v>
      </c>
      <c r="G178" s="83" t="s">
        <v>1095</v>
      </c>
      <c r="H178" s="90">
        <f>C154*'Template_Back_DO NOT EDIT'!$E$197</f>
        <v>0</v>
      </c>
      <c r="I178" s="90">
        <f>D154*'Template_Back_DO NOT EDIT'!$E$197</f>
        <v>0</v>
      </c>
    </row>
    <row r="179" spans="1:9" x14ac:dyDescent="0.3">
      <c r="A179" s="22" t="s">
        <v>198</v>
      </c>
      <c r="B179" s="77" t="s">
        <v>1213</v>
      </c>
      <c r="C179" s="25"/>
      <c r="D179" s="79"/>
      <c r="E179" s="25"/>
      <c r="F179" s="64" t="s">
        <v>2630</v>
      </c>
      <c r="G179" s="83" t="s">
        <v>1101</v>
      </c>
      <c r="H179" s="90">
        <f>C146*'Template_Back_DO NOT EDIT'!$E$187+C155*'Template_Back_DO NOT EDIT'!$E$198</f>
        <v>0</v>
      </c>
      <c r="I179" s="90">
        <f>SQRT((D146*'Template_Back_DO NOT EDIT'!$E$187)^2+(D155*'Template_Back_DO NOT EDIT'!$E$198)^2)</f>
        <v>0</v>
      </c>
    </row>
    <row r="180" spans="1:9" x14ac:dyDescent="0.3">
      <c r="A180" s="22" t="s">
        <v>2535</v>
      </c>
      <c r="B180" s="77" t="s">
        <v>1215</v>
      </c>
      <c r="C180" s="25"/>
      <c r="D180" s="79"/>
      <c r="E180" s="25"/>
      <c r="F180" s="64" t="s">
        <v>164</v>
      </c>
      <c r="G180" s="83" t="s">
        <v>1105</v>
      </c>
      <c r="H180" s="90">
        <f>C156*'Template_Back_DO NOT EDIT'!$E$201</f>
        <v>0</v>
      </c>
      <c r="I180" s="90">
        <f>D156*'Template_Back_DO NOT EDIT'!$E$201</f>
        <v>0</v>
      </c>
    </row>
    <row r="181" spans="1:9" x14ac:dyDescent="0.3">
      <c r="A181" s="22" t="s">
        <v>203</v>
      </c>
      <c r="B181" s="77" t="s">
        <v>1228</v>
      </c>
      <c r="C181" s="25"/>
      <c r="D181" s="79"/>
      <c r="E181" s="25"/>
      <c r="F181" s="64" t="s">
        <v>165</v>
      </c>
      <c r="G181" s="83" t="s">
        <v>1108</v>
      </c>
      <c r="H181" s="90">
        <f>C157*'Template_Back_DO NOT EDIT'!$E$202</f>
        <v>0</v>
      </c>
      <c r="I181" s="90">
        <f>D157*'Template_Back_DO NOT EDIT'!$E$202</f>
        <v>0</v>
      </c>
    </row>
    <row r="182" spans="1:9" x14ac:dyDescent="0.3">
      <c r="A182" s="22" t="s">
        <v>204</v>
      </c>
      <c r="B182" s="77" t="s">
        <v>1231</v>
      </c>
      <c r="C182" s="25"/>
      <c r="D182" s="79"/>
      <c r="E182" s="25"/>
      <c r="F182" s="64" t="s">
        <v>166</v>
      </c>
      <c r="G182" s="83" t="s">
        <v>3141</v>
      </c>
      <c r="H182" s="90">
        <f>C$158*'Template_Back_DO NOT EDIT'!$E$204</f>
        <v>0</v>
      </c>
      <c r="I182" s="90">
        <f>D$158*'Template_Back_DO NOT EDIT'!$E$204</f>
        <v>0</v>
      </c>
    </row>
    <row r="183" spans="1:9" x14ac:dyDescent="0.3">
      <c r="A183" s="22" t="s">
        <v>205</v>
      </c>
      <c r="B183" s="77" t="s">
        <v>1270</v>
      </c>
      <c r="C183" s="25"/>
      <c r="D183" s="79"/>
      <c r="E183" s="25"/>
      <c r="F183" s="64" t="s">
        <v>167</v>
      </c>
      <c r="G183" s="83" t="s">
        <v>3142</v>
      </c>
      <c r="H183" s="90">
        <f>C$158*'Template_Back_DO NOT EDIT'!$E$205</f>
        <v>0</v>
      </c>
      <c r="I183" s="90">
        <f>D$158*'Template_Back_DO NOT EDIT'!$E$205</f>
        <v>0</v>
      </c>
    </row>
    <row r="184" spans="1:9" x14ac:dyDescent="0.3">
      <c r="A184" s="22" t="s">
        <v>206</v>
      </c>
      <c r="B184" s="77" t="s">
        <v>1233</v>
      </c>
      <c r="C184" s="25"/>
      <c r="D184" s="79"/>
      <c r="E184" s="25"/>
      <c r="F184" s="64" t="s">
        <v>168</v>
      </c>
      <c r="G184" s="83" t="s">
        <v>3143</v>
      </c>
      <c r="H184" s="90">
        <f>C$158*'Template_Back_DO NOT EDIT'!$E$206</f>
        <v>0</v>
      </c>
      <c r="I184" s="90">
        <f>D$158*'Template_Back_DO NOT EDIT'!$E$206</f>
        <v>0</v>
      </c>
    </row>
    <row r="185" spans="1:9" x14ac:dyDescent="0.3">
      <c r="A185" s="22" t="s">
        <v>207</v>
      </c>
      <c r="B185" s="77" t="s">
        <v>1236</v>
      </c>
      <c r="C185" s="25"/>
      <c r="D185" s="79"/>
      <c r="E185" s="25"/>
      <c r="F185" s="64" t="s">
        <v>169</v>
      </c>
      <c r="G185" s="83" t="s">
        <v>3144</v>
      </c>
      <c r="H185" s="90">
        <f>C$158*'Template_Back_DO NOT EDIT'!$E$207</f>
        <v>0</v>
      </c>
      <c r="I185" s="90">
        <f>D$158*'Template_Back_DO NOT EDIT'!$E$207</f>
        <v>0</v>
      </c>
    </row>
    <row r="186" spans="1:9" x14ac:dyDescent="0.3">
      <c r="A186" s="22" t="s">
        <v>208</v>
      </c>
      <c r="B186" s="77" t="s">
        <v>1239</v>
      </c>
      <c r="C186" s="25"/>
      <c r="D186" s="79"/>
      <c r="E186" s="25"/>
      <c r="F186" s="64" t="s">
        <v>170</v>
      </c>
      <c r="G186" s="83" t="s">
        <v>3145</v>
      </c>
      <c r="H186" s="90">
        <f>C$158*'Template_Back_DO NOT EDIT'!$E$208</f>
        <v>0</v>
      </c>
      <c r="I186" s="90">
        <f>D$158*'Template_Back_DO NOT EDIT'!$E$208</f>
        <v>0</v>
      </c>
    </row>
    <row r="187" spans="1:9" x14ac:dyDescent="0.3">
      <c r="A187" s="22" t="s">
        <v>209</v>
      </c>
      <c r="B187" s="77" t="s">
        <v>1242</v>
      </c>
      <c r="C187" s="25"/>
      <c r="D187" s="79"/>
      <c r="E187" s="25"/>
      <c r="F187" s="64" t="s">
        <v>171</v>
      </c>
      <c r="G187" s="83" t="s">
        <v>3146</v>
      </c>
      <c r="H187" s="90">
        <f>C$158*'Template_Back_DO NOT EDIT'!$E$209</f>
        <v>0</v>
      </c>
      <c r="I187" s="90">
        <f>D$158*'Template_Back_DO NOT EDIT'!$E$209</f>
        <v>0</v>
      </c>
    </row>
    <row r="188" spans="1:9" x14ac:dyDescent="0.3">
      <c r="A188" s="22" t="s">
        <v>210</v>
      </c>
      <c r="B188" s="77" t="s">
        <v>1245</v>
      </c>
      <c r="C188" s="25"/>
      <c r="D188" s="79"/>
      <c r="E188" s="25"/>
      <c r="F188" s="64" t="s">
        <v>172</v>
      </c>
      <c r="G188" s="83" t="s">
        <v>3147</v>
      </c>
      <c r="H188" s="90">
        <f>C$158*'Template_Back_DO NOT EDIT'!$E$210</f>
        <v>0</v>
      </c>
      <c r="I188" s="90">
        <f>D$158*'Template_Back_DO NOT EDIT'!$E$210</f>
        <v>0</v>
      </c>
    </row>
    <row r="189" spans="1:9" x14ac:dyDescent="0.3">
      <c r="A189" s="22" t="s">
        <v>211</v>
      </c>
      <c r="B189" s="77" t="s">
        <v>1248</v>
      </c>
      <c r="C189" s="25"/>
      <c r="D189" s="79"/>
      <c r="E189" s="25"/>
      <c r="F189" s="64" t="s">
        <v>173</v>
      </c>
      <c r="G189" s="83" t="s">
        <v>1128</v>
      </c>
      <c r="H189" s="90">
        <f>C159*'Template_Back_DO NOT EDIT'!$E$211</f>
        <v>0</v>
      </c>
      <c r="I189" s="90">
        <f>D159*'Template_Back_DO NOT EDIT'!$E$211</f>
        <v>0</v>
      </c>
    </row>
    <row r="190" spans="1:9" ht="28.8" x14ac:dyDescent="0.3">
      <c r="A190" s="22" t="s">
        <v>2536</v>
      </c>
      <c r="B190" s="77" t="s">
        <v>3148</v>
      </c>
      <c r="C190" s="25"/>
      <c r="D190" s="79"/>
      <c r="E190" s="25"/>
      <c r="F190" s="64" t="s">
        <v>174</v>
      </c>
      <c r="G190" s="83" t="s">
        <v>1130</v>
      </c>
      <c r="H190" s="90">
        <f>C160*'Template_Back_DO NOT EDIT'!$E$212</f>
        <v>0</v>
      </c>
      <c r="I190" s="90">
        <f>D160*'Template_Back_DO NOT EDIT'!$E$212</f>
        <v>0</v>
      </c>
    </row>
    <row r="191" spans="1:9" x14ac:dyDescent="0.3">
      <c r="A191" s="22" t="s">
        <v>214</v>
      </c>
      <c r="B191" s="77" t="s">
        <v>1257</v>
      </c>
      <c r="C191" s="25"/>
      <c r="D191" s="79"/>
      <c r="E191" s="25"/>
      <c r="F191" s="64" t="s">
        <v>2631</v>
      </c>
      <c r="G191" s="83" t="s">
        <v>3149</v>
      </c>
      <c r="H191" s="90">
        <f>C$161*'Template_Back_DO NOT EDIT'!$E$214</f>
        <v>0</v>
      </c>
      <c r="I191" s="90">
        <f>D$161*'Template_Back_DO NOT EDIT'!$E$214</f>
        <v>0</v>
      </c>
    </row>
    <row r="192" spans="1:9" x14ac:dyDescent="0.3">
      <c r="A192" s="22" t="s">
        <v>215</v>
      </c>
      <c r="B192" s="77" t="s">
        <v>1260</v>
      </c>
      <c r="C192" s="25"/>
      <c r="D192" s="79"/>
      <c r="E192" s="25"/>
      <c r="F192" s="64" t="s">
        <v>175</v>
      </c>
      <c r="G192" s="83" t="s">
        <v>3150</v>
      </c>
      <c r="H192" s="90">
        <f>C$161*'Template_Back_DO NOT EDIT'!$E$215</f>
        <v>0</v>
      </c>
      <c r="I192" s="90">
        <f>D$161*'Template_Back_DO NOT EDIT'!$E$215</f>
        <v>0</v>
      </c>
    </row>
    <row r="193" spans="1:10" x14ac:dyDescent="0.3">
      <c r="A193" s="22" t="s">
        <v>216</v>
      </c>
      <c r="B193" s="77" t="s">
        <v>1262</v>
      </c>
      <c r="C193" s="25"/>
      <c r="D193" s="79"/>
      <c r="E193" s="25"/>
      <c r="F193" s="64" t="s">
        <v>176</v>
      </c>
      <c r="G193" s="83" t="s">
        <v>3151</v>
      </c>
      <c r="H193" s="90">
        <f>C$161*'Template_Back_DO NOT EDIT'!$E$216</f>
        <v>0</v>
      </c>
      <c r="I193" s="90">
        <f>D$161*'Template_Back_DO NOT EDIT'!$E$216</f>
        <v>0</v>
      </c>
    </row>
    <row r="194" spans="1:10" x14ac:dyDescent="0.3">
      <c r="A194" s="22" t="s">
        <v>217</v>
      </c>
      <c r="B194" s="77" t="s">
        <v>1265</v>
      </c>
      <c r="C194" s="25"/>
      <c r="D194" s="25"/>
      <c r="E194" s="25"/>
      <c r="F194" s="64" t="s">
        <v>177</v>
      </c>
      <c r="G194" s="83" t="s">
        <v>1142</v>
      </c>
      <c r="H194" s="90">
        <f>C162*'Template_Back_DO NOT EDIT'!$E$217</f>
        <v>0</v>
      </c>
      <c r="I194" s="90">
        <f>D162*'Template_Back_DO NOT EDIT'!$E$217</f>
        <v>0</v>
      </c>
    </row>
    <row r="195" spans="1:10" x14ac:dyDescent="0.3">
      <c r="A195" s="22" t="s">
        <v>218</v>
      </c>
      <c r="B195" s="77" t="s">
        <v>1268</v>
      </c>
      <c r="C195" s="25"/>
      <c r="D195" s="79"/>
      <c r="E195" s="25"/>
      <c r="F195" s="64" t="s">
        <v>178</v>
      </c>
      <c r="G195" s="83" t="s">
        <v>1148</v>
      </c>
      <c r="H195" s="90">
        <f>C163*'Template_Back_DO NOT EDIT'!$E$219</f>
        <v>0</v>
      </c>
      <c r="I195" s="90">
        <f>D163*'Template_Back_DO NOT EDIT'!$E$219</f>
        <v>0</v>
      </c>
    </row>
    <row r="196" spans="1:10" ht="28.8" x14ac:dyDescent="0.3">
      <c r="A196" s="22" t="s">
        <v>2537</v>
      </c>
      <c r="B196" s="77" t="s">
        <v>1273</v>
      </c>
      <c r="C196" s="25"/>
      <c r="D196" s="79"/>
      <c r="E196" s="25"/>
      <c r="F196" s="64" t="s">
        <v>179</v>
      </c>
      <c r="G196" s="83" t="s">
        <v>1151</v>
      </c>
      <c r="H196" s="90">
        <f>C163*'Template_Back_DO NOT EDIT'!$E$220</f>
        <v>0</v>
      </c>
      <c r="I196" s="90">
        <f>D163*'Template_Back_DO NOT EDIT'!$E$220</f>
        <v>0</v>
      </c>
    </row>
    <row r="197" spans="1:10" ht="28.8" x14ac:dyDescent="0.3">
      <c r="A197" s="22" t="s">
        <v>221</v>
      </c>
      <c r="B197" s="77" t="s">
        <v>1281</v>
      </c>
      <c r="C197" s="25"/>
      <c r="D197" s="79"/>
      <c r="E197" s="25"/>
      <c r="F197" s="64" t="s">
        <v>2632</v>
      </c>
      <c r="G197" s="83" t="s">
        <v>1154</v>
      </c>
      <c r="H197" s="90">
        <f>C164*'Template_Back_DO NOT EDIT'!$E$223</f>
        <v>0</v>
      </c>
      <c r="I197" s="90">
        <f>D164*'Template_Back_DO NOT EDIT'!$E$223</f>
        <v>0</v>
      </c>
    </row>
    <row r="198" spans="1:10" x14ac:dyDescent="0.3">
      <c r="A198" s="22" t="s">
        <v>222</v>
      </c>
      <c r="B198" s="77" t="s">
        <v>1284</v>
      </c>
      <c r="C198" s="25"/>
      <c r="D198" s="79"/>
      <c r="E198" s="25"/>
      <c r="F198" s="64" t="s">
        <v>180</v>
      </c>
      <c r="G198" s="83" t="s">
        <v>1159</v>
      </c>
      <c r="H198" s="90">
        <f>C164*'Template_Back_DO NOT EDIT'!$E$224</f>
        <v>0</v>
      </c>
      <c r="I198" s="90">
        <f>D164*'Template_Back_DO NOT EDIT'!$E$224</f>
        <v>0</v>
      </c>
    </row>
    <row r="199" spans="1:10" ht="28.8" x14ac:dyDescent="0.3">
      <c r="A199" s="22" t="s">
        <v>2538</v>
      </c>
      <c r="B199" s="77" t="s">
        <v>1288</v>
      </c>
      <c r="C199" s="25"/>
      <c r="D199" s="79"/>
      <c r="E199" s="25"/>
      <c r="F199" s="64" t="s">
        <v>181</v>
      </c>
      <c r="G199" s="83" t="s">
        <v>3152</v>
      </c>
      <c r="H199" s="90">
        <f>C165*'Template_Back_DO NOT EDIT'!$E$226</f>
        <v>0</v>
      </c>
      <c r="I199" s="90">
        <f>D165*'Template_Back_DO NOT EDIT'!$E$226</f>
        <v>0</v>
      </c>
    </row>
    <row r="200" spans="1:10" ht="28.8" x14ac:dyDescent="0.3">
      <c r="A200" s="22" t="s">
        <v>2539</v>
      </c>
      <c r="B200" s="77" t="s">
        <v>1306</v>
      </c>
      <c r="C200" s="25"/>
      <c r="D200" s="79"/>
      <c r="E200" s="25"/>
      <c r="F200" s="64" t="s">
        <v>182</v>
      </c>
      <c r="G200" s="83" t="s">
        <v>1166</v>
      </c>
      <c r="H200" s="90">
        <f>C166*'Template_Back_DO NOT EDIT'!$E$228</f>
        <v>0</v>
      </c>
      <c r="I200" s="90">
        <f>D166*'Template_Back_DO NOT EDIT'!$E$228</f>
        <v>0</v>
      </c>
    </row>
    <row r="201" spans="1:10" ht="28.8" x14ac:dyDescent="0.3">
      <c r="A201" s="22" t="s">
        <v>2540</v>
      </c>
      <c r="B201" s="77" t="s">
        <v>1313</v>
      </c>
      <c r="C201" s="25"/>
      <c r="D201" s="79"/>
      <c r="E201" s="25"/>
      <c r="F201" s="64" t="s">
        <v>183</v>
      </c>
      <c r="G201" s="83" t="s">
        <v>1172</v>
      </c>
      <c r="H201" s="90">
        <f>C167*'Template_Back_DO NOT EDIT'!$E$229</f>
        <v>0</v>
      </c>
      <c r="I201" s="90">
        <f>D167*'Template_Back_DO NOT EDIT'!$E$229</f>
        <v>0</v>
      </c>
    </row>
    <row r="202" spans="1:10" ht="28.8" x14ac:dyDescent="0.3">
      <c r="A202" s="22" t="s">
        <v>235</v>
      </c>
      <c r="B202" s="77" t="s">
        <v>1327</v>
      </c>
      <c r="C202" s="25"/>
      <c r="D202" s="79"/>
      <c r="E202" s="25"/>
      <c r="F202" s="64" t="s">
        <v>184</v>
      </c>
      <c r="G202" s="83" t="s">
        <v>1174</v>
      </c>
      <c r="H202" s="90">
        <f>C168*'Template_Back_DO NOT EDIT'!$E$230</f>
        <v>0</v>
      </c>
      <c r="I202" s="90">
        <f>D168*'Template_Back_DO NOT EDIT'!$E$230</f>
        <v>0</v>
      </c>
    </row>
    <row r="203" spans="1:10" ht="28.8" x14ac:dyDescent="0.3">
      <c r="A203" s="22" t="s">
        <v>2541</v>
      </c>
      <c r="B203" s="77" t="s">
        <v>1330</v>
      </c>
      <c r="C203" s="25"/>
      <c r="D203" s="79"/>
      <c r="E203" s="25"/>
      <c r="F203" s="64" t="s">
        <v>185</v>
      </c>
      <c r="G203" s="83" t="s">
        <v>1176</v>
      </c>
      <c r="H203" s="90">
        <f>C169*'Template_Back_DO NOT EDIT'!$E$231</f>
        <v>0</v>
      </c>
      <c r="I203" s="90">
        <f>D169*'Template_Back_DO NOT EDIT'!$E$231</f>
        <v>0</v>
      </c>
    </row>
    <row r="204" spans="1:10" x14ac:dyDescent="0.3">
      <c r="A204" s="22" t="s">
        <v>237</v>
      </c>
      <c r="B204" s="77" t="s">
        <v>1335</v>
      </c>
      <c r="C204" s="25"/>
      <c r="D204" s="79"/>
      <c r="E204" s="25"/>
      <c r="F204" s="64" t="s">
        <v>186</v>
      </c>
      <c r="G204" s="83" t="s">
        <v>1179</v>
      </c>
      <c r="H204" s="90">
        <f>C170*'Template_Back_DO NOT EDIT'!$E$232</f>
        <v>0</v>
      </c>
      <c r="I204" s="90">
        <f>D170*'Template_Back_DO NOT EDIT'!$E$232</f>
        <v>0</v>
      </c>
    </row>
    <row r="205" spans="1:10" ht="28.8" x14ac:dyDescent="0.3">
      <c r="A205" s="22" t="s">
        <v>238</v>
      </c>
      <c r="B205" s="77" t="s">
        <v>1339</v>
      </c>
      <c r="C205" s="25"/>
      <c r="D205" s="79"/>
      <c r="E205" s="25"/>
      <c r="F205" s="64" t="s">
        <v>187</v>
      </c>
      <c r="G205" s="83" t="s">
        <v>1185</v>
      </c>
      <c r="H205" s="90">
        <f>C171*'Template_Back_DO NOT EDIT'!$E$234</f>
        <v>0</v>
      </c>
      <c r="I205" s="90">
        <f>D171*'Template_Back_DO NOT EDIT'!$E$234</f>
        <v>0</v>
      </c>
    </row>
    <row r="206" spans="1:10" ht="28.8" x14ac:dyDescent="0.3">
      <c r="A206" s="22" t="s">
        <v>239</v>
      </c>
      <c r="B206" s="77" t="s">
        <v>1341</v>
      </c>
      <c r="C206" s="25"/>
      <c r="D206" s="79"/>
      <c r="E206" s="25"/>
      <c r="F206" s="64" t="s">
        <v>188</v>
      </c>
      <c r="G206" s="83" t="s">
        <v>1055</v>
      </c>
      <c r="H206" s="94">
        <f>'Template_Back_DO NOT EDIT'!$E$184*C145</f>
        <v>0</v>
      </c>
      <c r="I206" s="94">
        <f>'Template_Back_DO NOT EDIT'!$E$184*D145</f>
        <v>0</v>
      </c>
    </row>
    <row r="207" spans="1:10" ht="28.8" x14ac:dyDescent="0.3">
      <c r="A207" s="22" t="s">
        <v>2542</v>
      </c>
      <c r="B207" s="77" t="s">
        <v>1348</v>
      </c>
      <c r="C207" s="25"/>
      <c r="D207" s="79"/>
      <c r="E207" s="25"/>
      <c r="F207" s="64" t="s">
        <v>189</v>
      </c>
      <c r="G207" s="83" t="s">
        <v>1188</v>
      </c>
      <c r="H207" s="90">
        <f>C171*'Template_Back_DO NOT EDIT'!$E$235+C165*'Template_Back_DO NOT EDIT'!$E$227</f>
        <v>0</v>
      </c>
      <c r="I207" s="90">
        <f>SQRT((D171*'Template_Back_DO NOT EDIT'!$E$235)^2+(D165*'Template_Back_DO NOT EDIT'!$E$227)^2)</f>
        <v>0</v>
      </c>
    </row>
    <row r="208" spans="1:10" ht="28.8" x14ac:dyDescent="0.3">
      <c r="A208" s="22" t="s">
        <v>244</v>
      </c>
      <c r="B208" s="77" t="s">
        <v>1359</v>
      </c>
      <c r="C208" s="25"/>
      <c r="D208" s="79"/>
      <c r="E208" s="25"/>
      <c r="F208" s="86" t="s">
        <v>190</v>
      </c>
      <c r="G208" s="87" t="s">
        <v>1192</v>
      </c>
      <c r="H208" s="90"/>
      <c r="I208" s="94"/>
      <c r="J208" s="1">
        <v>3</v>
      </c>
    </row>
    <row r="209" spans="1:9" x14ac:dyDescent="0.3">
      <c r="A209" s="22" t="s">
        <v>245</v>
      </c>
      <c r="B209" s="77" t="s">
        <v>1362</v>
      </c>
      <c r="C209" s="25"/>
      <c r="D209" s="79"/>
      <c r="E209" s="25"/>
      <c r="F209" s="64" t="s">
        <v>191</v>
      </c>
      <c r="G209" s="83" t="s">
        <v>1194</v>
      </c>
      <c r="H209" s="90">
        <f>C173*'Template_Back_DO NOT EDIT'!$E$239</f>
        <v>0</v>
      </c>
      <c r="I209" s="90">
        <f>D173*'Template_Back_DO NOT EDIT'!$E$239</f>
        <v>0</v>
      </c>
    </row>
    <row r="210" spans="1:9" x14ac:dyDescent="0.3">
      <c r="A210" s="22" t="s">
        <v>246</v>
      </c>
      <c r="B210" s="77" t="s">
        <v>1365</v>
      </c>
      <c r="C210" s="25"/>
      <c r="D210" s="79"/>
      <c r="E210" s="25"/>
      <c r="F210" s="64" t="s">
        <v>192</v>
      </c>
      <c r="G210" s="83" t="s">
        <v>1196</v>
      </c>
      <c r="H210" s="90">
        <f>C174*'Template_Back_DO NOT EDIT'!$E$240</f>
        <v>0</v>
      </c>
      <c r="I210" s="90">
        <f>D174*'Template_Back_DO NOT EDIT'!$E$240</f>
        <v>0</v>
      </c>
    </row>
    <row r="211" spans="1:9" x14ac:dyDescent="0.3">
      <c r="A211" s="22" t="s">
        <v>247</v>
      </c>
      <c r="B211" s="77" t="s">
        <v>1368</v>
      </c>
      <c r="C211" s="25"/>
      <c r="D211" s="79"/>
      <c r="E211" s="25"/>
      <c r="F211" s="64" t="s">
        <v>193</v>
      </c>
      <c r="G211" s="83" t="s">
        <v>3153</v>
      </c>
      <c r="H211" s="92">
        <f>C172*'Template_Back_DO NOT EDIT'!$E$237</f>
        <v>0</v>
      </c>
      <c r="I211" s="92">
        <f>D172*'Template_Back_DO NOT EDIT'!$E$237</f>
        <v>0</v>
      </c>
    </row>
    <row r="212" spans="1:9" x14ac:dyDescent="0.3">
      <c r="A212" s="22" t="s">
        <v>248</v>
      </c>
      <c r="B212" s="77" t="s">
        <v>1371</v>
      </c>
      <c r="C212" s="25"/>
      <c r="D212" s="79"/>
      <c r="E212" s="25"/>
      <c r="F212" s="64" t="s">
        <v>194</v>
      </c>
      <c r="G212" s="83" t="s">
        <v>1204</v>
      </c>
      <c r="H212" s="90">
        <f>C175*'Template_Back_DO NOT EDIT'!$E$244</f>
        <v>0</v>
      </c>
      <c r="I212" s="90">
        <f>D175*'Template_Back_DO NOT EDIT'!$E$244</f>
        <v>0</v>
      </c>
    </row>
    <row r="213" spans="1:9" x14ac:dyDescent="0.3">
      <c r="A213" s="22" t="s">
        <v>249</v>
      </c>
      <c r="B213" s="77" t="s">
        <v>1375</v>
      </c>
      <c r="C213" s="25"/>
      <c r="D213" s="79"/>
      <c r="E213" s="25"/>
      <c r="F213" s="64" t="s">
        <v>195</v>
      </c>
      <c r="G213" s="83" t="s">
        <v>1206</v>
      </c>
      <c r="H213" s="90">
        <f>C176*'Template_Back_DO NOT EDIT'!$E$245</f>
        <v>0</v>
      </c>
      <c r="I213" s="90">
        <f>D176*'Template_Back_DO NOT EDIT'!$E$245</f>
        <v>0</v>
      </c>
    </row>
    <row r="214" spans="1:9" x14ac:dyDescent="0.3">
      <c r="A214" s="22" t="s">
        <v>250</v>
      </c>
      <c r="B214" s="77" t="s">
        <v>1378</v>
      </c>
      <c r="C214" s="25"/>
      <c r="D214" s="79"/>
      <c r="E214" s="25"/>
      <c r="F214" s="64" t="s">
        <v>196</v>
      </c>
      <c r="G214" s="83" t="s">
        <v>1208</v>
      </c>
      <c r="H214" s="90">
        <f>C177*'Template_Back_DO NOT EDIT'!$E$246</f>
        <v>0</v>
      </c>
      <c r="I214" s="90">
        <f>D177*'Template_Back_DO NOT EDIT'!$E$246</f>
        <v>0</v>
      </c>
    </row>
    <row r="215" spans="1:9" ht="28.8" x14ac:dyDescent="0.3">
      <c r="A215" s="22" t="s">
        <v>251</v>
      </c>
      <c r="B215" s="77" t="s">
        <v>1381</v>
      </c>
      <c r="C215" s="25"/>
      <c r="D215" s="79"/>
      <c r="E215" s="25"/>
      <c r="F215" s="64" t="s">
        <v>197</v>
      </c>
      <c r="G215" s="83" t="s">
        <v>1211</v>
      </c>
      <c r="H215" s="90">
        <f>C178*'Template_Back_DO NOT EDIT'!$E$247</f>
        <v>0</v>
      </c>
      <c r="I215" s="90">
        <f>D178*'Template_Back_DO NOT EDIT'!$E$247</f>
        <v>0</v>
      </c>
    </row>
    <row r="216" spans="1:9" x14ac:dyDescent="0.3">
      <c r="A216" s="22" t="s">
        <v>252</v>
      </c>
      <c r="B216" s="77" t="s">
        <v>1384</v>
      </c>
      <c r="C216" s="25"/>
      <c r="D216" s="79"/>
      <c r="E216" s="25"/>
      <c r="F216" s="64" t="s">
        <v>198</v>
      </c>
      <c r="G216" s="83" t="s">
        <v>1213</v>
      </c>
      <c r="H216" s="90">
        <f>C179*'Template_Back_DO NOT EDIT'!$E$248</f>
        <v>0</v>
      </c>
      <c r="I216" s="90">
        <f>D179*'Template_Back_DO NOT EDIT'!$E$248</f>
        <v>0</v>
      </c>
    </row>
    <row r="217" spans="1:9" ht="28.8" x14ac:dyDescent="0.3">
      <c r="A217" s="22" t="s">
        <v>1387</v>
      </c>
      <c r="B217" s="77" t="s">
        <v>1386</v>
      </c>
      <c r="C217" s="25"/>
      <c r="D217" s="79"/>
      <c r="E217" s="25"/>
      <c r="F217" s="64" t="s">
        <v>199</v>
      </c>
      <c r="G217" s="83" t="s">
        <v>1218</v>
      </c>
      <c r="H217" s="90">
        <f>C$180*'Template_Back_DO NOT EDIT'!$E$250</f>
        <v>0</v>
      </c>
      <c r="I217" s="90">
        <f>D180*'Template_Back_DO NOT EDIT'!$E$250</f>
        <v>0</v>
      </c>
    </row>
    <row r="218" spans="1:9" ht="28.8" x14ac:dyDescent="0.3">
      <c r="A218" s="22" t="s">
        <v>254</v>
      </c>
      <c r="B218" s="77" t="s">
        <v>1390</v>
      </c>
      <c r="C218" s="25"/>
      <c r="D218" s="79"/>
      <c r="E218" s="25"/>
      <c r="F218" s="64" t="s">
        <v>200</v>
      </c>
      <c r="G218" s="83" t="s">
        <v>1221</v>
      </c>
      <c r="H218" s="90">
        <f>C180*'Template_Back_DO NOT EDIT'!$E$251</f>
        <v>0</v>
      </c>
      <c r="I218" s="90">
        <f>D180*'Template_Back_DO NOT EDIT'!$E$251</f>
        <v>0</v>
      </c>
    </row>
    <row r="219" spans="1:9" ht="28.8" x14ac:dyDescent="0.3">
      <c r="A219" s="22" t="s">
        <v>255</v>
      </c>
      <c r="B219" s="77" t="s">
        <v>1393</v>
      </c>
      <c r="C219" s="25"/>
      <c r="D219" s="79"/>
      <c r="E219" s="25"/>
      <c r="F219" s="64" t="s">
        <v>201</v>
      </c>
      <c r="G219" s="83" t="s">
        <v>1223</v>
      </c>
      <c r="H219" s="90">
        <f>C180*'Template_Back_DO NOT EDIT'!$E$252</f>
        <v>0</v>
      </c>
      <c r="I219" s="90">
        <f>D180*'Template_Back_DO NOT EDIT'!$E$252</f>
        <v>0</v>
      </c>
    </row>
    <row r="220" spans="1:9" ht="28.8" x14ac:dyDescent="0.3">
      <c r="A220" s="22" t="s">
        <v>256</v>
      </c>
      <c r="B220" s="77" t="s">
        <v>1396</v>
      </c>
      <c r="C220" s="25"/>
      <c r="D220" s="79"/>
      <c r="E220" s="25"/>
      <c r="F220" s="64" t="s">
        <v>202</v>
      </c>
      <c r="G220" s="83" t="s">
        <v>1226</v>
      </c>
      <c r="H220" s="90">
        <f>C180*'Template_Back_DO NOT EDIT'!$E$253</f>
        <v>0</v>
      </c>
      <c r="I220" s="90">
        <f>D180*'Template_Back_DO NOT EDIT'!$E$253</f>
        <v>0</v>
      </c>
    </row>
    <row r="221" spans="1:9" ht="28.8" x14ac:dyDescent="0.3">
      <c r="A221" s="22" t="s">
        <v>258</v>
      </c>
      <c r="B221" s="77" t="s">
        <v>1400</v>
      </c>
      <c r="C221" s="25"/>
      <c r="D221" s="79"/>
      <c r="E221" s="25"/>
      <c r="F221" s="64" t="s">
        <v>203</v>
      </c>
      <c r="G221" s="83" t="s">
        <v>1228</v>
      </c>
      <c r="H221" s="90">
        <f>C181*'Template_Back_DO NOT EDIT'!$E$254</f>
        <v>0</v>
      </c>
      <c r="I221" s="90">
        <f>D181*'Template_Back_DO NOT EDIT'!$E$254</f>
        <v>0</v>
      </c>
    </row>
    <row r="222" spans="1:9" x14ac:dyDescent="0.3">
      <c r="A222" s="22" t="s">
        <v>259</v>
      </c>
      <c r="B222" s="77" t="s">
        <v>1407</v>
      </c>
      <c r="C222" s="25"/>
      <c r="D222" s="79"/>
      <c r="E222" s="25"/>
      <c r="F222" s="64" t="s">
        <v>204</v>
      </c>
      <c r="G222" s="83" t="s">
        <v>1231</v>
      </c>
      <c r="H222" s="90">
        <f>C182*'Template_Back_DO NOT EDIT'!$E$255</f>
        <v>0</v>
      </c>
      <c r="I222" s="90">
        <f>D182*'Template_Back_DO NOT EDIT'!$E$255</f>
        <v>0</v>
      </c>
    </row>
    <row r="223" spans="1:9" x14ac:dyDescent="0.3">
      <c r="A223" s="22" t="s">
        <v>260</v>
      </c>
      <c r="B223" s="77" t="s">
        <v>1409</v>
      </c>
      <c r="C223" s="25"/>
      <c r="D223" s="79"/>
      <c r="E223" s="25"/>
      <c r="F223" s="64" t="s">
        <v>205</v>
      </c>
      <c r="G223" s="83" t="s">
        <v>1270</v>
      </c>
      <c r="H223" s="90">
        <f>C183*'Template_Back_DO NOT EDIT'!$E$256</f>
        <v>0</v>
      </c>
      <c r="I223" s="90">
        <f>D183*'Template_Back_DO NOT EDIT'!$E$256</f>
        <v>0</v>
      </c>
    </row>
    <row r="224" spans="1:9" x14ac:dyDescent="0.3">
      <c r="A224" s="22" t="s">
        <v>2543</v>
      </c>
      <c r="B224" s="77" t="s">
        <v>1412</v>
      </c>
      <c r="C224" s="25"/>
      <c r="D224" s="79"/>
      <c r="E224" s="25"/>
      <c r="F224" s="64" t="s">
        <v>206</v>
      </c>
      <c r="G224" s="83" t="s">
        <v>1233</v>
      </c>
      <c r="H224" s="90">
        <f>C184*'Template_Back_DO NOT EDIT'!$E$257</f>
        <v>0</v>
      </c>
      <c r="I224" s="90">
        <f>D184*'Template_Back_DO NOT EDIT'!$E$257</f>
        <v>0</v>
      </c>
    </row>
    <row r="225" spans="1:10" x14ac:dyDescent="0.3">
      <c r="A225" s="22" t="s">
        <v>263</v>
      </c>
      <c r="B225" s="77" t="s">
        <v>1418</v>
      </c>
      <c r="C225" s="25"/>
      <c r="D225" s="79"/>
      <c r="E225" s="25"/>
      <c r="F225" s="64" t="s">
        <v>207</v>
      </c>
      <c r="G225" s="83" t="s">
        <v>1236</v>
      </c>
      <c r="H225" s="90">
        <f>C185*'Template_Back_DO NOT EDIT'!$E$258</f>
        <v>0</v>
      </c>
      <c r="I225" s="90">
        <f>D185*'Template_Back_DO NOT EDIT'!$E$258</f>
        <v>0</v>
      </c>
    </row>
    <row r="226" spans="1:10" x14ac:dyDescent="0.3">
      <c r="A226" s="22" t="s">
        <v>264</v>
      </c>
      <c r="B226" s="77" t="s">
        <v>1421</v>
      </c>
      <c r="C226" s="25"/>
      <c r="D226" s="25"/>
      <c r="E226" s="25"/>
      <c r="F226" s="64" t="s">
        <v>208</v>
      </c>
      <c r="G226" s="83" t="s">
        <v>1239</v>
      </c>
      <c r="H226" s="90">
        <f>C186*'Template_Back_DO NOT EDIT'!$E$259</f>
        <v>0</v>
      </c>
      <c r="I226" s="90">
        <f>D186*'Template_Back_DO NOT EDIT'!$E$259</f>
        <v>0</v>
      </c>
    </row>
    <row r="227" spans="1:10" x14ac:dyDescent="0.3">
      <c r="A227" s="22" t="s">
        <v>265</v>
      </c>
      <c r="B227" s="77" t="s">
        <v>1424</v>
      </c>
      <c r="C227" s="25"/>
      <c r="D227" s="79"/>
      <c r="E227" s="25"/>
      <c r="F227" s="64" t="s">
        <v>209</v>
      </c>
      <c r="G227" s="83" t="s">
        <v>1242</v>
      </c>
      <c r="H227" s="90">
        <f>C187*'Template_Back_DO NOT EDIT'!$E$260</f>
        <v>0</v>
      </c>
      <c r="I227" s="90">
        <f>D187*'Template_Back_DO NOT EDIT'!$E$260</f>
        <v>0</v>
      </c>
    </row>
    <row r="228" spans="1:10" x14ac:dyDescent="0.3">
      <c r="A228" s="22" t="s">
        <v>2544</v>
      </c>
      <c r="B228" s="77" t="s">
        <v>1429</v>
      </c>
      <c r="C228" s="25"/>
      <c r="D228" s="79"/>
      <c r="E228" s="25"/>
      <c r="F228" s="64" t="s">
        <v>210</v>
      </c>
      <c r="G228" s="83" t="s">
        <v>1245</v>
      </c>
      <c r="H228" s="90">
        <f>C188*'Template_Back_DO NOT EDIT'!$E$261</f>
        <v>0</v>
      </c>
      <c r="I228" s="90">
        <f>D188*'Template_Back_DO NOT EDIT'!$E$261</f>
        <v>0</v>
      </c>
    </row>
    <row r="229" spans="1:10" x14ac:dyDescent="0.3">
      <c r="A229" s="22" t="s">
        <v>2545</v>
      </c>
      <c r="B229" s="77" t="s">
        <v>1431</v>
      </c>
      <c r="C229" s="25"/>
      <c r="D229" s="25"/>
      <c r="E229" s="25"/>
      <c r="F229" s="64" t="s">
        <v>211</v>
      </c>
      <c r="G229" s="83" t="s">
        <v>1248</v>
      </c>
      <c r="H229" s="90">
        <f>C189*'Template_Back_DO NOT EDIT'!$E$262</f>
        <v>0</v>
      </c>
      <c r="I229" s="90">
        <f>D189*'Template_Back_DO NOT EDIT'!$E$262</f>
        <v>0</v>
      </c>
    </row>
    <row r="230" spans="1:10" x14ac:dyDescent="0.3">
      <c r="A230" s="22" t="s">
        <v>267</v>
      </c>
      <c r="B230" s="77" t="s">
        <v>1435</v>
      </c>
      <c r="C230" s="25"/>
      <c r="D230" s="79"/>
      <c r="E230" s="25"/>
      <c r="F230" s="86" t="s">
        <v>212</v>
      </c>
      <c r="G230" s="87" t="s">
        <v>1251</v>
      </c>
      <c r="H230" s="90"/>
      <c r="I230" s="94"/>
      <c r="J230" s="1">
        <v>4</v>
      </c>
    </row>
    <row r="231" spans="1:10" x14ac:dyDescent="0.3">
      <c r="A231" s="22" t="s">
        <v>268</v>
      </c>
      <c r="B231" s="77" t="s">
        <v>1438</v>
      </c>
      <c r="C231" s="25"/>
      <c r="D231" s="79"/>
      <c r="E231" s="25"/>
      <c r="F231" s="64" t="s">
        <v>213</v>
      </c>
      <c r="G231" s="83" t="s">
        <v>1255</v>
      </c>
      <c r="H231" s="92">
        <f>C190*'Template_Back_DO NOT EDIT'!$E$264</f>
        <v>0</v>
      </c>
      <c r="I231" s="92">
        <f>D190*'Template_Back_DO NOT EDIT'!$E$264</f>
        <v>0</v>
      </c>
    </row>
    <row r="232" spans="1:10" ht="28.8" x14ac:dyDescent="0.3">
      <c r="A232" s="22" t="s">
        <v>2546</v>
      </c>
      <c r="B232" s="77" t="s">
        <v>1441</v>
      </c>
      <c r="C232" s="25"/>
      <c r="D232" s="79"/>
      <c r="E232" s="25"/>
      <c r="F232" s="64" t="s">
        <v>214</v>
      </c>
      <c r="G232" s="83" t="s">
        <v>1257</v>
      </c>
      <c r="H232" s="90">
        <f>C191*'Template_Back_DO NOT EDIT'!$E$265</f>
        <v>0</v>
      </c>
      <c r="I232" s="90">
        <f>D191*'Template_Back_DO NOT EDIT'!$E$265</f>
        <v>0</v>
      </c>
    </row>
    <row r="233" spans="1:10" x14ac:dyDescent="0.3">
      <c r="A233" s="22" t="s">
        <v>2547</v>
      </c>
      <c r="B233" s="77" t="s">
        <v>1445</v>
      </c>
      <c r="C233" s="25"/>
      <c r="D233" s="79"/>
      <c r="E233" s="25"/>
      <c r="F233" s="64" t="s">
        <v>215</v>
      </c>
      <c r="G233" s="83" t="s">
        <v>1260</v>
      </c>
      <c r="H233" s="90">
        <f>C192*'Template_Back_DO NOT EDIT'!$E$266</f>
        <v>0</v>
      </c>
      <c r="I233" s="90">
        <f>D192*'Template_Back_DO NOT EDIT'!$E$266</f>
        <v>0</v>
      </c>
    </row>
    <row r="234" spans="1:10" x14ac:dyDescent="0.3">
      <c r="A234" s="22" t="s">
        <v>271</v>
      </c>
      <c r="B234" s="77" t="s">
        <v>1449</v>
      </c>
      <c r="C234" s="25"/>
      <c r="D234" s="79"/>
      <c r="E234" s="25"/>
      <c r="F234" s="64" t="s">
        <v>216</v>
      </c>
      <c r="G234" s="83" t="s">
        <v>1262</v>
      </c>
      <c r="H234" s="90">
        <f>C193*'Template_Back_DO NOT EDIT'!$E$267</f>
        <v>0</v>
      </c>
      <c r="I234" s="90">
        <f>D193*'Template_Back_DO NOT EDIT'!$E$267</f>
        <v>0</v>
      </c>
      <c r="J234" s="5"/>
    </row>
    <row r="235" spans="1:10" ht="28.8" x14ac:dyDescent="0.3">
      <c r="A235" s="22" t="s">
        <v>2548</v>
      </c>
      <c r="B235" s="77" t="s">
        <v>1453</v>
      </c>
      <c r="C235" s="25"/>
      <c r="D235" s="79"/>
      <c r="E235" s="25"/>
      <c r="F235" s="64" t="s">
        <v>217</v>
      </c>
      <c r="G235" s="83" t="s">
        <v>1265</v>
      </c>
      <c r="H235" s="90">
        <f>C194*'Template_Back_DO NOT EDIT'!$E$268</f>
        <v>0</v>
      </c>
      <c r="I235" s="90">
        <f>D194*'Template_Back_DO NOT EDIT'!$E$268</f>
        <v>0</v>
      </c>
    </row>
    <row r="236" spans="1:10" x14ac:dyDescent="0.3">
      <c r="A236" s="22" t="s">
        <v>274</v>
      </c>
      <c r="B236" s="77" t="s">
        <v>1460</v>
      </c>
      <c r="C236" s="25"/>
      <c r="D236" s="79"/>
      <c r="E236" s="25"/>
      <c r="F236" s="64" t="s">
        <v>218</v>
      </c>
      <c r="G236" s="83" t="s">
        <v>1268</v>
      </c>
      <c r="H236" s="90">
        <f>C195*'Template_Back_DO NOT EDIT'!$E$269</f>
        <v>0</v>
      </c>
      <c r="I236" s="90">
        <f>D195*'Template_Back_DO NOT EDIT'!$E$269</f>
        <v>0</v>
      </c>
    </row>
    <row r="237" spans="1:10" ht="28.8" x14ac:dyDescent="0.3">
      <c r="A237" s="22" t="s">
        <v>275</v>
      </c>
      <c r="B237" s="77" t="s">
        <v>1463</v>
      </c>
      <c r="C237" s="25"/>
      <c r="D237" s="79"/>
      <c r="E237" s="25"/>
      <c r="F237" s="64" t="s">
        <v>219</v>
      </c>
      <c r="G237" s="83" t="s">
        <v>1276</v>
      </c>
      <c r="H237" s="90">
        <f>C196*'Template_Back_DO NOT EDIT'!$E$271</f>
        <v>0</v>
      </c>
      <c r="I237" s="90">
        <f>D196*'Template_Back_DO NOT EDIT'!$E$271</f>
        <v>0</v>
      </c>
    </row>
    <row r="238" spans="1:10" x14ac:dyDescent="0.3">
      <c r="A238" s="22" t="s">
        <v>276</v>
      </c>
      <c r="B238" s="77" t="s">
        <v>1466</v>
      </c>
      <c r="C238" s="25"/>
      <c r="D238" s="79"/>
      <c r="E238" s="25"/>
      <c r="F238" s="64" t="s">
        <v>220</v>
      </c>
      <c r="G238" s="83" t="s">
        <v>1278</v>
      </c>
      <c r="H238" s="90">
        <f>C196*'Template_Back_DO NOT EDIT'!$E$272</f>
        <v>0</v>
      </c>
      <c r="I238" s="90">
        <f>D196*'Template_Back_DO NOT EDIT'!$E$272</f>
        <v>0</v>
      </c>
    </row>
    <row r="239" spans="1:10" x14ac:dyDescent="0.3">
      <c r="A239" s="22" t="s">
        <v>277</v>
      </c>
      <c r="B239" s="77" t="s">
        <v>1468</v>
      </c>
      <c r="C239" s="25"/>
      <c r="D239" s="79"/>
      <c r="E239" s="25"/>
      <c r="F239" s="64" t="s">
        <v>221</v>
      </c>
      <c r="G239" s="83" t="s">
        <v>1281</v>
      </c>
      <c r="H239" s="90">
        <f>C197*'Template_Back_DO NOT EDIT'!$E$273</f>
        <v>0</v>
      </c>
      <c r="I239" s="90">
        <f>D197*'Template_Back_DO NOT EDIT'!$E$273</f>
        <v>0</v>
      </c>
      <c r="J239" s="5"/>
    </row>
    <row r="240" spans="1:10" x14ac:dyDescent="0.3">
      <c r="A240" s="22" t="s">
        <v>278</v>
      </c>
      <c r="B240" s="77" t="s">
        <v>1471</v>
      </c>
      <c r="C240" s="25"/>
      <c r="D240" s="79"/>
      <c r="E240" s="25"/>
      <c r="F240" s="64" t="s">
        <v>222</v>
      </c>
      <c r="G240" s="83" t="s">
        <v>1284</v>
      </c>
      <c r="H240" s="90">
        <f>C198*'Template_Back_DO NOT EDIT'!$E$274</f>
        <v>0</v>
      </c>
      <c r="I240" s="90">
        <f>D198*'Template_Back_DO NOT EDIT'!$E$274</f>
        <v>0</v>
      </c>
    </row>
    <row r="241" spans="1:11" ht="28.8" x14ac:dyDescent="0.3">
      <c r="A241" s="22" t="s">
        <v>2549</v>
      </c>
      <c r="B241" s="77" t="s">
        <v>1475</v>
      </c>
      <c r="C241" s="25"/>
      <c r="D241" s="79"/>
      <c r="E241" s="25"/>
      <c r="F241" s="64" t="s">
        <v>223</v>
      </c>
      <c r="G241" s="83" t="s">
        <v>1291</v>
      </c>
      <c r="H241" s="90">
        <f>C$199*'Template_Back_DO NOT EDIT'!$E$276</f>
        <v>0</v>
      </c>
      <c r="I241" s="90">
        <f>D$199*'Template_Back_DO NOT EDIT'!$E$276</f>
        <v>0</v>
      </c>
    </row>
    <row r="242" spans="1:11" ht="28.8" x14ac:dyDescent="0.3">
      <c r="A242" s="22" t="s">
        <v>2550</v>
      </c>
      <c r="B242" s="77" t="s">
        <v>1478</v>
      </c>
      <c r="C242" s="25"/>
      <c r="D242" s="79"/>
      <c r="E242" s="25"/>
      <c r="F242" s="64" t="s">
        <v>224</v>
      </c>
      <c r="G242" s="83" t="s">
        <v>1294</v>
      </c>
      <c r="H242" s="90">
        <f>C$199*'Template_Back_DO NOT EDIT'!$E$277</f>
        <v>0</v>
      </c>
      <c r="I242" s="90">
        <f>D$199*'Template_Back_DO NOT EDIT'!$E$277</f>
        <v>0</v>
      </c>
    </row>
    <row r="243" spans="1:11" x14ac:dyDescent="0.3">
      <c r="A243" s="22" t="s">
        <v>280</v>
      </c>
      <c r="B243" s="77" t="s">
        <v>1481</v>
      </c>
      <c r="C243" s="25"/>
      <c r="D243" s="79"/>
      <c r="E243" s="25"/>
      <c r="F243" s="64" t="s">
        <v>225</v>
      </c>
      <c r="G243" s="83" t="s">
        <v>1297</v>
      </c>
      <c r="H243" s="90">
        <f>C$199*'Template_Back_DO NOT EDIT'!$E$278</f>
        <v>0</v>
      </c>
      <c r="I243" s="90">
        <f>D$199*'Template_Back_DO NOT EDIT'!$E$278</f>
        <v>0</v>
      </c>
    </row>
    <row r="244" spans="1:11" x14ac:dyDescent="0.3">
      <c r="A244" s="22" t="s">
        <v>281</v>
      </c>
      <c r="B244" s="77" t="s">
        <v>1484</v>
      </c>
      <c r="C244" s="25"/>
      <c r="D244" s="79"/>
      <c r="E244" s="25"/>
      <c r="F244" s="64" t="s">
        <v>226</v>
      </c>
      <c r="G244" s="83" t="s">
        <v>1300</v>
      </c>
      <c r="H244" s="90">
        <f>C$199*'Template_Back_DO NOT EDIT'!$E$279</f>
        <v>0</v>
      </c>
      <c r="I244" s="90">
        <f>D$199*'Template_Back_DO NOT EDIT'!$E$279</f>
        <v>0</v>
      </c>
    </row>
    <row r="245" spans="1:11" ht="28.8" x14ac:dyDescent="0.3">
      <c r="A245" s="22" t="s">
        <v>282</v>
      </c>
      <c r="B245" s="77" t="s">
        <v>1487</v>
      </c>
      <c r="C245" s="25"/>
      <c r="D245" s="79"/>
      <c r="E245" s="25"/>
      <c r="F245" s="64" t="s">
        <v>227</v>
      </c>
      <c r="G245" s="83" t="s">
        <v>1303</v>
      </c>
      <c r="H245" s="90">
        <f>C$199*'Template_Back_DO NOT EDIT'!$E$280</f>
        <v>0</v>
      </c>
      <c r="I245" s="90">
        <f>D$199*'Template_Back_DO NOT EDIT'!$E$280</f>
        <v>0</v>
      </c>
    </row>
    <row r="246" spans="1:11" x14ac:dyDescent="0.3">
      <c r="A246" s="22" t="s">
        <v>283</v>
      </c>
      <c r="B246" s="77" t="s">
        <v>1490</v>
      </c>
      <c r="C246" s="25"/>
      <c r="D246" s="79"/>
      <c r="E246" s="25"/>
      <c r="F246" s="64" t="s">
        <v>228</v>
      </c>
      <c r="G246" s="83" t="s">
        <v>1309</v>
      </c>
      <c r="H246" s="90">
        <f>C$200*'Template_Back_DO NOT EDIT'!$E$282</f>
        <v>0</v>
      </c>
      <c r="I246" s="90">
        <f>D200*'Template_Back_DO NOT EDIT'!$E$282</f>
        <v>0</v>
      </c>
    </row>
    <row r="247" spans="1:11" ht="28.8" x14ac:dyDescent="0.3">
      <c r="A247" s="22" t="s">
        <v>284</v>
      </c>
      <c r="B247" s="77" t="s">
        <v>1492</v>
      </c>
      <c r="C247" s="25"/>
      <c r="D247" s="79"/>
      <c r="E247" s="25"/>
      <c r="F247" s="64" t="s">
        <v>229</v>
      </c>
      <c r="G247" s="83" t="s">
        <v>3154</v>
      </c>
      <c r="H247" s="90">
        <f>C$200*'Template_Back_DO NOT EDIT'!$E$283</f>
        <v>0</v>
      </c>
      <c r="I247" s="90">
        <f>D200*'Template_Back_DO NOT EDIT'!$E$283</f>
        <v>0</v>
      </c>
    </row>
    <row r="248" spans="1:11" ht="28.8" x14ac:dyDescent="0.3">
      <c r="A248" s="22" t="s">
        <v>285</v>
      </c>
      <c r="B248" s="77" t="s">
        <v>1495</v>
      </c>
      <c r="C248" s="25"/>
      <c r="D248" s="79"/>
      <c r="E248" s="25"/>
      <c r="F248" s="64" t="s">
        <v>230</v>
      </c>
      <c r="G248" s="83" t="s">
        <v>3155</v>
      </c>
      <c r="H248" s="90">
        <f>C$201*'Template_Back_DO NOT EDIT'!$E$285</f>
        <v>0</v>
      </c>
      <c r="I248" s="90">
        <f>D$201*'Template_Back_DO NOT EDIT'!$E$285</f>
        <v>0</v>
      </c>
    </row>
    <row r="249" spans="1:11" ht="28.8" x14ac:dyDescent="0.3">
      <c r="A249" s="22" t="s">
        <v>286</v>
      </c>
      <c r="B249" s="77" t="s">
        <v>1498</v>
      </c>
      <c r="C249" s="25"/>
      <c r="D249" s="79"/>
      <c r="E249" s="25"/>
      <c r="F249" s="64" t="s">
        <v>231</v>
      </c>
      <c r="G249" s="83" t="s">
        <v>3156</v>
      </c>
      <c r="H249" s="90">
        <f>C$201*'Template_Back_DO NOT EDIT'!$E$286</f>
        <v>0</v>
      </c>
      <c r="I249" s="90">
        <f>D$201*'Template_Back_DO NOT EDIT'!$E$286</f>
        <v>0</v>
      </c>
    </row>
    <row r="250" spans="1:11" ht="28.8" x14ac:dyDescent="0.3">
      <c r="A250" s="22" t="s">
        <v>287</v>
      </c>
      <c r="B250" s="77" t="s">
        <v>1501</v>
      </c>
      <c r="C250" s="25"/>
      <c r="D250" s="79"/>
      <c r="E250" s="25"/>
      <c r="F250" s="64" t="s">
        <v>232</v>
      </c>
      <c r="G250" s="83" t="s">
        <v>3157</v>
      </c>
      <c r="H250" s="90">
        <f>C$201*'Template_Back_DO NOT EDIT'!$E$287</f>
        <v>0</v>
      </c>
      <c r="I250" s="90">
        <f>D$201*'Template_Back_DO NOT EDIT'!$E$287</f>
        <v>0</v>
      </c>
      <c r="K250" s="5"/>
    </row>
    <row r="251" spans="1:11" x14ac:dyDescent="0.3">
      <c r="A251" s="22" t="s">
        <v>288</v>
      </c>
      <c r="B251" s="77" t="s">
        <v>1504</v>
      </c>
      <c r="C251" s="25"/>
      <c r="D251" s="79"/>
      <c r="E251" s="25"/>
      <c r="F251" s="64" t="s">
        <v>233</v>
      </c>
      <c r="G251" s="83" t="s">
        <v>3158</v>
      </c>
      <c r="H251" s="90">
        <f>C$201*'Template_Back_DO NOT EDIT'!$E$288</f>
        <v>0</v>
      </c>
      <c r="I251" s="90">
        <f>D$201*'Template_Back_DO NOT EDIT'!$E$288</f>
        <v>0</v>
      </c>
    </row>
    <row r="252" spans="1:11" x14ac:dyDescent="0.3">
      <c r="A252" s="22" t="s">
        <v>289</v>
      </c>
      <c r="B252" s="77" t="s">
        <v>1507</v>
      </c>
      <c r="C252" s="25"/>
      <c r="D252" s="79"/>
      <c r="E252" s="25"/>
      <c r="F252" s="64" t="s">
        <v>234</v>
      </c>
      <c r="G252" s="83" t="s">
        <v>1324</v>
      </c>
      <c r="H252" s="90">
        <f>C$201*'Template_Back_DO NOT EDIT'!$E$289</f>
        <v>0</v>
      </c>
      <c r="I252" s="90">
        <f>D$201*'Template_Back_DO NOT EDIT'!$E$289</f>
        <v>0</v>
      </c>
    </row>
    <row r="253" spans="1:11" x14ac:dyDescent="0.3">
      <c r="A253" s="22" t="s">
        <v>290</v>
      </c>
      <c r="B253" s="77" t="s">
        <v>1510</v>
      </c>
      <c r="C253" s="25"/>
      <c r="D253" s="79"/>
      <c r="E253" s="25"/>
      <c r="F253" s="64" t="s">
        <v>235</v>
      </c>
      <c r="G253" s="83" t="s">
        <v>1327</v>
      </c>
      <c r="H253" s="90">
        <f>C202*'Template_Back_DO NOT EDIT'!$E$291</f>
        <v>0</v>
      </c>
      <c r="I253" s="90">
        <f>D202*'Template_Back_DO NOT EDIT'!$E$291</f>
        <v>0</v>
      </c>
    </row>
    <row r="254" spans="1:11" x14ac:dyDescent="0.3">
      <c r="A254" s="22" t="s">
        <v>2551</v>
      </c>
      <c r="B254" s="77" t="s">
        <v>1513</v>
      </c>
      <c r="C254" s="25"/>
      <c r="D254" s="79"/>
      <c r="E254" s="25"/>
      <c r="F254" s="64" t="s">
        <v>236</v>
      </c>
      <c r="G254" s="83" t="s">
        <v>3159</v>
      </c>
      <c r="H254" s="90">
        <f>C203*'Template_Back_DO NOT EDIT'!$E$292</f>
        <v>0</v>
      </c>
      <c r="I254" s="90">
        <f>D203*'Template_Back_DO NOT EDIT'!$E$292</f>
        <v>0</v>
      </c>
    </row>
    <row r="255" spans="1:11" x14ac:dyDescent="0.3">
      <c r="A255" s="22" t="s">
        <v>2552</v>
      </c>
      <c r="B255" s="77" t="s">
        <v>1526</v>
      </c>
      <c r="C255" s="25"/>
      <c r="D255" s="79"/>
      <c r="E255" s="25"/>
      <c r="F255" s="64" t="s">
        <v>237</v>
      </c>
      <c r="G255" s="83" t="s">
        <v>1335</v>
      </c>
      <c r="H255" s="90">
        <f>C204*'Template_Back_DO NOT EDIT'!$E$293</f>
        <v>0</v>
      </c>
      <c r="I255" s="90">
        <f>D204*'Template_Back_DO NOT EDIT'!$E$293</f>
        <v>0</v>
      </c>
      <c r="K255" s="5"/>
    </row>
    <row r="256" spans="1:11" ht="28.8" x14ac:dyDescent="0.3">
      <c r="A256" s="22" t="s">
        <v>2553</v>
      </c>
      <c r="B256" s="77" t="s">
        <v>1529</v>
      </c>
      <c r="C256" s="25"/>
      <c r="D256" s="79"/>
      <c r="E256" s="25"/>
      <c r="F256" s="64" t="s">
        <v>238</v>
      </c>
      <c r="G256" s="83" t="s">
        <v>3160</v>
      </c>
      <c r="H256" s="90">
        <f>C201*'Template_Back_DO NOT EDIT'!$E$290+C205*'Template_Back_DO NOT EDIT'!$E$294</f>
        <v>0</v>
      </c>
      <c r="I256" s="90">
        <f>SQRT((D201*'Template_Back_DO NOT EDIT'!$E$290)^2+(D205*'Template_Back_DO NOT EDIT'!$E$294)^2)</f>
        <v>0</v>
      </c>
    </row>
    <row r="257" spans="1:9" x14ac:dyDescent="0.3">
      <c r="A257" s="22" t="s">
        <v>295</v>
      </c>
      <c r="B257" s="77" t="s">
        <v>1532</v>
      </c>
      <c r="C257" s="25"/>
      <c r="D257" s="79"/>
      <c r="E257" s="25"/>
      <c r="F257" s="64" t="s">
        <v>239</v>
      </c>
      <c r="G257" s="83" t="s">
        <v>1343</v>
      </c>
      <c r="H257" s="90">
        <f>C206*'Template_Back_DO NOT EDIT'!$E$297</f>
        <v>0</v>
      </c>
      <c r="I257" s="90">
        <f>D206*'Template_Back_DO NOT EDIT'!$E$297</f>
        <v>0</v>
      </c>
    </row>
    <row r="258" spans="1:9" x14ac:dyDescent="0.3">
      <c r="A258" s="22" t="s">
        <v>2554</v>
      </c>
      <c r="B258" s="77" t="s">
        <v>1535</v>
      </c>
      <c r="C258" s="25"/>
      <c r="D258" s="79"/>
      <c r="E258" s="25"/>
      <c r="F258" s="64" t="s">
        <v>240</v>
      </c>
      <c r="G258" s="83" t="s">
        <v>3161</v>
      </c>
      <c r="H258" s="90">
        <f>C207*'Template_Back_DO NOT EDIT'!$E$299</f>
        <v>0</v>
      </c>
      <c r="I258" s="90">
        <f>D207*'Template_Back_DO NOT EDIT'!$E$299</f>
        <v>0</v>
      </c>
    </row>
    <row r="259" spans="1:9" x14ac:dyDescent="0.3">
      <c r="A259" s="22" t="s">
        <v>2555</v>
      </c>
      <c r="B259" s="77" t="s">
        <v>1539</v>
      </c>
      <c r="C259" s="25"/>
      <c r="D259" s="79"/>
      <c r="E259" s="25"/>
      <c r="F259" s="64" t="s">
        <v>241</v>
      </c>
      <c r="G259" s="83" t="s">
        <v>1589</v>
      </c>
      <c r="H259" s="94">
        <f>C271*'Template_Back_DO NOT EDIT'!$E$380</f>
        <v>0</v>
      </c>
      <c r="I259" s="94">
        <f>D271*'Template_Back_DO NOT EDIT'!$E$380</f>
        <v>0</v>
      </c>
    </row>
    <row r="260" spans="1:9" x14ac:dyDescent="0.3">
      <c r="A260" s="22" t="s">
        <v>2556</v>
      </c>
      <c r="B260" s="77" t="s">
        <v>1543</v>
      </c>
      <c r="C260" s="25"/>
      <c r="D260" s="25"/>
      <c r="E260" s="25"/>
      <c r="F260" s="64" t="s">
        <v>242</v>
      </c>
      <c r="G260" s="83" t="s">
        <v>1353</v>
      </c>
      <c r="H260" s="90">
        <f>C207*'Template_Back_DO NOT EDIT'!$E$300</f>
        <v>0</v>
      </c>
      <c r="I260" s="90">
        <f>D207*'Template_Back_DO NOT EDIT'!$E$300</f>
        <v>0</v>
      </c>
    </row>
    <row r="261" spans="1:9" ht="28.8" x14ac:dyDescent="0.3">
      <c r="A261" s="22" t="s">
        <v>298</v>
      </c>
      <c r="B261" s="77" t="s">
        <v>1546</v>
      </c>
      <c r="C261" s="25"/>
      <c r="D261" s="79"/>
      <c r="E261" s="25"/>
      <c r="F261" s="64" t="s">
        <v>243</v>
      </c>
      <c r="G261" s="83" t="s">
        <v>1356</v>
      </c>
      <c r="H261" s="90">
        <f>C207*'Template_Back_DO NOT EDIT'!$E$301</f>
        <v>0</v>
      </c>
      <c r="I261" s="90">
        <f>D207*'Template_Back_DO NOT EDIT'!$E$301</f>
        <v>0</v>
      </c>
    </row>
    <row r="262" spans="1:9" ht="28.8" x14ac:dyDescent="0.3">
      <c r="A262" s="22" t="s">
        <v>2557</v>
      </c>
      <c r="B262" s="77" t="s">
        <v>1549</v>
      </c>
      <c r="C262" s="25"/>
      <c r="D262" s="79"/>
      <c r="E262" s="25"/>
      <c r="F262" s="64" t="s">
        <v>244</v>
      </c>
      <c r="G262" s="83" t="s">
        <v>1359</v>
      </c>
      <c r="H262" s="90">
        <f>C208*'Template_Back_DO NOT EDIT'!$E$302</f>
        <v>0</v>
      </c>
      <c r="I262" s="90">
        <f>D208*'Template_Back_DO NOT EDIT'!$E$302</f>
        <v>0</v>
      </c>
    </row>
    <row r="263" spans="1:9" x14ac:dyDescent="0.3">
      <c r="A263" s="22" t="s">
        <v>2558</v>
      </c>
      <c r="B263" s="77" t="s">
        <v>1552</v>
      </c>
      <c r="C263" s="25"/>
      <c r="D263" s="79"/>
      <c r="E263" s="25"/>
      <c r="F263" s="64" t="s">
        <v>245</v>
      </c>
      <c r="G263" s="83" t="s">
        <v>1362</v>
      </c>
      <c r="H263" s="90">
        <f>C209*'Template_Back_DO NOT EDIT'!$E$303</f>
        <v>0</v>
      </c>
      <c r="I263" s="90">
        <f>D209*'Template_Back_DO NOT EDIT'!$E$303</f>
        <v>0</v>
      </c>
    </row>
    <row r="264" spans="1:9" ht="28.8" x14ac:dyDescent="0.3">
      <c r="A264" s="22" t="s">
        <v>2559</v>
      </c>
      <c r="B264" s="77" t="s">
        <v>1556</v>
      </c>
      <c r="C264" s="25"/>
      <c r="D264" s="79"/>
      <c r="E264" s="25"/>
      <c r="F264" s="64" t="s">
        <v>246</v>
      </c>
      <c r="G264" s="83" t="s">
        <v>1365</v>
      </c>
      <c r="H264" s="90">
        <f>C210*'Template_Back_DO NOT EDIT'!$E$304</f>
        <v>0</v>
      </c>
      <c r="I264" s="90">
        <f>D210*'Template_Back_DO NOT EDIT'!$E$304</f>
        <v>0</v>
      </c>
    </row>
    <row r="265" spans="1:9" x14ac:dyDescent="0.3">
      <c r="A265" s="22" t="s">
        <v>302</v>
      </c>
      <c r="B265" s="77" t="s">
        <v>1560</v>
      </c>
      <c r="C265" s="25"/>
      <c r="D265" s="79"/>
      <c r="E265" s="25"/>
      <c r="F265" s="64" t="s">
        <v>247</v>
      </c>
      <c r="G265" s="83" t="s">
        <v>1368</v>
      </c>
      <c r="H265" s="90">
        <f>C211*'Template_Back_DO NOT EDIT'!$E$305</f>
        <v>0</v>
      </c>
      <c r="I265" s="90">
        <f>D211*'Template_Back_DO NOT EDIT'!$E$305</f>
        <v>0</v>
      </c>
    </row>
    <row r="266" spans="1:9" ht="28.8" x14ac:dyDescent="0.3">
      <c r="A266" s="22" t="s">
        <v>303</v>
      </c>
      <c r="B266" s="77" t="s">
        <v>1562</v>
      </c>
      <c r="C266" s="25"/>
      <c r="D266" s="79"/>
      <c r="E266" s="25"/>
      <c r="F266" s="64" t="s">
        <v>248</v>
      </c>
      <c r="G266" s="83" t="s">
        <v>1371</v>
      </c>
      <c r="H266" s="90">
        <f>C212*'Template_Back_DO NOT EDIT'!$E$306</f>
        <v>0</v>
      </c>
      <c r="I266" s="90">
        <f>D212*'Template_Back_DO NOT EDIT'!$E$306</f>
        <v>0</v>
      </c>
    </row>
    <row r="267" spans="1:9" ht="28.8" x14ac:dyDescent="0.3">
      <c r="A267" s="22" t="s">
        <v>2560</v>
      </c>
      <c r="B267" s="77" t="s">
        <v>1565</v>
      </c>
      <c r="C267" s="25"/>
      <c r="D267" s="79"/>
      <c r="E267" s="25"/>
      <c r="F267" s="64" t="s">
        <v>249</v>
      </c>
      <c r="G267" s="83" t="s">
        <v>1375</v>
      </c>
      <c r="H267" s="90">
        <f>C213*'Template_Back_DO NOT EDIT'!$E$307</f>
        <v>0</v>
      </c>
      <c r="I267" s="90">
        <f>D213*'Template_Back_DO NOT EDIT'!$E$307</f>
        <v>0</v>
      </c>
    </row>
    <row r="268" spans="1:9" x14ac:dyDescent="0.3">
      <c r="A268" s="22" t="s">
        <v>307</v>
      </c>
      <c r="B268" s="77" t="s">
        <v>1577</v>
      </c>
      <c r="C268" s="25"/>
      <c r="D268" s="79"/>
      <c r="E268" s="25"/>
      <c r="F268" s="64" t="s">
        <v>250</v>
      </c>
      <c r="G268" s="83" t="s">
        <v>1378</v>
      </c>
      <c r="H268" s="90">
        <f>C214*'Template_Back_DO NOT EDIT'!$E$308</f>
        <v>0</v>
      </c>
      <c r="I268" s="90">
        <f>D214*'Template_Back_DO NOT EDIT'!$E$308</f>
        <v>0</v>
      </c>
    </row>
    <row r="269" spans="1:9" x14ac:dyDescent="0.3">
      <c r="A269" s="22" t="s">
        <v>308</v>
      </c>
      <c r="B269" s="77" t="s">
        <v>1579</v>
      </c>
      <c r="C269" s="25"/>
      <c r="D269" s="79"/>
      <c r="E269" s="25"/>
      <c r="F269" s="64" t="s">
        <v>251</v>
      </c>
      <c r="G269" s="83" t="s">
        <v>1381</v>
      </c>
      <c r="H269" s="90">
        <f>C215*'Template_Back_DO NOT EDIT'!$E$309</f>
        <v>0</v>
      </c>
      <c r="I269" s="90">
        <f>D215*'Template_Back_DO NOT EDIT'!$E$309</f>
        <v>0</v>
      </c>
    </row>
    <row r="270" spans="1:9" x14ac:dyDescent="0.3">
      <c r="A270" s="22" t="s">
        <v>309</v>
      </c>
      <c r="B270" s="77" t="s">
        <v>1583</v>
      </c>
      <c r="C270" s="25"/>
      <c r="D270" s="79"/>
      <c r="E270" s="25"/>
      <c r="F270" s="64" t="s">
        <v>252</v>
      </c>
      <c r="G270" s="83" t="s">
        <v>1384</v>
      </c>
      <c r="H270" s="90">
        <f>C216*'Template_Back_DO NOT EDIT'!$E$310</f>
        <v>0</v>
      </c>
      <c r="I270" s="90">
        <f>D216*'Template_Back_DO NOT EDIT'!$E$310</f>
        <v>0</v>
      </c>
    </row>
    <row r="271" spans="1:9" x14ac:dyDescent="0.3">
      <c r="A271" s="22" t="s">
        <v>241</v>
      </c>
      <c r="B271" s="77" t="s">
        <v>1586</v>
      </c>
      <c r="C271" s="25"/>
      <c r="D271" s="79"/>
      <c r="E271" s="25"/>
      <c r="F271" s="64" t="s">
        <v>253</v>
      </c>
      <c r="G271" s="83" t="s">
        <v>1386</v>
      </c>
      <c r="H271" s="90">
        <f>C217*'Template_Back_DO NOT EDIT'!$E$311</f>
        <v>0</v>
      </c>
      <c r="I271" s="90">
        <f>D217*'Template_Back_DO NOT EDIT'!$E$311</f>
        <v>0</v>
      </c>
    </row>
    <row r="272" spans="1:9" x14ac:dyDescent="0.3">
      <c r="A272" s="22" t="s">
        <v>2561</v>
      </c>
      <c r="B272" s="77" t="s">
        <v>1591</v>
      </c>
      <c r="C272" s="25"/>
      <c r="D272" s="79"/>
      <c r="E272" s="25"/>
      <c r="F272" s="64" t="s">
        <v>254</v>
      </c>
      <c r="G272" s="83" t="s">
        <v>1390</v>
      </c>
      <c r="H272" s="90">
        <f>C218*'Template_Back_DO NOT EDIT'!$E$312</f>
        <v>0</v>
      </c>
      <c r="I272" s="90">
        <f>D218*'Template_Back_DO NOT EDIT'!$E$312</f>
        <v>0</v>
      </c>
    </row>
    <row r="273" spans="1:9" x14ac:dyDescent="0.3">
      <c r="A273" s="22" t="s">
        <v>312</v>
      </c>
      <c r="B273" s="77" t="s">
        <v>1598</v>
      </c>
      <c r="C273" s="25"/>
      <c r="D273" s="79"/>
      <c r="E273" s="25"/>
      <c r="F273" s="64" t="s">
        <v>255</v>
      </c>
      <c r="G273" s="83" t="s">
        <v>1393</v>
      </c>
      <c r="H273" s="90">
        <f>C219*'Template_Back_DO NOT EDIT'!$E$313</f>
        <v>0</v>
      </c>
      <c r="I273" s="90">
        <f>D219*'Template_Back_DO NOT EDIT'!$E$313</f>
        <v>0</v>
      </c>
    </row>
    <row r="274" spans="1:9" ht="28.8" x14ac:dyDescent="0.3">
      <c r="A274" s="22" t="s">
        <v>2562</v>
      </c>
      <c r="B274" s="77" t="s">
        <v>1601</v>
      </c>
      <c r="C274" s="25"/>
      <c r="D274" s="79"/>
      <c r="E274" s="25"/>
      <c r="F274" s="64" t="s">
        <v>2627</v>
      </c>
      <c r="G274" s="83" t="s">
        <v>1396</v>
      </c>
      <c r="H274" s="90">
        <f>C220*'Template_Back_DO NOT EDIT'!$E$314</f>
        <v>0</v>
      </c>
      <c r="I274" s="90">
        <f>D220*'Template_Back_DO NOT EDIT'!$E$314</f>
        <v>0</v>
      </c>
    </row>
    <row r="275" spans="1:9" ht="28.8" x14ac:dyDescent="0.3">
      <c r="A275" s="22" t="s">
        <v>314</v>
      </c>
      <c r="B275" s="77" t="s">
        <v>1605</v>
      </c>
      <c r="C275" s="25"/>
      <c r="D275" s="79"/>
      <c r="E275" s="25"/>
      <c r="F275" s="64" t="s">
        <v>257</v>
      </c>
      <c r="G275" s="83" t="s">
        <v>1403</v>
      </c>
      <c r="H275" s="90">
        <f>C221*'Template_Back_DO NOT EDIT'!$E$316</f>
        <v>0</v>
      </c>
      <c r="I275" s="90">
        <f>D221*'Template_Back_DO NOT EDIT'!$E$316</f>
        <v>0</v>
      </c>
    </row>
    <row r="276" spans="1:9" ht="28.8" x14ac:dyDescent="0.3">
      <c r="A276" s="22" t="s">
        <v>315</v>
      </c>
      <c r="B276" s="77" t="s">
        <v>1608</v>
      </c>
      <c r="C276" s="25"/>
      <c r="D276" s="79"/>
      <c r="E276" s="25"/>
      <c r="F276" s="64" t="s">
        <v>258</v>
      </c>
      <c r="G276" s="83" t="s">
        <v>1405</v>
      </c>
      <c r="H276" s="90">
        <f>C221*'Template_Back_DO NOT EDIT'!$E$317</f>
        <v>0</v>
      </c>
      <c r="I276" s="90">
        <f>D221*'Template_Back_DO NOT EDIT'!$E$317</f>
        <v>0</v>
      </c>
    </row>
    <row r="277" spans="1:9" x14ac:dyDescent="0.3">
      <c r="A277" s="22" t="s">
        <v>316</v>
      </c>
      <c r="B277" s="77" t="s">
        <v>1611</v>
      </c>
      <c r="C277" s="25"/>
      <c r="D277" s="79"/>
      <c r="E277" s="25"/>
      <c r="F277" s="64" t="s">
        <v>259</v>
      </c>
      <c r="G277" s="83" t="s">
        <v>1407</v>
      </c>
      <c r="H277" s="90">
        <f>C222*'Template_Back_DO NOT EDIT'!$E$318</f>
        <v>0</v>
      </c>
      <c r="I277" s="90">
        <f>D222*'Template_Back_DO NOT EDIT'!$E$318</f>
        <v>0</v>
      </c>
    </row>
    <row r="278" spans="1:9" x14ac:dyDescent="0.3">
      <c r="A278" s="22" t="s">
        <v>317</v>
      </c>
      <c r="B278" s="77" t="s">
        <v>1613</v>
      </c>
      <c r="C278" s="25"/>
      <c r="D278" s="79"/>
      <c r="E278" s="25"/>
      <c r="F278" s="64" t="s">
        <v>260</v>
      </c>
      <c r="G278" s="83" t="s">
        <v>1409</v>
      </c>
      <c r="H278" s="90">
        <f>C223*'Template_Back_DO NOT EDIT'!$E$319</f>
        <v>0</v>
      </c>
      <c r="I278" s="90">
        <f>D223*'Template_Back_DO NOT EDIT'!$E$319</f>
        <v>0</v>
      </c>
    </row>
    <row r="279" spans="1:9" x14ac:dyDescent="0.3">
      <c r="A279" s="22" t="s">
        <v>318</v>
      </c>
      <c r="B279" s="77" t="s">
        <v>1616</v>
      </c>
      <c r="C279" s="25"/>
      <c r="D279" s="79"/>
      <c r="E279" s="25"/>
      <c r="F279" s="64" t="s">
        <v>261</v>
      </c>
      <c r="G279" s="83" t="s">
        <v>3162</v>
      </c>
      <c r="H279" s="90">
        <f>C224*'Template_Back_DO NOT EDIT'!$E$321</f>
        <v>0</v>
      </c>
      <c r="I279" s="90">
        <f>D224*'Template_Back_DO NOT EDIT'!$E$321</f>
        <v>0</v>
      </c>
    </row>
    <row r="280" spans="1:9" x14ac:dyDescent="0.3">
      <c r="A280" s="22" t="s">
        <v>319</v>
      </c>
      <c r="B280" s="77" t="s">
        <v>1619</v>
      </c>
      <c r="C280" s="25"/>
      <c r="D280" s="79"/>
      <c r="E280" s="25"/>
      <c r="F280" s="64" t="s">
        <v>262</v>
      </c>
      <c r="G280" s="83" t="s">
        <v>3163</v>
      </c>
      <c r="H280" s="90">
        <f>C224*'Template_Back_DO NOT EDIT'!$E$322</f>
        <v>0</v>
      </c>
      <c r="I280" s="90">
        <f>D224*'Template_Back_DO NOT EDIT'!$E$322</f>
        <v>0</v>
      </c>
    </row>
    <row r="281" spans="1:9" x14ac:dyDescent="0.3">
      <c r="A281" s="22" t="s">
        <v>320</v>
      </c>
      <c r="B281" s="77" t="s">
        <v>1622</v>
      </c>
      <c r="C281" s="25"/>
      <c r="D281" s="79"/>
      <c r="E281" s="25"/>
      <c r="F281" s="64" t="s">
        <v>263</v>
      </c>
      <c r="G281" s="83" t="s">
        <v>1418</v>
      </c>
      <c r="H281" s="90">
        <f>C225*'Template_Back_DO NOT EDIT'!$E$323</f>
        <v>0</v>
      </c>
      <c r="I281" s="90">
        <f>D225*'Template_Back_DO NOT EDIT'!$E$323</f>
        <v>0</v>
      </c>
    </row>
    <row r="282" spans="1:9" x14ac:dyDescent="0.3">
      <c r="A282" s="22" t="s">
        <v>321</v>
      </c>
      <c r="B282" s="77" t="s">
        <v>1625</v>
      </c>
      <c r="C282" s="25"/>
      <c r="D282" s="79"/>
      <c r="E282" s="25"/>
      <c r="F282" s="64" t="s">
        <v>264</v>
      </c>
      <c r="G282" s="83" t="s">
        <v>1421</v>
      </c>
      <c r="H282" s="90">
        <f>C226*'Template_Back_DO NOT EDIT'!$E$324</f>
        <v>0</v>
      </c>
      <c r="I282" s="90">
        <f>D226*'Template_Back_DO NOT EDIT'!$E$324</f>
        <v>0</v>
      </c>
    </row>
    <row r="283" spans="1:9" ht="28.8" x14ac:dyDescent="0.3">
      <c r="A283" s="22" t="s">
        <v>322</v>
      </c>
      <c r="B283" s="77" t="s">
        <v>1628</v>
      </c>
      <c r="C283" s="25"/>
      <c r="D283" s="79"/>
      <c r="E283" s="25"/>
      <c r="F283" s="64" t="s">
        <v>265</v>
      </c>
      <c r="G283" s="83" t="s">
        <v>1424</v>
      </c>
      <c r="H283" s="90">
        <f>C227*'Template_Back_DO NOT EDIT'!$E$325</f>
        <v>0</v>
      </c>
      <c r="I283" s="90">
        <f>D227*'Template_Back_DO NOT EDIT'!$E$325</f>
        <v>0</v>
      </c>
    </row>
    <row r="284" spans="1:9" x14ac:dyDescent="0.3">
      <c r="A284" s="22" t="s">
        <v>323</v>
      </c>
      <c r="B284" s="77" t="s">
        <v>1631</v>
      </c>
      <c r="C284" s="25"/>
      <c r="D284" s="79"/>
      <c r="E284" s="25"/>
      <c r="F284" s="64" t="s">
        <v>266</v>
      </c>
      <c r="G284" s="83" t="s">
        <v>1427</v>
      </c>
      <c r="H284" s="90">
        <f>C228*'Template_Back_DO NOT EDIT'!$E$326+C229*'Template_Back_DO NOT EDIT'!$E$327</f>
        <v>0</v>
      </c>
      <c r="I284" s="90">
        <f>SQRT((D228*'Template_Back_DO NOT EDIT'!$E$326)^2+(D229*'Template_Back_DO NOT EDIT'!$E$327)^2)</f>
        <v>0</v>
      </c>
    </row>
    <row r="285" spans="1:9" x14ac:dyDescent="0.3">
      <c r="A285" s="22" t="s">
        <v>2563</v>
      </c>
      <c r="B285" s="77" t="s">
        <v>1634</v>
      </c>
      <c r="C285" s="25"/>
      <c r="D285" s="79"/>
      <c r="E285" s="25"/>
      <c r="F285" s="64" t="s">
        <v>267</v>
      </c>
      <c r="G285" s="83" t="s">
        <v>1435</v>
      </c>
      <c r="H285" s="90">
        <f>C230*'Template_Back_DO NOT EDIT'!$E$328</f>
        <v>0</v>
      </c>
      <c r="I285" s="90">
        <f>D230*'Template_Back_DO NOT EDIT'!$E$328</f>
        <v>0</v>
      </c>
    </row>
    <row r="286" spans="1:9" ht="28.8" x14ac:dyDescent="0.3">
      <c r="A286" s="22" t="s">
        <v>324</v>
      </c>
      <c r="B286" s="77" t="s">
        <v>1639</v>
      </c>
      <c r="C286" s="25"/>
      <c r="D286" s="79"/>
      <c r="E286" s="25"/>
      <c r="F286" s="64" t="s">
        <v>268</v>
      </c>
      <c r="G286" s="83" t="s">
        <v>1438</v>
      </c>
      <c r="H286" s="90">
        <f>C231*'Template_Back_DO NOT EDIT'!$E$329</f>
        <v>0</v>
      </c>
      <c r="I286" s="90">
        <f>D231*'Template_Back_DO NOT EDIT'!$E$329</f>
        <v>0</v>
      </c>
    </row>
    <row r="287" spans="1:9" ht="28.8" x14ac:dyDescent="0.3">
      <c r="A287" s="22" t="s">
        <v>325</v>
      </c>
      <c r="B287" s="77" t="s">
        <v>1642</v>
      </c>
      <c r="C287" s="25"/>
      <c r="D287" s="79"/>
      <c r="E287" s="25"/>
      <c r="F287" s="64" t="s">
        <v>269</v>
      </c>
      <c r="G287" s="83" t="s">
        <v>1441</v>
      </c>
      <c r="H287" s="90">
        <f>C232*'Template_Back_DO NOT EDIT'!$E$330</f>
        <v>0</v>
      </c>
      <c r="I287" s="90">
        <f>D232*'Template_Back_DO NOT EDIT'!$E$330</f>
        <v>0</v>
      </c>
    </row>
    <row r="288" spans="1:9" x14ac:dyDescent="0.3">
      <c r="A288" s="22" t="s">
        <v>326</v>
      </c>
      <c r="B288" s="77" t="s">
        <v>1645</v>
      </c>
      <c r="C288" s="25"/>
      <c r="D288" s="79"/>
      <c r="E288" s="25"/>
      <c r="F288" s="64" t="s">
        <v>270</v>
      </c>
      <c r="G288" s="83" t="s">
        <v>1445</v>
      </c>
      <c r="H288" s="90">
        <f>C233*'Template_Back_DO NOT EDIT'!$E$331</f>
        <v>0</v>
      </c>
      <c r="I288" s="90">
        <f>D233*'Template_Back_DO NOT EDIT'!$E$331</f>
        <v>0</v>
      </c>
    </row>
    <row r="289" spans="1:9" x14ac:dyDescent="0.3">
      <c r="A289" s="22" t="s">
        <v>327</v>
      </c>
      <c r="B289" s="77" t="s">
        <v>1648</v>
      </c>
      <c r="C289" s="25"/>
      <c r="D289" s="79"/>
      <c r="E289" s="25"/>
      <c r="F289" s="64" t="s">
        <v>271</v>
      </c>
      <c r="G289" s="83" t="s">
        <v>1449</v>
      </c>
      <c r="H289" s="90">
        <f>C234*'Template_Back_DO NOT EDIT'!$E$332</f>
        <v>0</v>
      </c>
      <c r="I289" s="90">
        <f>D234*'Template_Back_DO NOT EDIT'!$E$332</f>
        <v>0</v>
      </c>
    </row>
    <row r="290" spans="1:9" x14ac:dyDescent="0.3">
      <c r="A290" s="22" t="s">
        <v>328</v>
      </c>
      <c r="B290" s="77" t="s">
        <v>1651</v>
      </c>
      <c r="C290" s="25"/>
      <c r="D290" s="79"/>
      <c r="E290" s="25"/>
      <c r="F290" s="64" t="s">
        <v>272</v>
      </c>
      <c r="G290" s="83" t="s">
        <v>3164</v>
      </c>
      <c r="H290" s="90">
        <f>C235*'Template_Back_DO NOT EDIT'!$E$334</f>
        <v>0</v>
      </c>
      <c r="I290" s="90">
        <f>D235*'Template_Back_DO NOT EDIT'!$E$334</f>
        <v>0</v>
      </c>
    </row>
    <row r="291" spans="1:9" ht="28.8" x14ac:dyDescent="0.3">
      <c r="A291" s="22" t="s">
        <v>329</v>
      </c>
      <c r="B291" s="77" t="s">
        <v>1653</v>
      </c>
      <c r="C291" s="25"/>
      <c r="D291" s="79"/>
      <c r="E291" s="25"/>
      <c r="F291" s="64" t="s">
        <v>273</v>
      </c>
      <c r="G291" s="83" t="s">
        <v>1457</v>
      </c>
      <c r="H291" s="90">
        <f>C235*'Template_Back_DO NOT EDIT'!$E$335</f>
        <v>0</v>
      </c>
      <c r="I291" s="90">
        <f>D235*'Template_Back_DO NOT EDIT'!$E$335</f>
        <v>0</v>
      </c>
    </row>
    <row r="292" spans="1:9" x14ac:dyDescent="0.3">
      <c r="A292" s="22" t="s">
        <v>330</v>
      </c>
      <c r="B292" s="77" t="s">
        <v>1657</v>
      </c>
      <c r="C292" s="25"/>
      <c r="D292" s="79"/>
      <c r="E292" s="25"/>
      <c r="F292" s="64" t="s">
        <v>274</v>
      </c>
      <c r="G292" s="83" t="s">
        <v>1460</v>
      </c>
      <c r="H292" s="90">
        <f>C236*'Template_Back_DO NOT EDIT'!$E$336</f>
        <v>0</v>
      </c>
      <c r="I292" s="90">
        <f>D236*'Template_Back_DO NOT EDIT'!$E$336</f>
        <v>0</v>
      </c>
    </row>
    <row r="293" spans="1:9" ht="28.8" x14ac:dyDescent="0.3">
      <c r="A293" s="22" t="s">
        <v>331</v>
      </c>
      <c r="B293" s="77" t="s">
        <v>1659</v>
      </c>
      <c r="C293" s="25"/>
      <c r="D293" s="79"/>
      <c r="E293" s="25"/>
      <c r="F293" s="64" t="s">
        <v>275</v>
      </c>
      <c r="G293" s="83" t="s">
        <v>1463</v>
      </c>
      <c r="H293" s="90">
        <f>C237*'Template_Back_DO NOT EDIT'!$E$337</f>
        <v>0</v>
      </c>
      <c r="I293" s="90">
        <f>D237*'Template_Back_DO NOT EDIT'!$E$337</f>
        <v>0</v>
      </c>
    </row>
    <row r="294" spans="1:9" ht="28.8" x14ac:dyDescent="0.3">
      <c r="A294" s="22" t="s">
        <v>332</v>
      </c>
      <c r="B294" s="77" t="s">
        <v>1662</v>
      </c>
      <c r="C294" s="25"/>
      <c r="D294" s="79"/>
      <c r="E294" s="25"/>
      <c r="F294" s="64" t="s">
        <v>276</v>
      </c>
      <c r="G294" s="83" t="s">
        <v>1466</v>
      </c>
      <c r="H294" s="90">
        <f>C238*'Template_Back_DO NOT EDIT'!$E$338</f>
        <v>0</v>
      </c>
      <c r="I294" s="90">
        <f>D238*'Template_Back_DO NOT EDIT'!$E$338</f>
        <v>0</v>
      </c>
    </row>
    <row r="295" spans="1:9" x14ac:dyDescent="0.3">
      <c r="A295" s="22" t="s">
        <v>333</v>
      </c>
      <c r="B295" s="77" t="s">
        <v>1665</v>
      </c>
      <c r="C295" s="25"/>
      <c r="D295" s="79"/>
      <c r="E295" s="25"/>
      <c r="F295" s="64" t="s">
        <v>277</v>
      </c>
      <c r="G295" s="83" t="s">
        <v>1468</v>
      </c>
      <c r="H295" s="90">
        <f>C239*'Template_Back_DO NOT EDIT'!$E$339</f>
        <v>0</v>
      </c>
      <c r="I295" s="90">
        <f>D239*'Template_Back_DO NOT EDIT'!$E$339</f>
        <v>0</v>
      </c>
    </row>
    <row r="296" spans="1:9" ht="28.8" x14ac:dyDescent="0.3">
      <c r="A296" s="22" t="s">
        <v>334</v>
      </c>
      <c r="B296" s="77" t="s">
        <v>1668</v>
      </c>
      <c r="C296" s="25"/>
      <c r="D296" s="79"/>
      <c r="E296" s="25"/>
      <c r="F296" s="64" t="s">
        <v>278</v>
      </c>
      <c r="G296" s="83" t="s">
        <v>1471</v>
      </c>
      <c r="H296" s="90">
        <f>C240*'Template_Back_DO NOT EDIT'!$E$340</f>
        <v>0</v>
      </c>
      <c r="I296" s="90">
        <f>D240*'Template_Back_DO NOT EDIT'!$E$340</f>
        <v>0</v>
      </c>
    </row>
    <row r="297" spans="1:9" x14ac:dyDescent="0.3">
      <c r="A297" s="22" t="s">
        <v>335</v>
      </c>
      <c r="B297" s="77" t="s">
        <v>1672</v>
      </c>
      <c r="C297" s="25"/>
      <c r="D297" s="79"/>
      <c r="E297" s="25"/>
      <c r="F297" s="64" t="s">
        <v>279</v>
      </c>
      <c r="G297" s="83" t="s">
        <v>1473</v>
      </c>
      <c r="H297" s="90">
        <f>C241*'Template_Back_DO NOT EDIT'!$E$341+C242*'Template_Back_DO NOT EDIT'!$E$342</f>
        <v>0</v>
      </c>
      <c r="I297" s="90">
        <f>SQRT((D241*'Template_Back_DO NOT EDIT'!$E$341)^2+(D242*'Template_Back_DO NOT EDIT'!$E$342)^2)</f>
        <v>0</v>
      </c>
    </row>
    <row r="298" spans="1:9" x14ac:dyDescent="0.3">
      <c r="A298" s="22" t="s">
        <v>2564</v>
      </c>
      <c r="B298" s="77" t="s">
        <v>1675</v>
      </c>
      <c r="C298" s="25"/>
      <c r="D298" s="79"/>
      <c r="E298" s="25"/>
      <c r="F298" s="64" t="s">
        <v>280</v>
      </c>
      <c r="G298" s="83" t="s">
        <v>1481</v>
      </c>
      <c r="H298" s="90">
        <f>C243*'Template_Back_DO NOT EDIT'!$E$343</f>
        <v>0</v>
      </c>
      <c r="I298" s="90">
        <f>D243*'Template_Back_DO NOT EDIT'!$E$343</f>
        <v>0</v>
      </c>
    </row>
    <row r="299" spans="1:9" ht="28.8" x14ac:dyDescent="0.3">
      <c r="A299" s="22" t="s">
        <v>337</v>
      </c>
      <c r="B299" s="77" t="s">
        <v>1678</v>
      </c>
      <c r="C299" s="25"/>
      <c r="D299" s="79"/>
      <c r="E299" s="25"/>
      <c r="F299" s="64" t="s">
        <v>281</v>
      </c>
      <c r="G299" s="83" t="s">
        <v>1484</v>
      </c>
      <c r="H299" s="90">
        <f>C244*'Template_Back_DO NOT EDIT'!$E$344</f>
        <v>0</v>
      </c>
      <c r="I299" s="90">
        <f>D244*'Template_Back_DO NOT EDIT'!$E$344</f>
        <v>0</v>
      </c>
    </row>
    <row r="300" spans="1:9" x14ac:dyDescent="0.3">
      <c r="A300" s="22" t="s">
        <v>2565</v>
      </c>
      <c r="B300" s="77" t="s">
        <v>1681</v>
      </c>
      <c r="C300" s="25"/>
      <c r="D300" s="79"/>
      <c r="E300" s="25"/>
      <c r="F300" s="64" t="s">
        <v>282</v>
      </c>
      <c r="G300" s="83" t="s">
        <v>1487</v>
      </c>
      <c r="H300" s="90">
        <f>C245*'Template_Back_DO NOT EDIT'!$E$345</f>
        <v>0</v>
      </c>
      <c r="I300" s="90">
        <f>D245*'Template_Back_DO NOT EDIT'!$E$345</f>
        <v>0</v>
      </c>
    </row>
    <row r="301" spans="1:9" x14ac:dyDescent="0.3">
      <c r="A301" s="22" t="s">
        <v>339</v>
      </c>
      <c r="B301" s="77" t="s">
        <v>1685</v>
      </c>
      <c r="C301" s="25"/>
      <c r="D301" s="79"/>
      <c r="E301" s="25"/>
      <c r="F301" s="64" t="s">
        <v>283</v>
      </c>
      <c r="G301" s="83" t="s">
        <v>1490</v>
      </c>
      <c r="H301" s="90">
        <f>C246*'Template_Back_DO NOT EDIT'!$E$346</f>
        <v>0</v>
      </c>
      <c r="I301" s="90">
        <f>D246*'Template_Back_DO NOT EDIT'!$E$346</f>
        <v>0</v>
      </c>
    </row>
    <row r="302" spans="1:9" x14ac:dyDescent="0.3">
      <c r="A302" s="22" t="s">
        <v>340</v>
      </c>
      <c r="B302" s="77" t="s">
        <v>1688</v>
      </c>
      <c r="C302" s="25"/>
      <c r="D302" s="79"/>
      <c r="E302" s="25"/>
      <c r="F302" s="64" t="s">
        <v>284</v>
      </c>
      <c r="G302" s="83" t="s">
        <v>1492</v>
      </c>
      <c r="H302" s="90">
        <f>C247*'Template_Back_DO NOT EDIT'!$E$347</f>
        <v>0</v>
      </c>
      <c r="I302" s="90">
        <f>D247*'Template_Back_DO NOT EDIT'!$E$347</f>
        <v>0</v>
      </c>
    </row>
    <row r="303" spans="1:9" x14ac:dyDescent="0.3">
      <c r="A303" s="22" t="s">
        <v>341</v>
      </c>
      <c r="B303" s="77" t="s">
        <v>1691</v>
      </c>
      <c r="C303" s="25"/>
      <c r="D303" s="79"/>
      <c r="E303" s="25"/>
      <c r="F303" s="64" t="s">
        <v>285</v>
      </c>
      <c r="G303" s="83" t="s">
        <v>1495</v>
      </c>
      <c r="H303" s="90">
        <f>C248*'Template_Back_DO NOT EDIT'!$E$348</f>
        <v>0</v>
      </c>
      <c r="I303" s="90">
        <f>D248*'Template_Back_DO NOT EDIT'!$E$348</f>
        <v>0</v>
      </c>
    </row>
    <row r="304" spans="1:9" x14ac:dyDescent="0.3">
      <c r="A304" s="22" t="s">
        <v>342</v>
      </c>
      <c r="B304" s="77" t="s">
        <v>1693</v>
      </c>
      <c r="C304" s="25"/>
      <c r="D304" s="79"/>
      <c r="E304" s="25"/>
      <c r="F304" s="64" t="s">
        <v>286</v>
      </c>
      <c r="G304" s="83" t="s">
        <v>1498</v>
      </c>
      <c r="H304" s="90">
        <f>C249*'Template_Back_DO NOT EDIT'!$E$349</f>
        <v>0</v>
      </c>
      <c r="I304" s="90">
        <f>D249*'Template_Back_DO NOT EDIT'!$E$349</f>
        <v>0</v>
      </c>
    </row>
    <row r="305" spans="1:9" x14ac:dyDescent="0.3">
      <c r="A305" s="22" t="s">
        <v>343</v>
      </c>
      <c r="B305" s="77" t="s">
        <v>1696</v>
      </c>
      <c r="C305" s="25"/>
      <c r="D305" s="79"/>
      <c r="E305" s="25"/>
      <c r="F305" s="64" t="s">
        <v>287</v>
      </c>
      <c r="G305" s="83" t="s">
        <v>1501</v>
      </c>
      <c r="H305" s="90">
        <f>C250*'Template_Back_DO NOT EDIT'!$E$350</f>
        <v>0</v>
      </c>
      <c r="I305" s="90">
        <f>D250*'Template_Back_DO NOT EDIT'!$E$350</f>
        <v>0</v>
      </c>
    </row>
    <row r="306" spans="1:9" x14ac:dyDescent="0.3">
      <c r="A306" s="22" t="s">
        <v>344</v>
      </c>
      <c r="B306" s="77" t="s">
        <v>1699</v>
      </c>
      <c r="C306" s="25"/>
      <c r="D306" s="25"/>
      <c r="E306" s="25"/>
      <c r="F306" s="64" t="s">
        <v>288</v>
      </c>
      <c r="G306" s="83" t="s">
        <v>1504</v>
      </c>
      <c r="H306" s="90">
        <f>C251*'Template_Back_DO NOT EDIT'!$E$351</f>
        <v>0</v>
      </c>
      <c r="I306" s="90">
        <f>D251*'Template_Back_DO NOT EDIT'!$E$351</f>
        <v>0</v>
      </c>
    </row>
    <row r="307" spans="1:9" x14ac:dyDescent="0.3">
      <c r="A307" s="22" t="s">
        <v>345</v>
      </c>
      <c r="B307" s="77" t="s">
        <v>1702</v>
      </c>
      <c r="C307" s="25"/>
      <c r="D307" s="79"/>
      <c r="E307" s="25"/>
      <c r="F307" s="64" t="s">
        <v>289</v>
      </c>
      <c r="G307" s="83" t="s">
        <v>1507</v>
      </c>
      <c r="H307" s="90">
        <f>C252*'Template_Back_DO NOT EDIT'!$E$352</f>
        <v>0</v>
      </c>
      <c r="I307" s="90">
        <f>D252*'Template_Back_DO NOT EDIT'!$E$352</f>
        <v>0</v>
      </c>
    </row>
    <row r="308" spans="1:9" x14ac:dyDescent="0.3">
      <c r="A308" s="22" t="s">
        <v>346</v>
      </c>
      <c r="B308" s="77" t="s">
        <v>1705</v>
      </c>
      <c r="C308" s="25"/>
      <c r="D308" s="79"/>
      <c r="E308" s="25"/>
      <c r="F308" s="64" t="s">
        <v>290</v>
      </c>
      <c r="G308" s="83" t="s">
        <v>1510</v>
      </c>
      <c r="H308" s="90">
        <f>C253*'Template_Back_DO NOT EDIT'!$E$353</f>
        <v>0</v>
      </c>
      <c r="I308" s="90">
        <f>D253*'Template_Back_DO NOT EDIT'!$E$353</f>
        <v>0</v>
      </c>
    </row>
    <row r="309" spans="1:9" x14ac:dyDescent="0.3">
      <c r="A309" s="22" t="s">
        <v>347</v>
      </c>
      <c r="B309" s="77" t="s">
        <v>1708</v>
      </c>
      <c r="C309" s="25"/>
      <c r="D309" s="79"/>
      <c r="E309" s="25"/>
      <c r="F309" s="64" t="s">
        <v>291</v>
      </c>
      <c r="G309" s="83" t="s">
        <v>1516</v>
      </c>
      <c r="H309" s="90">
        <f>C254*'Template_Back_DO NOT EDIT'!$E$355</f>
        <v>0</v>
      </c>
      <c r="I309" s="90">
        <f>D254*'Template_Back_DO NOT EDIT'!$E$355</f>
        <v>0</v>
      </c>
    </row>
    <row r="310" spans="1:9" ht="28.8" x14ac:dyDescent="0.3">
      <c r="A310" s="22" t="s">
        <v>348</v>
      </c>
      <c r="B310" s="77" t="s">
        <v>1711</v>
      </c>
      <c r="C310" s="25"/>
      <c r="D310" s="79"/>
      <c r="E310" s="25"/>
      <c r="F310" s="64" t="s">
        <v>292</v>
      </c>
      <c r="G310" s="83" t="s">
        <v>1519</v>
      </c>
      <c r="H310" s="90">
        <f>C254*'Template_Back_DO NOT EDIT'!$E$356</f>
        <v>0</v>
      </c>
      <c r="I310" s="90">
        <f>D254*'Template_Back_DO NOT EDIT'!$E$356</f>
        <v>0</v>
      </c>
    </row>
    <row r="311" spans="1:9" x14ac:dyDescent="0.3">
      <c r="A311" s="22" t="s">
        <v>349</v>
      </c>
      <c r="B311" s="77" t="s">
        <v>1714</v>
      </c>
      <c r="C311" s="25"/>
      <c r="D311" s="79"/>
      <c r="E311" s="25"/>
      <c r="F311" s="64" t="s">
        <v>293</v>
      </c>
      <c r="G311" s="83" t="s">
        <v>3165</v>
      </c>
      <c r="H311" s="90">
        <f>C254*'Template_Back_DO NOT EDIT'!$E$357</f>
        <v>0</v>
      </c>
      <c r="I311" s="90">
        <f>D254*'Template_Back_DO NOT EDIT'!$E$357</f>
        <v>0</v>
      </c>
    </row>
    <row r="312" spans="1:9" x14ac:dyDescent="0.3">
      <c r="A312" s="22" t="s">
        <v>350</v>
      </c>
      <c r="B312" s="77" t="s">
        <v>1717</v>
      </c>
      <c r="C312" s="25"/>
      <c r="D312" s="79"/>
      <c r="E312" s="25"/>
      <c r="F312" s="64" t="s">
        <v>294</v>
      </c>
      <c r="G312" s="83" t="s">
        <v>1524</v>
      </c>
      <c r="H312" s="90">
        <f>C255*'Template_Back_DO NOT EDIT'!$E$359+C256*'Template_Back_DO NOT EDIT'!$E$361</f>
        <v>0</v>
      </c>
      <c r="I312" s="90">
        <f>SQRT((D255*'Template_Back_DO NOT EDIT'!$E$359)^2+(D256*'Template_Back_DO NOT EDIT'!$E$361)^2)</f>
        <v>0</v>
      </c>
    </row>
    <row r="313" spans="1:9" x14ac:dyDescent="0.3">
      <c r="A313" s="22" t="s">
        <v>351</v>
      </c>
      <c r="B313" s="77" t="s">
        <v>1720</v>
      </c>
      <c r="C313" s="25"/>
      <c r="D313" s="79"/>
      <c r="E313" s="25"/>
      <c r="F313" s="64" t="s">
        <v>295</v>
      </c>
      <c r="G313" s="83" t="s">
        <v>1532</v>
      </c>
      <c r="H313" s="90">
        <f>'Template_Back_DO NOT EDIT'!$E$363*C257</f>
        <v>0</v>
      </c>
      <c r="I313" s="90">
        <f>'Template_Back_DO NOT EDIT'!$E$363*D257</f>
        <v>0</v>
      </c>
    </row>
    <row r="314" spans="1:9" x14ac:dyDescent="0.3">
      <c r="A314" s="22" t="s">
        <v>352</v>
      </c>
      <c r="B314" s="77" t="s">
        <v>1723</v>
      </c>
      <c r="C314" s="25"/>
      <c r="D314" s="79"/>
      <c r="E314" s="25"/>
      <c r="F314" s="64" t="s">
        <v>296</v>
      </c>
      <c r="G314" s="83" t="s">
        <v>1535</v>
      </c>
      <c r="H314" s="90">
        <f>'Template_Back_DO NOT EDIT'!$E$364*C258</f>
        <v>0</v>
      </c>
      <c r="I314" s="90">
        <f>'Template_Back_DO NOT EDIT'!$E$364*D258</f>
        <v>0</v>
      </c>
    </row>
    <row r="315" spans="1:9" x14ac:dyDescent="0.3">
      <c r="A315" s="22" t="s">
        <v>353</v>
      </c>
      <c r="B315" s="77" t="s">
        <v>1726</v>
      </c>
      <c r="C315" s="25"/>
      <c r="D315" s="79"/>
      <c r="E315" s="25"/>
      <c r="F315" s="64" t="s">
        <v>297</v>
      </c>
      <c r="G315" s="83" t="s">
        <v>1539</v>
      </c>
      <c r="H315" s="90">
        <f>'Template_Back_DO NOT EDIT'!$E$365*C259</f>
        <v>0</v>
      </c>
      <c r="I315" s="90">
        <f>'Template_Back_DO NOT EDIT'!$E$365*D259</f>
        <v>0</v>
      </c>
    </row>
    <row r="316" spans="1:9" x14ac:dyDescent="0.3">
      <c r="A316" s="22" t="s">
        <v>354</v>
      </c>
      <c r="B316" s="77" t="s">
        <v>1729</v>
      </c>
      <c r="C316" s="25"/>
      <c r="D316" s="79"/>
      <c r="E316" s="25"/>
      <c r="F316" s="64" t="s">
        <v>298</v>
      </c>
      <c r="G316" s="83" t="s">
        <v>1546</v>
      </c>
      <c r="H316" s="90">
        <f>C261*'Template_Back_DO NOT EDIT'!$E$367</f>
        <v>0</v>
      </c>
      <c r="I316" s="90">
        <f>D261*'Template_Back_DO NOT EDIT'!$E$367</f>
        <v>0</v>
      </c>
    </row>
    <row r="317" spans="1:9" x14ac:dyDescent="0.3">
      <c r="A317" s="22" t="s">
        <v>355</v>
      </c>
      <c r="B317" s="77" t="s">
        <v>1732</v>
      </c>
      <c r="C317" s="25"/>
      <c r="D317" s="79"/>
      <c r="E317" s="25"/>
      <c r="F317" s="64" t="s">
        <v>299</v>
      </c>
      <c r="G317" s="83" t="s">
        <v>3166</v>
      </c>
      <c r="H317" s="90">
        <f>C262*'Template_Back_DO NOT EDIT'!$E$368+C260*'Template_Back_DO NOT EDIT'!$E$366</f>
        <v>0</v>
      </c>
      <c r="I317" s="90">
        <f>SQRT((D262*'Template_Back_DO NOT EDIT'!$E$368)^2+(D260*'Template_Back_DO NOT EDIT'!$E$366)^2)</f>
        <v>0</v>
      </c>
    </row>
    <row r="318" spans="1:9" ht="28.8" x14ac:dyDescent="0.3">
      <c r="A318" s="22" t="s">
        <v>356</v>
      </c>
      <c r="B318" s="77" t="s">
        <v>1735</v>
      </c>
      <c r="C318" s="25"/>
      <c r="D318" s="79"/>
      <c r="E318" s="25"/>
      <c r="F318" s="64" t="s">
        <v>300</v>
      </c>
      <c r="G318" s="83" t="s">
        <v>3167</v>
      </c>
      <c r="H318" s="90">
        <f>C263*'Template_Back_DO NOT EDIT'!$E$369+C274*'Template_Back_DO NOT EDIT'!$E$386</f>
        <v>0</v>
      </c>
      <c r="I318" s="90">
        <f>SQRT((D263*'Template_Back_DO NOT EDIT'!$E$369)^2+(D274*'Template_Back_DO NOT EDIT'!$E$386)^2)</f>
        <v>0</v>
      </c>
    </row>
    <row r="319" spans="1:9" x14ac:dyDescent="0.3">
      <c r="A319" s="22" t="s">
        <v>357</v>
      </c>
      <c r="B319" s="77" t="s">
        <v>1738</v>
      </c>
      <c r="C319" s="25"/>
      <c r="D319" s="79"/>
      <c r="E319" s="25"/>
      <c r="F319" s="64" t="s">
        <v>301</v>
      </c>
      <c r="G319" s="83" t="s">
        <v>1556</v>
      </c>
      <c r="H319" s="90">
        <f>C264*'Template_Back_DO NOT EDIT'!$E$370</f>
        <v>0</v>
      </c>
      <c r="I319" s="90">
        <f>D264*'Template_Back_DO NOT EDIT'!$E$370</f>
        <v>0</v>
      </c>
    </row>
    <row r="320" spans="1:9" ht="28.8" x14ac:dyDescent="0.3">
      <c r="A320" s="22" t="s">
        <v>358</v>
      </c>
      <c r="B320" s="77" t="s">
        <v>1741</v>
      </c>
      <c r="C320" s="25"/>
      <c r="D320" s="79"/>
      <c r="E320" s="25"/>
      <c r="F320" s="64" t="s">
        <v>302</v>
      </c>
      <c r="G320" s="83" t="s">
        <v>1560</v>
      </c>
      <c r="H320" s="90">
        <f>C265*'Template_Back_DO NOT EDIT'!$E$371</f>
        <v>0</v>
      </c>
      <c r="I320" s="90">
        <f>D265*'Template_Back_DO NOT EDIT'!$E$371</f>
        <v>0</v>
      </c>
    </row>
    <row r="321" spans="1:9" x14ac:dyDescent="0.3">
      <c r="A321" s="22" t="s">
        <v>359</v>
      </c>
      <c r="B321" s="77" t="s">
        <v>1744</v>
      </c>
      <c r="C321" s="25"/>
      <c r="D321" s="79"/>
      <c r="E321" s="25"/>
      <c r="F321" s="64" t="s">
        <v>303</v>
      </c>
      <c r="G321" s="83" t="s">
        <v>1562</v>
      </c>
      <c r="H321" s="90">
        <f>C266*'Template_Back_DO NOT EDIT'!$E$372</f>
        <v>0</v>
      </c>
      <c r="I321" s="90">
        <f>D266*'Template_Back_DO NOT EDIT'!$E$372</f>
        <v>0</v>
      </c>
    </row>
    <row r="322" spans="1:9" x14ac:dyDescent="0.3">
      <c r="A322" s="22" t="s">
        <v>360</v>
      </c>
      <c r="B322" s="77" t="s">
        <v>1747</v>
      </c>
      <c r="C322" s="25"/>
      <c r="D322" s="79"/>
      <c r="E322" s="25"/>
      <c r="F322" s="64" t="s">
        <v>304</v>
      </c>
      <c r="G322" s="83" t="s">
        <v>1568</v>
      </c>
      <c r="H322" s="90">
        <f>C267*'Template_Back_DO NOT EDIT'!$E$374</f>
        <v>0</v>
      </c>
      <c r="I322" s="90">
        <f>D267*'Template_Back_DO NOT EDIT'!$E$374</f>
        <v>0</v>
      </c>
    </row>
    <row r="323" spans="1:9" x14ac:dyDescent="0.3">
      <c r="A323" s="22" t="s">
        <v>361</v>
      </c>
      <c r="B323" s="77" t="s">
        <v>1750</v>
      </c>
      <c r="C323" s="25"/>
      <c r="D323" s="79"/>
      <c r="E323" s="25"/>
      <c r="F323" s="64" t="s">
        <v>305</v>
      </c>
      <c r="G323" s="83" t="s">
        <v>1571</v>
      </c>
      <c r="H323" s="90">
        <f>C267*'Template_Back_DO NOT EDIT'!$E$375</f>
        <v>0</v>
      </c>
      <c r="I323" s="90">
        <f>D267*'Template_Back_DO NOT EDIT'!$E$375</f>
        <v>0</v>
      </c>
    </row>
    <row r="324" spans="1:9" x14ac:dyDescent="0.3">
      <c r="A324" s="22" t="s">
        <v>1754</v>
      </c>
      <c r="B324" s="77" t="s">
        <v>1753</v>
      </c>
      <c r="C324" s="25"/>
      <c r="D324" s="79"/>
      <c r="E324" s="25"/>
      <c r="F324" s="64" t="s">
        <v>306</v>
      </c>
      <c r="G324" s="83" t="s">
        <v>1574</v>
      </c>
      <c r="H324" s="90">
        <f>C267*'Template_Back_DO NOT EDIT'!$E$376</f>
        <v>0</v>
      </c>
      <c r="I324" s="90">
        <f>D267*'Template_Back_DO NOT EDIT'!$E$376</f>
        <v>0</v>
      </c>
    </row>
    <row r="325" spans="1:9" x14ac:dyDescent="0.3">
      <c r="A325" s="22" t="s">
        <v>364</v>
      </c>
      <c r="B325" s="77" t="s">
        <v>1760</v>
      </c>
      <c r="C325" s="25"/>
      <c r="D325" s="79"/>
      <c r="E325" s="25"/>
      <c r="F325" s="64" t="s">
        <v>307</v>
      </c>
      <c r="G325" s="83" t="s">
        <v>1577</v>
      </c>
      <c r="H325" s="90">
        <f>C268*'Template_Back_DO NOT EDIT'!$E$377</f>
        <v>0</v>
      </c>
      <c r="I325" s="90">
        <f>D268*'Template_Back_DO NOT EDIT'!$E$377</f>
        <v>0</v>
      </c>
    </row>
    <row r="326" spans="1:9" x14ac:dyDescent="0.3">
      <c r="A326" s="22" t="s">
        <v>365</v>
      </c>
      <c r="B326" s="77" t="s">
        <v>1763</v>
      </c>
      <c r="C326" s="25"/>
      <c r="D326" s="79"/>
      <c r="E326" s="25"/>
      <c r="F326" s="64" t="s">
        <v>308</v>
      </c>
      <c r="G326" s="83" t="s">
        <v>1579</v>
      </c>
      <c r="H326" s="90">
        <f>C269*'Template_Back_DO NOT EDIT'!$E$378</f>
        <v>0</v>
      </c>
      <c r="I326" s="90">
        <f>D269*'Template_Back_DO NOT EDIT'!$E$378</f>
        <v>0</v>
      </c>
    </row>
    <row r="327" spans="1:9" x14ac:dyDescent="0.3">
      <c r="A327" s="22" t="s">
        <v>366</v>
      </c>
      <c r="B327" s="77" t="s">
        <v>1766</v>
      </c>
      <c r="C327" s="25"/>
      <c r="D327" s="79"/>
      <c r="E327" s="25"/>
      <c r="F327" s="64" t="s">
        <v>309</v>
      </c>
      <c r="G327" s="83" t="s">
        <v>1583</v>
      </c>
      <c r="H327" s="90">
        <f>C270*'Template_Back_DO NOT EDIT'!$E$379</f>
        <v>0</v>
      </c>
      <c r="I327" s="90">
        <f>D270*'Template_Back_DO NOT EDIT'!$E$379</f>
        <v>0</v>
      </c>
    </row>
    <row r="328" spans="1:9" ht="28.8" x14ac:dyDescent="0.3">
      <c r="A328" s="22" t="s">
        <v>367</v>
      </c>
      <c r="B328" s="77" t="s">
        <v>1769</v>
      </c>
      <c r="C328" s="25"/>
      <c r="D328" s="79"/>
      <c r="E328" s="25"/>
      <c r="F328" s="64" t="s">
        <v>310</v>
      </c>
      <c r="G328" s="83" t="s">
        <v>3168</v>
      </c>
      <c r="H328" s="90">
        <f>C272*'Template_Back_DO NOT EDIT'!$E$382</f>
        <v>0</v>
      </c>
      <c r="I328" s="90">
        <f>D272*'Template_Back_DO NOT EDIT'!$E$382</f>
        <v>0</v>
      </c>
    </row>
    <row r="329" spans="1:9" ht="28.8" x14ac:dyDescent="0.3">
      <c r="A329" s="22" t="s">
        <v>368</v>
      </c>
      <c r="B329" s="77" t="s">
        <v>1772</v>
      </c>
      <c r="C329" s="25"/>
      <c r="D329" s="79"/>
      <c r="E329" s="25"/>
      <c r="F329" s="64" t="s">
        <v>311</v>
      </c>
      <c r="G329" s="83" t="s">
        <v>3169</v>
      </c>
      <c r="H329" s="90">
        <f>C272*'Template_Back_DO NOT EDIT'!$E$383</f>
        <v>0</v>
      </c>
      <c r="I329" s="90">
        <f>D272*'Template_Back_DO NOT EDIT'!$E$383</f>
        <v>0</v>
      </c>
    </row>
    <row r="330" spans="1:9" x14ac:dyDescent="0.3">
      <c r="A330" s="22" t="s">
        <v>2566</v>
      </c>
      <c r="B330" s="77" t="s">
        <v>1775</v>
      </c>
      <c r="C330" s="25"/>
      <c r="D330" s="79"/>
      <c r="E330" s="25"/>
      <c r="F330" s="64" t="s">
        <v>312</v>
      </c>
      <c r="G330" s="83" t="s">
        <v>1598</v>
      </c>
      <c r="H330" s="90">
        <f>C273*'Template_Back_DO NOT EDIT'!$E$384</f>
        <v>0</v>
      </c>
      <c r="I330" s="90">
        <f>D273*'Template_Back_DO NOT EDIT'!$E$384</f>
        <v>0</v>
      </c>
    </row>
    <row r="331" spans="1:9" x14ac:dyDescent="0.3">
      <c r="A331" s="22" t="s">
        <v>2567</v>
      </c>
      <c r="B331" s="77" t="s">
        <v>1779</v>
      </c>
      <c r="C331" s="25"/>
      <c r="D331" s="79"/>
      <c r="E331" s="25"/>
      <c r="F331" s="64" t="s">
        <v>2562</v>
      </c>
      <c r="G331" s="83" t="s">
        <v>1603</v>
      </c>
      <c r="H331" s="90">
        <f>C274*'Template_Back_DO NOT EDIT'!$E$387</f>
        <v>0</v>
      </c>
      <c r="I331" s="90">
        <f>D274*'Template_Back_DO NOT EDIT'!$E$387</f>
        <v>0</v>
      </c>
    </row>
    <row r="332" spans="1:9" ht="28.8" x14ac:dyDescent="0.3">
      <c r="A332" s="22" t="s">
        <v>370</v>
      </c>
      <c r="B332" s="77" t="s">
        <v>1785</v>
      </c>
      <c r="C332" s="25"/>
      <c r="D332" s="79"/>
      <c r="E332" s="25"/>
      <c r="F332" s="64" t="s">
        <v>314</v>
      </c>
      <c r="G332" s="83" t="s">
        <v>1605</v>
      </c>
      <c r="H332" s="90">
        <f>C275*'Template_Back_DO NOT EDIT'!$E$388</f>
        <v>0</v>
      </c>
      <c r="I332" s="90">
        <f>D275*'Template_Back_DO NOT EDIT'!$E$388</f>
        <v>0</v>
      </c>
    </row>
    <row r="333" spans="1:9" x14ac:dyDescent="0.3">
      <c r="A333" s="22" t="s">
        <v>2568</v>
      </c>
      <c r="B333" s="77" t="s">
        <v>1788</v>
      </c>
      <c r="C333" s="25"/>
      <c r="D333" s="79"/>
      <c r="E333" s="25"/>
      <c r="F333" s="64" t="s">
        <v>315</v>
      </c>
      <c r="G333" s="83" t="s">
        <v>1608</v>
      </c>
      <c r="H333" s="90">
        <f>C276*'Template_Back_DO NOT EDIT'!$E$389</f>
        <v>0</v>
      </c>
      <c r="I333" s="90">
        <f>D276*'Template_Back_DO NOT EDIT'!$E$389</f>
        <v>0</v>
      </c>
    </row>
    <row r="334" spans="1:9" x14ac:dyDescent="0.3">
      <c r="A334" s="22" t="s">
        <v>2569</v>
      </c>
      <c r="B334" s="77" t="s">
        <v>1803</v>
      </c>
      <c r="C334" s="25"/>
      <c r="D334" s="79"/>
      <c r="E334" s="25"/>
      <c r="F334" s="64" t="s">
        <v>316</v>
      </c>
      <c r="G334" s="83" t="s">
        <v>1611</v>
      </c>
      <c r="H334" s="90">
        <f>C277*'Template_Back_DO NOT EDIT'!$E$390</f>
        <v>0</v>
      </c>
      <c r="I334" s="90">
        <f>D277*'Template_Back_DO NOT EDIT'!$E$390</f>
        <v>0</v>
      </c>
    </row>
    <row r="335" spans="1:9" x14ac:dyDescent="0.3">
      <c r="A335" s="22" t="s">
        <v>375</v>
      </c>
      <c r="B335" s="77" t="s">
        <v>1806</v>
      </c>
      <c r="C335" s="25"/>
      <c r="D335" s="79"/>
      <c r="E335" s="25"/>
      <c r="F335" s="64" t="s">
        <v>317</v>
      </c>
      <c r="G335" s="83" t="s">
        <v>1613</v>
      </c>
      <c r="H335" s="90">
        <f>C278*'Template_Back_DO NOT EDIT'!$E$391</f>
        <v>0</v>
      </c>
      <c r="I335" s="90">
        <f>D278*'Template_Back_DO NOT EDIT'!$E$391</f>
        <v>0</v>
      </c>
    </row>
    <row r="336" spans="1:9" x14ac:dyDescent="0.3">
      <c r="A336" s="22" t="s">
        <v>376</v>
      </c>
      <c r="B336" s="77" t="s">
        <v>1809</v>
      </c>
      <c r="C336" s="25"/>
      <c r="D336" s="79"/>
      <c r="E336" s="25"/>
      <c r="F336" s="64" t="s">
        <v>318</v>
      </c>
      <c r="G336" s="83" t="s">
        <v>1616</v>
      </c>
      <c r="H336" s="90">
        <f>C279*'Template_Back_DO NOT EDIT'!$E$392</f>
        <v>0</v>
      </c>
      <c r="I336" s="90">
        <f>D279*'Template_Back_DO NOT EDIT'!$E$392</f>
        <v>0</v>
      </c>
    </row>
    <row r="337" spans="1:9" x14ac:dyDescent="0.3">
      <c r="A337" s="22" t="s">
        <v>377</v>
      </c>
      <c r="B337" s="77" t="s">
        <v>1812</v>
      </c>
      <c r="C337" s="25"/>
      <c r="D337" s="25"/>
      <c r="E337" s="25"/>
      <c r="F337" s="64" t="s">
        <v>319</v>
      </c>
      <c r="G337" s="83" t="s">
        <v>1619</v>
      </c>
      <c r="H337" s="90">
        <f>C280*'Template_Back_DO NOT EDIT'!$E$393</f>
        <v>0</v>
      </c>
      <c r="I337" s="90">
        <f>D280*'Template_Back_DO NOT EDIT'!$E$393</f>
        <v>0</v>
      </c>
    </row>
    <row r="338" spans="1:9" ht="28.8" x14ac:dyDescent="0.3">
      <c r="A338" s="22" t="s">
        <v>378</v>
      </c>
      <c r="B338" s="77" t="s">
        <v>1815</v>
      </c>
      <c r="C338" s="25"/>
      <c r="D338" s="79"/>
      <c r="E338" s="25"/>
      <c r="F338" s="64" t="s">
        <v>320</v>
      </c>
      <c r="G338" s="83" t="s">
        <v>1622</v>
      </c>
      <c r="H338" s="90">
        <f>C281*'Template_Back_DO NOT EDIT'!$E$394</f>
        <v>0</v>
      </c>
      <c r="I338" s="90">
        <f>D281*'Template_Back_DO NOT EDIT'!$E$394</f>
        <v>0</v>
      </c>
    </row>
    <row r="339" spans="1:9" ht="28.8" x14ac:dyDescent="0.3">
      <c r="A339" s="22" t="s">
        <v>379</v>
      </c>
      <c r="B339" s="77" t="s">
        <v>1818</v>
      </c>
      <c r="C339" s="25"/>
      <c r="D339" s="79"/>
      <c r="E339" s="25"/>
      <c r="F339" s="64" t="s">
        <v>321</v>
      </c>
      <c r="G339" s="83" t="s">
        <v>1625</v>
      </c>
      <c r="H339" s="90">
        <f>C282*'Template_Back_DO NOT EDIT'!$E$395</f>
        <v>0</v>
      </c>
      <c r="I339" s="90">
        <f>D282*'Template_Back_DO NOT EDIT'!$E$395</f>
        <v>0</v>
      </c>
    </row>
    <row r="340" spans="1:9" x14ac:dyDescent="0.3">
      <c r="A340" s="22" t="s">
        <v>380</v>
      </c>
      <c r="B340" s="77" t="s">
        <v>1821</v>
      </c>
      <c r="C340" s="25"/>
      <c r="D340" s="79"/>
      <c r="E340" s="25"/>
      <c r="F340" s="64" t="s">
        <v>322</v>
      </c>
      <c r="G340" s="83" t="s">
        <v>1628</v>
      </c>
      <c r="H340" s="90">
        <f>C283*'Template_Back_DO NOT EDIT'!$E$396</f>
        <v>0</v>
      </c>
      <c r="I340" s="90">
        <f>D283*'Template_Back_DO NOT EDIT'!$E$396</f>
        <v>0</v>
      </c>
    </row>
    <row r="341" spans="1:9" ht="28.8" x14ac:dyDescent="0.3">
      <c r="A341" s="22" t="s">
        <v>381</v>
      </c>
      <c r="B341" s="77" t="s">
        <v>1824</v>
      </c>
      <c r="C341" s="25"/>
      <c r="D341" s="79"/>
      <c r="E341" s="25"/>
      <c r="F341" s="64" t="s">
        <v>323</v>
      </c>
      <c r="G341" s="83" t="s">
        <v>1631</v>
      </c>
      <c r="H341" s="90">
        <f>C284*'Template_Back_DO NOT EDIT'!$E$397</f>
        <v>0</v>
      </c>
      <c r="I341" s="90">
        <f>D284*'Template_Back_DO NOT EDIT'!$E$397</f>
        <v>0</v>
      </c>
    </row>
    <row r="342" spans="1:9" x14ac:dyDescent="0.3">
      <c r="A342" s="22" t="s">
        <v>382</v>
      </c>
      <c r="B342" s="77" t="s">
        <v>1827</v>
      </c>
      <c r="C342" s="25"/>
      <c r="D342" s="79"/>
      <c r="E342" s="25"/>
      <c r="F342" s="64" t="s">
        <v>1637</v>
      </c>
      <c r="G342" s="83" t="s">
        <v>1634</v>
      </c>
      <c r="H342" s="90">
        <f>C285*'Template_Back_DO NOT EDIT'!$E$398</f>
        <v>0</v>
      </c>
      <c r="I342" s="90">
        <f>D285*'Template_Back_DO NOT EDIT'!$E$398</f>
        <v>0</v>
      </c>
    </row>
    <row r="343" spans="1:9" x14ac:dyDescent="0.3">
      <c r="A343" s="22" t="s">
        <v>383</v>
      </c>
      <c r="B343" s="77" t="s">
        <v>1830</v>
      </c>
      <c r="C343" s="25"/>
      <c r="D343" s="79"/>
      <c r="E343" s="25"/>
      <c r="F343" s="64" t="s">
        <v>324</v>
      </c>
      <c r="G343" s="83" t="s">
        <v>1639</v>
      </c>
      <c r="H343" s="90">
        <f>C286*'Template_Back_DO NOT EDIT'!$E$399</f>
        <v>0</v>
      </c>
      <c r="I343" s="90">
        <f>D286*'Template_Back_DO NOT EDIT'!$E$399</f>
        <v>0</v>
      </c>
    </row>
    <row r="344" spans="1:9" ht="28.8" x14ac:dyDescent="0.3">
      <c r="A344" s="22" t="s">
        <v>384</v>
      </c>
      <c r="B344" s="77" t="s">
        <v>1834</v>
      </c>
      <c r="C344" s="25"/>
      <c r="D344" s="79"/>
      <c r="E344" s="25"/>
      <c r="F344" s="64" t="s">
        <v>325</v>
      </c>
      <c r="G344" s="83" t="s">
        <v>1642</v>
      </c>
      <c r="H344" s="90">
        <f>C287*'Template_Back_DO NOT EDIT'!$E$400</f>
        <v>0</v>
      </c>
      <c r="I344" s="90">
        <f>D287*'Template_Back_DO NOT EDIT'!$E$400</f>
        <v>0</v>
      </c>
    </row>
    <row r="345" spans="1:9" ht="28.8" x14ac:dyDescent="0.3">
      <c r="A345" s="22" t="s">
        <v>385</v>
      </c>
      <c r="B345" s="77" t="s">
        <v>1836</v>
      </c>
      <c r="C345" s="25"/>
      <c r="D345" s="79"/>
      <c r="E345" s="25"/>
      <c r="F345" s="64" t="s">
        <v>326</v>
      </c>
      <c r="G345" s="83" t="s">
        <v>1645</v>
      </c>
      <c r="H345" s="90">
        <f>C288*'Template_Back_DO NOT EDIT'!$E$401</f>
        <v>0</v>
      </c>
      <c r="I345" s="90">
        <f>D288*'Template_Back_DO NOT EDIT'!$E$401</f>
        <v>0</v>
      </c>
    </row>
    <row r="346" spans="1:9" x14ac:dyDescent="0.3">
      <c r="A346" s="22" t="s">
        <v>386</v>
      </c>
      <c r="B346" s="77" t="s">
        <v>1839</v>
      </c>
      <c r="C346" s="25"/>
      <c r="D346" s="79"/>
      <c r="E346" s="25"/>
      <c r="F346" s="64" t="s">
        <v>327</v>
      </c>
      <c r="G346" s="83" t="s">
        <v>1648</v>
      </c>
      <c r="H346" s="90">
        <f>C289*'Template_Back_DO NOT EDIT'!$E$402</f>
        <v>0</v>
      </c>
      <c r="I346" s="90">
        <f>D289*'Template_Back_DO NOT EDIT'!$E$402</f>
        <v>0</v>
      </c>
    </row>
    <row r="347" spans="1:9" x14ac:dyDescent="0.3">
      <c r="A347" s="22" t="s">
        <v>387</v>
      </c>
      <c r="B347" s="77" t="s">
        <v>1841</v>
      </c>
      <c r="C347" s="25"/>
      <c r="D347" s="25"/>
      <c r="E347" s="25"/>
      <c r="F347" s="64" t="s">
        <v>328</v>
      </c>
      <c r="G347" s="83" t="s">
        <v>1651</v>
      </c>
      <c r="H347" s="90">
        <f>C290*'Template_Back_DO NOT EDIT'!$E$403</f>
        <v>0</v>
      </c>
      <c r="I347" s="90">
        <f>D290*'Template_Back_DO NOT EDIT'!$E$403</f>
        <v>0</v>
      </c>
    </row>
    <row r="348" spans="1:9" x14ac:dyDescent="0.3">
      <c r="A348" s="22" t="s">
        <v>388</v>
      </c>
      <c r="B348" s="77" t="s">
        <v>1845</v>
      </c>
      <c r="C348" s="25"/>
      <c r="D348" s="79"/>
      <c r="E348" s="25"/>
      <c r="F348" s="64" t="s">
        <v>329</v>
      </c>
      <c r="G348" s="83" t="s">
        <v>1653</v>
      </c>
      <c r="H348" s="90">
        <f>C291*'Template_Back_DO NOT EDIT'!$E$404</f>
        <v>0</v>
      </c>
      <c r="I348" s="90">
        <f>D291*'Template_Back_DO NOT EDIT'!$E$404</f>
        <v>0</v>
      </c>
    </row>
    <row r="349" spans="1:9" x14ac:dyDescent="0.3">
      <c r="A349" s="22" t="s">
        <v>2570</v>
      </c>
      <c r="B349" s="77" t="s">
        <v>1848</v>
      </c>
      <c r="C349" s="25"/>
      <c r="D349" s="79"/>
      <c r="E349" s="25"/>
      <c r="F349" s="64" t="s">
        <v>330</v>
      </c>
      <c r="G349" s="83" t="s">
        <v>1657</v>
      </c>
      <c r="H349" s="90">
        <f>C292*'Template_Back_DO NOT EDIT'!$E$405</f>
        <v>0</v>
      </c>
      <c r="I349" s="90">
        <f>D292*'Template_Back_DO NOT EDIT'!$E$405</f>
        <v>0</v>
      </c>
    </row>
    <row r="350" spans="1:9" x14ac:dyDescent="0.3">
      <c r="A350" s="22" t="s">
        <v>389</v>
      </c>
      <c r="B350" s="77" t="s">
        <v>3170</v>
      </c>
      <c r="C350" s="25"/>
      <c r="D350" s="79"/>
      <c r="E350" s="25"/>
      <c r="F350" s="64" t="s">
        <v>331</v>
      </c>
      <c r="G350" s="83" t="s">
        <v>1659</v>
      </c>
      <c r="H350" s="90">
        <f>C293*'Template_Back_DO NOT EDIT'!$E$406</f>
        <v>0</v>
      </c>
      <c r="I350" s="90">
        <f>D293*'Template_Back_DO NOT EDIT'!$E$406</f>
        <v>0</v>
      </c>
    </row>
    <row r="351" spans="1:9" x14ac:dyDescent="0.3">
      <c r="A351" s="22" t="s">
        <v>390</v>
      </c>
      <c r="B351" s="77" t="s">
        <v>1859</v>
      </c>
      <c r="C351" s="25"/>
      <c r="D351" s="79"/>
      <c r="E351" s="25"/>
      <c r="F351" s="64" t="s">
        <v>332</v>
      </c>
      <c r="G351" s="83" t="s">
        <v>1662</v>
      </c>
      <c r="H351" s="90">
        <f>C294*'Template_Back_DO NOT EDIT'!$E$407</f>
        <v>0</v>
      </c>
      <c r="I351" s="90">
        <f>D294*'Template_Back_DO NOT EDIT'!$E$407</f>
        <v>0</v>
      </c>
    </row>
    <row r="352" spans="1:9" x14ac:dyDescent="0.3">
      <c r="A352" s="22" t="s">
        <v>391</v>
      </c>
      <c r="B352" s="77" t="s">
        <v>1862</v>
      </c>
      <c r="C352" s="25"/>
      <c r="D352" s="79"/>
      <c r="E352" s="25"/>
      <c r="F352" s="64" t="s">
        <v>333</v>
      </c>
      <c r="G352" s="83" t="s">
        <v>1665</v>
      </c>
      <c r="H352" s="90">
        <f>C295*'Template_Back_DO NOT EDIT'!$E$408</f>
        <v>0</v>
      </c>
      <c r="I352" s="90">
        <f>D295*'Template_Back_DO NOT EDIT'!$E$408</f>
        <v>0</v>
      </c>
    </row>
    <row r="353" spans="1:9" ht="28.8" x14ac:dyDescent="0.3">
      <c r="A353" s="22" t="s">
        <v>392</v>
      </c>
      <c r="B353" s="77" t="s">
        <v>1865</v>
      </c>
      <c r="C353" s="25"/>
      <c r="D353" s="79"/>
      <c r="E353" s="25"/>
      <c r="F353" s="64" t="s">
        <v>334</v>
      </c>
      <c r="G353" s="83" t="s">
        <v>1670</v>
      </c>
      <c r="H353" s="92">
        <f>C172*'Template_Back_DO NOT EDIT'!$E$238+C296*'Template_Back_DO NOT EDIT'!$E$409</f>
        <v>0</v>
      </c>
      <c r="I353" s="92">
        <f>SQRT((C172*'Template_Back_DO NOT EDIT'!$E$238)^2+(D296*'Template_Back_DO NOT EDIT'!$E$409)^2)</f>
        <v>0</v>
      </c>
    </row>
    <row r="354" spans="1:9" x14ac:dyDescent="0.3">
      <c r="A354" s="22" t="s">
        <v>393</v>
      </c>
      <c r="B354" s="77" t="s">
        <v>1868</v>
      </c>
      <c r="C354" s="25"/>
      <c r="D354" s="79"/>
      <c r="E354" s="25"/>
      <c r="F354" s="64" t="s">
        <v>335</v>
      </c>
      <c r="G354" s="83" t="s">
        <v>1672</v>
      </c>
      <c r="H354" s="90">
        <f>C297*'Template_Back_DO NOT EDIT'!$E$410</f>
        <v>0</v>
      </c>
      <c r="I354" s="90">
        <f>D297*'Template_Back_DO NOT EDIT'!$E$410</f>
        <v>0</v>
      </c>
    </row>
    <row r="355" spans="1:9" ht="28.8" x14ac:dyDescent="0.3">
      <c r="A355" s="22" t="s">
        <v>394</v>
      </c>
      <c r="B355" s="77" t="s">
        <v>1870</v>
      </c>
      <c r="C355" s="25"/>
      <c r="D355" s="79"/>
      <c r="E355" s="25"/>
      <c r="F355" s="64" t="s">
        <v>2564</v>
      </c>
      <c r="G355" s="83" t="s">
        <v>1675</v>
      </c>
      <c r="H355" s="90">
        <f>C298*'Template_Back_DO NOT EDIT'!$E$411</f>
        <v>0</v>
      </c>
      <c r="I355" s="90">
        <f>D298*'Template_Back_DO NOT EDIT'!$E$411</f>
        <v>0</v>
      </c>
    </row>
    <row r="356" spans="1:9" x14ac:dyDescent="0.3">
      <c r="A356" s="22" t="s">
        <v>395</v>
      </c>
      <c r="B356" s="77" t="s">
        <v>1873</v>
      </c>
      <c r="C356" s="25"/>
      <c r="D356" s="79"/>
      <c r="E356" s="25"/>
      <c r="F356" s="64" t="s">
        <v>337</v>
      </c>
      <c r="G356" s="83" t="s">
        <v>1678</v>
      </c>
      <c r="H356" s="90">
        <f>C299*'Template_Back_DO NOT EDIT'!$E$412</f>
        <v>0</v>
      </c>
      <c r="I356" s="90">
        <f>D299*'Template_Back_DO NOT EDIT'!$E$412</f>
        <v>0</v>
      </c>
    </row>
    <row r="357" spans="1:9" ht="28.8" x14ac:dyDescent="0.3">
      <c r="A357" s="22" t="s">
        <v>396</v>
      </c>
      <c r="B357" s="77" t="s">
        <v>1875</v>
      </c>
      <c r="C357" s="25"/>
      <c r="D357" s="79"/>
      <c r="E357" s="25"/>
      <c r="F357" s="64" t="s">
        <v>338</v>
      </c>
      <c r="G357" s="83" t="s">
        <v>1681</v>
      </c>
      <c r="H357" s="90">
        <f>C300*'Template_Back_DO NOT EDIT'!$E$413</f>
        <v>0</v>
      </c>
      <c r="I357" s="90">
        <f>D300*'Template_Back_DO NOT EDIT'!$E$413</f>
        <v>0</v>
      </c>
    </row>
    <row r="358" spans="1:9" ht="28.8" x14ac:dyDescent="0.3">
      <c r="A358" s="22" t="s">
        <v>397</v>
      </c>
      <c r="B358" s="77" t="s">
        <v>1878</v>
      </c>
      <c r="C358" s="25"/>
      <c r="D358" s="79"/>
      <c r="E358" s="25"/>
      <c r="F358" s="64" t="s">
        <v>339</v>
      </c>
      <c r="G358" s="83" t="s">
        <v>1685</v>
      </c>
      <c r="H358" s="90">
        <f>C301*'Template_Back_DO NOT EDIT'!$E$414</f>
        <v>0</v>
      </c>
      <c r="I358" s="90">
        <f>D301*'Template_Back_DO NOT EDIT'!$E$414</f>
        <v>0</v>
      </c>
    </row>
    <row r="359" spans="1:9" x14ac:dyDescent="0.3">
      <c r="A359" s="22" t="s">
        <v>398</v>
      </c>
      <c r="B359" s="77" t="s">
        <v>1881</v>
      </c>
      <c r="C359" s="25"/>
      <c r="D359" s="79"/>
      <c r="E359" s="25"/>
      <c r="F359" s="64" t="s">
        <v>340</v>
      </c>
      <c r="G359" s="83" t="s">
        <v>1688</v>
      </c>
      <c r="H359" s="90">
        <f>C302*'Template_Back_DO NOT EDIT'!$E$415</f>
        <v>0</v>
      </c>
      <c r="I359" s="90">
        <f>D302*'Template_Back_DO NOT EDIT'!$E$415</f>
        <v>0</v>
      </c>
    </row>
    <row r="360" spans="1:9" ht="28.8" x14ac:dyDescent="0.3">
      <c r="A360" s="22" t="s">
        <v>2571</v>
      </c>
      <c r="B360" s="77" t="s">
        <v>1886</v>
      </c>
      <c r="C360" s="25"/>
      <c r="D360" s="79"/>
      <c r="E360" s="25"/>
      <c r="F360" s="64" t="s">
        <v>341</v>
      </c>
      <c r="G360" s="83" t="s">
        <v>1691</v>
      </c>
      <c r="H360" s="90">
        <f>C303*'Template_Back_DO NOT EDIT'!$E$416</f>
        <v>0</v>
      </c>
      <c r="I360" s="90">
        <f>D303*'Template_Back_DO NOT EDIT'!$E$416</f>
        <v>0</v>
      </c>
    </row>
    <row r="361" spans="1:9" ht="43.2" x14ac:dyDescent="0.3">
      <c r="A361" s="22" t="s">
        <v>2572</v>
      </c>
      <c r="B361" s="77" t="s">
        <v>3171</v>
      </c>
      <c r="C361" s="25"/>
      <c r="D361" s="79"/>
      <c r="E361" s="25"/>
      <c r="F361" s="64" t="s">
        <v>342</v>
      </c>
      <c r="G361" s="83" t="s">
        <v>1693</v>
      </c>
      <c r="H361" s="90">
        <f>C304*'Template_Back_DO NOT EDIT'!$E$417</f>
        <v>0</v>
      </c>
      <c r="I361" s="90">
        <f>D304*'Template_Back_DO NOT EDIT'!$E$417</f>
        <v>0</v>
      </c>
    </row>
    <row r="362" spans="1:9" ht="28.8" x14ac:dyDescent="0.3">
      <c r="A362" s="22" t="s">
        <v>400</v>
      </c>
      <c r="B362" s="77" t="s">
        <v>1895</v>
      </c>
      <c r="C362" s="25"/>
      <c r="D362" s="79"/>
      <c r="E362" s="25"/>
      <c r="F362" s="64" t="s">
        <v>343</v>
      </c>
      <c r="G362" s="83" t="s">
        <v>1696</v>
      </c>
      <c r="H362" s="90">
        <f>C305*'Template_Back_DO NOT EDIT'!$E$418</f>
        <v>0</v>
      </c>
      <c r="I362" s="90">
        <f>D305*'Template_Back_DO NOT EDIT'!$E$418</f>
        <v>0</v>
      </c>
    </row>
    <row r="363" spans="1:9" x14ac:dyDescent="0.3">
      <c r="A363" s="22" t="s">
        <v>401</v>
      </c>
      <c r="B363" s="77" t="s">
        <v>1898</v>
      </c>
      <c r="C363" s="25"/>
      <c r="D363" s="79"/>
      <c r="E363" s="25"/>
      <c r="F363" s="64" t="s">
        <v>344</v>
      </c>
      <c r="G363" s="83" t="s">
        <v>1699</v>
      </c>
      <c r="H363" s="90">
        <f>C306*'Template_Back_DO NOT EDIT'!$E$419</f>
        <v>0</v>
      </c>
      <c r="I363" s="90">
        <f>D306*'Template_Back_DO NOT EDIT'!$E$419</f>
        <v>0</v>
      </c>
    </row>
    <row r="364" spans="1:9" x14ac:dyDescent="0.3">
      <c r="A364" s="22" t="s">
        <v>402</v>
      </c>
      <c r="B364" s="77" t="s">
        <v>1900</v>
      </c>
      <c r="C364" s="25"/>
      <c r="D364" s="79"/>
      <c r="E364" s="25"/>
      <c r="F364" s="64" t="s">
        <v>345</v>
      </c>
      <c r="G364" s="83" t="s">
        <v>1702</v>
      </c>
      <c r="H364" s="90">
        <f>C307*'Template_Back_DO NOT EDIT'!$E$420</f>
        <v>0</v>
      </c>
      <c r="I364" s="90">
        <f>D307*'Template_Back_DO NOT EDIT'!$E$420</f>
        <v>0</v>
      </c>
    </row>
    <row r="365" spans="1:9" x14ac:dyDescent="0.3">
      <c r="A365" s="22" t="s">
        <v>403</v>
      </c>
      <c r="B365" s="77" t="s">
        <v>1902</v>
      </c>
      <c r="C365" s="25"/>
      <c r="D365" s="79"/>
      <c r="E365" s="25"/>
      <c r="F365" s="64" t="s">
        <v>346</v>
      </c>
      <c r="G365" s="83" t="s">
        <v>1705</v>
      </c>
      <c r="H365" s="90">
        <f>C308*'Template_Back_DO NOT EDIT'!$E$421</f>
        <v>0</v>
      </c>
      <c r="I365" s="90">
        <f>D308*'Template_Back_DO NOT EDIT'!$E$421</f>
        <v>0</v>
      </c>
    </row>
    <row r="366" spans="1:9" x14ac:dyDescent="0.3">
      <c r="A366" s="22" t="s">
        <v>2573</v>
      </c>
      <c r="B366" s="77" t="s">
        <v>1907</v>
      </c>
      <c r="C366" s="25"/>
      <c r="D366" s="79"/>
      <c r="E366" s="25"/>
      <c r="F366" s="64" t="s">
        <v>347</v>
      </c>
      <c r="G366" s="83" t="s">
        <v>1708</v>
      </c>
      <c r="H366" s="90">
        <f>C309*'Template_Back_DO NOT EDIT'!$E$422</f>
        <v>0</v>
      </c>
      <c r="I366" s="90">
        <f>D309*'Template_Back_DO NOT EDIT'!$E$422</f>
        <v>0</v>
      </c>
    </row>
    <row r="367" spans="1:9" x14ac:dyDescent="0.3">
      <c r="A367" s="22" t="s">
        <v>1911</v>
      </c>
      <c r="B367" s="77" t="s">
        <v>1910</v>
      </c>
      <c r="C367" s="25"/>
      <c r="D367" s="79"/>
      <c r="E367" s="25"/>
      <c r="F367" s="64" t="s">
        <v>348</v>
      </c>
      <c r="G367" s="83" t="s">
        <v>1711</v>
      </c>
      <c r="H367" s="90">
        <f>C310*'Template_Back_DO NOT EDIT'!$E$423</f>
        <v>0</v>
      </c>
      <c r="I367" s="90">
        <f>D310*'Template_Back_DO NOT EDIT'!$E$423</f>
        <v>0</v>
      </c>
    </row>
    <row r="368" spans="1:9" ht="28.8" x14ac:dyDescent="0.3">
      <c r="A368" s="22" t="s">
        <v>2574</v>
      </c>
      <c r="B368" s="77" t="s">
        <v>1913</v>
      </c>
      <c r="C368" s="25"/>
      <c r="D368" s="79"/>
      <c r="E368" s="25"/>
      <c r="F368" s="64" t="s">
        <v>349</v>
      </c>
      <c r="G368" s="83" t="s">
        <v>1714</v>
      </c>
      <c r="H368" s="90">
        <f>C311*'Template_Back_DO NOT EDIT'!$E$424</f>
        <v>0</v>
      </c>
      <c r="I368" s="90">
        <f>D311*'Template_Back_DO NOT EDIT'!$E$424</f>
        <v>0</v>
      </c>
    </row>
    <row r="369" spans="1:9" x14ac:dyDescent="0.3">
      <c r="A369" s="22" t="s">
        <v>407</v>
      </c>
      <c r="B369" s="77" t="s">
        <v>1919</v>
      </c>
      <c r="C369" s="25"/>
      <c r="D369" s="79"/>
      <c r="E369" s="25"/>
      <c r="F369" s="64" t="s">
        <v>350</v>
      </c>
      <c r="G369" s="83" t="s">
        <v>1717</v>
      </c>
      <c r="H369" s="90">
        <f>C312*'Template_Back_DO NOT EDIT'!$E$425</f>
        <v>0</v>
      </c>
      <c r="I369" s="90">
        <f>D312*'Template_Back_DO NOT EDIT'!$E$425</f>
        <v>0</v>
      </c>
    </row>
    <row r="370" spans="1:9" x14ac:dyDescent="0.3">
      <c r="A370" s="22" t="s">
        <v>408</v>
      </c>
      <c r="B370" s="77" t="s">
        <v>1921</v>
      </c>
      <c r="C370" s="25"/>
      <c r="D370" s="79"/>
      <c r="E370" s="25"/>
      <c r="F370" s="64" t="s">
        <v>351</v>
      </c>
      <c r="G370" s="83" t="s">
        <v>1720</v>
      </c>
      <c r="H370" s="90">
        <f>C313*'Template_Back_DO NOT EDIT'!$E$426</f>
        <v>0</v>
      </c>
      <c r="I370" s="90">
        <f>D313*'Template_Back_DO NOT EDIT'!$E$426</f>
        <v>0</v>
      </c>
    </row>
    <row r="371" spans="1:9" x14ac:dyDescent="0.3">
      <c r="A371" s="22" t="s">
        <v>409</v>
      </c>
      <c r="B371" s="77" t="s">
        <v>1925</v>
      </c>
      <c r="C371" s="25"/>
      <c r="D371" s="79"/>
      <c r="E371" s="25"/>
      <c r="F371" s="64" t="s">
        <v>352</v>
      </c>
      <c r="G371" s="83" t="s">
        <v>1723</v>
      </c>
      <c r="H371" s="90">
        <f>C314*'Template_Back_DO NOT EDIT'!$E$427</f>
        <v>0</v>
      </c>
      <c r="I371" s="90">
        <f>D314*'Template_Back_DO NOT EDIT'!$E$427</f>
        <v>0</v>
      </c>
    </row>
    <row r="372" spans="1:9" x14ac:dyDescent="0.3">
      <c r="A372" s="22" t="s">
        <v>410</v>
      </c>
      <c r="B372" s="77" t="s">
        <v>1927</v>
      </c>
      <c r="C372" s="25"/>
      <c r="D372" s="79"/>
      <c r="E372" s="25"/>
      <c r="F372" s="64" t="s">
        <v>353</v>
      </c>
      <c r="G372" s="83" t="s">
        <v>1726</v>
      </c>
      <c r="H372" s="90">
        <f>C315*'Template_Back_DO NOT EDIT'!$E$428</f>
        <v>0</v>
      </c>
      <c r="I372" s="90">
        <f>D315*'Template_Back_DO NOT EDIT'!$E$428</f>
        <v>0</v>
      </c>
    </row>
    <row r="373" spans="1:9" x14ac:dyDescent="0.3">
      <c r="A373" s="22" t="s">
        <v>411</v>
      </c>
      <c r="B373" s="77" t="s">
        <v>1930</v>
      </c>
      <c r="C373" s="25"/>
      <c r="D373" s="79"/>
      <c r="E373" s="25"/>
      <c r="F373" s="64" t="s">
        <v>354</v>
      </c>
      <c r="G373" s="83" t="s">
        <v>1729</v>
      </c>
      <c r="H373" s="90">
        <f>C316*'Template_Back_DO NOT EDIT'!$E$429</f>
        <v>0</v>
      </c>
      <c r="I373" s="90">
        <f>D316*'Template_Back_DO NOT EDIT'!$E$429</f>
        <v>0</v>
      </c>
    </row>
    <row r="374" spans="1:9" x14ac:dyDescent="0.3">
      <c r="A374" s="22" t="s">
        <v>413</v>
      </c>
      <c r="B374" s="77" t="s">
        <v>1936</v>
      </c>
      <c r="C374" s="25"/>
      <c r="D374" s="79"/>
      <c r="E374" s="25"/>
      <c r="F374" s="64" t="s">
        <v>355</v>
      </c>
      <c r="G374" s="83" t="s">
        <v>1732</v>
      </c>
      <c r="H374" s="90">
        <f>C317*'Template_Back_DO NOT EDIT'!$E$430</f>
        <v>0</v>
      </c>
      <c r="I374" s="90">
        <f>D317*'Template_Back_DO NOT EDIT'!$E$430</f>
        <v>0</v>
      </c>
    </row>
    <row r="375" spans="1:9" x14ac:dyDescent="0.3">
      <c r="A375" s="22" t="s">
        <v>414</v>
      </c>
      <c r="B375" s="77" t="s">
        <v>1939</v>
      </c>
      <c r="C375" s="25"/>
      <c r="D375" s="79"/>
      <c r="E375" s="25"/>
      <c r="F375" s="64" t="s">
        <v>356</v>
      </c>
      <c r="G375" s="83" t="s">
        <v>1735</v>
      </c>
      <c r="H375" s="90">
        <f>C318*'Template_Back_DO NOT EDIT'!$E$431</f>
        <v>0</v>
      </c>
      <c r="I375" s="90">
        <f>D318*'Template_Back_DO NOT EDIT'!$E$431</f>
        <v>0</v>
      </c>
    </row>
    <row r="376" spans="1:9" x14ac:dyDescent="0.3">
      <c r="A376" s="22" t="s">
        <v>415</v>
      </c>
      <c r="B376" s="77" t="s">
        <v>1942</v>
      </c>
      <c r="C376" s="25"/>
      <c r="D376" s="79"/>
      <c r="E376" s="25"/>
      <c r="F376" s="64" t="s">
        <v>357</v>
      </c>
      <c r="G376" s="83" t="s">
        <v>1738</v>
      </c>
      <c r="H376" s="90">
        <f>C319*'Template_Back_DO NOT EDIT'!$E$432</f>
        <v>0</v>
      </c>
      <c r="I376" s="90">
        <f>D319*'Template_Back_DO NOT EDIT'!$E$432</f>
        <v>0</v>
      </c>
    </row>
    <row r="377" spans="1:9" x14ac:dyDescent="0.3">
      <c r="A377" s="22" t="s">
        <v>416</v>
      </c>
      <c r="B377" s="77" t="s">
        <v>1946</v>
      </c>
      <c r="C377" s="25"/>
      <c r="D377" s="79"/>
      <c r="E377" s="25"/>
      <c r="F377" s="64" t="s">
        <v>358</v>
      </c>
      <c r="G377" s="83" t="s">
        <v>1741</v>
      </c>
      <c r="H377" s="90">
        <f>C320*'Template_Back_DO NOT EDIT'!$E$433</f>
        <v>0</v>
      </c>
      <c r="I377" s="90">
        <f>D320*'Template_Back_DO NOT EDIT'!$E$433</f>
        <v>0</v>
      </c>
    </row>
    <row r="378" spans="1:9" x14ac:dyDescent="0.3">
      <c r="A378" s="22" t="s">
        <v>417</v>
      </c>
      <c r="B378" s="77" t="s">
        <v>1949</v>
      </c>
      <c r="C378" s="25"/>
      <c r="D378" s="79"/>
      <c r="E378" s="25"/>
      <c r="F378" s="64" t="s">
        <v>359</v>
      </c>
      <c r="G378" s="83" t="s">
        <v>1744</v>
      </c>
      <c r="H378" s="90">
        <f>C321*'Template_Back_DO NOT EDIT'!$E$434</f>
        <v>0</v>
      </c>
      <c r="I378" s="90">
        <f>D321*'Template_Back_DO NOT EDIT'!$E$434</f>
        <v>0</v>
      </c>
    </row>
    <row r="379" spans="1:9" x14ac:dyDescent="0.3">
      <c r="A379" s="22" t="s">
        <v>418</v>
      </c>
      <c r="B379" s="77" t="s">
        <v>1952</v>
      </c>
      <c r="C379" s="25"/>
      <c r="D379" s="79"/>
      <c r="E379" s="25"/>
      <c r="F379" s="64" t="s">
        <v>360</v>
      </c>
      <c r="G379" s="83" t="s">
        <v>1747</v>
      </c>
      <c r="H379" s="90">
        <f>C322*'Template_Back_DO NOT EDIT'!$E$435</f>
        <v>0</v>
      </c>
      <c r="I379" s="90">
        <f>D322*'Template_Back_DO NOT EDIT'!$E$435</f>
        <v>0</v>
      </c>
    </row>
    <row r="380" spans="1:9" ht="28.8" x14ac:dyDescent="0.3">
      <c r="A380" s="22" t="s">
        <v>419</v>
      </c>
      <c r="B380" s="77" t="s">
        <v>1955</v>
      </c>
      <c r="C380" s="25"/>
      <c r="D380" s="79"/>
      <c r="E380" s="25"/>
      <c r="F380" s="64" t="s">
        <v>361</v>
      </c>
      <c r="G380" s="83" t="s">
        <v>1750</v>
      </c>
      <c r="H380" s="90">
        <f>C323*'Template_Back_DO NOT EDIT'!$E$436</f>
        <v>0</v>
      </c>
      <c r="I380" s="90">
        <f>D323*'Template_Back_DO NOT EDIT'!$E$436</f>
        <v>0</v>
      </c>
    </row>
    <row r="381" spans="1:9" ht="28.8" x14ac:dyDescent="0.3">
      <c r="A381" s="22" t="s">
        <v>420</v>
      </c>
      <c r="B381" s="77" t="s">
        <v>1957</v>
      </c>
      <c r="C381" s="25"/>
      <c r="D381" s="79"/>
      <c r="E381" s="25"/>
      <c r="F381" s="64" t="s">
        <v>362</v>
      </c>
      <c r="G381" s="83" t="s">
        <v>3172</v>
      </c>
      <c r="H381" s="90">
        <f>C324*'Template_Back_DO NOT EDIT'!$E$438</f>
        <v>0</v>
      </c>
      <c r="I381" s="90">
        <f>D324*'Template_Back_DO NOT EDIT'!$E$438</f>
        <v>0</v>
      </c>
    </row>
    <row r="382" spans="1:9" ht="43.2" x14ac:dyDescent="0.3">
      <c r="A382" s="22" t="s">
        <v>2575</v>
      </c>
      <c r="B382" s="77" t="s">
        <v>3173</v>
      </c>
      <c r="C382" s="25"/>
      <c r="D382" s="79"/>
      <c r="E382" s="25"/>
      <c r="F382" s="64" t="s">
        <v>363</v>
      </c>
      <c r="G382" s="83" t="s">
        <v>3174</v>
      </c>
      <c r="H382" s="90">
        <f>C324*'Template_Back_DO NOT EDIT'!$E$439</f>
        <v>0</v>
      </c>
      <c r="I382" s="90">
        <f>D324*'Template_Back_DO NOT EDIT'!$E$439</f>
        <v>0</v>
      </c>
    </row>
    <row r="383" spans="1:9" ht="28.8" x14ac:dyDescent="0.3">
      <c r="A383" s="22" t="s">
        <v>2576</v>
      </c>
      <c r="B383" s="77" t="s">
        <v>1963</v>
      </c>
      <c r="C383" s="25"/>
      <c r="D383" s="79"/>
      <c r="E383" s="25"/>
      <c r="F383" s="64" t="s">
        <v>364</v>
      </c>
      <c r="G383" s="83" t="s">
        <v>1760</v>
      </c>
      <c r="H383" s="90">
        <f>C325*'Template_Back_DO NOT EDIT'!$E$440</f>
        <v>0</v>
      </c>
      <c r="I383" s="90">
        <f>D325*'Template_Back_DO NOT EDIT'!$E$440</f>
        <v>0</v>
      </c>
    </row>
    <row r="384" spans="1:9" x14ac:dyDescent="0.3">
      <c r="A384" s="22" t="s">
        <v>424</v>
      </c>
      <c r="B384" s="77" t="s">
        <v>1967</v>
      </c>
      <c r="C384" s="25"/>
      <c r="D384" s="79"/>
      <c r="E384" s="25"/>
      <c r="F384" s="64" t="s">
        <v>365</v>
      </c>
      <c r="G384" s="83" t="s">
        <v>1763</v>
      </c>
      <c r="H384" s="90">
        <f>C326*'Template_Back_DO NOT EDIT'!$E$441</f>
        <v>0</v>
      </c>
      <c r="I384" s="90">
        <f>D326*'Template_Back_DO NOT EDIT'!$E$441</f>
        <v>0</v>
      </c>
    </row>
    <row r="385" spans="1:10" ht="28.8" x14ac:dyDescent="0.3">
      <c r="A385" s="22" t="s">
        <v>425</v>
      </c>
      <c r="B385" s="77" t="s">
        <v>1972</v>
      </c>
      <c r="C385" s="25"/>
      <c r="D385" s="79"/>
      <c r="E385" s="25"/>
      <c r="F385" s="64" t="s">
        <v>366</v>
      </c>
      <c r="G385" s="83" t="s">
        <v>1766</v>
      </c>
      <c r="H385" s="90">
        <f>C327*'Template_Back_DO NOT EDIT'!$E$442</f>
        <v>0</v>
      </c>
      <c r="I385" s="90">
        <f>D327*'Template_Back_DO NOT EDIT'!$E$442</f>
        <v>0</v>
      </c>
    </row>
    <row r="386" spans="1:10" x14ac:dyDescent="0.3">
      <c r="A386" s="22" t="s">
        <v>2577</v>
      </c>
      <c r="B386" s="77" t="s">
        <v>1978</v>
      </c>
      <c r="C386" s="25"/>
      <c r="D386" s="79"/>
      <c r="E386" s="25"/>
      <c r="F386" s="64" t="s">
        <v>367</v>
      </c>
      <c r="G386" s="83" t="s">
        <v>1769</v>
      </c>
      <c r="H386" s="90">
        <f>C328*'Template_Back_DO NOT EDIT'!$E$443</f>
        <v>0</v>
      </c>
      <c r="I386" s="90">
        <f>D328*'Template_Back_DO NOT EDIT'!$E$443</f>
        <v>0</v>
      </c>
    </row>
    <row r="387" spans="1:10" x14ac:dyDescent="0.3">
      <c r="A387" s="22" t="s">
        <v>2578</v>
      </c>
      <c r="B387" s="77" t="s">
        <v>1980</v>
      </c>
      <c r="C387" s="25"/>
      <c r="D387" s="25"/>
      <c r="E387" s="25"/>
      <c r="F387" s="64" t="s">
        <v>368</v>
      </c>
      <c r="G387" s="83" t="s">
        <v>1772</v>
      </c>
      <c r="H387" s="90">
        <f>C329*'Template_Back_DO NOT EDIT'!$E$444</f>
        <v>0</v>
      </c>
      <c r="I387" s="90">
        <f>D329*'Template_Back_DO NOT EDIT'!$E$444</f>
        <v>0</v>
      </c>
    </row>
    <row r="388" spans="1:10" x14ac:dyDescent="0.3">
      <c r="A388" s="22" t="s">
        <v>427</v>
      </c>
      <c r="B388" s="77" t="s">
        <v>1983</v>
      </c>
      <c r="C388" s="25"/>
      <c r="D388" s="79"/>
      <c r="E388" s="25"/>
      <c r="F388" s="64" t="s">
        <v>369</v>
      </c>
      <c r="G388" s="83" t="s">
        <v>1775</v>
      </c>
      <c r="H388" s="90">
        <f>C330*'Template_Back_DO NOT EDIT'!$E$445</f>
        <v>0</v>
      </c>
      <c r="I388" s="90">
        <f>D330*'Template_Back_DO NOT EDIT'!$E$445</f>
        <v>0</v>
      </c>
    </row>
    <row r="389" spans="1:10" x14ac:dyDescent="0.3">
      <c r="A389" s="22" t="s">
        <v>2579</v>
      </c>
      <c r="B389" s="77" t="s">
        <v>1986</v>
      </c>
      <c r="C389" s="25"/>
      <c r="D389" s="79"/>
      <c r="E389" s="25"/>
      <c r="F389" s="64" t="s">
        <v>370</v>
      </c>
      <c r="G389" s="83" t="s">
        <v>1785</v>
      </c>
      <c r="H389" s="90">
        <f>C332*'Template_Back_DO NOT EDIT'!$E$447</f>
        <v>0</v>
      </c>
      <c r="I389" s="90">
        <f>D332*'Template_Back_DO NOT EDIT'!$E$447</f>
        <v>0</v>
      </c>
    </row>
    <row r="390" spans="1:10" x14ac:dyDescent="0.3">
      <c r="A390" s="22" t="s">
        <v>428</v>
      </c>
      <c r="B390" s="77" t="s">
        <v>1990</v>
      </c>
      <c r="C390" s="25"/>
      <c r="D390" s="79"/>
      <c r="E390" s="25"/>
      <c r="F390" s="64" t="s">
        <v>371</v>
      </c>
      <c r="G390" s="83" t="s">
        <v>1791</v>
      </c>
      <c r="H390" s="90">
        <f>C$333*'Template_Back_DO NOT EDIT'!$E$449</f>
        <v>0</v>
      </c>
      <c r="I390" s="90">
        <f>D$333*'Template_Back_DO NOT EDIT'!$E$449</f>
        <v>0</v>
      </c>
    </row>
    <row r="391" spans="1:10" ht="28.8" x14ac:dyDescent="0.3">
      <c r="A391" s="22" t="s">
        <v>429</v>
      </c>
      <c r="B391" s="77" t="s">
        <v>1994</v>
      </c>
      <c r="C391" s="25"/>
      <c r="D391" s="79"/>
      <c r="E391" s="25"/>
      <c r="F391" s="64" t="s">
        <v>372</v>
      </c>
      <c r="G391" s="83" t="s">
        <v>1794</v>
      </c>
      <c r="H391" s="90">
        <f>C$333*'Template_Back_DO NOT EDIT'!$E$450</f>
        <v>0</v>
      </c>
      <c r="I391" s="90">
        <f>D$333*'Template_Back_DO NOT EDIT'!$E$450</f>
        <v>0</v>
      </c>
    </row>
    <row r="392" spans="1:10" ht="28.8" x14ac:dyDescent="0.3">
      <c r="A392" s="22" t="s">
        <v>430</v>
      </c>
      <c r="B392" s="77" t="s">
        <v>1997</v>
      </c>
      <c r="C392" s="25"/>
      <c r="D392" s="79"/>
      <c r="E392" s="25"/>
      <c r="F392" s="64" t="s">
        <v>373</v>
      </c>
      <c r="G392" s="83" t="s">
        <v>1797</v>
      </c>
      <c r="H392" s="90">
        <f>C$333*'Template_Back_DO NOT EDIT'!$E$451</f>
        <v>0</v>
      </c>
      <c r="I392" s="90">
        <f>D$333*'Template_Back_DO NOT EDIT'!$E$451</f>
        <v>0</v>
      </c>
    </row>
    <row r="393" spans="1:10" ht="28.8" x14ac:dyDescent="0.3">
      <c r="A393" s="22" t="s">
        <v>431</v>
      </c>
      <c r="B393" s="77" t="s">
        <v>2000</v>
      </c>
      <c r="C393" s="25"/>
      <c r="D393" s="79"/>
      <c r="E393" s="25"/>
      <c r="F393" s="64" t="s">
        <v>374</v>
      </c>
      <c r="G393" s="83" t="s">
        <v>1800</v>
      </c>
      <c r="H393" s="90">
        <f>C$333*'Template_Back_DO NOT EDIT'!$E$452</f>
        <v>0</v>
      </c>
      <c r="I393" s="90">
        <f>D333*'Template_Back_DO NOT EDIT'!$E$452</f>
        <v>0</v>
      </c>
    </row>
    <row r="394" spans="1:10" x14ac:dyDescent="0.3">
      <c r="A394" s="22" t="s">
        <v>432</v>
      </c>
      <c r="B394" s="77" t="s">
        <v>2003</v>
      </c>
      <c r="C394" s="25"/>
      <c r="D394" s="79"/>
      <c r="E394" s="25"/>
      <c r="F394" s="64" t="s">
        <v>375</v>
      </c>
      <c r="G394" s="83" t="s">
        <v>1806</v>
      </c>
      <c r="H394" s="90">
        <f>C335*'Template_Back_DO NOT EDIT'!$E$454</f>
        <v>0</v>
      </c>
      <c r="I394" s="90">
        <f>D335*'Template_Back_DO NOT EDIT'!$E$454</f>
        <v>0</v>
      </c>
    </row>
    <row r="395" spans="1:10" ht="28.8" x14ac:dyDescent="0.3">
      <c r="A395" s="22" t="s">
        <v>433</v>
      </c>
      <c r="B395" s="77" t="s">
        <v>2006</v>
      </c>
      <c r="C395" s="25"/>
      <c r="D395" s="79"/>
      <c r="E395" s="25"/>
      <c r="F395" s="64" t="s">
        <v>376</v>
      </c>
      <c r="G395" s="83" t="s">
        <v>1809</v>
      </c>
      <c r="H395" s="90">
        <f>C336*'Template_Back_DO NOT EDIT'!$E$455</f>
        <v>0</v>
      </c>
      <c r="I395" s="90">
        <f>D336*'Template_Back_DO NOT EDIT'!$E$455</f>
        <v>0</v>
      </c>
    </row>
    <row r="396" spans="1:10" ht="28.8" x14ac:dyDescent="0.3">
      <c r="A396" s="22" t="s">
        <v>434</v>
      </c>
      <c r="B396" s="77" t="s">
        <v>2009</v>
      </c>
      <c r="C396" s="25"/>
      <c r="D396" s="25"/>
      <c r="E396" s="25"/>
      <c r="F396" s="64" t="s">
        <v>377</v>
      </c>
      <c r="G396" s="83" t="s">
        <v>1812</v>
      </c>
      <c r="H396" s="90">
        <f>C337*'Template_Back_DO NOT EDIT'!$E$456</f>
        <v>0</v>
      </c>
      <c r="I396" s="90">
        <f>D337*'Template_Back_DO NOT EDIT'!$E$456</f>
        <v>0</v>
      </c>
      <c r="J396" s="5"/>
    </row>
    <row r="397" spans="1:10" ht="28.8" x14ac:dyDescent="0.3">
      <c r="A397" s="22" t="s">
        <v>435</v>
      </c>
      <c r="B397" s="77" t="s">
        <v>2012</v>
      </c>
      <c r="C397" s="25"/>
      <c r="D397" s="79"/>
      <c r="E397" s="25"/>
      <c r="F397" s="64" t="s">
        <v>378</v>
      </c>
      <c r="G397" s="83" t="s">
        <v>1815</v>
      </c>
      <c r="H397" s="90">
        <f>C338*'Template_Back_DO NOT EDIT'!$E$457</f>
        <v>0</v>
      </c>
      <c r="I397" s="90">
        <f>D338*'Template_Back_DO NOT EDIT'!$E$457</f>
        <v>0</v>
      </c>
      <c r="J397" s="5"/>
    </row>
    <row r="398" spans="1:10" ht="28.8" x14ac:dyDescent="0.3">
      <c r="A398" s="22" t="s">
        <v>436</v>
      </c>
      <c r="B398" s="77" t="s">
        <v>2015</v>
      </c>
      <c r="C398" s="25"/>
      <c r="D398" s="79"/>
      <c r="E398" s="25"/>
      <c r="F398" s="64" t="s">
        <v>379</v>
      </c>
      <c r="G398" s="83" t="s">
        <v>1818</v>
      </c>
      <c r="H398" s="90">
        <f>C339*'Template_Back_DO NOT EDIT'!$E$458</f>
        <v>0</v>
      </c>
      <c r="I398" s="90">
        <f>D339*'Template_Back_DO NOT EDIT'!$E$458</f>
        <v>0</v>
      </c>
    </row>
    <row r="399" spans="1:10" ht="28.8" x14ac:dyDescent="0.3">
      <c r="A399" s="22" t="s">
        <v>2580</v>
      </c>
      <c r="B399" s="77" t="s">
        <v>2018</v>
      </c>
      <c r="C399" s="25"/>
      <c r="D399" s="79"/>
      <c r="E399" s="25"/>
      <c r="F399" s="64" t="s">
        <v>380</v>
      </c>
      <c r="G399" s="83" t="s">
        <v>1821</v>
      </c>
      <c r="H399" s="90">
        <f>C340*'Template_Back_DO NOT EDIT'!$E$459</f>
        <v>0</v>
      </c>
      <c r="I399" s="90">
        <f>D340*'Template_Back_DO NOT EDIT'!$E$459</f>
        <v>0</v>
      </c>
    </row>
    <row r="400" spans="1:10" x14ac:dyDescent="0.3">
      <c r="A400" s="22" t="s">
        <v>438</v>
      </c>
      <c r="B400" s="77" t="s">
        <v>2022</v>
      </c>
      <c r="C400" s="25"/>
      <c r="D400" s="79"/>
      <c r="E400" s="25"/>
      <c r="F400" s="64" t="s">
        <v>381</v>
      </c>
      <c r="G400" s="83" t="s">
        <v>1824</v>
      </c>
      <c r="H400" s="90">
        <f>C341*'Template_Back_DO NOT EDIT'!$E$460</f>
        <v>0</v>
      </c>
      <c r="I400" s="90">
        <f>D341*'Template_Back_DO NOT EDIT'!$E$460</f>
        <v>0</v>
      </c>
    </row>
    <row r="401" spans="1:11" ht="28.8" x14ac:dyDescent="0.3">
      <c r="A401" s="22" t="s">
        <v>439</v>
      </c>
      <c r="B401" s="77" t="s">
        <v>2025</v>
      </c>
      <c r="C401" s="25"/>
      <c r="D401" s="79"/>
      <c r="E401" s="25"/>
      <c r="F401" s="64" t="s">
        <v>382</v>
      </c>
      <c r="G401" s="83" t="s">
        <v>1827</v>
      </c>
      <c r="H401" s="90">
        <f>C342*'Template_Back_DO NOT EDIT'!$E$461</f>
        <v>0</v>
      </c>
      <c r="I401" s="90">
        <f>D342*'Template_Back_DO NOT EDIT'!$E$461</f>
        <v>0</v>
      </c>
    </row>
    <row r="402" spans="1:11" x14ac:dyDescent="0.3">
      <c r="A402" s="22" t="s">
        <v>440</v>
      </c>
      <c r="B402" s="77" t="s">
        <v>2028</v>
      </c>
      <c r="C402" s="25"/>
      <c r="D402" s="79"/>
      <c r="E402" s="25"/>
      <c r="F402" s="64" t="s">
        <v>383</v>
      </c>
      <c r="G402" s="83" t="s">
        <v>1830</v>
      </c>
      <c r="H402" s="90">
        <f>C343*'Template_Back_DO NOT EDIT'!$E$462</f>
        <v>0</v>
      </c>
      <c r="I402" s="90">
        <f>D343*'Template_Back_DO NOT EDIT'!$E$462</f>
        <v>0</v>
      </c>
    </row>
    <row r="403" spans="1:11" x14ac:dyDescent="0.3">
      <c r="A403" s="22" t="s">
        <v>441</v>
      </c>
      <c r="B403" s="77" t="s">
        <v>2031</v>
      </c>
      <c r="C403" s="25"/>
      <c r="D403" s="79"/>
      <c r="E403" s="25"/>
      <c r="F403" s="64" t="s">
        <v>384</v>
      </c>
      <c r="G403" s="83" t="s">
        <v>1834</v>
      </c>
      <c r="H403" s="90">
        <f>C344*'Template_Back_DO NOT EDIT'!$E$463</f>
        <v>0</v>
      </c>
      <c r="I403" s="90">
        <f>D344*'Template_Back_DO NOT EDIT'!$E$463</f>
        <v>0</v>
      </c>
    </row>
    <row r="404" spans="1:11" ht="28.8" x14ac:dyDescent="0.3">
      <c r="A404" s="22" t="s">
        <v>442</v>
      </c>
      <c r="B404" s="77" t="s">
        <v>2034</v>
      </c>
      <c r="C404" s="25"/>
      <c r="D404" s="79"/>
      <c r="E404" s="25"/>
      <c r="F404" s="64" t="s">
        <v>385</v>
      </c>
      <c r="G404" s="83" t="s">
        <v>1836</v>
      </c>
      <c r="H404" s="90">
        <f>C345*'Template_Back_DO NOT EDIT'!$E$464</f>
        <v>0</v>
      </c>
      <c r="I404" s="90">
        <f>D345*'Template_Back_DO NOT EDIT'!$E$464</f>
        <v>0</v>
      </c>
    </row>
    <row r="405" spans="1:11" ht="28.8" x14ac:dyDescent="0.3">
      <c r="A405" s="22" t="s">
        <v>443</v>
      </c>
      <c r="B405" s="77" t="s">
        <v>2037</v>
      </c>
      <c r="C405" s="25"/>
      <c r="D405" s="79"/>
      <c r="E405" s="25"/>
      <c r="F405" s="64" t="s">
        <v>386</v>
      </c>
      <c r="G405" s="83" t="s">
        <v>1839</v>
      </c>
      <c r="H405" s="90">
        <f>C346*'Template_Back_DO NOT EDIT'!$E$465</f>
        <v>0</v>
      </c>
      <c r="I405" s="90">
        <f>D346*'Template_Back_DO NOT EDIT'!$E$465</f>
        <v>0</v>
      </c>
    </row>
    <row r="406" spans="1:11" ht="28.8" x14ac:dyDescent="0.3">
      <c r="A406" s="22" t="s">
        <v>444</v>
      </c>
      <c r="B406" s="77" t="s">
        <v>2040</v>
      </c>
      <c r="C406" s="25"/>
      <c r="D406" s="79"/>
      <c r="E406" s="25"/>
      <c r="F406" s="64" t="s">
        <v>387</v>
      </c>
      <c r="G406" s="83" t="s">
        <v>1841</v>
      </c>
      <c r="H406" s="90">
        <f>C347*'Template_Back_DO NOT EDIT'!$E$466</f>
        <v>0</v>
      </c>
      <c r="I406" s="90">
        <f>D347*'Template_Back_DO NOT EDIT'!$E$466</f>
        <v>0</v>
      </c>
    </row>
    <row r="407" spans="1:11" x14ac:dyDescent="0.3">
      <c r="A407" s="22" t="s">
        <v>445</v>
      </c>
      <c r="B407" s="77" t="s">
        <v>2043</v>
      </c>
      <c r="C407" s="25"/>
      <c r="D407" s="79"/>
      <c r="E407" s="25"/>
      <c r="F407" s="64" t="s">
        <v>388</v>
      </c>
      <c r="G407" s="83" t="s">
        <v>1845</v>
      </c>
      <c r="H407" s="90">
        <f>C348*'Template_Back_DO NOT EDIT'!$E$467</f>
        <v>0</v>
      </c>
      <c r="I407" s="90">
        <f>D348*'Template_Back_DO NOT EDIT'!$E$467</f>
        <v>0</v>
      </c>
    </row>
    <row r="408" spans="1:11" ht="43.2" x14ac:dyDescent="0.3">
      <c r="A408" s="22" t="s">
        <v>446</v>
      </c>
      <c r="B408" s="77" t="s">
        <v>2046</v>
      </c>
      <c r="C408" s="25"/>
      <c r="D408" s="79"/>
      <c r="E408" s="25"/>
      <c r="F408" s="64" t="s">
        <v>2633</v>
      </c>
      <c r="G408" s="83" t="s">
        <v>1848</v>
      </c>
      <c r="H408" s="90">
        <f>C349*'Template_Back_DO NOT EDIT'!$E$468</f>
        <v>0</v>
      </c>
      <c r="I408" s="90">
        <f>D349*'Template_Back_DO NOT EDIT'!$E$468</f>
        <v>0</v>
      </c>
    </row>
    <row r="409" spans="1:11" x14ac:dyDescent="0.3">
      <c r="A409" s="22" t="s">
        <v>447</v>
      </c>
      <c r="B409" s="77" t="s">
        <v>2049</v>
      </c>
      <c r="C409" s="25"/>
      <c r="D409" s="79"/>
      <c r="E409" s="25"/>
      <c r="F409" s="64" t="s">
        <v>389</v>
      </c>
      <c r="G409" s="83" t="s">
        <v>1851</v>
      </c>
      <c r="H409" s="90">
        <f>C350*'Template_Back_DO NOT EDIT'!$E$469</f>
        <v>0</v>
      </c>
      <c r="I409" s="90">
        <f>D350*'Template_Back_DO NOT EDIT'!$E$469</f>
        <v>0</v>
      </c>
    </row>
    <row r="410" spans="1:11" ht="28.8" x14ac:dyDescent="0.3">
      <c r="A410" s="22" t="s">
        <v>448</v>
      </c>
      <c r="B410" s="77" t="s">
        <v>2053</v>
      </c>
      <c r="C410" s="25"/>
      <c r="D410" s="79"/>
      <c r="E410" s="25"/>
      <c r="F410" s="64" t="s">
        <v>390</v>
      </c>
      <c r="G410" s="83" t="s">
        <v>1859</v>
      </c>
      <c r="H410" s="90">
        <f>C351*'Template_Back_DO NOT EDIT'!$E$471</f>
        <v>0</v>
      </c>
      <c r="I410" s="90">
        <f>D351*'Template_Back_DO NOT EDIT'!$E$471</f>
        <v>0</v>
      </c>
    </row>
    <row r="411" spans="1:11" x14ac:dyDescent="0.3">
      <c r="A411" s="22" t="s">
        <v>449</v>
      </c>
      <c r="B411" s="77" t="s">
        <v>2055</v>
      </c>
      <c r="C411" s="25"/>
      <c r="D411" s="79"/>
      <c r="E411" s="25"/>
      <c r="F411" s="64" t="s">
        <v>391</v>
      </c>
      <c r="G411" s="83" t="s">
        <v>1862</v>
      </c>
      <c r="H411" s="90">
        <f>C352*'Template_Back_DO NOT EDIT'!$E$472</f>
        <v>0</v>
      </c>
      <c r="I411" s="90">
        <f>D352*'Template_Back_DO NOT EDIT'!$E$472</f>
        <v>0</v>
      </c>
    </row>
    <row r="412" spans="1:11" ht="28.8" x14ac:dyDescent="0.3">
      <c r="A412" s="22" t="s">
        <v>450</v>
      </c>
      <c r="B412" s="77" t="s">
        <v>2058</v>
      </c>
      <c r="C412" s="25"/>
      <c r="D412" s="79"/>
      <c r="E412" s="25"/>
      <c r="F412" s="64" t="s">
        <v>392</v>
      </c>
      <c r="G412" s="83" t="s">
        <v>1865</v>
      </c>
      <c r="H412" s="90">
        <f>C353*'Template_Back_DO NOT EDIT'!$E$473</f>
        <v>0</v>
      </c>
      <c r="I412" s="90">
        <f>D353*'Template_Back_DO NOT EDIT'!$E$473</f>
        <v>0</v>
      </c>
      <c r="K412" s="5"/>
    </row>
    <row r="413" spans="1:11" x14ac:dyDescent="0.3">
      <c r="A413" s="22" t="s">
        <v>451</v>
      </c>
      <c r="B413" s="77" t="s">
        <v>2060</v>
      </c>
      <c r="C413" s="25"/>
      <c r="D413" s="79"/>
      <c r="E413" s="25"/>
      <c r="F413" s="64" t="s">
        <v>393</v>
      </c>
      <c r="G413" s="83" t="s">
        <v>1868</v>
      </c>
      <c r="H413" s="90">
        <f>C354*'Template_Back_DO NOT EDIT'!$E$474</f>
        <v>0</v>
      </c>
      <c r="I413" s="90">
        <f>D354*'Template_Back_DO NOT EDIT'!$E$474</f>
        <v>0</v>
      </c>
      <c r="K413" s="5"/>
    </row>
    <row r="414" spans="1:11" x14ac:dyDescent="0.3">
      <c r="A414" s="22" t="s">
        <v>452</v>
      </c>
      <c r="B414" s="77" t="s">
        <v>2064</v>
      </c>
      <c r="C414" s="25"/>
      <c r="D414" s="79"/>
      <c r="E414" s="25"/>
      <c r="F414" s="64" t="s">
        <v>394</v>
      </c>
      <c r="G414" s="83" t="s">
        <v>1870</v>
      </c>
      <c r="H414" s="90">
        <f>C355*'Template_Back_DO NOT EDIT'!$E$475</f>
        <v>0</v>
      </c>
      <c r="I414" s="90">
        <f>D355*'Template_Back_DO NOT EDIT'!$E$475</f>
        <v>0</v>
      </c>
    </row>
    <row r="415" spans="1:11" x14ac:dyDescent="0.3">
      <c r="A415" s="22" t="s">
        <v>453</v>
      </c>
      <c r="B415" s="77" t="s">
        <v>2067</v>
      </c>
      <c r="C415" s="25"/>
      <c r="D415" s="79"/>
      <c r="E415" s="25"/>
      <c r="F415" s="64" t="s">
        <v>395</v>
      </c>
      <c r="G415" s="83" t="s">
        <v>1873</v>
      </c>
      <c r="H415" s="90">
        <f>C356*'Template_Back_DO NOT EDIT'!$E$476</f>
        <v>0</v>
      </c>
      <c r="I415" s="90">
        <f>D356*'Template_Back_DO NOT EDIT'!$E$476</f>
        <v>0</v>
      </c>
    </row>
    <row r="416" spans="1:11" ht="28.8" x14ac:dyDescent="0.3">
      <c r="A416" s="22" t="s">
        <v>454</v>
      </c>
      <c r="B416" s="77" t="s">
        <v>2069</v>
      </c>
      <c r="C416" s="25"/>
      <c r="D416" s="79"/>
      <c r="E416" s="25"/>
      <c r="F416" s="64" t="s">
        <v>396</v>
      </c>
      <c r="G416" s="83" t="s">
        <v>1875</v>
      </c>
      <c r="H416" s="90">
        <f>C357*'Template_Back_DO NOT EDIT'!$E$477</f>
        <v>0</v>
      </c>
      <c r="I416" s="90">
        <f>D357*'Template_Back_DO NOT EDIT'!$E$477</f>
        <v>0</v>
      </c>
    </row>
    <row r="417" spans="1:10" ht="28.8" x14ac:dyDescent="0.3">
      <c r="A417" s="22" t="s">
        <v>455</v>
      </c>
      <c r="B417" s="77" t="s">
        <v>2072</v>
      </c>
      <c r="C417" s="25"/>
      <c r="D417" s="79"/>
      <c r="E417" s="25"/>
      <c r="F417" s="64" t="s">
        <v>397</v>
      </c>
      <c r="G417" s="83" t="s">
        <v>1878</v>
      </c>
      <c r="H417" s="90">
        <f>C358*'Template_Back_DO NOT EDIT'!$E$478</f>
        <v>0</v>
      </c>
      <c r="I417" s="90">
        <f>D358*'Template_Back_DO NOT EDIT'!$E$478</f>
        <v>0</v>
      </c>
    </row>
    <row r="418" spans="1:10" ht="28.8" x14ac:dyDescent="0.3">
      <c r="A418" s="22" t="s">
        <v>456</v>
      </c>
      <c r="B418" s="77" t="s">
        <v>2075</v>
      </c>
      <c r="C418" s="25"/>
      <c r="D418" s="79"/>
      <c r="E418" s="25"/>
      <c r="F418" s="64" t="s">
        <v>398</v>
      </c>
      <c r="G418" s="83" t="s">
        <v>1881</v>
      </c>
      <c r="H418" s="90">
        <f>C359*'Template_Back_DO NOT EDIT'!$E$479</f>
        <v>0</v>
      </c>
      <c r="I418" s="90">
        <f>D359*'Template_Back_DO NOT EDIT'!$E$479</f>
        <v>0</v>
      </c>
    </row>
    <row r="419" spans="1:10" ht="28.8" x14ac:dyDescent="0.3">
      <c r="A419" s="22" t="s">
        <v>458</v>
      </c>
      <c r="B419" s="77" t="s">
        <v>2081</v>
      </c>
      <c r="C419" s="25"/>
      <c r="D419" s="79"/>
      <c r="E419" s="25"/>
      <c r="F419" s="64" t="s">
        <v>399</v>
      </c>
      <c r="G419" s="83" t="s">
        <v>1884</v>
      </c>
      <c r="H419" s="90">
        <f>C360*'Template_Back_DO NOT EDIT'!$E$480+C361*'Template_Back_DO NOT EDIT'!$E$481</f>
        <v>0</v>
      </c>
      <c r="I419" s="90">
        <f>SQRT((D360*'Template_Back_DO NOT EDIT'!$E$480)^2+(D361*'Template_Back_DO NOT EDIT'!$E$481)^2)</f>
        <v>0</v>
      </c>
    </row>
    <row r="420" spans="1:10" x14ac:dyDescent="0.3">
      <c r="A420" s="22" t="s">
        <v>459</v>
      </c>
      <c r="B420" s="77" t="s">
        <v>2084</v>
      </c>
      <c r="C420" s="25"/>
      <c r="D420" s="79"/>
      <c r="E420" s="25"/>
      <c r="F420" s="64" t="s">
        <v>400</v>
      </c>
      <c r="G420" s="83" t="s">
        <v>1895</v>
      </c>
      <c r="H420" s="90">
        <f>C362*'Template_Back_DO NOT EDIT'!$E$483</f>
        <v>0</v>
      </c>
      <c r="I420" s="90">
        <f>D362*'Template_Back_DO NOT EDIT'!$E$483</f>
        <v>0</v>
      </c>
    </row>
    <row r="421" spans="1:10" x14ac:dyDescent="0.3">
      <c r="A421" s="22" t="s">
        <v>460</v>
      </c>
      <c r="B421" s="77" t="s">
        <v>2087</v>
      </c>
      <c r="C421" s="25"/>
      <c r="D421" s="79"/>
      <c r="E421" s="25"/>
      <c r="F421" s="64" t="s">
        <v>401</v>
      </c>
      <c r="G421" s="83" t="s">
        <v>1898</v>
      </c>
      <c r="H421" s="90">
        <f>C363*'Template_Back_DO NOT EDIT'!$E$484</f>
        <v>0</v>
      </c>
      <c r="I421" s="90">
        <f>D363*'Template_Back_DO NOT EDIT'!$E$484</f>
        <v>0</v>
      </c>
    </row>
    <row r="422" spans="1:10" ht="28.8" x14ac:dyDescent="0.3">
      <c r="A422" s="22" t="s">
        <v>461</v>
      </c>
      <c r="B422" s="77" t="s">
        <v>2090</v>
      </c>
      <c r="C422" s="25"/>
      <c r="D422" s="79"/>
      <c r="E422" s="25"/>
      <c r="F422" s="64" t="s">
        <v>402</v>
      </c>
      <c r="G422" s="83" t="s">
        <v>1900</v>
      </c>
      <c r="H422" s="90">
        <f>C364*'Template_Back_DO NOT EDIT'!$E$485</f>
        <v>0</v>
      </c>
      <c r="I422" s="90">
        <f>D364*'Template_Back_DO NOT EDIT'!$E$485</f>
        <v>0</v>
      </c>
    </row>
    <row r="423" spans="1:10" x14ac:dyDescent="0.3">
      <c r="A423" s="22" t="s">
        <v>462</v>
      </c>
      <c r="B423" s="77" t="s">
        <v>2093</v>
      </c>
      <c r="C423" s="25"/>
      <c r="D423" s="79"/>
      <c r="E423" s="25"/>
      <c r="F423" s="64" t="s">
        <v>403</v>
      </c>
      <c r="G423" s="83" t="s">
        <v>1902</v>
      </c>
      <c r="H423" s="90">
        <f>C365*'Template_Back_DO NOT EDIT'!$E$486</f>
        <v>0</v>
      </c>
      <c r="I423" s="90">
        <f>D365*'Template_Back_DO NOT EDIT'!$E$486</f>
        <v>0</v>
      </c>
    </row>
    <row r="424" spans="1:10" x14ac:dyDescent="0.3">
      <c r="A424" s="22" t="s">
        <v>2581</v>
      </c>
      <c r="B424" s="77" t="s">
        <v>2095</v>
      </c>
      <c r="C424" s="25"/>
      <c r="D424" s="25"/>
      <c r="E424" s="25"/>
      <c r="F424" s="64" t="s">
        <v>404</v>
      </c>
      <c r="G424" s="83" t="s">
        <v>1905</v>
      </c>
      <c r="H424" s="90">
        <f>C366*'Template_Back_DO NOT EDIT'!$E$487+C367*'Template_Back_DO NOT EDIT'!$E$488</f>
        <v>0</v>
      </c>
      <c r="I424" s="90">
        <f>SQRT((D366*'Template_Back_DO NOT EDIT'!$E$487)^2+(D367*'Template_Back_DO NOT EDIT'!$E$488)^2)</f>
        <v>0</v>
      </c>
    </row>
    <row r="425" spans="1:10" ht="28.8" x14ac:dyDescent="0.3">
      <c r="A425" s="22" t="s">
        <v>2582</v>
      </c>
      <c r="B425" s="77" t="s">
        <v>2098</v>
      </c>
      <c r="C425" s="25"/>
      <c r="D425" s="79"/>
      <c r="E425" s="25"/>
      <c r="F425" s="64" t="s">
        <v>405</v>
      </c>
      <c r="G425" s="83" t="s">
        <v>3175</v>
      </c>
      <c r="H425" s="90">
        <f>C368*'Template_Back_DO NOT EDIT'!$E$490</f>
        <v>0</v>
      </c>
      <c r="I425" s="90">
        <f>D368*'Template_Back_DO NOT EDIT'!$E$490</f>
        <v>0</v>
      </c>
    </row>
    <row r="426" spans="1:10" ht="43.2" x14ac:dyDescent="0.3">
      <c r="A426" s="22" t="s">
        <v>2583</v>
      </c>
      <c r="B426" s="77" t="s">
        <v>3176</v>
      </c>
      <c r="C426" s="25"/>
      <c r="D426" s="79"/>
      <c r="E426" s="25"/>
      <c r="F426" s="64" t="s">
        <v>406</v>
      </c>
      <c r="G426" s="83" t="s">
        <v>3177</v>
      </c>
      <c r="H426" s="90">
        <f>C368*'Template_Back_DO NOT EDIT'!$E$491</f>
        <v>0</v>
      </c>
      <c r="I426" s="90">
        <f>D368*'Template_Back_DO NOT EDIT'!$E$491</f>
        <v>0</v>
      </c>
    </row>
    <row r="427" spans="1:10" ht="28.8" x14ac:dyDescent="0.3">
      <c r="A427" s="22" t="s">
        <v>465</v>
      </c>
      <c r="B427" s="77" t="s">
        <v>2105</v>
      </c>
      <c r="C427" s="25"/>
      <c r="D427" s="79"/>
      <c r="E427" s="25"/>
      <c r="F427" s="64" t="s">
        <v>407</v>
      </c>
      <c r="G427" s="83" t="s">
        <v>1919</v>
      </c>
      <c r="H427" s="90">
        <f>C369*'Template_Back_DO NOT EDIT'!$E$492</f>
        <v>0</v>
      </c>
      <c r="I427" s="90">
        <f>D369*'Template_Back_DO NOT EDIT'!$E$492</f>
        <v>0</v>
      </c>
    </row>
    <row r="428" spans="1:10" ht="28.8" x14ac:dyDescent="0.3">
      <c r="A428" s="22" t="s">
        <v>466</v>
      </c>
      <c r="B428" s="77" t="s">
        <v>2108</v>
      </c>
      <c r="C428" s="25"/>
      <c r="D428" s="79"/>
      <c r="E428" s="25"/>
      <c r="F428" s="64" t="s">
        <v>408</v>
      </c>
      <c r="G428" s="83" t="s">
        <v>1921</v>
      </c>
      <c r="H428" s="90">
        <f>C370*'Template_Back_DO NOT EDIT'!$E$493</f>
        <v>0</v>
      </c>
      <c r="I428" s="90">
        <f>D370*'Template_Back_DO NOT EDIT'!$E$493</f>
        <v>0</v>
      </c>
    </row>
    <row r="429" spans="1:10" ht="28.8" x14ac:dyDescent="0.3">
      <c r="A429" s="22" t="s">
        <v>467</v>
      </c>
      <c r="B429" s="77" t="s">
        <v>2111</v>
      </c>
      <c r="C429" s="25"/>
      <c r="D429" s="79"/>
      <c r="E429" s="25"/>
      <c r="F429" s="64" t="s">
        <v>409</v>
      </c>
      <c r="G429" s="83" t="s">
        <v>1925</v>
      </c>
      <c r="H429" s="90">
        <f>C371*'Template_Back_DO NOT EDIT'!$E$494</f>
        <v>0</v>
      </c>
      <c r="I429" s="90">
        <f>D371*'Template_Back_DO NOT EDIT'!$E$494</f>
        <v>0</v>
      </c>
    </row>
    <row r="430" spans="1:10" x14ac:dyDescent="0.3">
      <c r="A430" s="22" t="s">
        <v>468</v>
      </c>
      <c r="B430" s="77" t="s">
        <v>2114</v>
      </c>
      <c r="C430" s="25"/>
      <c r="D430" s="79"/>
      <c r="E430" s="25"/>
      <c r="F430" s="64" t="s">
        <v>410</v>
      </c>
      <c r="G430" s="83" t="s">
        <v>1927</v>
      </c>
      <c r="H430" s="90">
        <f>C372*'Template_Back_DO NOT EDIT'!$E$495</f>
        <v>0</v>
      </c>
      <c r="I430" s="90">
        <f>D372*'Template_Back_DO NOT EDIT'!$E$495</f>
        <v>0</v>
      </c>
    </row>
    <row r="431" spans="1:10" x14ac:dyDescent="0.3">
      <c r="A431" s="22" t="s">
        <v>469</v>
      </c>
      <c r="B431" s="77" t="s">
        <v>2117</v>
      </c>
      <c r="C431" s="25"/>
      <c r="D431" s="79"/>
      <c r="E431" s="25"/>
      <c r="F431" s="64" t="s">
        <v>411</v>
      </c>
      <c r="G431" s="83" t="s">
        <v>1930</v>
      </c>
      <c r="H431" s="90">
        <f>C373*'Template_Back_DO NOT EDIT'!$E$496</f>
        <v>0</v>
      </c>
      <c r="I431" s="90">
        <f>D373*'Template_Back_DO NOT EDIT'!$E$496</f>
        <v>0</v>
      </c>
    </row>
    <row r="432" spans="1:10" x14ac:dyDescent="0.3">
      <c r="A432" s="22" t="s">
        <v>2584</v>
      </c>
      <c r="B432" s="77" t="s">
        <v>2120</v>
      </c>
      <c r="C432" s="25"/>
      <c r="D432" s="79"/>
      <c r="E432" s="25"/>
      <c r="F432" s="86" t="s">
        <v>412</v>
      </c>
      <c r="G432" s="87" t="s">
        <v>1933</v>
      </c>
      <c r="H432" s="92"/>
      <c r="I432" s="95"/>
      <c r="J432" s="1">
        <v>5</v>
      </c>
    </row>
    <row r="433" spans="1:9" x14ac:dyDescent="0.3">
      <c r="A433" s="22" t="s">
        <v>471</v>
      </c>
      <c r="B433" s="77" t="s">
        <v>2125</v>
      </c>
      <c r="C433" s="25"/>
      <c r="D433" s="79"/>
      <c r="E433" s="25"/>
      <c r="F433" s="64" t="s">
        <v>413</v>
      </c>
      <c r="G433" s="83" t="s">
        <v>1936</v>
      </c>
      <c r="H433" s="90">
        <f>C374*'Template_Back_DO NOT EDIT'!$E$498</f>
        <v>0</v>
      </c>
      <c r="I433" s="90">
        <f>D374*'Template_Back_DO NOT EDIT'!$E$498</f>
        <v>0</v>
      </c>
    </row>
    <row r="434" spans="1:9" ht="28.8" x14ac:dyDescent="0.3">
      <c r="A434" s="22" t="s">
        <v>472</v>
      </c>
      <c r="B434" s="77" t="s">
        <v>2127</v>
      </c>
      <c r="C434" s="25"/>
      <c r="D434" s="79"/>
      <c r="E434" s="25"/>
      <c r="F434" s="64" t="s">
        <v>414</v>
      </c>
      <c r="G434" s="83" t="s">
        <v>1939</v>
      </c>
      <c r="H434" s="90">
        <f>C375*'Template_Back_DO NOT EDIT'!$E$499</f>
        <v>0</v>
      </c>
      <c r="I434" s="90">
        <f>D375*'Template_Back_DO NOT EDIT'!$E$499</f>
        <v>0</v>
      </c>
    </row>
    <row r="435" spans="1:9" ht="28.8" x14ac:dyDescent="0.3">
      <c r="A435" s="22" t="s">
        <v>473</v>
      </c>
      <c r="B435" s="77" t="s">
        <v>2130</v>
      </c>
      <c r="C435" s="25"/>
      <c r="D435" s="79"/>
      <c r="E435" s="25"/>
      <c r="F435" s="64" t="s">
        <v>1944</v>
      </c>
      <c r="G435" s="83" t="s">
        <v>1942</v>
      </c>
      <c r="H435" s="90">
        <f>C376*'Template_Back_DO NOT EDIT'!$E$500</f>
        <v>0</v>
      </c>
      <c r="I435" s="90">
        <f>D376*'Template_Back_DO NOT EDIT'!$E$500</f>
        <v>0</v>
      </c>
    </row>
    <row r="436" spans="1:9" x14ac:dyDescent="0.3">
      <c r="A436" s="22" t="s">
        <v>474</v>
      </c>
      <c r="B436" s="77" t="s">
        <v>2133</v>
      </c>
      <c r="C436" s="25"/>
      <c r="D436" s="79"/>
      <c r="E436" s="25"/>
      <c r="F436" s="64" t="s">
        <v>416</v>
      </c>
      <c r="G436" s="83" t="s">
        <v>1946</v>
      </c>
      <c r="H436" s="90">
        <f>C377*'Template_Back_DO NOT EDIT'!$E$501</f>
        <v>0</v>
      </c>
      <c r="I436" s="90">
        <f>D377*'Template_Back_DO NOT EDIT'!$E$501</f>
        <v>0</v>
      </c>
    </row>
    <row r="437" spans="1:9" ht="28.8" x14ac:dyDescent="0.3">
      <c r="A437" s="22" t="s">
        <v>475</v>
      </c>
      <c r="B437" s="77" t="s">
        <v>2136</v>
      </c>
      <c r="C437" s="25"/>
      <c r="D437" s="79"/>
      <c r="E437" s="25"/>
      <c r="F437" s="64" t="s">
        <v>417</v>
      </c>
      <c r="G437" s="83" t="s">
        <v>1949</v>
      </c>
      <c r="H437" s="90">
        <f>C378*'Template_Back_DO NOT EDIT'!$E$502</f>
        <v>0</v>
      </c>
      <c r="I437" s="90">
        <f>D378*'Template_Back_DO NOT EDIT'!$E$502</f>
        <v>0</v>
      </c>
    </row>
    <row r="438" spans="1:9" x14ac:dyDescent="0.3">
      <c r="A438" s="22" t="s">
        <v>476</v>
      </c>
      <c r="B438" s="77" t="s">
        <v>2139</v>
      </c>
      <c r="C438" s="25"/>
      <c r="D438" s="79"/>
      <c r="E438" s="25"/>
      <c r="F438" s="64" t="s">
        <v>418</v>
      </c>
      <c r="G438" s="83" t="s">
        <v>1952</v>
      </c>
      <c r="H438" s="90">
        <f>C379*'Template_Back_DO NOT EDIT'!$E$503</f>
        <v>0</v>
      </c>
      <c r="I438" s="90">
        <f>D379*'Template_Back_DO NOT EDIT'!$E$503</f>
        <v>0</v>
      </c>
    </row>
    <row r="439" spans="1:9" ht="28.8" x14ac:dyDescent="0.3">
      <c r="A439" s="22" t="s">
        <v>2585</v>
      </c>
      <c r="B439" s="77" t="s">
        <v>2142</v>
      </c>
      <c r="C439" s="25"/>
      <c r="D439" s="79"/>
      <c r="E439" s="25"/>
      <c r="F439" s="64" t="s">
        <v>419</v>
      </c>
      <c r="G439" s="83" t="s">
        <v>1955</v>
      </c>
      <c r="H439" s="90">
        <f>C380*'Template_Back_DO NOT EDIT'!$E$504</f>
        <v>0</v>
      </c>
      <c r="I439" s="90">
        <f>D380*'Template_Back_DO NOT EDIT'!$E$504</f>
        <v>0</v>
      </c>
    </row>
    <row r="440" spans="1:9" ht="28.8" x14ac:dyDescent="0.3">
      <c r="A440" s="22" t="s">
        <v>2586</v>
      </c>
      <c r="B440" s="77" t="s">
        <v>2150</v>
      </c>
      <c r="C440" s="25"/>
      <c r="D440" s="79"/>
      <c r="E440" s="25"/>
      <c r="F440" s="64" t="s">
        <v>420</v>
      </c>
      <c r="G440" s="83" t="s">
        <v>1957</v>
      </c>
      <c r="H440" s="90">
        <f>C381*'Template_Back_DO NOT EDIT'!$E$505</f>
        <v>0</v>
      </c>
      <c r="I440" s="90">
        <f>D381*'Template_Back_DO NOT EDIT'!$E$505</f>
        <v>0</v>
      </c>
    </row>
    <row r="441" spans="1:9" ht="28.8" x14ac:dyDescent="0.3">
      <c r="A441" s="22" t="s">
        <v>2587</v>
      </c>
      <c r="B441" s="77" t="s">
        <v>2153</v>
      </c>
      <c r="C441" s="25"/>
      <c r="D441" s="79"/>
      <c r="E441" s="25"/>
      <c r="F441" s="64" t="s">
        <v>421</v>
      </c>
      <c r="G441" s="83" t="s">
        <v>3178</v>
      </c>
      <c r="H441" s="90">
        <f>C382*'Template_Back_DO NOT EDIT'!$E$506</f>
        <v>0</v>
      </c>
      <c r="I441" s="90">
        <f>D382*'Template_Back_DO NOT EDIT'!$E$506</f>
        <v>0</v>
      </c>
    </row>
    <row r="442" spans="1:9" ht="28.8" x14ac:dyDescent="0.3">
      <c r="A442" s="22" t="s">
        <v>2588</v>
      </c>
      <c r="B442" s="77" t="s">
        <v>2156</v>
      </c>
      <c r="C442" s="25"/>
      <c r="D442" s="79"/>
      <c r="E442" s="25"/>
      <c r="F442" s="64" t="s">
        <v>422</v>
      </c>
      <c r="G442" s="83" t="s">
        <v>1963</v>
      </c>
      <c r="H442" s="90">
        <f>C383*'Template_Back_DO NOT EDIT'!$E$507</f>
        <v>0</v>
      </c>
      <c r="I442" s="90">
        <f>D383*'Template_Back_DO NOT EDIT'!$E$507</f>
        <v>0</v>
      </c>
    </row>
    <row r="443" spans="1:9" ht="43.2" x14ac:dyDescent="0.3">
      <c r="A443" s="22" t="s">
        <v>478</v>
      </c>
      <c r="B443" s="77" t="s">
        <v>2159</v>
      </c>
      <c r="C443" s="25"/>
      <c r="D443" s="79"/>
      <c r="E443" s="25"/>
      <c r="F443" s="64" t="s">
        <v>423</v>
      </c>
      <c r="G443" s="83" t="s">
        <v>2451</v>
      </c>
      <c r="H443" s="90">
        <f>'Template_Back_DO NOT EDIT'!$E$673*C529</f>
        <v>0</v>
      </c>
      <c r="I443" s="90">
        <f>'Template_Back_DO NOT EDIT'!$E$673*D529</f>
        <v>0</v>
      </c>
    </row>
    <row r="444" spans="1:9" ht="28.8" x14ac:dyDescent="0.3">
      <c r="A444" s="22" t="s">
        <v>2589</v>
      </c>
      <c r="B444" s="77" t="s">
        <v>2167</v>
      </c>
      <c r="C444" s="25"/>
      <c r="D444" s="79"/>
      <c r="E444" s="25"/>
      <c r="F444" s="64" t="s">
        <v>424</v>
      </c>
      <c r="G444" s="83" t="s">
        <v>1970</v>
      </c>
      <c r="H444" s="90">
        <f>C384*'Template_Back_DO NOT EDIT'!$E$509</f>
        <v>0</v>
      </c>
      <c r="I444" s="90">
        <f>D384*'Template_Back_DO NOT EDIT'!$E$509</f>
        <v>0</v>
      </c>
    </row>
    <row r="445" spans="1:9" ht="43.2" x14ac:dyDescent="0.3">
      <c r="A445" s="22" t="s">
        <v>479</v>
      </c>
      <c r="B445" s="77" t="s">
        <v>2162</v>
      </c>
      <c r="C445" s="25"/>
      <c r="D445" s="79"/>
      <c r="E445" s="25"/>
      <c r="F445" s="64" t="s">
        <v>425</v>
      </c>
      <c r="G445" s="83" t="s">
        <v>1975</v>
      </c>
      <c r="H445" s="90">
        <f>C384*'Template_Back_DO NOT EDIT'!$E$510+C385*'Template_Back_DO NOT EDIT'!$E$511</f>
        <v>0</v>
      </c>
      <c r="I445" s="90">
        <f>SQRT((D384*'Template_Back_DO NOT EDIT'!$E$510)^2+(D385*'Template_Back_DO NOT EDIT'!$E$511)^2)</f>
        <v>0</v>
      </c>
    </row>
    <row r="446" spans="1:9" ht="28.8" x14ac:dyDescent="0.3">
      <c r="A446" s="22" t="s">
        <v>2590</v>
      </c>
      <c r="B446" s="77" t="s">
        <v>2170</v>
      </c>
      <c r="C446" s="25"/>
      <c r="D446" s="79"/>
      <c r="E446" s="25"/>
      <c r="F446" s="64" t="s">
        <v>426</v>
      </c>
      <c r="G446" s="83" t="s">
        <v>1977</v>
      </c>
      <c r="H446" s="90">
        <f>C386*'Template_Back_DO NOT EDIT'!$E$513+C529*'Template_Back_DO NOT EDIT'!$E$674+C538*'Template_Back_DO NOT EDIT'!$E$685</f>
        <v>0</v>
      </c>
      <c r="I446" s="90">
        <f>SQRT((D386*'Template_Back_DO NOT EDIT'!$E$513)^2+(D529*'Template_Back_DO NOT EDIT'!$E$674)^2+(D538*'Template_Back_DO NOT EDIT'!$E$685)^2)</f>
        <v>0</v>
      </c>
    </row>
    <row r="447" spans="1:9" ht="28.8" x14ac:dyDescent="0.3">
      <c r="A447" s="22" t="s">
        <v>2591</v>
      </c>
      <c r="B447" s="77" t="s">
        <v>2173</v>
      </c>
      <c r="C447" s="25"/>
      <c r="D447" s="25"/>
      <c r="E447" s="25"/>
      <c r="F447" s="64" t="s">
        <v>427</v>
      </c>
      <c r="G447" s="83" t="s">
        <v>1983</v>
      </c>
      <c r="H447" s="90">
        <f>C388*'Template_Back_DO NOT EDIT'!$E$516</f>
        <v>0</v>
      </c>
      <c r="I447" s="90">
        <f>D388*'Template_Back_DO NOT EDIT'!$E$516</f>
        <v>0</v>
      </c>
    </row>
    <row r="448" spans="1:9" x14ac:dyDescent="0.3">
      <c r="A448" s="22" t="s">
        <v>481</v>
      </c>
      <c r="B448" s="77" t="s">
        <v>2176</v>
      </c>
      <c r="C448" s="25"/>
      <c r="D448" s="79"/>
      <c r="E448" s="25"/>
      <c r="F448" s="64" t="s">
        <v>428</v>
      </c>
      <c r="G448" s="83" t="s">
        <v>1992</v>
      </c>
      <c r="H448" s="90">
        <f>C386*'Template_Back_DO NOT EDIT'!$E$514+C387*'Template_Back_DO NOT EDIT'!$E$515+C389*'Template_Back_DO NOT EDIT'!$E$517+C390*'Template_Back_DO NOT EDIT'!$E$518</f>
        <v>0</v>
      </c>
      <c r="I448" s="90">
        <f>SQRT((D386*'Template_Back_DO NOT EDIT'!$E$514)^2+(D387*'Template_Back_DO NOT EDIT'!$E$515)^2+(D389*'Template_Back_DO NOT EDIT'!$E$517)^2+(D390*'Template_Back_DO NOT EDIT'!$E$518)^2)</f>
        <v>0</v>
      </c>
    </row>
    <row r="449" spans="1:9" ht="28.8" x14ac:dyDescent="0.3">
      <c r="A449" s="22" t="s">
        <v>482</v>
      </c>
      <c r="B449" s="77" t="s">
        <v>2178</v>
      </c>
      <c r="C449" s="25"/>
      <c r="D449" s="79"/>
      <c r="E449" s="25"/>
      <c r="F449" s="64" t="s">
        <v>429</v>
      </c>
      <c r="G449" s="83" t="s">
        <v>1994</v>
      </c>
      <c r="H449" s="90">
        <f>C391*'Template_Back_DO NOT EDIT'!$E$519</f>
        <v>0</v>
      </c>
      <c r="I449" s="90">
        <f>D391*'Template_Back_DO NOT EDIT'!$E$519</f>
        <v>0</v>
      </c>
    </row>
    <row r="450" spans="1:9" ht="28.8" x14ac:dyDescent="0.3">
      <c r="A450" s="22" t="s">
        <v>483</v>
      </c>
      <c r="B450" s="77" t="s">
        <v>2181</v>
      </c>
      <c r="C450" s="25"/>
      <c r="D450" s="79"/>
      <c r="E450" s="25"/>
      <c r="F450" s="64" t="s">
        <v>430</v>
      </c>
      <c r="G450" s="83" t="s">
        <v>1997</v>
      </c>
      <c r="H450" s="90">
        <f>C392*'Template_Back_DO NOT EDIT'!$E$520</f>
        <v>0</v>
      </c>
      <c r="I450" s="90">
        <f>D392*'Template_Back_DO NOT EDIT'!$E$520</f>
        <v>0</v>
      </c>
    </row>
    <row r="451" spans="1:9" ht="28.8" x14ac:dyDescent="0.3">
      <c r="A451" s="22" t="s">
        <v>484</v>
      </c>
      <c r="B451" s="77" t="s">
        <v>2184</v>
      </c>
      <c r="C451" s="25"/>
      <c r="D451" s="79"/>
      <c r="E451" s="25"/>
      <c r="F451" s="64" t="s">
        <v>431</v>
      </c>
      <c r="G451" s="83" t="s">
        <v>2000</v>
      </c>
      <c r="H451" s="90">
        <f>C393*'Template_Back_DO NOT EDIT'!$E$521</f>
        <v>0</v>
      </c>
      <c r="I451" s="90">
        <f>D393*'Template_Back_DO NOT EDIT'!$E$521</f>
        <v>0</v>
      </c>
    </row>
    <row r="452" spans="1:9" ht="28.8" x14ac:dyDescent="0.3">
      <c r="A452" s="22" t="s">
        <v>2592</v>
      </c>
      <c r="B452" s="77" t="s">
        <v>2195</v>
      </c>
      <c r="C452" s="25"/>
      <c r="D452" s="79"/>
      <c r="E452" s="25"/>
      <c r="F452" s="64" t="s">
        <v>432</v>
      </c>
      <c r="G452" s="83" t="s">
        <v>2003</v>
      </c>
      <c r="H452" s="90">
        <f>C394*'Template_Back_DO NOT EDIT'!$E$522</f>
        <v>0</v>
      </c>
      <c r="I452" s="90">
        <f>D394*'Template_Back_DO NOT EDIT'!$E$522</f>
        <v>0</v>
      </c>
    </row>
    <row r="453" spans="1:9" x14ac:dyDescent="0.3">
      <c r="A453" s="22" t="s">
        <v>485</v>
      </c>
      <c r="B453" s="77" t="s">
        <v>2187</v>
      </c>
      <c r="C453" s="25"/>
      <c r="D453" s="79"/>
      <c r="E453" s="25"/>
      <c r="F453" s="64" t="s">
        <v>433</v>
      </c>
      <c r="G453" s="83" t="s">
        <v>2006</v>
      </c>
      <c r="H453" s="90">
        <f>C395*'Template_Back_DO NOT EDIT'!$E$523</f>
        <v>0</v>
      </c>
      <c r="I453" s="90">
        <f>D395*'Template_Back_DO NOT EDIT'!$E$523</f>
        <v>0</v>
      </c>
    </row>
    <row r="454" spans="1:9" x14ac:dyDescent="0.3">
      <c r="A454" s="22" t="s">
        <v>486</v>
      </c>
      <c r="B454" s="77" t="s">
        <v>2190</v>
      </c>
      <c r="C454" s="25"/>
      <c r="D454" s="79"/>
      <c r="E454" s="25"/>
      <c r="F454" s="64" t="s">
        <v>434</v>
      </c>
      <c r="G454" s="83" t="s">
        <v>2009</v>
      </c>
      <c r="H454" s="90">
        <f>C396*'Template_Back_DO NOT EDIT'!$E$524</f>
        <v>0</v>
      </c>
      <c r="I454" s="90">
        <f>D396*'Template_Back_DO NOT EDIT'!$E$524</f>
        <v>0</v>
      </c>
    </row>
    <row r="455" spans="1:9" ht="28.8" x14ac:dyDescent="0.3">
      <c r="A455" s="22" t="s">
        <v>2593</v>
      </c>
      <c r="B455" s="77" t="s">
        <v>2198</v>
      </c>
      <c r="C455" s="25"/>
      <c r="D455" s="79"/>
      <c r="E455" s="25"/>
      <c r="F455" s="64" t="s">
        <v>435</v>
      </c>
      <c r="G455" s="83" t="s">
        <v>2012</v>
      </c>
      <c r="H455" s="90">
        <f>C397*'Template_Back_DO NOT EDIT'!$E$525</f>
        <v>0</v>
      </c>
      <c r="I455" s="90">
        <f>D397*'Template_Back_DO NOT EDIT'!$E$525</f>
        <v>0</v>
      </c>
    </row>
    <row r="456" spans="1:9" x14ac:dyDescent="0.3">
      <c r="A456" s="22" t="s">
        <v>2594</v>
      </c>
      <c r="B456" s="77" t="s">
        <v>2201</v>
      </c>
      <c r="C456" s="25"/>
      <c r="D456" s="79"/>
      <c r="E456" s="25"/>
      <c r="F456" s="64" t="s">
        <v>436</v>
      </c>
      <c r="G456" s="83" t="s">
        <v>2015</v>
      </c>
      <c r="H456" s="90">
        <f>C398*'Template_Back_DO NOT EDIT'!$E$526</f>
        <v>0</v>
      </c>
      <c r="I456" s="90">
        <f>D398*'Template_Back_DO NOT EDIT'!$E$526</f>
        <v>0</v>
      </c>
    </row>
    <row r="457" spans="1:9" ht="28.8" x14ac:dyDescent="0.3">
      <c r="A457" s="22" t="s">
        <v>2595</v>
      </c>
      <c r="B457" s="77" t="s">
        <v>2204</v>
      </c>
      <c r="C457" s="25"/>
      <c r="D457" s="79"/>
      <c r="E457" s="25"/>
      <c r="F457" s="64" t="s">
        <v>437</v>
      </c>
      <c r="G457" s="83" t="s">
        <v>2018</v>
      </c>
      <c r="H457" s="90">
        <f>C399*'Template_Back_DO NOT EDIT'!$E$527</f>
        <v>0</v>
      </c>
      <c r="I457" s="90">
        <f>D399*'Template_Back_DO NOT EDIT'!$E$527</f>
        <v>0</v>
      </c>
    </row>
    <row r="458" spans="1:9" x14ac:dyDescent="0.3">
      <c r="A458" s="22" t="s">
        <v>2596</v>
      </c>
      <c r="B458" s="77" t="s">
        <v>2207</v>
      </c>
      <c r="C458" s="25"/>
      <c r="D458" s="79"/>
      <c r="E458" s="25"/>
      <c r="F458" s="64" t="s">
        <v>438</v>
      </c>
      <c r="G458" s="83" t="s">
        <v>2022</v>
      </c>
      <c r="H458" s="90">
        <f>C400*'Template_Back_DO NOT EDIT'!$E$528</f>
        <v>0</v>
      </c>
      <c r="I458" s="90">
        <f>D400*'Template_Back_DO NOT EDIT'!$E$528</f>
        <v>0</v>
      </c>
    </row>
    <row r="459" spans="1:9" ht="28.8" x14ac:dyDescent="0.3">
      <c r="A459" s="22" t="s">
        <v>2597</v>
      </c>
      <c r="B459" s="77" t="s">
        <v>2210</v>
      </c>
      <c r="C459" s="25"/>
      <c r="D459" s="79"/>
      <c r="E459" s="25"/>
      <c r="F459" s="64" t="s">
        <v>439</v>
      </c>
      <c r="G459" s="83" t="s">
        <v>2025</v>
      </c>
      <c r="H459" s="90">
        <f>C401*'Template_Back_DO NOT EDIT'!$E$529</f>
        <v>0</v>
      </c>
      <c r="I459" s="90">
        <f>D401*'Template_Back_DO NOT EDIT'!$E$529</f>
        <v>0</v>
      </c>
    </row>
    <row r="460" spans="1:9" x14ac:dyDescent="0.3">
      <c r="A460" s="22" t="s">
        <v>488</v>
      </c>
      <c r="B460" s="77" t="s">
        <v>2212</v>
      </c>
      <c r="C460" s="25"/>
      <c r="D460" s="79"/>
      <c r="E460" s="25"/>
      <c r="F460" s="64" t="s">
        <v>440</v>
      </c>
      <c r="G460" s="83" t="s">
        <v>2028</v>
      </c>
      <c r="H460" s="90">
        <f>C402*'Template_Back_DO NOT EDIT'!$E$530</f>
        <v>0</v>
      </c>
      <c r="I460" s="90">
        <f>D402*'Template_Back_DO NOT EDIT'!$E$530</f>
        <v>0</v>
      </c>
    </row>
    <row r="461" spans="1:9" ht="28.8" x14ac:dyDescent="0.3">
      <c r="A461" s="22" t="s">
        <v>2598</v>
      </c>
      <c r="B461" s="77" t="s">
        <v>3179</v>
      </c>
      <c r="C461" s="25"/>
      <c r="D461" s="79"/>
      <c r="E461" s="25"/>
      <c r="F461" s="64" t="s">
        <v>441</v>
      </c>
      <c r="G461" s="83" t="s">
        <v>2031</v>
      </c>
      <c r="H461" s="90">
        <f>C403*'Template_Back_DO NOT EDIT'!$E$531</f>
        <v>0</v>
      </c>
      <c r="I461" s="90">
        <f>D403*'Template_Back_DO NOT EDIT'!$E$531</f>
        <v>0</v>
      </c>
    </row>
    <row r="462" spans="1:9" x14ac:dyDescent="0.3">
      <c r="A462" s="22" t="s">
        <v>491</v>
      </c>
      <c r="B462" s="77" t="s">
        <v>2222</v>
      </c>
      <c r="C462" s="25"/>
      <c r="D462" s="79"/>
      <c r="E462" s="25"/>
      <c r="F462" s="64" t="s">
        <v>442</v>
      </c>
      <c r="G462" s="83" t="s">
        <v>2034</v>
      </c>
      <c r="H462" s="90">
        <f>C404*'Template_Back_DO NOT EDIT'!$E$532</f>
        <v>0</v>
      </c>
      <c r="I462" s="90">
        <f>D404*'Template_Back_DO NOT EDIT'!$E$532</f>
        <v>0</v>
      </c>
    </row>
    <row r="463" spans="1:9" ht="28.8" x14ac:dyDescent="0.3">
      <c r="A463" s="22" t="s">
        <v>492</v>
      </c>
      <c r="B463" s="77" t="s">
        <v>2225</v>
      </c>
      <c r="C463" s="25"/>
      <c r="D463" s="79"/>
      <c r="E463" s="25"/>
      <c r="F463" s="64" t="s">
        <v>443</v>
      </c>
      <c r="G463" s="83" t="s">
        <v>2037</v>
      </c>
      <c r="H463" s="90">
        <f>C405*'Template_Back_DO NOT EDIT'!$E$533</f>
        <v>0</v>
      </c>
      <c r="I463" s="90">
        <f>D405*'Template_Back_DO NOT EDIT'!$E$533</f>
        <v>0</v>
      </c>
    </row>
    <row r="464" spans="1:9" x14ac:dyDescent="0.3">
      <c r="A464" s="22" t="s">
        <v>493</v>
      </c>
      <c r="B464" s="77" t="s">
        <v>2228</v>
      </c>
      <c r="C464" s="79"/>
      <c r="D464" s="79"/>
      <c r="E464" s="25"/>
      <c r="F464" s="64" t="s">
        <v>444</v>
      </c>
      <c r="G464" s="83" t="s">
        <v>2040</v>
      </c>
      <c r="H464" s="90">
        <f>C406*'Template_Back_DO NOT EDIT'!$E$534</f>
        <v>0</v>
      </c>
      <c r="I464" s="90">
        <f>D406*'Template_Back_DO NOT EDIT'!$E$534</f>
        <v>0</v>
      </c>
    </row>
    <row r="465" spans="1:10" x14ac:dyDescent="0.3">
      <c r="A465" s="22" t="s">
        <v>2599</v>
      </c>
      <c r="B465" s="77" t="s">
        <v>2232</v>
      </c>
      <c r="C465" s="79"/>
      <c r="D465" s="79"/>
      <c r="E465" s="25"/>
      <c r="F465" s="64" t="s">
        <v>445</v>
      </c>
      <c r="G465" s="83" t="s">
        <v>2043</v>
      </c>
      <c r="H465" s="90">
        <f>C407*'Template_Back_DO NOT EDIT'!$E$535</f>
        <v>0</v>
      </c>
      <c r="I465" s="90">
        <f>D407*'Template_Back_DO NOT EDIT'!$E$535</f>
        <v>0</v>
      </c>
    </row>
    <row r="466" spans="1:10" x14ac:dyDescent="0.3">
      <c r="A466" s="22" t="s">
        <v>2600</v>
      </c>
      <c r="B466" s="77" t="s">
        <v>2235</v>
      </c>
      <c r="C466" s="79"/>
      <c r="D466" s="25"/>
      <c r="E466" s="25"/>
      <c r="F466" s="64" t="s">
        <v>446</v>
      </c>
      <c r="G466" s="83" t="s">
        <v>2046</v>
      </c>
      <c r="H466" s="90">
        <f>C408*'Template_Back_DO NOT EDIT'!$E$536</f>
        <v>0</v>
      </c>
      <c r="I466" s="90">
        <f>D408*'Template_Back_DO NOT EDIT'!$E$536</f>
        <v>0</v>
      </c>
    </row>
    <row r="467" spans="1:10" x14ac:dyDescent="0.3">
      <c r="A467" s="22" t="s">
        <v>495</v>
      </c>
      <c r="B467" s="77" t="s">
        <v>2238</v>
      </c>
      <c r="C467" s="79"/>
      <c r="D467" s="79"/>
      <c r="E467" s="25"/>
      <c r="F467" s="64" t="s">
        <v>447</v>
      </c>
      <c r="G467" s="83" t="s">
        <v>2049</v>
      </c>
      <c r="H467" s="90">
        <f>C409*'Template_Back_DO NOT EDIT'!$E$537</f>
        <v>0</v>
      </c>
      <c r="I467" s="90">
        <f>D409*'Template_Back_DO NOT EDIT'!$E$537</f>
        <v>0</v>
      </c>
    </row>
    <row r="468" spans="1:10" ht="28.8" x14ac:dyDescent="0.3">
      <c r="A468" s="22" t="s">
        <v>2601</v>
      </c>
      <c r="B468" s="77" t="s">
        <v>2243</v>
      </c>
      <c r="C468" s="81"/>
      <c r="D468" s="25"/>
      <c r="E468" s="25"/>
      <c r="F468" s="64" t="s">
        <v>448</v>
      </c>
      <c r="G468" s="83" t="s">
        <v>2053</v>
      </c>
      <c r="H468" s="90">
        <f>C410*'Template_Back_DO NOT EDIT'!$E$538</f>
        <v>0</v>
      </c>
      <c r="I468" s="90">
        <f>D410*'Template_Back_DO NOT EDIT'!$E$538</f>
        <v>0</v>
      </c>
    </row>
    <row r="469" spans="1:10" ht="28.8" x14ac:dyDescent="0.3">
      <c r="A469" s="22" t="s">
        <v>2602</v>
      </c>
      <c r="B469" s="77" t="s">
        <v>2246</v>
      </c>
      <c r="C469" s="79"/>
      <c r="D469" s="79"/>
      <c r="E469" s="25"/>
      <c r="F469" s="64" t="s">
        <v>449</v>
      </c>
      <c r="G469" s="83" t="s">
        <v>2055</v>
      </c>
      <c r="H469" s="90">
        <f>C411*'Template_Back_DO NOT EDIT'!$E$539</f>
        <v>0</v>
      </c>
      <c r="I469" s="90">
        <f>D411*'Template_Back_DO NOT EDIT'!$E$539</f>
        <v>0</v>
      </c>
    </row>
    <row r="470" spans="1:10" ht="28.8" x14ac:dyDescent="0.3">
      <c r="A470" s="22" t="s">
        <v>2603</v>
      </c>
      <c r="B470" s="77" t="s">
        <v>2249</v>
      </c>
      <c r="C470" s="79"/>
      <c r="D470" s="79"/>
      <c r="E470" s="25"/>
      <c r="F470" s="64" t="s">
        <v>450</v>
      </c>
      <c r="G470" s="83" t="s">
        <v>2058</v>
      </c>
      <c r="H470" s="90">
        <f>C412*'Template_Back_DO NOT EDIT'!$E$540</f>
        <v>0</v>
      </c>
      <c r="I470" s="90">
        <f>D412*'Template_Back_DO NOT EDIT'!$E$540</f>
        <v>0</v>
      </c>
    </row>
    <row r="471" spans="1:10" ht="28.8" x14ac:dyDescent="0.3">
      <c r="A471" s="22" t="s">
        <v>2604</v>
      </c>
      <c r="B471" s="77" t="s">
        <v>2252</v>
      </c>
      <c r="C471" s="79"/>
      <c r="D471" s="79"/>
      <c r="E471" s="25"/>
      <c r="F471" s="64" t="s">
        <v>451</v>
      </c>
      <c r="G471" s="83" t="s">
        <v>2060</v>
      </c>
      <c r="H471" s="90">
        <f>C413*'Template_Back_DO NOT EDIT'!$E$541</f>
        <v>0</v>
      </c>
      <c r="I471" s="90">
        <f>D413*'Template_Back_DO NOT EDIT'!$E$541</f>
        <v>0</v>
      </c>
    </row>
    <row r="472" spans="1:10" x14ac:dyDescent="0.3">
      <c r="A472" s="22" t="s">
        <v>2605</v>
      </c>
      <c r="B472" s="77" t="s">
        <v>2262</v>
      </c>
      <c r="C472" s="79"/>
      <c r="D472" s="25"/>
      <c r="E472" s="25"/>
      <c r="F472" s="64" t="s">
        <v>452</v>
      </c>
      <c r="G472" s="83" t="s">
        <v>2064</v>
      </c>
      <c r="H472" s="90">
        <f>C414*'Template_Back_DO NOT EDIT'!$E$542</f>
        <v>0</v>
      </c>
      <c r="I472" s="90">
        <f>D414*'Template_Back_DO NOT EDIT'!$E$542</f>
        <v>0</v>
      </c>
    </row>
    <row r="473" spans="1:10" x14ac:dyDescent="0.3">
      <c r="A473" s="22" t="s">
        <v>497</v>
      </c>
      <c r="B473" s="77" t="s">
        <v>2255</v>
      </c>
      <c r="C473" s="79"/>
      <c r="D473" s="79"/>
      <c r="E473" s="25"/>
      <c r="F473" s="64" t="s">
        <v>453</v>
      </c>
      <c r="G473" s="83" t="s">
        <v>2067</v>
      </c>
      <c r="H473" s="90">
        <f>C415*'Template_Back_DO NOT EDIT'!$E$543</f>
        <v>0</v>
      </c>
      <c r="I473" s="90">
        <f>D415*'Template_Back_DO NOT EDIT'!$E$543</f>
        <v>0</v>
      </c>
    </row>
    <row r="474" spans="1:10" ht="57.6" x14ac:dyDescent="0.3">
      <c r="A474" s="22" t="s">
        <v>2606</v>
      </c>
      <c r="B474" s="77" t="s">
        <v>3180</v>
      </c>
      <c r="C474" s="79"/>
      <c r="D474" s="79"/>
      <c r="E474" s="25"/>
      <c r="F474" s="64" t="s">
        <v>454</v>
      </c>
      <c r="G474" s="83" t="s">
        <v>2069</v>
      </c>
      <c r="H474" s="90">
        <f>C416*'Template_Back_DO NOT EDIT'!$E$544</f>
        <v>0</v>
      </c>
      <c r="I474" s="90">
        <f>D416*'Template_Back_DO NOT EDIT'!$E$544</f>
        <v>0</v>
      </c>
    </row>
    <row r="475" spans="1:10" x14ac:dyDescent="0.3">
      <c r="A475" s="22" t="s">
        <v>499</v>
      </c>
      <c r="B475" s="77" t="s">
        <v>2268</v>
      </c>
      <c r="C475" s="79"/>
      <c r="D475" s="79"/>
      <c r="E475" s="25"/>
      <c r="F475" s="64" t="s">
        <v>455</v>
      </c>
      <c r="G475" s="83" t="s">
        <v>2072</v>
      </c>
      <c r="H475" s="90">
        <f>C417*'Template_Back_DO NOT EDIT'!$E$545</f>
        <v>0</v>
      </c>
      <c r="I475" s="90">
        <f>D417*'Template_Back_DO NOT EDIT'!$E$545</f>
        <v>0</v>
      </c>
    </row>
    <row r="476" spans="1:10" x14ac:dyDescent="0.3">
      <c r="A476" s="22" t="s">
        <v>500</v>
      </c>
      <c r="B476" s="77" t="s">
        <v>2271</v>
      </c>
      <c r="C476" s="79"/>
      <c r="D476" s="79"/>
      <c r="E476" s="25"/>
      <c r="F476" s="64" t="s">
        <v>456</v>
      </c>
      <c r="G476" s="83" t="s">
        <v>2075</v>
      </c>
      <c r="H476" s="90">
        <f>C418*'Template_Back_DO NOT EDIT'!$E$546</f>
        <v>0</v>
      </c>
      <c r="I476" s="90">
        <f>D418*'Template_Back_DO NOT EDIT'!$E$546</f>
        <v>0</v>
      </c>
    </row>
    <row r="477" spans="1:10" ht="28.8" x14ac:dyDescent="0.3">
      <c r="A477" s="22" t="s">
        <v>501</v>
      </c>
      <c r="B477" s="77" t="s">
        <v>2274</v>
      </c>
      <c r="C477" s="79"/>
      <c r="D477" s="79"/>
      <c r="E477" s="25"/>
      <c r="F477" s="86" t="s">
        <v>457</v>
      </c>
      <c r="G477" s="87" t="s">
        <v>2078</v>
      </c>
      <c r="H477" s="92"/>
      <c r="I477" s="95"/>
      <c r="J477" s="1">
        <v>6</v>
      </c>
    </row>
    <row r="478" spans="1:10" ht="28.8" x14ac:dyDescent="0.3">
      <c r="A478" s="22" t="s">
        <v>502</v>
      </c>
      <c r="B478" s="77" t="s">
        <v>2277</v>
      </c>
      <c r="C478" s="79"/>
      <c r="D478" s="79"/>
      <c r="E478" s="25"/>
      <c r="F478" s="64" t="s">
        <v>458</v>
      </c>
      <c r="G478" s="83" t="s">
        <v>2081</v>
      </c>
      <c r="H478" s="90">
        <f>C419*'Template_Back_DO NOT EDIT'!$E$548</f>
        <v>0</v>
      </c>
      <c r="I478" s="90">
        <f>D419*'Template_Back_DO NOT EDIT'!$E$548</f>
        <v>0</v>
      </c>
    </row>
    <row r="479" spans="1:10" ht="28.8" x14ac:dyDescent="0.3">
      <c r="A479" s="22" t="s">
        <v>2607</v>
      </c>
      <c r="B479" s="77" t="s">
        <v>3181</v>
      </c>
      <c r="C479" s="79"/>
      <c r="D479" s="79"/>
      <c r="E479" s="25"/>
      <c r="F479" s="64" t="s">
        <v>459</v>
      </c>
      <c r="G479" s="83" t="s">
        <v>2084</v>
      </c>
      <c r="H479" s="90">
        <f>C420*'Template_Back_DO NOT EDIT'!$E$549</f>
        <v>0</v>
      </c>
      <c r="I479" s="90">
        <f>D420*'Template_Back_DO NOT EDIT'!$E$549</f>
        <v>0</v>
      </c>
    </row>
    <row r="480" spans="1:10" ht="28.8" x14ac:dyDescent="0.3">
      <c r="A480" s="22" t="s">
        <v>504</v>
      </c>
      <c r="B480" s="77" t="s">
        <v>2287</v>
      </c>
      <c r="C480" s="79"/>
      <c r="D480" s="79"/>
      <c r="E480" s="25"/>
      <c r="F480" s="64" t="s">
        <v>460</v>
      </c>
      <c r="G480" s="83" t="s">
        <v>2087</v>
      </c>
      <c r="H480" s="90">
        <f>C421*'Template_Back_DO NOT EDIT'!$E$550</f>
        <v>0</v>
      </c>
      <c r="I480" s="90">
        <f>D421*'Template_Back_DO NOT EDIT'!$E$550</f>
        <v>0</v>
      </c>
    </row>
    <row r="481" spans="1:9" x14ac:dyDescent="0.3">
      <c r="A481" s="22" t="s">
        <v>505</v>
      </c>
      <c r="B481" s="77" t="s">
        <v>2290</v>
      </c>
      <c r="C481" s="79"/>
      <c r="D481" s="79"/>
      <c r="E481" s="25"/>
      <c r="F481" s="64" t="s">
        <v>461</v>
      </c>
      <c r="G481" s="83" t="s">
        <v>2090</v>
      </c>
      <c r="H481" s="90">
        <f>C422*'Template_Back_DO NOT EDIT'!$E$551</f>
        <v>0</v>
      </c>
      <c r="I481" s="90">
        <f>D422*'Template_Back_DO NOT EDIT'!$E$551</f>
        <v>0</v>
      </c>
    </row>
    <row r="482" spans="1:9" ht="28.8" x14ac:dyDescent="0.3">
      <c r="A482" s="22" t="s">
        <v>506</v>
      </c>
      <c r="B482" s="77" t="s">
        <v>2293</v>
      </c>
      <c r="C482" s="79"/>
      <c r="D482" s="79"/>
      <c r="E482" s="25"/>
      <c r="F482" s="64" t="s">
        <v>462</v>
      </c>
      <c r="G482" s="83" t="s">
        <v>2093</v>
      </c>
      <c r="H482" s="90">
        <f>C423*'Template_Back_DO NOT EDIT'!$E$552</f>
        <v>0</v>
      </c>
      <c r="I482" s="90">
        <f>D423*'Template_Back_DO NOT EDIT'!$E$552</f>
        <v>0</v>
      </c>
    </row>
    <row r="483" spans="1:9" ht="28.8" x14ac:dyDescent="0.3">
      <c r="A483" s="22" t="s">
        <v>507</v>
      </c>
      <c r="B483" s="77" t="s">
        <v>2296</v>
      </c>
      <c r="C483" s="79"/>
      <c r="D483" s="79"/>
      <c r="E483" s="25"/>
      <c r="F483" s="64" t="s">
        <v>2582</v>
      </c>
      <c r="G483" s="83" t="s">
        <v>2098</v>
      </c>
      <c r="H483" s="90">
        <f>C425*'Template_Back_DO NOT EDIT'!$E$554</f>
        <v>0</v>
      </c>
      <c r="I483" s="90">
        <f>D425*'Template_Back_DO NOT EDIT'!$E$554</f>
        <v>0</v>
      </c>
    </row>
    <row r="484" spans="1:9" ht="28.8" x14ac:dyDescent="0.3">
      <c r="A484" s="22" t="s">
        <v>508</v>
      </c>
      <c r="B484" s="77" t="s">
        <v>2299</v>
      </c>
      <c r="C484" s="79"/>
      <c r="D484" s="79"/>
      <c r="E484" s="25"/>
      <c r="F484" s="64" t="s">
        <v>464</v>
      </c>
      <c r="G484" s="83" t="s">
        <v>3182</v>
      </c>
      <c r="H484" s="90">
        <f>C426*'Template_Back_DO NOT EDIT'!$E$555+C424*'Template_Back_DO NOT EDIT'!$E$553</f>
        <v>0</v>
      </c>
      <c r="I484" s="90">
        <f>SQRT((D426*'Template_Back_DO NOT EDIT'!$E$555)^2+(D424*'Template_Back_DO NOT EDIT'!$E$553)^2)</f>
        <v>0</v>
      </c>
    </row>
    <row r="485" spans="1:9" ht="28.8" x14ac:dyDescent="0.3">
      <c r="A485" s="22" t="s">
        <v>509</v>
      </c>
      <c r="B485" s="77" t="s">
        <v>2302</v>
      </c>
      <c r="C485" s="79"/>
      <c r="D485" s="79"/>
      <c r="E485" s="25"/>
      <c r="F485" s="64" t="s">
        <v>465</v>
      </c>
      <c r="G485" s="83" t="s">
        <v>2105</v>
      </c>
      <c r="H485" s="90">
        <f>C427*'Template_Back_DO NOT EDIT'!$E$556</f>
        <v>0</v>
      </c>
      <c r="I485" s="90">
        <f>D427*'Template_Back_DO NOT EDIT'!$E$556</f>
        <v>0</v>
      </c>
    </row>
    <row r="486" spans="1:9" x14ac:dyDescent="0.3">
      <c r="A486" s="22" t="s">
        <v>510</v>
      </c>
      <c r="B486" s="77" t="s">
        <v>2305</v>
      </c>
      <c r="C486" s="79"/>
      <c r="D486" s="79"/>
      <c r="E486" s="25"/>
      <c r="F486" s="64" t="s">
        <v>466</v>
      </c>
      <c r="G486" s="83" t="s">
        <v>2108</v>
      </c>
      <c r="H486" s="90">
        <f>C428*'Template_Back_DO NOT EDIT'!$E$557</f>
        <v>0</v>
      </c>
      <c r="I486" s="90">
        <f>D428*'Template_Back_DO NOT EDIT'!$E$557</f>
        <v>0</v>
      </c>
    </row>
    <row r="487" spans="1:9" ht="43.2" x14ac:dyDescent="0.3">
      <c r="A487" s="22" t="s">
        <v>511</v>
      </c>
      <c r="B487" s="77" t="s">
        <v>2308</v>
      </c>
      <c r="C487" s="79"/>
      <c r="D487" s="79"/>
      <c r="E487" s="25"/>
      <c r="F487" s="64" t="s">
        <v>467</v>
      </c>
      <c r="G487" s="83" t="s">
        <v>2111</v>
      </c>
      <c r="H487" s="90">
        <f>C429*'Template_Back_DO NOT EDIT'!$E$558</f>
        <v>0</v>
      </c>
      <c r="I487" s="90">
        <f>D429*'Template_Back_DO NOT EDIT'!$E$558</f>
        <v>0</v>
      </c>
    </row>
    <row r="488" spans="1:9" ht="28.8" x14ac:dyDescent="0.3">
      <c r="A488" s="22" t="s">
        <v>512</v>
      </c>
      <c r="B488" s="77" t="s">
        <v>2311</v>
      </c>
      <c r="C488" s="79"/>
      <c r="D488" s="79"/>
      <c r="E488" s="25"/>
      <c r="F488" s="64" t="s">
        <v>468</v>
      </c>
      <c r="G488" s="83" t="s">
        <v>2114</v>
      </c>
      <c r="H488" s="90">
        <f>C430*'Template_Back_DO NOT EDIT'!$E$559</f>
        <v>0</v>
      </c>
      <c r="I488" s="90">
        <f>D430*'Template_Back_DO NOT EDIT'!$E$559</f>
        <v>0</v>
      </c>
    </row>
    <row r="489" spans="1:9" ht="28.8" x14ac:dyDescent="0.3">
      <c r="A489" s="22" t="s">
        <v>513</v>
      </c>
      <c r="B489" s="77" t="s">
        <v>2314</v>
      </c>
      <c r="C489" s="79"/>
      <c r="D489" s="79"/>
      <c r="E489" s="25"/>
      <c r="F489" s="64" t="s">
        <v>469</v>
      </c>
      <c r="G489" s="83" t="s">
        <v>2117</v>
      </c>
      <c r="H489" s="90">
        <f>C431*'Template_Back_DO NOT EDIT'!$E$560</f>
        <v>0</v>
      </c>
      <c r="I489" s="90">
        <f>D431*'Template_Back_DO NOT EDIT'!$E$560</f>
        <v>0</v>
      </c>
    </row>
    <row r="490" spans="1:9" ht="28.8" x14ac:dyDescent="0.3">
      <c r="A490" s="22" t="s">
        <v>514</v>
      </c>
      <c r="B490" s="77" t="s">
        <v>2317</v>
      </c>
      <c r="C490" s="79"/>
      <c r="D490" s="79"/>
      <c r="E490" s="25"/>
      <c r="F490" s="64" t="s">
        <v>470</v>
      </c>
      <c r="G490" s="83" t="s">
        <v>2120</v>
      </c>
      <c r="H490" s="90">
        <f>C432*'Template_Back_DO NOT EDIT'!$E$561</f>
        <v>0</v>
      </c>
      <c r="I490" s="90">
        <f>D432*'Template_Back_DO NOT EDIT'!$E$561</f>
        <v>0</v>
      </c>
    </row>
    <row r="491" spans="1:9" ht="28.8" x14ac:dyDescent="0.3">
      <c r="A491" s="22" t="s">
        <v>2608</v>
      </c>
      <c r="B491" s="77" t="s">
        <v>2320</v>
      </c>
      <c r="C491" s="79"/>
      <c r="D491" s="79"/>
      <c r="E491" s="25"/>
      <c r="F491" s="64" t="s">
        <v>471</v>
      </c>
      <c r="G491" s="83" t="s">
        <v>2125</v>
      </c>
      <c r="H491" s="90">
        <f>C433*'Template_Back_DO NOT EDIT'!$E$562</f>
        <v>0</v>
      </c>
      <c r="I491" s="90">
        <f>D433*'Template_Back_DO NOT EDIT'!$E$562</f>
        <v>0</v>
      </c>
    </row>
    <row r="492" spans="1:9" ht="28.8" x14ac:dyDescent="0.3">
      <c r="A492" s="22" t="s">
        <v>516</v>
      </c>
      <c r="B492" s="77" t="s">
        <v>2324</v>
      </c>
      <c r="C492" s="79"/>
      <c r="D492" s="79"/>
      <c r="E492" s="25"/>
      <c r="F492" s="64" t="s">
        <v>472</v>
      </c>
      <c r="G492" s="83" t="s">
        <v>2127</v>
      </c>
      <c r="H492" s="90">
        <f>C434*'Template_Back_DO NOT EDIT'!$E$563</f>
        <v>0</v>
      </c>
      <c r="I492" s="90">
        <f>D434*'Template_Back_DO NOT EDIT'!$E$563</f>
        <v>0</v>
      </c>
    </row>
    <row r="493" spans="1:9" x14ac:dyDescent="0.3">
      <c r="A493" s="22" t="s">
        <v>517</v>
      </c>
      <c r="B493" s="77" t="s">
        <v>2327</v>
      </c>
      <c r="C493" s="79"/>
      <c r="D493" s="79"/>
      <c r="E493" s="25"/>
      <c r="F493" s="64" t="s">
        <v>473</v>
      </c>
      <c r="G493" s="83" t="s">
        <v>2130</v>
      </c>
      <c r="H493" s="90">
        <f>C435*'Template_Back_DO NOT EDIT'!$E$564</f>
        <v>0</v>
      </c>
      <c r="I493" s="90">
        <f>D435*'Template_Back_DO NOT EDIT'!$E$564</f>
        <v>0</v>
      </c>
    </row>
    <row r="494" spans="1:9" ht="28.8" x14ac:dyDescent="0.3">
      <c r="A494" s="22" t="s">
        <v>518</v>
      </c>
      <c r="B494" s="77" t="s">
        <v>2329</v>
      </c>
      <c r="C494" s="79"/>
      <c r="D494" s="79"/>
      <c r="E494" s="25"/>
      <c r="F494" s="64" t="s">
        <v>474</v>
      </c>
      <c r="G494" s="83" t="s">
        <v>2133</v>
      </c>
      <c r="H494" s="90">
        <f>C436*'Template_Back_DO NOT EDIT'!$E$565</f>
        <v>0</v>
      </c>
      <c r="I494" s="90">
        <f>D436*'Template_Back_DO NOT EDIT'!$E$565</f>
        <v>0</v>
      </c>
    </row>
    <row r="495" spans="1:9" x14ac:dyDescent="0.3">
      <c r="A495" s="22" t="s">
        <v>2609</v>
      </c>
      <c r="B495" s="77" t="s">
        <v>2361</v>
      </c>
      <c r="C495" s="79"/>
      <c r="D495" s="25"/>
      <c r="E495" s="25"/>
      <c r="F495" s="64" t="s">
        <v>475</v>
      </c>
      <c r="G495" s="83" t="s">
        <v>2136</v>
      </c>
      <c r="H495" s="90">
        <f>C437*'Template_Back_DO NOT EDIT'!$E566</f>
        <v>0</v>
      </c>
      <c r="I495" s="90">
        <f>D437*'Template_Back_DO NOT EDIT'!$E566</f>
        <v>0</v>
      </c>
    </row>
    <row r="496" spans="1:9" ht="28.8" x14ac:dyDescent="0.3">
      <c r="A496" s="22" t="s">
        <v>519</v>
      </c>
      <c r="B496" s="77" t="s">
        <v>2333</v>
      </c>
      <c r="C496" s="79"/>
      <c r="D496" s="79"/>
      <c r="E496" s="25"/>
      <c r="F496" s="64" t="s">
        <v>476</v>
      </c>
      <c r="G496" s="83" t="s">
        <v>2139</v>
      </c>
      <c r="H496" s="90">
        <f>C438*'Template_Back_DO NOT EDIT'!$E$567</f>
        <v>0</v>
      </c>
      <c r="I496" s="90">
        <f>D438*'Template_Back_DO NOT EDIT'!$E$567</f>
        <v>0</v>
      </c>
    </row>
    <row r="497" spans="1:10" ht="28.8" x14ac:dyDescent="0.3">
      <c r="A497" s="22" t="s">
        <v>2610</v>
      </c>
      <c r="B497" s="77" t="s">
        <v>2353</v>
      </c>
      <c r="C497" s="79"/>
      <c r="D497" s="79"/>
      <c r="E497" s="25"/>
      <c r="F497" s="64" t="s">
        <v>2146</v>
      </c>
      <c r="G497" s="83" t="s">
        <v>2145</v>
      </c>
      <c r="H497" s="90">
        <f>C439*'Template_Back_DO NOT EDIT'!$E$568+C504*'Template_Back_DO NOT EDIT'!$E$637</f>
        <v>0</v>
      </c>
      <c r="I497" s="90">
        <f>SQRT((D439*'Template_Back_DO NOT EDIT'!$E$568)^2+(D504*'Template_Back_DO NOT EDIT'!$E$637)^2)</f>
        <v>0</v>
      </c>
    </row>
    <row r="498" spans="1:10" ht="28.8" x14ac:dyDescent="0.3">
      <c r="A498" s="22" t="s">
        <v>2611</v>
      </c>
      <c r="B498" s="77" t="s">
        <v>2356</v>
      </c>
      <c r="C498" s="79"/>
      <c r="D498" s="79"/>
      <c r="E498" s="25"/>
      <c r="F498" s="64" t="s">
        <v>477</v>
      </c>
      <c r="G498" s="83" t="s">
        <v>2148</v>
      </c>
      <c r="H498" s="90">
        <f>C440*'Template_Back_DO NOT EDIT'!$E$569+C441*'Template_Back_DO NOT EDIT'!$E$570+C442*'Template_Back_DO NOT EDIT'!$E$571</f>
        <v>0</v>
      </c>
      <c r="I498" s="90">
        <f>SQRT((D440*'Template_Back_DO NOT EDIT'!$E$569)^2+(D441*'Template_Back_DO NOT EDIT'!$E$570)^2+(D442*'Template_Back_DO NOT EDIT'!$E$571)^2)</f>
        <v>0</v>
      </c>
    </row>
    <row r="499" spans="1:10" x14ac:dyDescent="0.3">
      <c r="A499" s="22" t="s">
        <v>520</v>
      </c>
      <c r="B499" s="77" t="s">
        <v>2336</v>
      </c>
      <c r="C499" s="79"/>
      <c r="D499" s="79"/>
      <c r="E499" s="25"/>
      <c r="F499" s="64" t="s">
        <v>478</v>
      </c>
      <c r="G499" s="83" t="s">
        <v>2159</v>
      </c>
      <c r="H499" s="90">
        <f>C443*'Template_Back_DO NOT EDIT'!$E$572</f>
        <v>0</v>
      </c>
      <c r="I499" s="90">
        <f>D443*'Template_Back_DO NOT EDIT'!$E$572</f>
        <v>0</v>
      </c>
    </row>
    <row r="500" spans="1:10" ht="28.8" x14ac:dyDescent="0.3">
      <c r="A500" s="22" t="s">
        <v>521</v>
      </c>
      <c r="B500" s="77" t="s">
        <v>2339</v>
      </c>
      <c r="C500" s="79"/>
      <c r="D500" s="79"/>
      <c r="E500" s="25"/>
      <c r="F500" s="64" t="s">
        <v>479</v>
      </c>
      <c r="G500" s="83" t="s">
        <v>2162</v>
      </c>
      <c r="H500" s="90">
        <f>C445*'Template_Back_DO NOT EDIT'!$E$573</f>
        <v>0</v>
      </c>
      <c r="I500" s="90">
        <f>D445*'Template_Back_DO NOT EDIT'!$E$573</f>
        <v>0</v>
      </c>
    </row>
    <row r="501" spans="1:10" ht="28.8" x14ac:dyDescent="0.3">
      <c r="A501" s="22" t="s">
        <v>522</v>
      </c>
      <c r="B501" s="77" t="s">
        <v>2342</v>
      </c>
      <c r="C501" s="79"/>
      <c r="D501" s="79"/>
      <c r="E501" s="25"/>
      <c r="F501" s="64" t="s">
        <v>480</v>
      </c>
      <c r="G501" s="83" t="s">
        <v>2165</v>
      </c>
      <c r="H501" s="90">
        <f>C444*'Template_Back_DO NOT EDIT'!$E$574+C446*'Template_Back_DO NOT EDIT'!$E$575+C447*'Template_Back_DO NOT EDIT'!$E$576</f>
        <v>0</v>
      </c>
      <c r="I501" s="90">
        <f>SQRT((D444*'Template_Back_DO NOT EDIT'!$E$574)^2+(D446*'Template_Back_DO NOT EDIT'!$E$575)^2+(D447*'Template_Back_DO NOT EDIT'!$E$576)^2)</f>
        <v>0</v>
      </c>
    </row>
    <row r="502" spans="1:10" x14ac:dyDescent="0.3">
      <c r="A502" s="22" t="s">
        <v>523</v>
      </c>
      <c r="B502" s="77" t="s">
        <v>2345</v>
      </c>
      <c r="C502" s="79"/>
      <c r="D502" s="79"/>
      <c r="E502" s="25"/>
      <c r="F502" s="64" t="s">
        <v>481</v>
      </c>
      <c r="G502" s="83" t="s">
        <v>2176</v>
      </c>
      <c r="H502" s="90">
        <f>C448*'Template_Back_DO NOT EDIT'!$E$577</f>
        <v>0</v>
      </c>
      <c r="I502" s="90">
        <f>D448*'Template_Back_DO NOT EDIT'!$E$577</f>
        <v>0</v>
      </c>
    </row>
    <row r="503" spans="1:10" x14ac:dyDescent="0.3">
      <c r="A503" s="22" t="s">
        <v>524</v>
      </c>
      <c r="B503" s="77" t="s">
        <v>2348</v>
      </c>
      <c r="C503" s="79"/>
      <c r="D503" s="79"/>
      <c r="E503" s="25"/>
      <c r="F503" s="64" t="s">
        <v>482</v>
      </c>
      <c r="G503" s="83" t="s">
        <v>2178</v>
      </c>
      <c r="H503" s="90">
        <f>C449*'Template_Back_DO NOT EDIT'!$E$578</f>
        <v>0</v>
      </c>
      <c r="I503" s="90">
        <f>D449*'Template_Back_DO NOT EDIT'!$E$578</f>
        <v>0</v>
      </c>
    </row>
    <row r="504" spans="1:10" x14ac:dyDescent="0.3">
      <c r="A504" s="22" t="s">
        <v>2612</v>
      </c>
      <c r="B504" s="77" t="s">
        <v>2365</v>
      </c>
      <c r="C504" s="79"/>
      <c r="D504" s="79"/>
      <c r="E504" s="25"/>
      <c r="F504" s="64" t="s">
        <v>483</v>
      </c>
      <c r="G504" s="83" t="s">
        <v>2181</v>
      </c>
      <c r="H504" s="90">
        <f>C450*'Template_Back_DO NOT EDIT'!$E$579</f>
        <v>0</v>
      </c>
      <c r="I504" s="90">
        <f>D450*'Template_Back_DO NOT EDIT'!$E$579</f>
        <v>0</v>
      </c>
    </row>
    <row r="505" spans="1:10" ht="28.8" x14ac:dyDescent="0.3">
      <c r="A505" s="22" t="s">
        <v>527</v>
      </c>
      <c r="B505" s="77" t="s">
        <v>2367</v>
      </c>
      <c r="C505" s="79"/>
      <c r="D505" s="79"/>
      <c r="E505" s="25"/>
      <c r="F505" s="64" t="s">
        <v>484</v>
      </c>
      <c r="G505" s="83" t="s">
        <v>2184</v>
      </c>
      <c r="H505" s="90">
        <f>C451*'Template_Back_DO NOT EDIT'!$E$580</f>
        <v>0</v>
      </c>
      <c r="I505" s="90">
        <f>D451*'Template_Back_DO NOT EDIT'!$E$580</f>
        <v>0</v>
      </c>
    </row>
    <row r="506" spans="1:10" x14ac:dyDescent="0.3">
      <c r="A506" s="22" t="s">
        <v>528</v>
      </c>
      <c r="B506" s="77" t="s">
        <v>2371</v>
      </c>
      <c r="C506" s="79"/>
      <c r="D506" s="79"/>
      <c r="E506" s="25"/>
      <c r="F506" s="64" t="s">
        <v>485</v>
      </c>
      <c r="G506" s="83" t="s">
        <v>2187</v>
      </c>
      <c r="H506" s="90">
        <f>C453*'Template_Back_DO NOT EDIT'!$E$581</f>
        <v>0</v>
      </c>
      <c r="I506" s="90">
        <f>D453*'Template_Back_DO NOT EDIT'!$E$581</f>
        <v>0</v>
      </c>
    </row>
    <row r="507" spans="1:10" ht="28.8" x14ac:dyDescent="0.3">
      <c r="A507" s="22" t="s">
        <v>529</v>
      </c>
      <c r="B507" s="77" t="s">
        <v>2374</v>
      </c>
      <c r="C507" s="79"/>
      <c r="D507" s="79"/>
      <c r="E507" s="25"/>
      <c r="F507" s="64" t="s">
        <v>486</v>
      </c>
      <c r="G507" s="83" t="s">
        <v>2190</v>
      </c>
      <c r="H507" s="90">
        <f>C454*'Template_Back_DO NOT EDIT'!$E$582</f>
        <v>0</v>
      </c>
      <c r="I507" s="90">
        <f>D454*'Template_Back_DO NOT EDIT'!$E$582</f>
        <v>0</v>
      </c>
    </row>
    <row r="508" spans="1:10" x14ac:dyDescent="0.3">
      <c r="A508" s="22" t="s">
        <v>530</v>
      </c>
      <c r="B508" s="77" t="s">
        <v>2377</v>
      </c>
      <c r="C508" s="79"/>
      <c r="D508" s="79"/>
      <c r="E508" s="25"/>
      <c r="F508" s="64" t="s">
        <v>487</v>
      </c>
      <c r="G508" s="83" t="s">
        <v>2193</v>
      </c>
      <c r="H508" s="90">
        <f>C452*'Template_Back_DO NOT EDIT'!$E$583+C455*'Template_Back_DO NOT EDIT'!$E$584+C456*'Template_Back_DO NOT EDIT'!$E$585+C457*'Template_Back_DO NOT EDIT'!$E$586+C458*'Template_Back_DO NOT EDIT'!$E$587+C459*'Template_Back_DO NOT EDIT'!$E$588</f>
        <v>0</v>
      </c>
      <c r="I508" s="90">
        <f>SQRT((D452*'Template_Back_DO NOT EDIT'!$E$583)^2+(D455*'Template_Back_DO NOT EDIT'!$E$584)^2+(D456*'Template_Back_DO NOT EDIT'!$E$585)^2+(D457*'Template_Back_DO NOT EDIT'!$E$586)^2+(D458*'Template_Back_DO NOT EDIT'!$E$587)^2+(D459*'Template_Back_DO NOT EDIT'!$E$588)^2)</f>
        <v>0</v>
      </c>
    </row>
    <row r="509" spans="1:10" ht="28.8" x14ac:dyDescent="0.3">
      <c r="A509" s="22" t="s">
        <v>531</v>
      </c>
      <c r="B509" s="77" t="s">
        <v>2380</v>
      </c>
      <c r="C509" s="79"/>
      <c r="D509" s="79"/>
      <c r="E509" s="25"/>
      <c r="F509" s="64" t="s">
        <v>488</v>
      </c>
      <c r="G509" s="83" t="s">
        <v>2212</v>
      </c>
      <c r="H509" s="90">
        <f>C460*'Template_Back_DO NOT EDIT'!$E$589</f>
        <v>0</v>
      </c>
      <c r="I509" s="90">
        <f>D460*'Template_Back_DO NOT EDIT'!$E$589</f>
        <v>0</v>
      </c>
    </row>
    <row r="510" spans="1:10" x14ac:dyDescent="0.3">
      <c r="A510" s="22" t="s">
        <v>2613</v>
      </c>
      <c r="B510" s="77" t="s">
        <v>2383</v>
      </c>
      <c r="C510" s="79"/>
      <c r="D510" s="79"/>
      <c r="E510" s="25"/>
      <c r="F510" s="86" t="s">
        <v>489</v>
      </c>
      <c r="G510" s="87" t="s">
        <v>2216</v>
      </c>
      <c r="H510" s="92"/>
      <c r="I510" s="94"/>
      <c r="J510" s="1">
        <v>7</v>
      </c>
    </row>
    <row r="511" spans="1:10" x14ac:dyDescent="0.3">
      <c r="A511" s="22" t="s">
        <v>534</v>
      </c>
      <c r="B511" s="77" t="s">
        <v>2390</v>
      </c>
      <c r="C511" s="79"/>
      <c r="D511" s="79"/>
      <c r="E511" s="25"/>
      <c r="F511" s="64" t="s">
        <v>2634</v>
      </c>
      <c r="G511" s="83" t="s">
        <v>3179</v>
      </c>
      <c r="H511" s="90">
        <f>C461*'Template_Back_DO NOT EDIT'!$E$590</f>
        <v>0</v>
      </c>
      <c r="I511" s="90">
        <f>D461*'Template_Back_DO NOT EDIT'!$E$590</f>
        <v>0</v>
      </c>
    </row>
    <row r="512" spans="1:10" x14ac:dyDescent="0.3">
      <c r="A512" s="22" t="s">
        <v>2614</v>
      </c>
      <c r="B512" s="77" t="s">
        <v>2393</v>
      </c>
      <c r="C512" s="79"/>
      <c r="D512" s="79"/>
      <c r="E512" s="25"/>
      <c r="F512" s="64" t="s">
        <v>491</v>
      </c>
      <c r="G512" s="83" t="s">
        <v>2222</v>
      </c>
      <c r="H512" s="90">
        <f>C462*'Template_Back_DO NOT EDIT'!$E$592</f>
        <v>0</v>
      </c>
      <c r="I512" s="90">
        <f>D462*'Template_Back_DO NOT EDIT'!$E$592</f>
        <v>0</v>
      </c>
    </row>
    <row r="513" spans="1:9" x14ac:dyDescent="0.3">
      <c r="A513" s="22" t="s">
        <v>537</v>
      </c>
      <c r="B513" s="77" t="s">
        <v>2399</v>
      </c>
      <c r="C513" s="79"/>
      <c r="D513" s="79"/>
      <c r="E513" s="25"/>
      <c r="F513" s="64" t="s">
        <v>492</v>
      </c>
      <c r="G513" s="83" t="s">
        <v>2225</v>
      </c>
      <c r="H513" s="90">
        <f>C463*'Template_Back_DO NOT EDIT'!$E$593</f>
        <v>0</v>
      </c>
      <c r="I513" s="90">
        <f>D463*'Template_Back_DO NOT EDIT'!$E$593</f>
        <v>0</v>
      </c>
    </row>
    <row r="514" spans="1:9" x14ac:dyDescent="0.3">
      <c r="A514" s="22" t="s">
        <v>538</v>
      </c>
      <c r="B514" s="77" t="s">
        <v>2402</v>
      </c>
      <c r="C514" s="79"/>
      <c r="D514" s="79"/>
      <c r="E514" s="25"/>
      <c r="F514" s="64" t="s">
        <v>493</v>
      </c>
      <c r="G514" s="83" t="s">
        <v>2228</v>
      </c>
      <c r="H514" s="90">
        <f>C464*'Template_Back_DO NOT EDIT'!$E$594</f>
        <v>0</v>
      </c>
      <c r="I514" s="90">
        <f>D464*'Template_Back_DO NOT EDIT'!$E$594</f>
        <v>0</v>
      </c>
    </row>
    <row r="515" spans="1:9" ht="28.8" x14ac:dyDescent="0.3">
      <c r="A515" s="22" t="s">
        <v>2615</v>
      </c>
      <c r="B515" s="77" t="s">
        <v>2410</v>
      </c>
      <c r="C515" s="79"/>
      <c r="D515" s="25"/>
      <c r="E515" s="25"/>
      <c r="F515" s="64" t="s">
        <v>494</v>
      </c>
      <c r="G515" s="83" t="s">
        <v>3183</v>
      </c>
      <c r="H515" s="90">
        <f>C465*'Template_Back_DO NOT EDIT'!$E$595+C466*'Template_Back_DO NOT EDIT'!$E$596</f>
        <v>0</v>
      </c>
      <c r="I515" s="90">
        <f>SQRT((D465*'Template_Back_DO NOT EDIT'!$E$595)^2+(D466*'Template_Back_DO NOT EDIT'!$E$596)^2)</f>
        <v>0</v>
      </c>
    </row>
    <row r="516" spans="1:9" x14ac:dyDescent="0.3">
      <c r="A516" s="22" t="s">
        <v>539</v>
      </c>
      <c r="B516" s="77" t="s">
        <v>2406</v>
      </c>
      <c r="C516" s="79"/>
      <c r="D516" s="79"/>
      <c r="E516" s="25"/>
      <c r="F516" s="64" t="s">
        <v>495</v>
      </c>
      <c r="G516" s="83" t="s">
        <v>2238</v>
      </c>
      <c r="H516" s="90">
        <f>C467*'Template_Back_DO NOT EDIT'!$E$597</f>
        <v>0</v>
      </c>
      <c r="I516" s="90">
        <f>D467*'Template_Back_DO NOT EDIT'!$E$597</f>
        <v>0</v>
      </c>
    </row>
    <row r="517" spans="1:9" ht="28.8" x14ac:dyDescent="0.3">
      <c r="A517" s="22" t="s">
        <v>2616</v>
      </c>
      <c r="B517" s="77" t="s">
        <v>2412</v>
      </c>
      <c r="C517" s="79"/>
      <c r="D517" s="79"/>
      <c r="E517" s="25"/>
      <c r="F517" s="64" t="s">
        <v>496</v>
      </c>
      <c r="G517" s="83" t="s">
        <v>2241</v>
      </c>
      <c r="H517" s="90">
        <f>C468*'Template_Back_DO NOT EDIT'!$E$598+C469*'Template_Back_DO NOT EDIT'!$E$599+C470*'Template_Back_DO NOT EDIT'!$E$600+C471*'Template_Back_DO NOT EDIT'!$E$601</f>
        <v>0</v>
      </c>
      <c r="I517" s="90">
        <f>SQRT((D468*'Template_Back_DO NOT EDIT'!$E$598)^2+(D469*'Template_Back_DO NOT EDIT'!$E$599)^2+(D470*'Template_Back_DO NOT EDIT'!$E$600)^2+(D471*'Template_Back_DO NOT EDIT'!$E$601)^2)</f>
        <v>0</v>
      </c>
    </row>
    <row r="518" spans="1:9" x14ac:dyDescent="0.3">
      <c r="A518" s="22" t="s">
        <v>541</v>
      </c>
      <c r="B518" s="77" t="s">
        <v>2415</v>
      </c>
      <c r="C518" s="79"/>
      <c r="D518" s="79"/>
      <c r="E518" s="25"/>
      <c r="F518" s="64" t="s">
        <v>497</v>
      </c>
      <c r="G518" s="83" t="s">
        <v>2255</v>
      </c>
      <c r="H518" s="90">
        <f>C473*'Template_Back_DO NOT EDIT'!$E$602</f>
        <v>0</v>
      </c>
      <c r="I518" s="90">
        <f>D473*'Template_Back_DO NOT EDIT'!$E$602</f>
        <v>0</v>
      </c>
    </row>
    <row r="519" spans="1:9" x14ac:dyDescent="0.3">
      <c r="A519" s="22" t="s">
        <v>542</v>
      </c>
      <c r="B519" s="77" t="s">
        <v>2422</v>
      </c>
      <c r="C519" s="79"/>
      <c r="D519" s="79"/>
      <c r="E519" s="25"/>
      <c r="F519" s="64" t="s">
        <v>498</v>
      </c>
      <c r="G519" s="83" t="s">
        <v>2257</v>
      </c>
      <c r="H519" s="90">
        <f>C474*'Template_Back_DO NOT EDIT'!$E$605+C472*'Template_Back_DO NOT EDIT'!$E$604</f>
        <v>0</v>
      </c>
      <c r="I519" s="90">
        <f>SQRT((D474*'Template_Back_DO NOT EDIT'!$E$605)^2+(D472*'Template_Back_DO NOT EDIT'!$E$604)^2)</f>
        <v>0</v>
      </c>
    </row>
    <row r="520" spans="1:9" x14ac:dyDescent="0.3">
      <c r="A520" s="22" t="s">
        <v>543</v>
      </c>
      <c r="B520" s="77" t="s">
        <v>2418</v>
      </c>
      <c r="C520" s="79"/>
      <c r="D520" s="79"/>
      <c r="E520" s="25"/>
      <c r="F520" s="64" t="s">
        <v>499</v>
      </c>
      <c r="G520" s="83" t="s">
        <v>2268</v>
      </c>
      <c r="H520" s="90">
        <f>C475*'Template_Back_DO NOT EDIT'!$E$606</f>
        <v>0</v>
      </c>
      <c r="I520" s="90">
        <f>D475*'Template_Back_DO NOT EDIT'!$E$606</f>
        <v>0</v>
      </c>
    </row>
    <row r="521" spans="1:9" x14ac:dyDescent="0.3">
      <c r="A521" s="22" t="s">
        <v>2617</v>
      </c>
      <c r="B521" s="77" t="s">
        <v>2444</v>
      </c>
      <c r="C521" s="79"/>
      <c r="D521" s="25"/>
      <c r="E521" s="25"/>
      <c r="F521" s="64" t="s">
        <v>500</v>
      </c>
      <c r="G521" s="83" t="s">
        <v>2271</v>
      </c>
      <c r="H521" s="90">
        <f>'Template_Back_DO NOT EDIT'!$E$607*C476</f>
        <v>0</v>
      </c>
      <c r="I521" s="90">
        <f>'Template_Back_DO NOT EDIT'!$E$607*D476</f>
        <v>0</v>
      </c>
    </row>
    <row r="522" spans="1:9" x14ac:dyDescent="0.3">
      <c r="A522" s="22" t="s">
        <v>544</v>
      </c>
      <c r="B522" s="77" t="s">
        <v>2425</v>
      </c>
      <c r="C522" s="79"/>
      <c r="D522" s="79"/>
      <c r="E522" s="25"/>
      <c r="F522" s="64" t="s">
        <v>501</v>
      </c>
      <c r="G522" s="83" t="s">
        <v>2274</v>
      </c>
      <c r="H522" s="90">
        <f>'Template_Back_DO NOT EDIT'!$E$608*C477</f>
        <v>0</v>
      </c>
      <c r="I522" s="90">
        <f>'Template_Back_DO NOT EDIT'!$E$608*D477</f>
        <v>0</v>
      </c>
    </row>
    <row r="523" spans="1:9" ht="28.8" x14ac:dyDescent="0.3">
      <c r="A523" s="22" t="s">
        <v>2618</v>
      </c>
      <c r="B523" s="77" t="s">
        <v>2429</v>
      </c>
      <c r="C523" s="79"/>
      <c r="D523" s="79"/>
      <c r="E523" s="25"/>
      <c r="F523" s="64" t="s">
        <v>502</v>
      </c>
      <c r="G523" s="83" t="s">
        <v>2277</v>
      </c>
      <c r="H523" s="90">
        <f>'Template_Back_DO NOT EDIT'!$E$609*C478</f>
        <v>0</v>
      </c>
      <c r="I523" s="90">
        <f>'Template_Back_DO NOT EDIT'!$E$609*D478</f>
        <v>0</v>
      </c>
    </row>
    <row r="524" spans="1:9" x14ac:dyDescent="0.3">
      <c r="A524" s="22" t="s">
        <v>546</v>
      </c>
      <c r="B524" s="77" t="s">
        <v>2434</v>
      </c>
      <c r="C524" s="79"/>
      <c r="D524" s="79"/>
      <c r="E524" s="25"/>
      <c r="F524" s="64" t="s">
        <v>503</v>
      </c>
      <c r="G524" s="83" t="s">
        <v>3184</v>
      </c>
      <c r="H524" s="90">
        <f>C479*'Template_Back_DO NOT EDIT'!$E$611</f>
        <v>0</v>
      </c>
      <c r="I524" s="90">
        <f>D479*'Template_Back_DO NOT EDIT'!$E$611</f>
        <v>0</v>
      </c>
    </row>
    <row r="525" spans="1:9" ht="28.8" x14ac:dyDescent="0.3">
      <c r="A525" s="22" t="s">
        <v>2619</v>
      </c>
      <c r="B525" s="77" t="s">
        <v>2437</v>
      </c>
      <c r="C525" s="79"/>
      <c r="D525" s="79"/>
      <c r="E525" s="25"/>
      <c r="F525" s="64" t="s">
        <v>504</v>
      </c>
      <c r="G525" s="83" t="s">
        <v>2287</v>
      </c>
      <c r="H525" s="90">
        <f>'Template_Back_DO NOT EDIT'!$E$612*C480</f>
        <v>0</v>
      </c>
      <c r="I525" s="90">
        <f>'Template_Back_DO NOT EDIT'!$E$612*D480</f>
        <v>0</v>
      </c>
    </row>
    <row r="526" spans="1:9" x14ac:dyDescent="0.3">
      <c r="A526" s="22" t="s">
        <v>2620</v>
      </c>
      <c r="B526" s="77" t="s">
        <v>2446</v>
      </c>
      <c r="C526" s="79"/>
      <c r="D526" s="79"/>
      <c r="E526" s="25"/>
      <c r="F526" s="64" t="s">
        <v>505</v>
      </c>
      <c r="G526" s="83" t="s">
        <v>2290</v>
      </c>
      <c r="H526" s="90">
        <f>'Template_Back_DO NOT EDIT'!$E$613*C481</f>
        <v>0</v>
      </c>
      <c r="I526" s="90">
        <f>'Template_Back_DO NOT EDIT'!$E$613*D481</f>
        <v>0</v>
      </c>
    </row>
    <row r="527" spans="1:9" x14ac:dyDescent="0.3">
      <c r="A527" s="22" t="s">
        <v>2621</v>
      </c>
      <c r="B527" s="77" t="s">
        <v>2456</v>
      </c>
      <c r="C527" s="79"/>
      <c r="D527" s="79"/>
      <c r="E527" s="25"/>
      <c r="F527" s="64" t="s">
        <v>506</v>
      </c>
      <c r="G527" s="83" t="s">
        <v>2293</v>
      </c>
      <c r="H527" s="90">
        <f>'Template_Back_DO NOT EDIT'!$E$614*C482</f>
        <v>0</v>
      </c>
      <c r="I527" s="90">
        <f>'Template_Back_DO NOT EDIT'!$E$614*D482</f>
        <v>0</v>
      </c>
    </row>
    <row r="528" spans="1:9" x14ac:dyDescent="0.3">
      <c r="A528" s="22" t="s">
        <v>549</v>
      </c>
      <c r="B528" s="77" t="s">
        <v>2448</v>
      </c>
      <c r="C528" s="79"/>
      <c r="D528" s="79"/>
      <c r="E528" s="25"/>
      <c r="F528" s="64" t="s">
        <v>507</v>
      </c>
      <c r="G528" s="83" t="s">
        <v>2296</v>
      </c>
      <c r="H528" s="90">
        <f>'Template_Back_DO NOT EDIT'!$E$615*C483</f>
        <v>0</v>
      </c>
      <c r="I528" s="90">
        <f>'Template_Back_DO NOT EDIT'!$E$615*D483</f>
        <v>0</v>
      </c>
    </row>
    <row r="529" spans="1:9" ht="28.8" x14ac:dyDescent="0.3">
      <c r="A529" s="22" t="s">
        <v>2622</v>
      </c>
      <c r="B529" s="77" t="s">
        <v>2459</v>
      </c>
      <c r="C529" s="79"/>
      <c r="D529" s="79"/>
      <c r="E529" s="25"/>
      <c r="F529" s="64" t="s">
        <v>508</v>
      </c>
      <c r="G529" s="83" t="s">
        <v>2299</v>
      </c>
      <c r="H529" s="90">
        <f>'Template_Back_DO NOT EDIT'!$E$616*C484</f>
        <v>0</v>
      </c>
      <c r="I529" s="90">
        <f>'Template_Back_DO NOT EDIT'!$E$616*D484</f>
        <v>0</v>
      </c>
    </row>
    <row r="530" spans="1:9" x14ac:dyDescent="0.3">
      <c r="A530" s="22" t="s">
        <v>2623</v>
      </c>
      <c r="B530" s="77" t="s">
        <v>2462</v>
      </c>
      <c r="C530" s="79"/>
      <c r="D530" s="79"/>
      <c r="E530" s="25"/>
      <c r="F530" s="64" t="s">
        <v>509</v>
      </c>
      <c r="G530" s="83" t="s">
        <v>2302</v>
      </c>
      <c r="H530" s="90">
        <f>'Template_Back_DO NOT EDIT'!$E$617*C485</f>
        <v>0</v>
      </c>
      <c r="I530" s="90">
        <f>'Template_Back_DO NOT EDIT'!$E$617*D485</f>
        <v>0</v>
      </c>
    </row>
    <row r="531" spans="1:9" x14ac:dyDescent="0.3">
      <c r="A531" s="22" t="s">
        <v>551</v>
      </c>
      <c r="B531" s="77" t="s">
        <v>2465</v>
      </c>
      <c r="C531" s="79"/>
      <c r="D531" s="79"/>
      <c r="E531" s="25"/>
      <c r="F531" s="64" t="s">
        <v>510</v>
      </c>
      <c r="G531" s="83" t="s">
        <v>2305</v>
      </c>
      <c r="H531" s="90">
        <f>'Template_Back_DO NOT EDIT'!$E$618*C486</f>
        <v>0</v>
      </c>
      <c r="I531" s="90">
        <f>'Template_Back_DO NOT EDIT'!$E$618*D486</f>
        <v>0</v>
      </c>
    </row>
    <row r="532" spans="1:9" x14ac:dyDescent="0.3">
      <c r="A532" s="22" t="s">
        <v>552</v>
      </c>
      <c r="B532" s="77" t="s">
        <v>2468</v>
      </c>
      <c r="C532" s="79"/>
      <c r="D532" s="79"/>
      <c r="E532" s="25"/>
      <c r="F532" s="64" t="s">
        <v>511</v>
      </c>
      <c r="G532" s="83" t="s">
        <v>2308</v>
      </c>
      <c r="H532" s="90">
        <f>'Template_Back_DO NOT EDIT'!$E$619*C487</f>
        <v>0</v>
      </c>
      <c r="I532" s="90">
        <f>'Template_Back_DO NOT EDIT'!$E$619*D487</f>
        <v>0</v>
      </c>
    </row>
    <row r="533" spans="1:9" ht="28.8" x14ac:dyDescent="0.3">
      <c r="A533" s="22" t="s">
        <v>553</v>
      </c>
      <c r="B533" s="77" t="s">
        <v>2471</v>
      </c>
      <c r="C533" s="79"/>
      <c r="D533" s="79"/>
      <c r="E533" s="25"/>
      <c r="F533" s="64" t="s">
        <v>512</v>
      </c>
      <c r="G533" s="83" t="s">
        <v>2311</v>
      </c>
      <c r="H533" s="90">
        <f>'Template_Back_DO NOT EDIT'!$E$620*C488</f>
        <v>0</v>
      </c>
      <c r="I533" s="90">
        <f>'Template_Back_DO NOT EDIT'!$E$620*D488</f>
        <v>0</v>
      </c>
    </row>
    <row r="534" spans="1:9" x14ac:dyDescent="0.3">
      <c r="A534" s="22" t="s">
        <v>554</v>
      </c>
      <c r="B534" s="77" t="s">
        <v>2474</v>
      </c>
      <c r="C534" s="79"/>
      <c r="D534" s="79"/>
      <c r="E534" s="25"/>
      <c r="F534" s="64" t="s">
        <v>513</v>
      </c>
      <c r="G534" s="83" t="s">
        <v>2314</v>
      </c>
      <c r="H534" s="90">
        <f>'Template_Back_DO NOT EDIT'!$E$621*C489</f>
        <v>0</v>
      </c>
      <c r="I534" s="90">
        <f>'Template_Back_DO NOT EDIT'!$E$621*D489</f>
        <v>0</v>
      </c>
    </row>
    <row r="535" spans="1:9" x14ac:dyDescent="0.3">
      <c r="A535" s="22" t="s">
        <v>555</v>
      </c>
      <c r="B535" s="77" t="s">
        <v>2477</v>
      </c>
      <c r="C535" s="79"/>
      <c r="D535" s="79"/>
      <c r="E535" s="25"/>
      <c r="F535" s="64" t="s">
        <v>514</v>
      </c>
      <c r="G535" s="83" t="s">
        <v>2317</v>
      </c>
      <c r="H535" s="90">
        <f>'Template_Back_DO NOT EDIT'!$E$622*C490</f>
        <v>0</v>
      </c>
      <c r="I535" s="90">
        <f>'Template_Back_DO NOT EDIT'!$E$622*D490</f>
        <v>0</v>
      </c>
    </row>
    <row r="536" spans="1:9" x14ac:dyDescent="0.3">
      <c r="A536" s="22" t="s">
        <v>557</v>
      </c>
      <c r="B536" s="77" t="s">
        <v>2480</v>
      </c>
      <c r="C536" s="79"/>
      <c r="D536" s="79"/>
      <c r="E536" s="24"/>
      <c r="F536" s="64" t="s">
        <v>515</v>
      </c>
      <c r="G536" s="83" t="s">
        <v>2320</v>
      </c>
      <c r="H536" s="90">
        <f>'Template_Back_DO NOT EDIT'!$E$623*C491</f>
        <v>0</v>
      </c>
      <c r="I536" s="90">
        <f>'Template_Back_DO NOT EDIT'!$E$623*D491</f>
        <v>0</v>
      </c>
    </row>
    <row r="537" spans="1:9" x14ac:dyDescent="0.3">
      <c r="A537" s="22" t="s">
        <v>558</v>
      </c>
      <c r="B537" s="77" t="s">
        <v>2483</v>
      </c>
      <c r="C537" s="79"/>
      <c r="D537" s="79"/>
      <c r="F537" s="64" t="s">
        <v>516</v>
      </c>
      <c r="G537" s="83" t="s">
        <v>2324</v>
      </c>
      <c r="H537" s="90">
        <f>'Template_Back_DO NOT EDIT'!$E$624*C492</f>
        <v>0</v>
      </c>
      <c r="I537" s="90">
        <f>'Template_Back_DO NOT EDIT'!$E$624*D492</f>
        <v>0</v>
      </c>
    </row>
    <row r="538" spans="1:9" x14ac:dyDescent="0.3">
      <c r="A538" s="22" t="s">
        <v>2624</v>
      </c>
      <c r="B538" s="77" t="s">
        <v>2494</v>
      </c>
      <c r="C538" s="88"/>
      <c r="D538" s="25"/>
      <c r="F538" s="64" t="s">
        <v>517</v>
      </c>
      <c r="G538" s="83" t="s">
        <v>2327</v>
      </c>
      <c r="H538" s="90">
        <f>'Template_Back_DO NOT EDIT'!$E$625*C493</f>
        <v>0</v>
      </c>
      <c r="I538" s="90">
        <f>'Template_Back_DO NOT EDIT'!$E$625*D493</f>
        <v>0</v>
      </c>
    </row>
    <row r="539" spans="1:9" x14ac:dyDescent="0.3">
      <c r="A539" s="22" t="s">
        <v>2625</v>
      </c>
      <c r="B539" s="77" t="s">
        <v>2488</v>
      </c>
      <c r="C539" s="79"/>
      <c r="D539" s="79"/>
      <c r="F539" s="64" t="s">
        <v>518</v>
      </c>
      <c r="G539" s="83" t="s">
        <v>2329</v>
      </c>
      <c r="H539" s="90">
        <f>'Template_Back_DO NOT EDIT'!$E$626*C494</f>
        <v>0</v>
      </c>
      <c r="I539" s="90">
        <f>'Template_Back_DO NOT EDIT'!$E$626*D494</f>
        <v>0</v>
      </c>
    </row>
    <row r="540" spans="1:9" x14ac:dyDescent="0.3">
      <c r="A540" s="22" t="s">
        <v>2626</v>
      </c>
      <c r="B540" s="77" t="s">
        <v>2490</v>
      </c>
      <c r="C540" s="79"/>
      <c r="D540" s="79"/>
      <c r="F540" s="64" t="s">
        <v>519</v>
      </c>
      <c r="G540" s="83" t="s">
        <v>2333</v>
      </c>
      <c r="H540" s="90">
        <f>'Template_Back_DO NOT EDIT'!$E$627*C496</f>
        <v>0</v>
      </c>
      <c r="I540" s="90">
        <f>'Template_Back_DO NOT EDIT'!$E$627*D496</f>
        <v>0</v>
      </c>
    </row>
    <row r="541" spans="1:9" x14ac:dyDescent="0.3">
      <c r="F541" s="64" t="s">
        <v>520</v>
      </c>
      <c r="G541" s="83" t="s">
        <v>2336</v>
      </c>
      <c r="H541" s="90">
        <f>'Template_Back_DO NOT EDIT'!$E$628*C499</f>
        <v>0</v>
      </c>
      <c r="I541" s="90">
        <f>'Template_Back_DO NOT EDIT'!$E$628*D499</f>
        <v>0</v>
      </c>
    </row>
    <row r="542" spans="1:9" x14ac:dyDescent="0.3">
      <c r="F542" s="64" t="s">
        <v>521</v>
      </c>
      <c r="G542" s="83" t="s">
        <v>2339</v>
      </c>
      <c r="H542" s="90">
        <f>'Template_Back_DO NOT EDIT'!$E$629*C500</f>
        <v>0</v>
      </c>
      <c r="I542" s="90">
        <f>'Template_Back_DO NOT EDIT'!$E$629*D500</f>
        <v>0</v>
      </c>
    </row>
    <row r="543" spans="1:9" x14ac:dyDescent="0.3">
      <c r="F543" s="64" t="s">
        <v>522</v>
      </c>
      <c r="G543" s="83" t="s">
        <v>2342</v>
      </c>
      <c r="H543" s="90">
        <f>'Template_Back_DO NOT EDIT'!$E$630*C501</f>
        <v>0</v>
      </c>
      <c r="I543" s="90">
        <f>'Template_Back_DO NOT EDIT'!$E$630*D501</f>
        <v>0</v>
      </c>
    </row>
    <row r="544" spans="1:9" x14ac:dyDescent="0.3">
      <c r="F544" s="64" t="s">
        <v>523</v>
      </c>
      <c r="G544" s="83" t="s">
        <v>2345</v>
      </c>
      <c r="H544" s="90">
        <f>'Template_Back_DO NOT EDIT'!$E$631*C502</f>
        <v>0</v>
      </c>
      <c r="I544" s="90">
        <f>'Template_Back_DO NOT EDIT'!$E$631*D502</f>
        <v>0</v>
      </c>
    </row>
    <row r="545" spans="5:10" x14ac:dyDescent="0.3">
      <c r="F545" s="64" t="s">
        <v>524</v>
      </c>
      <c r="G545" s="83" t="s">
        <v>2348</v>
      </c>
      <c r="H545" s="90">
        <f>'Template_Back_DO NOT EDIT'!$E$632*C503</f>
        <v>0</v>
      </c>
      <c r="I545" s="90">
        <f>'Template_Back_DO NOT EDIT'!$E$632*D503</f>
        <v>0</v>
      </c>
    </row>
    <row r="546" spans="5:10" x14ac:dyDescent="0.3">
      <c r="F546" s="64" t="s">
        <v>525</v>
      </c>
      <c r="G546" s="83" t="s">
        <v>2351</v>
      </c>
      <c r="H546" s="94">
        <f>C497*'Template_Back_DO NOT EDIT'!$E$633+C498*'Template_Back_DO NOT EDIT'!$E$634</f>
        <v>0</v>
      </c>
      <c r="I546" s="94">
        <f>SQRT((D497*'Template_Back_DO NOT EDIT'!$E$633)^2+(D498*'Template_Back_DO NOT EDIT'!$E$634)^2)</f>
        <v>0</v>
      </c>
    </row>
    <row r="547" spans="5:10" x14ac:dyDescent="0.3">
      <c r="F547" s="64" t="s">
        <v>526</v>
      </c>
      <c r="G547" s="83" t="s">
        <v>2359</v>
      </c>
      <c r="H547" s="94">
        <f>C495*'Template_Back_DO NOT EDIT'!$E$635+C504*'Template_Back_DO NOT EDIT'!$E$638</f>
        <v>0</v>
      </c>
      <c r="I547" s="94">
        <f>SQRT((D495*'Template_Back_DO NOT EDIT'!$E$635)^2+(D504*'Template_Back_DO NOT EDIT'!$E$638)^2)</f>
        <v>0</v>
      </c>
      <c r="J547" s="5"/>
    </row>
    <row r="548" spans="5:10" x14ac:dyDescent="0.3">
      <c r="F548" s="64" t="s">
        <v>527</v>
      </c>
      <c r="G548" s="83" t="s">
        <v>2369</v>
      </c>
      <c r="H548" s="94">
        <f>C505*'Template_Back_DO NOT EDIT'!$E$639+C256*'Template_Back_DO NOT EDIT'!$E$362</f>
        <v>0</v>
      </c>
      <c r="I548" s="94">
        <f>SQRT((D505*'Template_Back_DO NOT EDIT'!$E$639)^2+(D256*'Template_Back_DO NOT EDIT'!$E$362)^2)</f>
        <v>0</v>
      </c>
    </row>
    <row r="549" spans="5:10" x14ac:dyDescent="0.3">
      <c r="F549" s="64" t="s">
        <v>528</v>
      </c>
      <c r="G549" s="83" t="s">
        <v>2371</v>
      </c>
      <c r="H549" s="94">
        <f>C506*'Template_Back_DO NOT EDIT'!$E$640</f>
        <v>0</v>
      </c>
      <c r="I549" s="94">
        <f>D506*'Template_Back_DO NOT EDIT'!$E$640</f>
        <v>0</v>
      </c>
    </row>
    <row r="550" spans="5:10" x14ac:dyDescent="0.3">
      <c r="F550" s="64" t="s">
        <v>529</v>
      </c>
      <c r="G550" s="83" t="s">
        <v>2374</v>
      </c>
      <c r="H550" s="94">
        <f>C507*'Template_Back_DO NOT EDIT'!$E$641</f>
        <v>0</v>
      </c>
      <c r="I550" s="94">
        <f>D507*'Template_Back_DO NOT EDIT'!$E$641</f>
        <v>0</v>
      </c>
    </row>
    <row r="551" spans="5:10" x14ac:dyDescent="0.3">
      <c r="F551" s="64" t="s">
        <v>530</v>
      </c>
      <c r="G551" s="83" t="s">
        <v>2377</v>
      </c>
      <c r="H551" s="94">
        <f>C508*'Template_Back_DO NOT EDIT'!$E$642</f>
        <v>0</v>
      </c>
      <c r="I551" s="94">
        <f>D508*'Template_Back_DO NOT EDIT'!$E$642</f>
        <v>0</v>
      </c>
    </row>
    <row r="552" spans="5:10" x14ac:dyDescent="0.3">
      <c r="F552" s="64" t="s">
        <v>531</v>
      </c>
      <c r="G552" s="83" t="s">
        <v>2380</v>
      </c>
      <c r="H552" s="94">
        <f>C509*'Template_Back_DO NOT EDIT'!$E$643</f>
        <v>0</v>
      </c>
      <c r="I552" s="94">
        <f>D509*'Template_Back_DO NOT EDIT'!$E$643</f>
        <v>0</v>
      </c>
    </row>
    <row r="553" spans="5:10" x14ac:dyDescent="0.3">
      <c r="F553" s="64" t="s">
        <v>532</v>
      </c>
      <c r="G553" s="83" t="s">
        <v>3185</v>
      </c>
      <c r="H553" s="94">
        <f>C510*'Template_Back_DO NOT EDIT'!$E$645</f>
        <v>0</v>
      </c>
      <c r="I553" s="94">
        <f>D510*'Template_Back_DO NOT EDIT'!$E$645</f>
        <v>0</v>
      </c>
    </row>
    <row r="554" spans="5:10" x14ac:dyDescent="0.3">
      <c r="F554" s="64" t="s">
        <v>533</v>
      </c>
      <c r="G554" s="83" t="s">
        <v>3186</v>
      </c>
      <c r="H554" s="94">
        <f>C510*'Template_Back_DO NOT EDIT'!$E$646</f>
        <v>0</v>
      </c>
      <c r="I554" s="94">
        <f>D510*'Template_Back_DO NOT EDIT'!$E$646</f>
        <v>0</v>
      </c>
    </row>
    <row r="555" spans="5:10" x14ac:dyDescent="0.3">
      <c r="F555" s="64" t="s">
        <v>534</v>
      </c>
      <c r="G555" s="83" t="s">
        <v>2390</v>
      </c>
      <c r="H555" s="94">
        <f>C511*'Template_Back_DO NOT EDIT'!$E$648</f>
        <v>0</v>
      </c>
      <c r="I555" s="94">
        <f>D511*'Template_Back_DO NOT EDIT'!$E$648</f>
        <v>0</v>
      </c>
    </row>
    <row r="556" spans="5:10" x14ac:dyDescent="0.3">
      <c r="F556" s="64" t="s">
        <v>535</v>
      </c>
      <c r="G556" s="83" t="s">
        <v>3187</v>
      </c>
      <c r="H556" s="94">
        <f>C510*'Template_Back_DO NOT EDIT'!$E$647+C512*'Template_Back_DO NOT EDIT'!$E$650</f>
        <v>0</v>
      </c>
      <c r="I556" s="94">
        <f>SQRT((D510*'Template_Back_DO NOT EDIT'!$E$647)^2+(D512*'Template_Back_DO NOT EDIT'!$E$650)^2)</f>
        <v>0</v>
      </c>
    </row>
    <row r="557" spans="5:10" x14ac:dyDescent="0.3">
      <c r="F557" s="64" t="s">
        <v>536</v>
      </c>
      <c r="G557" s="83" t="s">
        <v>3188</v>
      </c>
      <c r="H557" s="94">
        <f>C512*'Template_Back_DO NOT EDIT'!$E$651</f>
        <v>0</v>
      </c>
      <c r="I557" s="94">
        <f>D512*'Template_Back_DO NOT EDIT'!$E$651</f>
        <v>0</v>
      </c>
    </row>
    <row r="558" spans="5:10" x14ac:dyDescent="0.3">
      <c r="F558" s="64" t="s">
        <v>537</v>
      </c>
      <c r="G558" s="83" t="s">
        <v>2399</v>
      </c>
      <c r="H558" s="94">
        <f>C513*'Template_Back_DO NOT EDIT'!$E$652</f>
        <v>0</v>
      </c>
      <c r="I558" s="94">
        <f>D513*'Template_Back_DO NOT EDIT'!$E$652</f>
        <v>0</v>
      </c>
      <c r="J558" s="14"/>
    </row>
    <row r="559" spans="5:10" x14ac:dyDescent="0.3">
      <c r="F559" s="64" t="s">
        <v>538</v>
      </c>
      <c r="G559" s="83" t="s">
        <v>2404</v>
      </c>
      <c r="H559" s="94">
        <f>C514*'Template_Back_DO NOT EDIT'!$E$654</f>
        <v>0</v>
      </c>
      <c r="I559" s="94">
        <f>D514*'Template_Back_DO NOT EDIT'!$E$654</f>
        <v>0</v>
      </c>
    </row>
    <row r="560" spans="5:10" x14ac:dyDescent="0.3">
      <c r="E560" s="5"/>
      <c r="F560" s="64" t="s">
        <v>539</v>
      </c>
      <c r="G560" s="83" t="s">
        <v>2406</v>
      </c>
      <c r="H560" s="94">
        <f>C516*'Template_Back_DO NOT EDIT'!$E$657</f>
        <v>0</v>
      </c>
      <c r="I560" s="94">
        <f>D516*'Template_Back_DO NOT EDIT'!$E$657</f>
        <v>0</v>
      </c>
      <c r="J560" s="14"/>
    </row>
    <row r="561" spans="1:11" x14ac:dyDescent="0.3">
      <c r="F561" s="64" t="s">
        <v>540</v>
      </c>
      <c r="G561" s="83" t="s">
        <v>3189</v>
      </c>
      <c r="H561" s="94">
        <f>C514*'Template_Back_DO NOT EDIT'!$E$655+C515*'Template_Back_DO NOT EDIT'!$E$656+C517*'Template_Back_DO NOT EDIT'!$E$658</f>
        <v>0</v>
      </c>
      <c r="I561" s="94">
        <f>SQRT((D514*'Template_Back_DO NOT EDIT'!$E$655)^2+(D515*'Template_Back_DO NOT EDIT'!$E$656)^2+(D517*'Template_Back_DO NOT EDIT'!$E$658)^2)</f>
        <v>0</v>
      </c>
      <c r="J561" s="15"/>
    </row>
    <row r="562" spans="1:11" x14ac:dyDescent="0.3">
      <c r="F562" s="64" t="s">
        <v>541</v>
      </c>
      <c r="G562" s="83" t="s">
        <v>2415</v>
      </c>
      <c r="H562" s="94">
        <f>C518*'Template_Back_DO NOT EDIT'!$E$659</f>
        <v>0</v>
      </c>
      <c r="I562" s="94">
        <f>D518*'Template_Back_DO NOT EDIT'!$E$659</f>
        <v>0</v>
      </c>
      <c r="J562" s="15"/>
    </row>
    <row r="563" spans="1:11" x14ac:dyDescent="0.3">
      <c r="F563" s="64" t="s">
        <v>542</v>
      </c>
      <c r="G563" s="83" t="s">
        <v>2422</v>
      </c>
      <c r="H563" s="94">
        <f>C519*'Template_Back_DO NOT EDIT'!$E$660</f>
        <v>0</v>
      </c>
      <c r="I563" s="94">
        <f>D519*'Template_Back_DO NOT EDIT'!$E$660</f>
        <v>0</v>
      </c>
      <c r="J563" s="15"/>
      <c r="K563" s="5"/>
    </row>
    <row r="564" spans="1:11" x14ac:dyDescent="0.3">
      <c r="A564" s="5"/>
      <c r="B564" s="5"/>
      <c r="C564" s="5"/>
      <c r="D564" s="5"/>
      <c r="F564" s="64" t="s">
        <v>543</v>
      </c>
      <c r="G564" s="83" t="s">
        <v>2418</v>
      </c>
      <c r="H564" s="94">
        <f>C520*'Template_Back_DO NOT EDIT'!$E$661</f>
        <v>0</v>
      </c>
      <c r="I564" s="94">
        <f>D520*'Template_Back_DO NOT EDIT'!$E$661</f>
        <v>0</v>
      </c>
      <c r="J564" s="15"/>
    </row>
    <row r="565" spans="1:11" x14ac:dyDescent="0.3">
      <c r="F565" s="64" t="s">
        <v>2635</v>
      </c>
      <c r="G565" s="83" t="s">
        <v>2425</v>
      </c>
      <c r="H565" s="94">
        <f>C522*'Template_Back_DO NOT EDIT'!$E$662</f>
        <v>0</v>
      </c>
      <c r="I565" s="94">
        <f>D522*'Template_Back_DO NOT EDIT'!$E$662</f>
        <v>0</v>
      </c>
      <c r="J565" s="15"/>
    </row>
    <row r="566" spans="1:11" x14ac:dyDescent="0.3">
      <c r="F566" s="64" t="s">
        <v>2636</v>
      </c>
      <c r="G566" s="83" t="s">
        <v>2432</v>
      </c>
      <c r="H566" s="94">
        <f>C523*'Template_Back_DO NOT EDIT'!$E$663+C526*'Template_Back_DO NOT EDIT'!$E$668</f>
        <v>0</v>
      </c>
      <c r="I566" s="94">
        <f>D523*'Template_Back_DO NOT EDIT'!$E$663+D526*'Template_Back_DO NOT EDIT'!$E$668</f>
        <v>0</v>
      </c>
      <c r="J566" s="15"/>
    </row>
    <row r="567" spans="1:11" x14ac:dyDescent="0.3">
      <c r="F567" s="64" t="s">
        <v>546</v>
      </c>
      <c r="G567" s="83" t="s">
        <v>2434</v>
      </c>
      <c r="H567" s="95">
        <f>C524*'Template_Back_DO NOT EDIT'!$E$664</f>
        <v>0</v>
      </c>
      <c r="I567" s="95">
        <f>D524*'Template_Back_DO NOT EDIT'!$E$664</f>
        <v>0</v>
      </c>
      <c r="J567" s="15"/>
    </row>
    <row r="568" spans="1:11" x14ac:dyDescent="0.3">
      <c r="F568" s="64" t="s">
        <v>547</v>
      </c>
      <c r="G568" s="83" t="s">
        <v>2437</v>
      </c>
      <c r="H568" s="94">
        <f>C525*'Template_Back_DO NOT EDIT'!$E$665</f>
        <v>0</v>
      </c>
      <c r="I568" s="94">
        <f>D525*'Template_Back_DO NOT EDIT'!$E$665</f>
        <v>0</v>
      </c>
      <c r="J568" s="15"/>
    </row>
    <row r="569" spans="1:11" x14ac:dyDescent="0.3">
      <c r="F569" s="64" t="s">
        <v>2620</v>
      </c>
      <c r="G569" s="83" t="s">
        <v>2441</v>
      </c>
      <c r="H569" s="94">
        <f>C521*'Template_Back_DO NOT EDIT'!$E$666+C526*'Template_Back_DO NOT EDIT'!$E$669</f>
        <v>0</v>
      </c>
      <c r="I569" s="94">
        <f>SQRT((D521*'Template_Back_DO NOT EDIT'!$E$666)^2+(D526*'Template_Back_DO NOT EDIT'!$E$669)^2)</f>
        <v>0</v>
      </c>
      <c r="J569" s="15"/>
    </row>
    <row r="570" spans="1:11" x14ac:dyDescent="0.3">
      <c r="F570" s="64" t="s">
        <v>549</v>
      </c>
      <c r="G570" s="83" t="s">
        <v>2448</v>
      </c>
      <c r="H570" s="94">
        <f>C528*'Template_Back_DO NOT EDIT'!$E$670</f>
        <v>0</v>
      </c>
      <c r="I570" s="94">
        <f>D528*'Template_Back_DO NOT EDIT'!$E$670</f>
        <v>0</v>
      </c>
      <c r="J570" s="14"/>
    </row>
    <row r="571" spans="1:11" x14ac:dyDescent="0.3">
      <c r="E571" s="14"/>
      <c r="F571" s="64" t="s">
        <v>550</v>
      </c>
      <c r="G571" s="83" t="s">
        <v>2454</v>
      </c>
      <c r="H571" s="94">
        <f>C527*'Template_Back_DO NOT EDIT'!$E$671+C529*'Template_Back_DO NOT EDIT'!$E$675+C530*'Template_Back_DO NOT EDIT'!$E$677</f>
        <v>0</v>
      </c>
      <c r="I571" s="94">
        <f>SQRT((D527*'Template_Back_DO NOT EDIT'!$E$671)^2+(D529*'Template_Back_DO NOT EDIT'!$E$675)^2+(D530*'Template_Back_DO NOT EDIT'!$E$677)^2)</f>
        <v>0</v>
      </c>
      <c r="J571" s="15"/>
    </row>
    <row r="572" spans="1:11" x14ac:dyDescent="0.3">
      <c r="F572" s="64" t="s">
        <v>551</v>
      </c>
      <c r="G572" s="83" t="s">
        <v>2465</v>
      </c>
      <c r="H572" s="94">
        <f>C531*'Template_Back_DO NOT EDIT'!$E$678</f>
        <v>0</v>
      </c>
      <c r="I572" s="94">
        <f>D531*'Template_Back_DO NOT EDIT'!$E$678</f>
        <v>0</v>
      </c>
      <c r="J572" s="15"/>
    </row>
    <row r="573" spans="1:11" x14ac:dyDescent="0.3">
      <c r="E573" s="14"/>
      <c r="F573" s="64" t="s">
        <v>552</v>
      </c>
      <c r="G573" s="83" t="s">
        <v>2468</v>
      </c>
      <c r="H573" s="94">
        <f>C532*'Template_Back_DO NOT EDIT'!$E$679</f>
        <v>0</v>
      </c>
      <c r="I573" s="94">
        <f>D532*'Template_Back_DO NOT EDIT'!$E$679</f>
        <v>0</v>
      </c>
      <c r="J573" s="15"/>
    </row>
    <row r="574" spans="1:11" x14ac:dyDescent="0.3">
      <c r="E574" s="15"/>
      <c r="F574" s="64" t="s">
        <v>553</v>
      </c>
      <c r="G574" s="83" t="s">
        <v>2471</v>
      </c>
      <c r="H574" s="94">
        <f>C533*'Template_Back_DO NOT EDIT'!$E$680</f>
        <v>0</v>
      </c>
      <c r="I574" s="94">
        <f>D533*'Template_Back_DO NOT EDIT'!$E$680</f>
        <v>0</v>
      </c>
      <c r="J574" s="15"/>
      <c r="K574" s="14"/>
    </row>
    <row r="575" spans="1:11" x14ac:dyDescent="0.3">
      <c r="A575" s="14"/>
      <c r="B575" s="14"/>
      <c r="C575" s="14"/>
      <c r="D575" s="14"/>
      <c r="E575" s="15"/>
      <c r="F575" s="64" t="s">
        <v>554</v>
      </c>
      <c r="G575" s="83" t="s">
        <v>2474</v>
      </c>
      <c r="H575" s="94">
        <f>C534*'Template_Back_DO NOT EDIT'!$E$681</f>
        <v>0</v>
      </c>
      <c r="I575" s="94">
        <f>D534*'Template_Back_DO NOT EDIT'!$E$681</f>
        <v>0</v>
      </c>
      <c r="J575" s="15"/>
    </row>
    <row r="576" spans="1:11" x14ac:dyDescent="0.3">
      <c r="E576" s="15"/>
      <c r="F576" s="64" t="s">
        <v>555</v>
      </c>
      <c r="G576" s="83" t="s">
        <v>2477</v>
      </c>
      <c r="H576" s="94">
        <f>C535*'Template_Back_DO NOT EDIT'!$E$682</f>
        <v>0</v>
      </c>
      <c r="I576" s="94">
        <f>D535*'Template_Back_DO NOT EDIT'!$E$682</f>
        <v>0</v>
      </c>
      <c r="J576" s="15"/>
      <c r="K576" s="14"/>
    </row>
    <row r="577" spans="1:11" x14ac:dyDescent="0.3">
      <c r="A577" s="14"/>
      <c r="B577" s="14"/>
      <c r="C577" s="14"/>
      <c r="D577" s="14"/>
      <c r="E577" s="15"/>
      <c r="F577" s="64" t="s">
        <v>556</v>
      </c>
      <c r="G577" s="83" t="s">
        <v>1782</v>
      </c>
      <c r="H577" s="94">
        <f>C331*'Template_Back_DO NOT EDIT'!$E$446</f>
        <v>0</v>
      </c>
      <c r="I577" s="94">
        <f>D331*'Template_Back_DO NOT EDIT'!$E$446</f>
        <v>0</v>
      </c>
      <c r="J577" s="15"/>
      <c r="K577" s="15"/>
    </row>
    <row r="578" spans="1:11" x14ac:dyDescent="0.3">
      <c r="A578" s="15"/>
      <c r="B578" s="15"/>
      <c r="C578" s="15"/>
      <c r="D578" s="15"/>
      <c r="E578" s="15"/>
      <c r="F578" s="64" t="s">
        <v>557</v>
      </c>
      <c r="G578" s="83" t="s">
        <v>2480</v>
      </c>
      <c r="H578" s="96">
        <f>C536*'Template_Back_DO NOT EDIT'!$E$683</f>
        <v>0</v>
      </c>
      <c r="I578" s="96">
        <f>D536*'Template_Back_DO NOT EDIT'!$E$683</f>
        <v>0</v>
      </c>
      <c r="J578" s="15"/>
      <c r="K578" s="15"/>
    </row>
    <row r="579" spans="1:11" x14ac:dyDescent="0.3">
      <c r="A579" s="15"/>
      <c r="B579" s="15"/>
      <c r="C579" s="15"/>
      <c r="D579" s="15"/>
      <c r="E579" s="15"/>
      <c r="F579" s="64" t="s">
        <v>558</v>
      </c>
      <c r="G579" s="83" t="s">
        <v>2483</v>
      </c>
      <c r="H579" s="96">
        <f>C537*'Template_Back_DO NOT EDIT'!$E$684</f>
        <v>0</v>
      </c>
      <c r="I579" s="96">
        <f>D537*'Template_Back_DO NOT EDIT'!$E$684</f>
        <v>0</v>
      </c>
      <c r="J579" s="15"/>
      <c r="K579" s="15"/>
    </row>
    <row r="580" spans="1:11" x14ac:dyDescent="0.3">
      <c r="A580" s="15"/>
      <c r="B580" s="15"/>
      <c r="C580" s="15"/>
      <c r="D580" s="15"/>
      <c r="E580" s="15"/>
      <c r="F580" s="64" t="s">
        <v>559</v>
      </c>
      <c r="G580" s="83" t="s">
        <v>2486</v>
      </c>
      <c r="H580" s="96">
        <f>C529*'Template_Back_DO NOT EDIT'!$E$676+C539*'Template_Back_DO NOT EDIT'!$E$686+C540*'Template_Back_DO NOT EDIT'!$E$687</f>
        <v>0</v>
      </c>
      <c r="I580" s="96">
        <f>SQRT((D529*'Template_Back_DO NOT EDIT'!$E$676)^2+(D539*'Template_Back_DO NOT EDIT'!$E$686)^2+(D540*'Template_Back_DO NOT EDIT'!$E$687)^2)</f>
        <v>0</v>
      </c>
      <c r="J580" s="15"/>
      <c r="K580" s="15"/>
    </row>
    <row r="581" spans="1:11" x14ac:dyDescent="0.3">
      <c r="A581" s="15"/>
      <c r="B581" s="15"/>
      <c r="C581" s="15"/>
      <c r="D581" s="15"/>
      <c r="E581" s="15"/>
      <c r="H581" s="15"/>
      <c r="I581" s="15"/>
      <c r="J581" s="15"/>
      <c r="K581" s="15"/>
    </row>
    <row r="582" spans="1:11" x14ac:dyDescent="0.3">
      <c r="A582" s="15"/>
      <c r="B582" s="15"/>
      <c r="C582" s="15"/>
      <c r="D582" s="15"/>
      <c r="E582" s="15"/>
      <c r="F582" s="28"/>
      <c r="H582" s="15"/>
      <c r="I582" s="15"/>
      <c r="J582" s="15"/>
      <c r="K582" s="15"/>
    </row>
    <row r="583" spans="1:11" x14ac:dyDescent="0.3">
      <c r="A583" s="15"/>
      <c r="B583" s="15"/>
      <c r="C583" s="15"/>
      <c r="D583" s="15"/>
      <c r="E583" s="14"/>
      <c r="H583" s="15"/>
      <c r="I583" s="15"/>
      <c r="J583" s="15"/>
      <c r="K583" s="15"/>
    </row>
    <row r="584" spans="1:11" x14ac:dyDescent="0.3">
      <c r="A584" s="15"/>
      <c r="B584" s="15"/>
      <c r="C584" s="15"/>
      <c r="D584" s="15"/>
      <c r="E584" s="15"/>
      <c r="H584" s="15"/>
      <c r="I584" s="15"/>
      <c r="J584" s="15"/>
      <c r="K584" s="15"/>
    </row>
    <row r="585" spans="1:11" x14ac:dyDescent="0.3">
      <c r="A585" s="15"/>
      <c r="B585" s="15"/>
      <c r="C585" s="15"/>
      <c r="D585" s="15"/>
      <c r="E585" s="15"/>
      <c r="H585" s="15"/>
      <c r="I585" s="15"/>
      <c r="J585" s="15"/>
      <c r="K585" s="15"/>
    </row>
    <row r="586" spans="1:11" x14ac:dyDescent="0.3">
      <c r="A586" s="15"/>
      <c r="B586" s="15"/>
      <c r="C586" s="15"/>
      <c r="D586" s="15"/>
      <c r="E586" s="15"/>
      <c r="H586" s="15"/>
      <c r="I586" s="15"/>
      <c r="J586" s="15"/>
      <c r="K586" s="14"/>
    </row>
    <row r="587" spans="1:11" x14ac:dyDescent="0.3">
      <c r="A587" s="14"/>
      <c r="B587" s="14"/>
      <c r="C587" s="14"/>
      <c r="D587" s="14"/>
      <c r="E587" s="15"/>
      <c r="H587" s="15"/>
      <c r="I587" s="15"/>
      <c r="J587" s="15"/>
      <c r="K587" s="15"/>
    </row>
    <row r="588" spans="1:11" x14ac:dyDescent="0.3">
      <c r="A588" s="15"/>
      <c r="B588" s="15"/>
      <c r="C588" s="15"/>
      <c r="D588" s="15"/>
      <c r="E588" s="15"/>
      <c r="H588" s="15"/>
      <c r="I588" s="15"/>
      <c r="J588" s="15"/>
      <c r="K588" s="15"/>
    </row>
    <row r="589" spans="1:11" x14ac:dyDescent="0.3">
      <c r="A589" s="15"/>
      <c r="B589" s="15"/>
      <c r="C589" s="15"/>
      <c r="D589" s="15"/>
      <c r="E589" s="15"/>
      <c r="H589" s="15"/>
      <c r="I589" s="15"/>
      <c r="J589" s="15"/>
      <c r="K589" s="15"/>
    </row>
    <row r="590" spans="1:11" x14ac:dyDescent="0.3">
      <c r="A590" s="15"/>
      <c r="B590" s="15"/>
      <c r="C590" s="15"/>
      <c r="D590" s="15"/>
      <c r="E590" s="15"/>
      <c r="F590" s="28"/>
      <c r="G590" s="28"/>
      <c r="H590" s="14"/>
      <c r="I590" s="15"/>
      <c r="J590" s="15"/>
      <c r="K590" s="15"/>
    </row>
    <row r="591" spans="1:11" x14ac:dyDescent="0.3">
      <c r="A591" s="15"/>
      <c r="B591" s="15"/>
      <c r="C591" s="15"/>
      <c r="D591" s="15"/>
      <c r="E591" s="15"/>
      <c r="H591" s="15"/>
      <c r="I591" s="15"/>
      <c r="J591" s="15"/>
      <c r="K591" s="15"/>
    </row>
    <row r="592" spans="1:11" x14ac:dyDescent="0.3">
      <c r="A592" s="15"/>
      <c r="B592" s="15"/>
      <c r="C592" s="15"/>
      <c r="D592" s="15"/>
      <c r="E592" s="15"/>
      <c r="H592" s="15"/>
      <c r="I592" s="15"/>
      <c r="J592" s="15"/>
      <c r="K592" s="15"/>
    </row>
    <row r="593" spans="1:11" x14ac:dyDescent="0.3">
      <c r="A593" s="15"/>
      <c r="B593" s="15"/>
      <c r="C593" s="15"/>
      <c r="D593" s="15"/>
      <c r="E593" s="15"/>
      <c r="H593" s="15"/>
      <c r="I593" s="15"/>
      <c r="J593" s="15"/>
      <c r="K593" s="15"/>
    </row>
    <row r="594" spans="1:11" x14ac:dyDescent="0.3">
      <c r="A594" s="15"/>
      <c r="B594" s="15"/>
      <c r="C594" s="15"/>
      <c r="D594" s="15"/>
      <c r="E594" s="15"/>
      <c r="H594" s="15"/>
      <c r="I594" s="15"/>
      <c r="J594" s="15"/>
      <c r="K594" s="15"/>
    </row>
    <row r="595" spans="1:11" x14ac:dyDescent="0.3">
      <c r="A595" s="15"/>
      <c r="B595" s="15"/>
      <c r="C595" s="15"/>
      <c r="D595" s="15"/>
      <c r="E595" s="15"/>
      <c r="H595" s="15"/>
      <c r="I595" s="15"/>
      <c r="J595" s="15"/>
      <c r="K595" s="15"/>
    </row>
    <row r="596" spans="1:11" x14ac:dyDescent="0.3">
      <c r="A596" s="15"/>
      <c r="B596" s="15"/>
      <c r="C596" s="15"/>
      <c r="D596" s="15"/>
      <c r="E596" s="15"/>
      <c r="H596" s="15"/>
      <c r="I596" s="15"/>
      <c r="J596" s="15"/>
      <c r="K596" s="15"/>
    </row>
    <row r="597" spans="1:11" x14ac:dyDescent="0.3">
      <c r="A597" s="15"/>
      <c r="B597" s="15"/>
      <c r="C597" s="15"/>
      <c r="D597" s="15"/>
      <c r="E597" s="15"/>
      <c r="H597" s="15"/>
      <c r="I597" s="15"/>
      <c r="J597" s="15"/>
      <c r="K597" s="15"/>
    </row>
    <row r="598" spans="1:11" x14ac:dyDescent="0.3">
      <c r="A598" s="15"/>
      <c r="B598" s="15"/>
      <c r="C598" s="15"/>
      <c r="D598" s="15"/>
      <c r="E598" s="15"/>
      <c r="H598" s="15"/>
      <c r="I598" s="15"/>
      <c r="J598" s="15"/>
      <c r="K598" s="15"/>
    </row>
    <row r="599" spans="1:11" x14ac:dyDescent="0.3">
      <c r="A599" s="15"/>
      <c r="B599" s="15"/>
      <c r="C599" s="15"/>
      <c r="D599" s="15"/>
      <c r="E599" s="15"/>
      <c r="H599" s="15"/>
      <c r="I599" s="14"/>
      <c r="J599" s="14"/>
      <c r="K599" s="15"/>
    </row>
    <row r="600" spans="1:11" x14ac:dyDescent="0.3">
      <c r="A600" s="15"/>
      <c r="B600" s="15"/>
      <c r="C600" s="15"/>
      <c r="D600" s="15"/>
      <c r="E600" s="15"/>
      <c r="H600" s="15"/>
      <c r="I600" s="14"/>
      <c r="J600" s="14"/>
      <c r="K600" s="15"/>
    </row>
    <row r="601" spans="1:11" x14ac:dyDescent="0.3">
      <c r="A601" s="15"/>
      <c r="B601" s="15"/>
      <c r="C601" s="15"/>
      <c r="D601" s="15"/>
      <c r="E601" s="15"/>
      <c r="H601" s="15"/>
      <c r="I601" s="15"/>
      <c r="J601" s="15"/>
      <c r="K601" s="15"/>
    </row>
    <row r="602" spans="1:11" x14ac:dyDescent="0.3">
      <c r="A602" s="15"/>
      <c r="B602" s="15"/>
      <c r="C602" s="15"/>
      <c r="D602" s="15"/>
      <c r="E602" s="15"/>
      <c r="H602" s="15"/>
      <c r="I602" s="15"/>
      <c r="J602" s="15"/>
      <c r="K602" s="15"/>
    </row>
    <row r="603" spans="1:11" x14ac:dyDescent="0.3">
      <c r="A603" s="15"/>
      <c r="B603" s="15"/>
      <c r="C603" s="15"/>
      <c r="D603" s="15"/>
      <c r="E603" s="15"/>
      <c r="H603" s="15"/>
      <c r="I603" s="15"/>
      <c r="J603" s="15"/>
      <c r="K603" s="15"/>
    </row>
    <row r="604" spans="1:11" x14ac:dyDescent="0.3">
      <c r="A604" s="15"/>
      <c r="B604" s="15"/>
      <c r="C604" s="15"/>
      <c r="D604" s="15"/>
      <c r="E604" s="15"/>
      <c r="H604" s="15"/>
      <c r="I604" s="15"/>
      <c r="J604" s="15"/>
      <c r="K604" s="15"/>
    </row>
    <row r="605" spans="1:11" x14ac:dyDescent="0.3">
      <c r="A605" s="15"/>
      <c r="B605" s="15"/>
      <c r="C605" s="15"/>
      <c r="D605" s="15"/>
      <c r="E605" s="15"/>
      <c r="H605" s="15"/>
      <c r="I605" s="14"/>
      <c r="J605" s="14"/>
      <c r="K605" s="15"/>
    </row>
    <row r="606" spans="1:11" x14ac:dyDescent="0.3">
      <c r="A606" s="15"/>
      <c r="B606" s="15"/>
      <c r="C606" s="15"/>
      <c r="D606" s="15"/>
      <c r="E606" s="15"/>
      <c r="H606" s="15"/>
      <c r="I606" s="14"/>
      <c r="J606" s="14"/>
      <c r="K606" s="15"/>
    </row>
    <row r="607" spans="1:11" x14ac:dyDescent="0.3">
      <c r="A607" s="15"/>
      <c r="B607" s="15"/>
      <c r="C607" s="15"/>
      <c r="D607" s="15"/>
      <c r="E607" s="15"/>
      <c r="H607" s="15"/>
      <c r="I607" s="15"/>
      <c r="J607" s="15"/>
      <c r="K607" s="15"/>
    </row>
    <row r="608" spans="1:11" x14ac:dyDescent="0.3">
      <c r="A608" s="15"/>
      <c r="B608" s="15"/>
      <c r="C608" s="15"/>
      <c r="D608" s="15"/>
      <c r="E608" s="15"/>
      <c r="H608" s="15"/>
      <c r="I608" s="15"/>
      <c r="J608" s="15"/>
      <c r="K608" s="15"/>
    </row>
    <row r="609" spans="1:11" x14ac:dyDescent="0.3">
      <c r="A609" s="15"/>
      <c r="B609" s="15"/>
      <c r="C609" s="15"/>
      <c r="D609" s="15"/>
      <c r="E609" s="15"/>
      <c r="H609" s="15"/>
      <c r="I609" s="15"/>
      <c r="J609" s="15"/>
      <c r="K609" s="15"/>
    </row>
    <row r="610" spans="1:11" x14ac:dyDescent="0.3">
      <c r="A610" s="15"/>
      <c r="B610" s="15"/>
      <c r="C610" s="15"/>
      <c r="D610" s="15"/>
      <c r="E610" s="15"/>
      <c r="H610" s="15"/>
      <c r="I610" s="15"/>
      <c r="J610" s="15"/>
      <c r="K610" s="15"/>
    </row>
    <row r="611" spans="1:11" x14ac:dyDescent="0.3">
      <c r="A611" s="15"/>
      <c r="B611" s="15"/>
      <c r="C611" s="15"/>
      <c r="D611" s="15"/>
      <c r="E611" s="15"/>
      <c r="H611" s="15"/>
      <c r="I611" s="15"/>
      <c r="J611" s="15"/>
      <c r="K611" s="15"/>
    </row>
    <row r="612" spans="1:11" x14ac:dyDescent="0.3">
      <c r="A612" s="15"/>
      <c r="B612" s="15"/>
      <c r="C612" s="15"/>
      <c r="D612" s="15"/>
      <c r="E612" s="14"/>
      <c r="H612" s="15"/>
      <c r="I612" s="15"/>
      <c r="J612" s="15"/>
      <c r="K612" s="15"/>
    </row>
    <row r="613" spans="1:11" x14ac:dyDescent="0.3">
      <c r="A613" s="15"/>
      <c r="B613" s="15"/>
      <c r="C613" s="15"/>
      <c r="D613" s="15"/>
      <c r="E613" s="14"/>
      <c r="H613" s="15"/>
      <c r="I613" s="15"/>
      <c r="J613" s="15"/>
      <c r="K613" s="15"/>
    </row>
    <row r="614" spans="1:11" x14ac:dyDescent="0.3">
      <c r="A614" s="15"/>
      <c r="B614" s="15"/>
      <c r="C614" s="15"/>
      <c r="D614" s="15"/>
      <c r="E614" s="15"/>
      <c r="H614" s="15"/>
      <c r="I614" s="15"/>
      <c r="J614" s="15"/>
      <c r="K614" s="15"/>
    </row>
    <row r="615" spans="1:11" x14ac:dyDescent="0.3">
      <c r="A615" s="15"/>
      <c r="B615" s="15"/>
      <c r="C615" s="15"/>
      <c r="D615" s="15"/>
      <c r="E615" s="15"/>
      <c r="H615" s="15"/>
      <c r="I615" s="15"/>
      <c r="J615" s="15"/>
      <c r="K615" s="14"/>
    </row>
    <row r="616" spans="1:11" x14ac:dyDescent="0.3">
      <c r="A616" s="14"/>
      <c r="B616" s="14"/>
      <c r="C616" s="14"/>
      <c r="D616" s="14"/>
      <c r="E616" s="15"/>
      <c r="H616" s="15"/>
      <c r="I616" s="15"/>
      <c r="J616" s="15"/>
      <c r="K616" s="14"/>
    </row>
    <row r="617" spans="1:11" x14ac:dyDescent="0.3">
      <c r="A617" s="14"/>
      <c r="B617" s="14"/>
      <c r="C617" s="14"/>
      <c r="D617" s="14"/>
      <c r="E617" s="15"/>
      <c r="H617" s="15"/>
      <c r="I617" s="14"/>
      <c r="J617" s="14"/>
      <c r="K617" s="15"/>
    </row>
    <row r="618" spans="1:11" x14ac:dyDescent="0.3">
      <c r="A618" s="15"/>
      <c r="B618" s="15"/>
      <c r="C618" s="15"/>
      <c r="D618" s="15"/>
      <c r="E618" s="14"/>
      <c r="H618" s="15"/>
      <c r="I618" s="15"/>
      <c r="J618" s="15"/>
      <c r="K618" s="15"/>
    </row>
    <row r="619" spans="1:11" x14ac:dyDescent="0.3">
      <c r="A619" s="15"/>
      <c r="B619" s="15"/>
      <c r="C619" s="15"/>
      <c r="D619" s="15"/>
      <c r="E619" s="14"/>
      <c r="F619" s="28"/>
      <c r="G619" s="28"/>
      <c r="H619" s="14"/>
      <c r="I619" s="15"/>
      <c r="J619" s="15"/>
      <c r="K619" s="15"/>
    </row>
    <row r="620" spans="1:11" x14ac:dyDescent="0.3">
      <c r="A620" s="15"/>
      <c r="B620" s="15"/>
      <c r="C620" s="15"/>
      <c r="D620" s="15"/>
      <c r="E620" s="15"/>
      <c r="F620" s="28"/>
      <c r="G620" s="28"/>
      <c r="H620" s="14"/>
      <c r="I620" s="15"/>
      <c r="J620" s="15"/>
      <c r="K620" s="15"/>
    </row>
    <row r="621" spans="1:11" x14ac:dyDescent="0.3">
      <c r="A621" s="15"/>
      <c r="B621" s="15"/>
      <c r="C621" s="15"/>
      <c r="D621" s="15"/>
      <c r="E621" s="15"/>
      <c r="H621" s="15"/>
      <c r="I621" s="15"/>
      <c r="J621" s="15"/>
      <c r="K621" s="14"/>
    </row>
    <row r="622" spans="1:11" x14ac:dyDescent="0.3">
      <c r="A622" s="14"/>
      <c r="B622" s="14"/>
      <c r="C622" s="14"/>
      <c r="D622" s="14"/>
      <c r="E622" s="15"/>
      <c r="H622" s="15"/>
      <c r="I622" s="15"/>
      <c r="J622" s="15"/>
      <c r="K622" s="14"/>
    </row>
    <row r="623" spans="1:11" x14ac:dyDescent="0.3">
      <c r="A623" s="14"/>
      <c r="B623" s="14"/>
      <c r="C623" s="14"/>
      <c r="D623" s="14"/>
      <c r="E623" s="15"/>
      <c r="H623" s="15"/>
      <c r="I623" s="15"/>
      <c r="J623" s="15"/>
      <c r="K623" s="15"/>
    </row>
    <row r="624" spans="1:11" x14ac:dyDescent="0.3">
      <c r="A624" s="15"/>
      <c r="B624" s="15"/>
      <c r="C624" s="15"/>
      <c r="D624" s="15"/>
      <c r="E624" s="15"/>
      <c r="H624" s="15"/>
      <c r="I624" s="15"/>
      <c r="J624" s="15"/>
      <c r="K624" s="15"/>
    </row>
    <row r="625" spans="1:11" x14ac:dyDescent="0.3">
      <c r="A625" s="15"/>
      <c r="B625" s="15"/>
      <c r="C625" s="15"/>
      <c r="D625" s="15"/>
      <c r="E625" s="15"/>
      <c r="F625" s="28"/>
      <c r="G625" s="28"/>
      <c r="H625" s="14"/>
      <c r="I625" s="15"/>
      <c r="J625" s="15"/>
      <c r="K625" s="15"/>
    </row>
    <row r="626" spans="1:11" x14ac:dyDescent="0.3">
      <c r="A626" s="15"/>
      <c r="B626" s="15"/>
      <c r="C626" s="15"/>
      <c r="D626" s="15"/>
      <c r="E626" s="15"/>
      <c r="F626" s="28"/>
      <c r="G626" s="28"/>
      <c r="H626" s="14"/>
      <c r="I626" s="14"/>
      <c r="J626" s="14"/>
      <c r="K626" s="15"/>
    </row>
    <row r="627" spans="1:11" x14ac:dyDescent="0.3">
      <c r="A627" s="15"/>
      <c r="B627" s="15"/>
      <c r="C627" s="15"/>
      <c r="D627" s="15"/>
      <c r="E627" s="15"/>
      <c r="H627" s="15"/>
      <c r="I627" s="15"/>
      <c r="J627" s="15"/>
      <c r="K627" s="15"/>
    </row>
    <row r="628" spans="1:11" x14ac:dyDescent="0.3">
      <c r="A628" s="15"/>
      <c r="B628" s="15"/>
      <c r="C628" s="15"/>
      <c r="D628" s="15"/>
      <c r="E628" s="15"/>
      <c r="H628" s="15"/>
      <c r="I628" s="15"/>
      <c r="J628" s="15"/>
      <c r="K628" s="15"/>
    </row>
    <row r="629" spans="1:11" x14ac:dyDescent="0.3">
      <c r="A629" s="15"/>
      <c r="B629" s="15"/>
      <c r="C629" s="15"/>
      <c r="D629" s="15"/>
      <c r="E629" s="15"/>
      <c r="H629" s="15"/>
      <c r="I629" s="15"/>
      <c r="J629" s="15"/>
      <c r="K629" s="15"/>
    </row>
    <row r="630" spans="1:11" x14ac:dyDescent="0.3">
      <c r="A630" s="15"/>
      <c r="B630" s="15"/>
      <c r="C630" s="15"/>
      <c r="D630" s="15"/>
      <c r="E630" s="14"/>
      <c r="H630" s="15"/>
      <c r="I630" s="14"/>
      <c r="J630" s="14"/>
      <c r="K630" s="15"/>
    </row>
    <row r="631" spans="1:11" x14ac:dyDescent="0.3">
      <c r="A631" s="15"/>
      <c r="B631" s="15"/>
      <c r="C631" s="15"/>
      <c r="D631" s="15"/>
      <c r="E631" s="15"/>
      <c r="H631" s="15"/>
      <c r="I631" s="15"/>
      <c r="J631" s="15"/>
      <c r="K631" s="15"/>
    </row>
    <row r="632" spans="1:11" x14ac:dyDescent="0.3">
      <c r="A632" s="15"/>
      <c r="B632" s="15"/>
      <c r="C632" s="15"/>
      <c r="D632" s="15"/>
      <c r="E632" s="15"/>
      <c r="H632" s="15"/>
      <c r="I632" s="15"/>
      <c r="J632" s="15"/>
      <c r="K632" s="15"/>
    </row>
    <row r="633" spans="1:11" x14ac:dyDescent="0.3">
      <c r="A633" s="15"/>
      <c r="B633" s="15"/>
      <c r="C633" s="15"/>
      <c r="D633" s="15"/>
      <c r="E633" s="15"/>
      <c r="H633" s="15"/>
      <c r="I633" s="14"/>
      <c r="J633" s="14"/>
      <c r="K633" s="14"/>
    </row>
    <row r="634" spans="1:11" x14ac:dyDescent="0.3">
      <c r="A634" s="14"/>
      <c r="B634" s="14"/>
      <c r="C634" s="14"/>
      <c r="D634" s="14"/>
      <c r="E634" s="15"/>
      <c r="H634" s="15"/>
      <c r="I634" s="15"/>
      <c r="J634" s="15"/>
      <c r="K634" s="15"/>
    </row>
    <row r="635" spans="1:11" x14ac:dyDescent="0.3">
      <c r="A635" s="15"/>
      <c r="B635" s="15"/>
      <c r="C635" s="15"/>
      <c r="D635" s="15"/>
      <c r="E635" s="15"/>
      <c r="H635" s="15"/>
      <c r="I635" s="15"/>
      <c r="J635" s="15"/>
      <c r="K635" s="15"/>
    </row>
    <row r="636" spans="1:11" x14ac:dyDescent="0.3">
      <c r="A636" s="15"/>
      <c r="B636" s="15"/>
      <c r="C636" s="15"/>
      <c r="D636" s="15"/>
      <c r="E636" s="15"/>
      <c r="H636" s="15"/>
      <c r="I636" s="15"/>
      <c r="J636" s="15"/>
      <c r="K636" s="15"/>
    </row>
    <row r="637" spans="1:11" x14ac:dyDescent="0.3">
      <c r="A637" s="15"/>
      <c r="B637" s="15"/>
      <c r="C637" s="15"/>
      <c r="D637" s="15"/>
      <c r="E637" s="15"/>
      <c r="F637" s="28"/>
      <c r="G637" s="28"/>
      <c r="H637" s="14"/>
      <c r="I637" s="15"/>
      <c r="J637" s="15"/>
      <c r="K637" s="15"/>
    </row>
    <row r="638" spans="1:11" x14ac:dyDescent="0.3">
      <c r="A638" s="15"/>
      <c r="B638" s="15"/>
      <c r="C638" s="15"/>
      <c r="D638" s="15"/>
      <c r="E638" s="15"/>
      <c r="H638" s="15"/>
      <c r="I638" s="15"/>
      <c r="J638" s="15"/>
      <c r="K638" s="15"/>
    </row>
    <row r="639" spans="1:11" x14ac:dyDescent="0.3">
      <c r="A639" s="15"/>
      <c r="B639" s="15"/>
      <c r="C639" s="15"/>
      <c r="D639" s="15"/>
      <c r="E639" s="14"/>
      <c r="H639" s="15"/>
      <c r="I639" s="15"/>
      <c r="J639" s="15"/>
      <c r="K639" s="15"/>
    </row>
    <row r="640" spans="1:11" x14ac:dyDescent="0.3">
      <c r="A640" s="15"/>
      <c r="B640" s="15"/>
      <c r="C640" s="15"/>
      <c r="D640" s="15"/>
      <c r="E640" s="15"/>
      <c r="H640" s="15"/>
      <c r="I640" s="15"/>
      <c r="J640" s="15"/>
      <c r="K640" s="15"/>
    </row>
    <row r="641" spans="1:11" x14ac:dyDescent="0.3">
      <c r="A641" s="15"/>
      <c r="B641" s="15"/>
      <c r="C641" s="15"/>
      <c r="D641" s="15"/>
      <c r="E641" s="15"/>
      <c r="H641" s="15"/>
      <c r="I641" s="14"/>
      <c r="J641" s="14"/>
      <c r="K641" s="15"/>
    </row>
    <row r="642" spans="1:11" x14ac:dyDescent="0.3">
      <c r="A642" s="15"/>
      <c r="B642" s="15"/>
      <c r="C642" s="15"/>
      <c r="D642" s="15"/>
      <c r="E642" s="15"/>
      <c r="H642" s="15"/>
      <c r="I642" s="15"/>
      <c r="J642" s="15"/>
      <c r="K642" s="14"/>
    </row>
    <row r="643" spans="1:11" x14ac:dyDescent="0.3">
      <c r="A643" s="14"/>
      <c r="B643" s="14"/>
      <c r="C643" s="14"/>
      <c r="D643" s="14"/>
      <c r="E643" s="14"/>
      <c r="H643" s="15"/>
      <c r="I643" s="14"/>
      <c r="J643" s="14"/>
      <c r="K643" s="15"/>
    </row>
    <row r="644" spans="1:11" x14ac:dyDescent="0.3">
      <c r="A644" s="15"/>
      <c r="B644" s="15"/>
      <c r="C644" s="15"/>
      <c r="D644" s="15"/>
      <c r="E644" s="15"/>
      <c r="H644" s="15"/>
      <c r="I644" s="15"/>
      <c r="J644" s="15"/>
      <c r="K644" s="15"/>
    </row>
    <row r="645" spans="1:11" x14ac:dyDescent="0.3">
      <c r="A645" s="15"/>
      <c r="B645" s="15"/>
      <c r="C645" s="15"/>
      <c r="D645" s="15"/>
      <c r="E645" s="15"/>
      <c r="H645" s="15"/>
      <c r="I645" s="14"/>
      <c r="J645" s="14"/>
      <c r="K645" s="15"/>
    </row>
    <row r="646" spans="1:11" x14ac:dyDescent="0.3">
      <c r="A646" s="15"/>
      <c r="B646" s="15"/>
      <c r="C646" s="15"/>
      <c r="D646" s="15"/>
      <c r="E646" s="14"/>
      <c r="F646" s="28"/>
      <c r="G646" s="28"/>
      <c r="H646" s="14"/>
      <c r="I646" s="14"/>
      <c r="J646" s="14"/>
      <c r="K646" s="14"/>
    </row>
    <row r="647" spans="1:11" x14ac:dyDescent="0.3">
      <c r="A647" s="14"/>
      <c r="B647" s="14"/>
      <c r="C647" s="14"/>
      <c r="D647" s="14"/>
      <c r="E647" s="15"/>
      <c r="H647" s="15"/>
      <c r="K647" s="15"/>
    </row>
    <row r="648" spans="1:11" x14ac:dyDescent="0.3">
      <c r="A648" s="15"/>
      <c r="B648" s="15"/>
      <c r="C648" s="15"/>
      <c r="D648" s="15"/>
      <c r="E648" s="15"/>
      <c r="H648" s="15"/>
      <c r="K648" s="15"/>
    </row>
    <row r="649" spans="1:11" x14ac:dyDescent="0.3">
      <c r="A649" s="15"/>
      <c r="B649" s="15"/>
      <c r="C649" s="15"/>
      <c r="D649" s="15"/>
      <c r="E649" s="15"/>
      <c r="H649" s="15"/>
      <c r="I649" s="14"/>
      <c r="J649" s="14"/>
      <c r="K649" s="14"/>
    </row>
    <row r="650" spans="1:11" x14ac:dyDescent="0.3">
      <c r="A650" s="14"/>
      <c r="B650" s="14"/>
      <c r="C650" s="14"/>
      <c r="D650" s="14"/>
      <c r="E650" s="15"/>
      <c r="F650" s="28"/>
      <c r="G650" s="28"/>
      <c r="H650" s="14"/>
      <c r="I650" s="15"/>
      <c r="J650" s="15"/>
      <c r="K650" s="15"/>
    </row>
    <row r="651" spans="1:11" x14ac:dyDescent="0.3">
      <c r="A651" s="15"/>
      <c r="B651" s="15"/>
      <c r="C651" s="15"/>
      <c r="D651" s="15"/>
      <c r="E651" s="15"/>
      <c r="H651" s="15"/>
      <c r="I651" s="14"/>
      <c r="J651" s="14"/>
      <c r="K651" s="15"/>
    </row>
    <row r="652" spans="1:11" x14ac:dyDescent="0.3">
      <c r="A652" s="15"/>
      <c r="B652" s="15"/>
      <c r="C652" s="15"/>
      <c r="D652" s="15"/>
      <c r="E652" s="15"/>
      <c r="H652" s="15"/>
      <c r="I652" s="14"/>
      <c r="J652" s="14"/>
      <c r="K652" s="15"/>
    </row>
    <row r="653" spans="1:11" x14ac:dyDescent="0.3">
      <c r="A653" s="15"/>
      <c r="B653" s="15"/>
      <c r="C653" s="15"/>
      <c r="D653" s="15"/>
      <c r="E653" s="15"/>
      <c r="F653" s="28"/>
      <c r="G653" s="28"/>
      <c r="H653" s="14"/>
      <c r="I653" s="14"/>
      <c r="J653" s="14"/>
      <c r="K653" s="15"/>
    </row>
    <row r="654" spans="1:11" x14ac:dyDescent="0.3">
      <c r="A654" s="15"/>
      <c r="B654" s="15"/>
      <c r="C654" s="15"/>
      <c r="D654" s="15"/>
      <c r="E654" s="14"/>
      <c r="H654" s="15"/>
      <c r="I654" s="14"/>
      <c r="J654" s="14"/>
      <c r="K654" s="15"/>
    </row>
    <row r="655" spans="1:11" x14ac:dyDescent="0.3">
      <c r="A655" s="15"/>
      <c r="B655" s="15"/>
      <c r="C655" s="15"/>
      <c r="D655" s="15"/>
      <c r="E655" s="15"/>
      <c r="H655" s="15"/>
      <c r="I655" s="15"/>
      <c r="J655" s="15"/>
      <c r="K655" s="15"/>
    </row>
    <row r="656" spans="1:11" x14ac:dyDescent="0.3">
      <c r="A656" s="15"/>
      <c r="B656" s="15"/>
      <c r="C656" s="15"/>
      <c r="D656" s="15"/>
      <c r="E656" s="14"/>
      <c r="H656" s="15"/>
      <c r="I656" s="15"/>
      <c r="J656" s="15"/>
      <c r="K656" s="15"/>
    </row>
    <row r="657" spans="1:11" x14ac:dyDescent="0.3">
      <c r="A657" s="15"/>
      <c r="B657" s="15"/>
      <c r="C657" s="15"/>
      <c r="D657" s="15"/>
      <c r="E657" s="15"/>
      <c r="H657" s="15"/>
      <c r="I657" s="15"/>
      <c r="J657" s="15"/>
      <c r="K657" s="14"/>
    </row>
    <row r="658" spans="1:11" x14ac:dyDescent="0.3">
      <c r="A658" s="14"/>
      <c r="B658" s="14"/>
      <c r="C658" s="14"/>
      <c r="D658" s="14"/>
      <c r="E658" s="14"/>
      <c r="H658" s="15"/>
      <c r="I658" s="15"/>
      <c r="J658" s="15"/>
      <c r="K658" s="15"/>
    </row>
    <row r="659" spans="1:11" x14ac:dyDescent="0.3">
      <c r="A659" s="15"/>
      <c r="B659" s="15"/>
      <c r="C659" s="15"/>
      <c r="D659" s="15"/>
      <c r="E659" s="14"/>
      <c r="H659" s="15"/>
      <c r="I659" s="15"/>
      <c r="J659" s="15"/>
      <c r="K659" s="14"/>
    </row>
    <row r="660" spans="1:11" x14ac:dyDescent="0.3">
      <c r="A660" s="14"/>
      <c r="B660" s="14"/>
      <c r="C660" s="14"/>
      <c r="D660" s="14"/>
      <c r="H660" s="15"/>
      <c r="I660" s="15"/>
      <c r="J660" s="15"/>
      <c r="K660" s="15"/>
    </row>
    <row r="661" spans="1:11" x14ac:dyDescent="0.3">
      <c r="A661" s="15"/>
      <c r="B661" s="15"/>
      <c r="C661" s="15"/>
      <c r="D661" s="15"/>
      <c r="F661" s="28"/>
      <c r="G661" s="28"/>
      <c r="H661" s="14"/>
      <c r="I661" s="15"/>
      <c r="J661" s="15"/>
      <c r="K661" s="14"/>
    </row>
    <row r="662" spans="1:11" x14ac:dyDescent="0.3">
      <c r="A662" s="14"/>
      <c r="B662" s="14"/>
      <c r="C662" s="14"/>
      <c r="D662" s="14"/>
      <c r="E662" s="14"/>
      <c r="H662" s="15"/>
      <c r="I662" s="15"/>
      <c r="J662" s="15"/>
      <c r="K662" s="14"/>
    </row>
    <row r="663" spans="1:11" x14ac:dyDescent="0.3">
      <c r="A663" s="14"/>
      <c r="B663" s="14"/>
      <c r="C663" s="14"/>
      <c r="D663" s="14"/>
      <c r="E663" s="15"/>
      <c r="F663" s="28"/>
      <c r="G663" s="28"/>
      <c r="H663" s="14"/>
      <c r="I663" s="15"/>
      <c r="J663" s="15"/>
    </row>
    <row r="664" spans="1:11" x14ac:dyDescent="0.3">
      <c r="E664" s="14"/>
      <c r="H664" s="15"/>
      <c r="I664" s="15"/>
      <c r="J664" s="15"/>
    </row>
    <row r="665" spans="1:11" x14ac:dyDescent="0.3">
      <c r="E665" s="14"/>
      <c r="F665" s="28"/>
      <c r="G665" s="28"/>
      <c r="H665" s="14"/>
      <c r="I665" s="15"/>
      <c r="J665" s="15"/>
      <c r="K665" s="14"/>
    </row>
    <row r="666" spans="1:11" x14ac:dyDescent="0.3">
      <c r="A666" s="14"/>
      <c r="B666" s="14"/>
      <c r="C666" s="14"/>
      <c r="D666" s="14"/>
      <c r="E666" s="14"/>
      <c r="F666" s="28"/>
      <c r="G666" s="28"/>
      <c r="H666" s="14"/>
      <c r="I666" s="15"/>
      <c r="J666" s="15"/>
      <c r="K666" s="15"/>
    </row>
    <row r="667" spans="1:11" x14ac:dyDescent="0.3">
      <c r="A667" s="15"/>
      <c r="B667" s="15"/>
      <c r="C667" s="15"/>
      <c r="D667" s="15"/>
      <c r="E667" s="14"/>
      <c r="I667" s="15"/>
      <c r="J667" s="15"/>
      <c r="K667" s="14"/>
    </row>
    <row r="668" spans="1:11" x14ac:dyDescent="0.3">
      <c r="A668" s="14"/>
      <c r="B668" s="14"/>
      <c r="C668" s="14"/>
      <c r="D668" s="14"/>
      <c r="E668" s="15"/>
      <c r="I668" s="14"/>
      <c r="J668" s="14"/>
      <c r="K668" s="14"/>
    </row>
    <row r="669" spans="1:11" x14ac:dyDescent="0.3">
      <c r="A669" s="14"/>
      <c r="B669" s="14"/>
      <c r="C669" s="14"/>
      <c r="D669" s="14"/>
      <c r="E669" s="15"/>
      <c r="F669" s="28"/>
      <c r="G669" s="28"/>
      <c r="H669" s="14"/>
      <c r="I669" s="15"/>
      <c r="J669" s="15"/>
      <c r="K669" s="14"/>
    </row>
    <row r="670" spans="1:11" x14ac:dyDescent="0.3">
      <c r="A670" s="14"/>
      <c r="B670" s="14"/>
      <c r="C670" s="14"/>
      <c r="D670" s="14"/>
      <c r="E670" s="15"/>
      <c r="H670" s="15"/>
      <c r="I670" s="14"/>
      <c r="J670" s="14"/>
      <c r="K670" s="14"/>
    </row>
    <row r="671" spans="1:11" x14ac:dyDescent="0.3">
      <c r="A671" s="14"/>
      <c r="B671" s="14"/>
      <c r="C671" s="14"/>
      <c r="D671" s="14"/>
      <c r="E671" s="15"/>
      <c r="F671" s="28"/>
      <c r="G671" s="28"/>
      <c r="H671" s="14"/>
      <c r="I671" s="15"/>
      <c r="J671" s="15"/>
      <c r="K671" s="15"/>
    </row>
    <row r="672" spans="1:11" x14ac:dyDescent="0.3">
      <c r="A672" s="15"/>
      <c r="B672" s="15"/>
      <c r="C672" s="15"/>
      <c r="D672" s="15"/>
      <c r="E672" s="15"/>
      <c r="F672" s="28"/>
      <c r="G672" s="28"/>
      <c r="H672" s="14"/>
      <c r="I672" s="15"/>
      <c r="J672" s="15"/>
      <c r="K672" s="15"/>
    </row>
    <row r="673" spans="1:11" x14ac:dyDescent="0.3">
      <c r="A673" s="15"/>
      <c r="B673" s="15"/>
      <c r="C673" s="15"/>
      <c r="D673" s="15"/>
      <c r="E673" s="15"/>
      <c r="F673" s="28"/>
      <c r="G673" s="28"/>
      <c r="H673" s="14"/>
      <c r="I673" s="15"/>
      <c r="J673" s="15"/>
      <c r="K673" s="15"/>
    </row>
    <row r="674" spans="1:11" x14ac:dyDescent="0.3">
      <c r="A674" s="15"/>
      <c r="B674" s="15"/>
      <c r="C674" s="15"/>
      <c r="D674" s="15"/>
      <c r="E674" s="15"/>
      <c r="F674" s="28"/>
      <c r="G674" s="28"/>
      <c r="H674" s="14"/>
      <c r="I674" s="15"/>
      <c r="J674" s="15"/>
      <c r="K674" s="15"/>
    </row>
    <row r="675" spans="1:11" x14ac:dyDescent="0.3">
      <c r="A675" s="15"/>
      <c r="B675" s="15"/>
      <c r="C675" s="15"/>
      <c r="D675" s="15"/>
      <c r="E675" s="15"/>
      <c r="H675" s="15"/>
      <c r="I675" s="15"/>
      <c r="J675" s="15"/>
      <c r="K675" s="15"/>
    </row>
    <row r="676" spans="1:11" x14ac:dyDescent="0.3">
      <c r="A676" s="15"/>
      <c r="B676" s="15"/>
      <c r="C676" s="15"/>
      <c r="D676" s="15"/>
      <c r="E676" s="15"/>
      <c r="H676" s="15"/>
      <c r="I676" s="15"/>
      <c r="J676" s="15"/>
      <c r="K676" s="15"/>
    </row>
    <row r="677" spans="1:11" x14ac:dyDescent="0.3">
      <c r="A677" s="15"/>
      <c r="B677" s="15"/>
      <c r="C677" s="15"/>
      <c r="D677" s="15"/>
      <c r="E677" s="15"/>
      <c r="H677" s="15"/>
      <c r="I677" s="15"/>
      <c r="J677" s="15"/>
      <c r="K677" s="15"/>
    </row>
    <row r="678" spans="1:11" x14ac:dyDescent="0.3">
      <c r="A678" s="15"/>
      <c r="B678" s="15"/>
      <c r="C678" s="15"/>
      <c r="D678" s="15"/>
      <c r="E678" s="15"/>
      <c r="H678" s="15"/>
      <c r="I678" s="15"/>
      <c r="J678" s="15"/>
      <c r="K678" s="15"/>
    </row>
    <row r="679" spans="1:11" x14ac:dyDescent="0.3">
      <c r="A679" s="15"/>
      <c r="B679" s="15"/>
      <c r="C679" s="15"/>
      <c r="D679" s="15"/>
      <c r="E679" s="15"/>
      <c r="H679" s="15"/>
      <c r="I679" s="15"/>
      <c r="J679" s="15"/>
      <c r="K679" s="15"/>
    </row>
    <row r="680" spans="1:11" x14ac:dyDescent="0.3">
      <c r="A680" s="15"/>
      <c r="B680" s="15"/>
      <c r="C680" s="15"/>
      <c r="D680" s="15"/>
      <c r="E680" s="15"/>
      <c r="H680" s="15"/>
      <c r="I680" s="15"/>
      <c r="J680" s="15"/>
      <c r="K680" s="15"/>
    </row>
    <row r="681" spans="1:11" x14ac:dyDescent="0.3">
      <c r="A681" s="15"/>
      <c r="B681" s="15"/>
      <c r="C681" s="15"/>
      <c r="D681" s="15"/>
      <c r="E681" s="14"/>
      <c r="H681" s="15"/>
      <c r="I681" s="15"/>
      <c r="J681" s="15"/>
      <c r="K681" s="15"/>
    </row>
    <row r="682" spans="1:11" x14ac:dyDescent="0.3">
      <c r="A682" s="15"/>
      <c r="B682" s="15"/>
      <c r="C682" s="15"/>
      <c r="D682" s="15"/>
      <c r="E682" s="15"/>
      <c r="H682" s="15"/>
      <c r="I682" s="14"/>
      <c r="J682" s="14"/>
      <c r="K682" s="15"/>
    </row>
    <row r="683" spans="1:11" x14ac:dyDescent="0.3">
      <c r="A683" s="15"/>
      <c r="B683" s="15"/>
      <c r="C683" s="15"/>
      <c r="D683" s="15"/>
      <c r="E683" s="14"/>
      <c r="H683" s="15"/>
      <c r="I683" s="14"/>
      <c r="J683" s="14"/>
      <c r="K683" s="15"/>
    </row>
    <row r="684" spans="1:11" x14ac:dyDescent="0.3">
      <c r="A684" s="15"/>
      <c r="B684" s="15"/>
      <c r="C684" s="15"/>
      <c r="D684" s="15"/>
      <c r="E684" s="15"/>
      <c r="H684" s="15"/>
      <c r="I684" s="15"/>
      <c r="J684" s="15"/>
      <c r="K684" s="14"/>
    </row>
    <row r="685" spans="1:11" x14ac:dyDescent="0.3">
      <c r="A685" s="14"/>
      <c r="B685" s="14"/>
      <c r="C685" s="14"/>
      <c r="D685" s="14"/>
      <c r="E685" s="15"/>
      <c r="H685" s="15"/>
      <c r="I685" s="15"/>
      <c r="J685" s="15"/>
      <c r="K685" s="15"/>
    </row>
    <row r="686" spans="1:11" x14ac:dyDescent="0.3">
      <c r="A686" s="15"/>
      <c r="B686" s="15"/>
      <c r="C686" s="15"/>
      <c r="D686" s="15"/>
      <c r="E686" s="15"/>
      <c r="H686" s="15"/>
      <c r="I686" s="15"/>
      <c r="J686" s="15"/>
      <c r="K686" s="14"/>
    </row>
    <row r="687" spans="1:11" x14ac:dyDescent="0.3">
      <c r="A687" s="14"/>
      <c r="B687" s="14"/>
      <c r="C687" s="14"/>
      <c r="D687" s="14"/>
      <c r="E687" s="15"/>
      <c r="H687" s="15"/>
      <c r="I687" s="15"/>
      <c r="J687" s="15"/>
      <c r="K687" s="15"/>
    </row>
    <row r="688" spans="1:11" x14ac:dyDescent="0.3">
      <c r="A688" s="15"/>
      <c r="B688" s="15"/>
      <c r="C688" s="15"/>
      <c r="D688" s="15"/>
      <c r="E688" s="15"/>
      <c r="F688" s="28"/>
      <c r="G688" s="28"/>
      <c r="H688" s="14"/>
      <c r="K688" s="15"/>
    </row>
    <row r="689" spans="1:11" x14ac:dyDescent="0.3">
      <c r="A689" s="15"/>
      <c r="B689" s="15"/>
      <c r="C689" s="15"/>
      <c r="D689" s="15"/>
      <c r="E689" s="15"/>
      <c r="H689" s="15"/>
      <c r="K689" s="15"/>
    </row>
    <row r="690" spans="1:11" x14ac:dyDescent="0.3">
      <c r="A690" s="15"/>
      <c r="B690" s="15"/>
      <c r="C690" s="15"/>
      <c r="D690" s="15"/>
      <c r="E690" s="15"/>
      <c r="F690" s="28"/>
      <c r="G690" s="28"/>
      <c r="H690" s="14"/>
      <c r="K690" s="15"/>
    </row>
    <row r="691" spans="1:11" x14ac:dyDescent="0.3">
      <c r="A691" s="15"/>
      <c r="B691" s="15"/>
      <c r="C691" s="15"/>
      <c r="D691" s="15"/>
      <c r="E691" s="15"/>
      <c r="H691" s="15"/>
      <c r="K691" s="15"/>
    </row>
    <row r="692" spans="1:11" x14ac:dyDescent="0.3">
      <c r="A692" s="15"/>
      <c r="B692" s="15"/>
      <c r="C692" s="15"/>
      <c r="D692" s="15"/>
      <c r="E692" s="15"/>
      <c r="H692" s="15"/>
      <c r="K692" s="15"/>
    </row>
    <row r="693" spans="1:11" x14ac:dyDescent="0.3">
      <c r="A693" s="15"/>
      <c r="B693" s="15"/>
      <c r="C693" s="15"/>
      <c r="D693" s="15"/>
      <c r="E693" s="15"/>
      <c r="H693" s="15"/>
      <c r="K693" s="15"/>
    </row>
    <row r="694" spans="1:11" x14ac:dyDescent="0.3">
      <c r="A694" s="15"/>
      <c r="B694" s="15"/>
      <c r="C694" s="15"/>
      <c r="D694" s="15"/>
      <c r="E694" s="15"/>
      <c r="H694" s="15"/>
      <c r="K694" s="15"/>
    </row>
    <row r="695" spans="1:11" x14ac:dyDescent="0.3">
      <c r="A695" s="15"/>
      <c r="B695" s="15"/>
      <c r="C695" s="15"/>
      <c r="D695" s="15"/>
      <c r="E695" s="14"/>
      <c r="H695" s="15"/>
      <c r="K695" s="15"/>
    </row>
    <row r="696" spans="1:11" x14ac:dyDescent="0.3">
      <c r="A696" s="15"/>
      <c r="B696" s="15"/>
      <c r="C696" s="15"/>
      <c r="D696" s="15"/>
      <c r="E696" s="14"/>
      <c r="H696" s="15"/>
      <c r="K696" s="15"/>
    </row>
    <row r="697" spans="1:11" x14ac:dyDescent="0.3">
      <c r="A697" s="15"/>
      <c r="B697" s="15"/>
      <c r="C697" s="15"/>
      <c r="D697" s="15"/>
      <c r="E697" s="15"/>
      <c r="H697" s="15"/>
      <c r="K697" s="15"/>
    </row>
    <row r="698" spans="1:11" x14ac:dyDescent="0.3">
      <c r="A698" s="15"/>
      <c r="B698" s="15"/>
      <c r="C698" s="15"/>
      <c r="D698" s="15"/>
      <c r="E698" s="15"/>
      <c r="H698" s="15"/>
      <c r="K698" s="14"/>
    </row>
    <row r="699" spans="1:11" x14ac:dyDescent="0.3">
      <c r="A699" s="14"/>
      <c r="B699" s="14"/>
      <c r="C699" s="14"/>
      <c r="D699" s="14"/>
      <c r="E699" s="15"/>
      <c r="H699" s="15"/>
      <c r="K699" s="14"/>
    </row>
    <row r="700" spans="1:11" x14ac:dyDescent="0.3">
      <c r="A700" s="14"/>
      <c r="B700" s="14"/>
      <c r="C700" s="14"/>
      <c r="D700" s="14"/>
      <c r="E700" s="15"/>
      <c r="H700" s="15"/>
      <c r="K700" s="15"/>
    </row>
    <row r="701" spans="1:11" x14ac:dyDescent="0.3">
      <c r="A701" s="15"/>
      <c r="B701" s="15"/>
      <c r="C701" s="15"/>
      <c r="D701" s="15"/>
      <c r="H701" s="15"/>
      <c r="K701" s="15"/>
    </row>
    <row r="702" spans="1:11" x14ac:dyDescent="0.3">
      <c r="A702" s="15"/>
      <c r="B702" s="15"/>
      <c r="C702" s="15"/>
      <c r="D702" s="15"/>
      <c r="F702" s="28"/>
      <c r="G702" s="28"/>
      <c r="H702" s="14"/>
      <c r="K702" s="15"/>
    </row>
    <row r="703" spans="1:11" x14ac:dyDescent="0.3">
      <c r="A703" s="15"/>
      <c r="B703" s="15"/>
      <c r="C703" s="15"/>
      <c r="D703" s="15"/>
      <c r="F703" s="28"/>
      <c r="G703" s="28"/>
      <c r="H703" s="14"/>
      <c r="K703" s="15"/>
    </row>
    <row r="704" spans="1:11" x14ac:dyDescent="0.3">
      <c r="A704" s="15"/>
      <c r="B704" s="15"/>
      <c r="C704" s="15"/>
      <c r="D704" s="15"/>
      <c r="H704" s="15"/>
    </row>
    <row r="705" spans="8:8" x14ac:dyDescent="0.3">
      <c r="H705" s="15"/>
    </row>
    <row r="706" spans="8:8" x14ac:dyDescent="0.3">
      <c r="H706" s="15"/>
    </row>
    <row r="707" spans="8:8" x14ac:dyDescent="0.3">
      <c r="H707" s="15"/>
    </row>
  </sheetData>
  <mergeCells count="8">
    <mergeCell ref="A5:I5"/>
    <mergeCell ref="A3:I3"/>
    <mergeCell ref="A2:H2"/>
    <mergeCell ref="A1:I1"/>
    <mergeCell ref="F12:I12"/>
    <mergeCell ref="A7:I7"/>
    <mergeCell ref="A6:I6"/>
    <mergeCell ref="A12:D1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2" sqref="B12"/>
    </sheetView>
  </sheetViews>
  <sheetFormatPr defaultRowHeight="14.4" x14ac:dyDescent="0.3"/>
  <cols>
    <col min="1" max="1" width="6" bestFit="1" customWidth="1"/>
    <col min="2" max="2" width="87.5546875" customWidth="1"/>
  </cols>
  <sheetData>
    <row r="1" spans="1:2" x14ac:dyDescent="0.3">
      <c r="A1" t="s">
        <v>3195</v>
      </c>
    </row>
    <row r="2" spans="1:2" ht="43.2" x14ac:dyDescent="0.3">
      <c r="A2" s="1">
        <v>1</v>
      </c>
      <c r="B2" s="69" t="s">
        <v>3201</v>
      </c>
    </row>
    <row r="3" spans="1:2" ht="28.8" x14ac:dyDescent="0.3">
      <c r="A3" s="1">
        <v>2</v>
      </c>
      <c r="B3" s="69" t="s">
        <v>3202</v>
      </c>
    </row>
    <row r="4" spans="1:2" ht="43.2" x14ac:dyDescent="0.3">
      <c r="A4" s="1">
        <v>3</v>
      </c>
      <c r="B4" s="69" t="s">
        <v>3203</v>
      </c>
    </row>
    <row r="5" spans="1:2" ht="43.2" x14ac:dyDescent="0.3">
      <c r="A5" s="1">
        <v>4</v>
      </c>
      <c r="B5" s="69" t="s">
        <v>3204</v>
      </c>
    </row>
    <row r="6" spans="1:2" ht="28.8" x14ac:dyDescent="0.3">
      <c r="A6" s="1">
        <v>5</v>
      </c>
      <c r="B6" s="69" t="s">
        <v>3205</v>
      </c>
    </row>
    <row r="7" spans="1:2" ht="43.2" x14ac:dyDescent="0.3">
      <c r="A7" s="1">
        <v>6</v>
      </c>
      <c r="B7" s="69" t="s">
        <v>3206</v>
      </c>
    </row>
    <row r="8" spans="1:2" ht="28.8" x14ac:dyDescent="0.3">
      <c r="A8" s="1">
        <v>7</v>
      </c>
      <c r="B8" s="69" t="s">
        <v>3207</v>
      </c>
    </row>
    <row r="9" spans="1:2" x14ac:dyDescent="0.3">
      <c r="A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7"/>
  <sheetViews>
    <sheetView zoomScale="70" zoomScaleNormal="70" workbookViewId="0">
      <pane ySplit="14" topLeftCell="A15" activePane="bottomLeft" state="frozen"/>
      <selection pane="bottomLeft" activeCell="O1" sqref="O1:O1048576"/>
    </sheetView>
  </sheetViews>
  <sheetFormatPr defaultColWidth="8.88671875" defaultRowHeight="14.4" x14ac:dyDescent="0.3"/>
  <cols>
    <col min="1" max="1" width="35.44140625" style="1" customWidth="1"/>
    <col min="2" max="2" width="16.33203125" style="1" customWidth="1"/>
    <col min="3" max="3" width="13" style="1" customWidth="1"/>
    <col min="4" max="4" width="9.88671875" style="1" customWidth="1"/>
    <col min="5" max="5" width="3.109375" style="1" customWidth="1"/>
    <col min="6" max="6" width="35.88671875" style="16" customWidth="1"/>
    <col min="7" max="7" width="21.5546875" style="16" customWidth="1"/>
    <col min="8" max="8" width="14.88671875" style="1" bestFit="1" customWidth="1"/>
    <col min="9" max="9" width="10.109375" style="1" customWidth="1"/>
    <col min="10" max="10" width="5.88671875" style="1" bestFit="1" customWidth="1"/>
    <col min="11" max="11" width="8.88671875" style="1"/>
    <col min="12" max="12" width="45" style="23" customWidth="1"/>
    <col min="13" max="13" width="12" style="23" bestFit="1" customWidth="1"/>
    <col min="14" max="14" width="8.88671875" style="23" bestFit="1" customWidth="1"/>
    <col min="15" max="16384" width="8.88671875" style="23"/>
  </cols>
  <sheetData>
    <row r="1" spans="1:14" x14ac:dyDescent="0.3">
      <c r="A1" s="100" t="s">
        <v>3787</v>
      </c>
      <c r="B1" s="100"/>
      <c r="C1" s="100"/>
      <c r="D1" s="100"/>
      <c r="E1" s="100"/>
      <c r="F1" s="100"/>
      <c r="G1" s="100"/>
      <c r="H1" s="100"/>
      <c r="I1" s="100"/>
    </row>
    <row r="2" spans="1:14" x14ac:dyDescent="0.3">
      <c r="A2" s="99" t="s">
        <v>3208</v>
      </c>
      <c r="B2" s="99"/>
      <c r="C2" s="99"/>
      <c r="D2" s="99"/>
      <c r="E2" s="99"/>
      <c r="F2" s="99"/>
      <c r="G2" s="99"/>
      <c r="H2" s="99"/>
    </row>
    <row r="3" spans="1:14" x14ac:dyDescent="0.3">
      <c r="A3" s="99" t="s">
        <v>3118</v>
      </c>
      <c r="B3" s="99"/>
      <c r="C3" s="99"/>
      <c r="D3" s="99"/>
      <c r="E3" s="99"/>
      <c r="F3" s="99"/>
      <c r="G3" s="99"/>
      <c r="H3" s="99"/>
      <c r="I3" s="99"/>
    </row>
    <row r="5" spans="1:14" x14ac:dyDescent="0.3">
      <c r="A5" s="99" t="s">
        <v>3213</v>
      </c>
      <c r="B5" s="99"/>
      <c r="C5" s="99"/>
      <c r="D5" s="99"/>
      <c r="E5" s="99"/>
      <c r="F5" s="99"/>
      <c r="G5" s="99"/>
      <c r="H5" s="99"/>
      <c r="I5" s="99"/>
    </row>
    <row r="6" spans="1:14" ht="30" customHeight="1" x14ac:dyDescent="0.3">
      <c r="A6" s="102" t="s">
        <v>3780</v>
      </c>
      <c r="B6" s="102"/>
      <c r="C6" s="102"/>
      <c r="D6" s="102"/>
      <c r="E6" s="102"/>
      <c r="F6" s="102"/>
      <c r="G6" s="102"/>
      <c r="H6" s="102"/>
      <c r="I6" s="102"/>
    </row>
    <row r="7" spans="1:14" x14ac:dyDescent="0.3">
      <c r="A7" s="99" t="s">
        <v>3782</v>
      </c>
      <c r="B7" s="99"/>
      <c r="C7" s="99"/>
      <c r="D7" s="99"/>
      <c r="E7" s="99"/>
      <c r="F7" s="99"/>
      <c r="G7" s="99"/>
      <c r="H7" s="99"/>
      <c r="I7" s="99"/>
    </row>
    <row r="8" spans="1:14" x14ac:dyDescent="0.3">
      <c r="A8" s="1" t="s">
        <v>3781</v>
      </c>
    </row>
    <row r="12" spans="1:14" customFormat="1" x14ac:dyDescent="0.3">
      <c r="A12" s="101" t="s">
        <v>3199</v>
      </c>
      <c r="B12" s="101"/>
      <c r="C12" s="101"/>
      <c r="D12" s="101"/>
      <c r="E12" s="1"/>
      <c r="F12" s="101" t="s">
        <v>3198</v>
      </c>
      <c r="G12" s="101"/>
      <c r="H12" s="101"/>
      <c r="I12" s="101"/>
      <c r="J12" s="1"/>
      <c r="K12" s="1"/>
      <c r="L12" s="101" t="s">
        <v>3779</v>
      </c>
      <c r="M12" s="101"/>
      <c r="N12" s="101"/>
    </row>
    <row r="13" spans="1:14" x14ac:dyDescent="0.3">
      <c r="I13" s="4"/>
      <c r="J13" s="4"/>
      <c r="K13" s="4"/>
      <c r="L13" s="16"/>
      <c r="M13" s="16"/>
      <c r="N13" s="1"/>
    </row>
    <row r="14" spans="1:14" ht="28.8" x14ac:dyDescent="0.3">
      <c r="A14" s="75" t="s">
        <v>3209</v>
      </c>
      <c r="B14" s="76" t="s">
        <v>3190</v>
      </c>
      <c r="C14" s="78" t="s">
        <v>3193</v>
      </c>
      <c r="D14" s="78" t="s">
        <v>3196</v>
      </c>
      <c r="F14" s="71" t="s">
        <v>3210</v>
      </c>
      <c r="G14" s="72" t="s">
        <v>3191</v>
      </c>
      <c r="H14" s="73" t="s">
        <v>3192</v>
      </c>
      <c r="I14" s="73" t="s">
        <v>3197</v>
      </c>
      <c r="J14" s="1" t="s">
        <v>3194</v>
      </c>
      <c r="K14" s="4"/>
      <c r="L14" s="71" t="s">
        <v>3210</v>
      </c>
      <c r="M14" s="80" t="s">
        <v>3214</v>
      </c>
      <c r="N14" s="80" t="s">
        <v>3215</v>
      </c>
    </row>
    <row r="15" spans="1:14" x14ac:dyDescent="0.3">
      <c r="A15" s="21" t="s">
        <v>0</v>
      </c>
      <c r="B15" s="22"/>
      <c r="C15" s="79">
        <v>109307428</v>
      </c>
      <c r="D15" s="79">
        <v>136407</v>
      </c>
      <c r="F15" s="65"/>
      <c r="G15" s="66"/>
      <c r="H15" s="90">
        <f>SUM(H16:H1000)</f>
        <v>109307349.20930003</v>
      </c>
      <c r="I15" s="91"/>
      <c r="L15" t="s">
        <v>3216</v>
      </c>
      <c r="M15" t="s">
        <v>3217</v>
      </c>
      <c r="N15" s="89">
        <v>124689</v>
      </c>
    </row>
    <row r="16" spans="1:14" x14ac:dyDescent="0.3">
      <c r="A16" s="22" t="s">
        <v>1</v>
      </c>
      <c r="B16" s="77" t="s">
        <v>567</v>
      </c>
      <c r="C16" s="79">
        <v>1098048</v>
      </c>
      <c r="D16" s="79">
        <v>17047</v>
      </c>
      <c r="F16" s="63" t="s">
        <v>1</v>
      </c>
      <c r="G16" s="67" t="s">
        <v>567</v>
      </c>
      <c r="H16" s="90">
        <f>C16*'Template_Back_DO NOT EDIT'!$E$7</f>
        <v>1098048</v>
      </c>
      <c r="I16" s="90">
        <f>D16*'Template_Back_DO NOT EDIT'!$E$7</f>
        <v>17047</v>
      </c>
      <c r="L16" t="s">
        <v>1</v>
      </c>
      <c r="M16" t="s">
        <v>3218</v>
      </c>
      <c r="N16" s="89">
        <v>17404</v>
      </c>
    </row>
    <row r="17" spans="1:14" x14ac:dyDescent="0.3">
      <c r="A17" s="22" t="s">
        <v>2</v>
      </c>
      <c r="B17" s="77" t="s">
        <v>570</v>
      </c>
      <c r="C17" s="79">
        <v>885352</v>
      </c>
      <c r="D17" s="79">
        <v>15606</v>
      </c>
      <c r="F17" s="63" t="s">
        <v>2</v>
      </c>
      <c r="G17" s="67" t="s">
        <v>570</v>
      </c>
      <c r="H17" s="90">
        <f>C17*'Template_Back_DO NOT EDIT'!$E$8</f>
        <v>885352</v>
      </c>
      <c r="I17" s="90">
        <f>D17*'Template_Back_DO NOT EDIT'!$E$8</f>
        <v>15606</v>
      </c>
      <c r="L17" t="s">
        <v>2</v>
      </c>
      <c r="M17" t="s">
        <v>3219</v>
      </c>
      <c r="N17" s="89">
        <v>17345</v>
      </c>
    </row>
    <row r="18" spans="1:14" x14ac:dyDescent="0.3">
      <c r="A18" s="22" t="s">
        <v>3</v>
      </c>
      <c r="B18" s="77" t="s">
        <v>573</v>
      </c>
      <c r="C18" s="79">
        <v>11439</v>
      </c>
      <c r="D18" s="79">
        <v>1682</v>
      </c>
      <c r="F18" s="63" t="s">
        <v>3</v>
      </c>
      <c r="G18" s="67" t="s">
        <v>573</v>
      </c>
      <c r="H18" s="90">
        <f>C18*'Template_Back_DO NOT EDIT'!$E$9</f>
        <v>11439</v>
      </c>
      <c r="I18" s="90">
        <f>D18*'Template_Back_DO NOT EDIT'!$E$9</f>
        <v>1682</v>
      </c>
      <c r="L18" t="s">
        <v>3</v>
      </c>
      <c r="M18" t="s">
        <v>3220</v>
      </c>
      <c r="N18" s="89">
        <v>1462</v>
      </c>
    </row>
    <row r="19" spans="1:14" x14ac:dyDescent="0.3">
      <c r="A19" s="22" t="s">
        <v>4</v>
      </c>
      <c r="B19" s="77" t="s">
        <v>575</v>
      </c>
      <c r="C19" s="79">
        <v>41608</v>
      </c>
      <c r="D19" s="79">
        <v>3857</v>
      </c>
      <c r="F19" s="74" t="s">
        <v>4</v>
      </c>
      <c r="G19" s="67" t="s">
        <v>575</v>
      </c>
      <c r="H19" s="90">
        <f>C19*'Template_Back_DO NOT EDIT'!$E$10</f>
        <v>41608</v>
      </c>
      <c r="I19" s="90">
        <f>D19*'Template_Back_DO NOT EDIT'!$E$10</f>
        <v>3857</v>
      </c>
      <c r="L19" t="s">
        <v>4</v>
      </c>
      <c r="M19" t="s">
        <v>3221</v>
      </c>
      <c r="N19" s="89">
        <v>3668</v>
      </c>
    </row>
    <row r="20" spans="1:14" x14ac:dyDescent="0.3">
      <c r="A20" s="22" t="s">
        <v>2509</v>
      </c>
      <c r="B20" s="77" t="s">
        <v>578</v>
      </c>
      <c r="C20" s="79">
        <v>863652</v>
      </c>
      <c r="D20" s="79">
        <v>17206</v>
      </c>
      <c r="F20" s="64" t="s">
        <v>5</v>
      </c>
      <c r="G20" s="70" t="s">
        <v>581</v>
      </c>
      <c r="H20" s="90">
        <f>$C$20*'Template_Back_DO NOT EDIT'!$E$12</f>
        <v>441930.72840000002</v>
      </c>
      <c r="I20" s="90">
        <f>D20*'Template_Back_DO NOT EDIT'!$E$12</f>
        <v>8804.3101999999999</v>
      </c>
      <c r="K20" s="82"/>
      <c r="L20" t="s">
        <v>5</v>
      </c>
      <c r="M20" t="s">
        <v>3222</v>
      </c>
      <c r="N20" s="89">
        <v>13019</v>
      </c>
    </row>
    <row r="21" spans="1:14" x14ac:dyDescent="0.3">
      <c r="A21" s="22" t="s">
        <v>7</v>
      </c>
      <c r="B21" s="77" t="s">
        <v>587</v>
      </c>
      <c r="C21" s="79">
        <v>53176</v>
      </c>
      <c r="D21" s="79">
        <v>3856</v>
      </c>
      <c r="F21" s="64" t="s">
        <v>6</v>
      </c>
      <c r="G21" s="70" t="s">
        <v>584</v>
      </c>
      <c r="H21" s="90">
        <f>$C$20*'Template_Back_DO NOT EDIT'!$E$13</f>
        <v>421721.27160000004</v>
      </c>
      <c r="I21" s="90">
        <f>D20*'Template_Back_DO NOT EDIT'!$E$13</f>
        <v>8401.6898000000001</v>
      </c>
      <c r="L21" t="s">
        <v>6</v>
      </c>
      <c r="M21" t="s">
        <v>3223</v>
      </c>
      <c r="N21" s="89">
        <v>12067</v>
      </c>
    </row>
    <row r="22" spans="1:14" x14ac:dyDescent="0.3">
      <c r="A22" s="22" t="s">
        <v>8</v>
      </c>
      <c r="B22" s="77" t="s">
        <v>591</v>
      </c>
      <c r="C22" s="79">
        <v>133284</v>
      </c>
      <c r="D22" s="79">
        <v>6295</v>
      </c>
      <c r="F22" s="63" t="s">
        <v>7</v>
      </c>
      <c r="G22" s="68" t="s">
        <v>587</v>
      </c>
      <c r="H22" s="90">
        <f>C21*'Template_Back_DO NOT EDIT'!$E$14</f>
        <v>53176</v>
      </c>
      <c r="I22" s="90">
        <f>D21*'Template_Back_DO NOT EDIT'!$E$14</f>
        <v>3856</v>
      </c>
      <c r="L22" t="s">
        <v>7</v>
      </c>
      <c r="M22" t="s">
        <v>3224</v>
      </c>
      <c r="N22" s="89">
        <v>3729</v>
      </c>
    </row>
    <row r="23" spans="1:14" ht="28.8" x14ac:dyDescent="0.3">
      <c r="A23" s="22" t="s">
        <v>10</v>
      </c>
      <c r="B23" s="77" t="s">
        <v>599</v>
      </c>
      <c r="C23" s="79">
        <v>561466</v>
      </c>
      <c r="D23" s="79">
        <v>12442</v>
      </c>
      <c r="F23" s="64" t="s">
        <v>8</v>
      </c>
      <c r="G23" s="68" t="s">
        <v>594</v>
      </c>
      <c r="H23" s="90">
        <f>$C$22*'Template_Back_DO NOT EDIT'!$E$16</f>
        <v>51994.088400000001</v>
      </c>
      <c r="I23" s="90">
        <f>D22*'Template_Back_DO NOT EDIT'!$E$16</f>
        <v>2455.6795000000002</v>
      </c>
      <c r="K23" s="82"/>
      <c r="L23" t="s">
        <v>8</v>
      </c>
      <c r="M23" t="s">
        <v>3225</v>
      </c>
      <c r="N23" s="89">
        <v>3550</v>
      </c>
    </row>
    <row r="24" spans="1:14" x14ac:dyDescent="0.3">
      <c r="A24" s="22" t="s">
        <v>11</v>
      </c>
      <c r="B24" s="77" t="s">
        <v>602</v>
      </c>
      <c r="C24" s="79">
        <v>1066848</v>
      </c>
      <c r="D24" s="79">
        <v>17434</v>
      </c>
      <c r="F24" s="64" t="s">
        <v>9</v>
      </c>
      <c r="G24" s="70" t="s">
        <v>596</v>
      </c>
      <c r="H24" s="90">
        <f>$C$22*'Template_Back_DO NOT EDIT'!$E$17</f>
        <v>81289.911600000007</v>
      </c>
      <c r="I24" s="90">
        <f>D22*'Template_Back_DO NOT EDIT'!$E$17</f>
        <v>3839.3204999999998</v>
      </c>
      <c r="L24" t="s">
        <v>9</v>
      </c>
      <c r="M24" t="s">
        <v>3226</v>
      </c>
      <c r="N24" s="89">
        <v>4859</v>
      </c>
    </row>
    <row r="25" spans="1:14" x14ac:dyDescent="0.3">
      <c r="A25" s="22" t="s">
        <v>12</v>
      </c>
      <c r="B25" s="77" t="s">
        <v>3120</v>
      </c>
      <c r="C25" s="79">
        <v>16470</v>
      </c>
      <c r="D25" s="79">
        <v>2196</v>
      </c>
      <c r="F25" s="65" t="s">
        <v>10</v>
      </c>
      <c r="G25" s="83" t="s">
        <v>599</v>
      </c>
      <c r="H25" s="90">
        <f>C23*'Template_Back_DO NOT EDIT'!$E$18</f>
        <v>561466</v>
      </c>
      <c r="I25" s="90">
        <f>D23*'Template_Back_DO NOT EDIT'!$E$18</f>
        <v>12442</v>
      </c>
      <c r="L25" t="s">
        <v>10</v>
      </c>
      <c r="M25" t="s">
        <v>3227</v>
      </c>
      <c r="N25" s="89">
        <v>10922</v>
      </c>
    </row>
    <row r="26" spans="1:14" x14ac:dyDescent="0.3">
      <c r="A26" s="22" t="s">
        <v>13</v>
      </c>
      <c r="B26" s="77" t="s">
        <v>609</v>
      </c>
      <c r="C26" s="79">
        <v>377342</v>
      </c>
      <c r="D26" s="79">
        <v>10007</v>
      </c>
      <c r="E26" s="4"/>
      <c r="F26" s="65" t="s">
        <v>11</v>
      </c>
      <c r="G26" s="83" t="s">
        <v>602</v>
      </c>
      <c r="H26" s="90">
        <f>C24*'Template_Back_DO NOT EDIT'!$E$19</f>
        <v>1066848</v>
      </c>
      <c r="I26" s="90">
        <f>D24*'Template_Back_DO NOT EDIT'!$E$19</f>
        <v>17434</v>
      </c>
      <c r="L26" t="s">
        <v>11</v>
      </c>
      <c r="M26" t="s">
        <v>3228</v>
      </c>
      <c r="N26" s="89">
        <v>18689</v>
      </c>
    </row>
    <row r="27" spans="1:14" x14ac:dyDescent="0.3">
      <c r="A27" s="22" t="s">
        <v>14</v>
      </c>
      <c r="B27" s="77" t="s">
        <v>611</v>
      </c>
      <c r="C27" s="79">
        <v>53382</v>
      </c>
      <c r="D27" s="79">
        <v>3923</v>
      </c>
      <c r="E27" s="25"/>
      <c r="F27" s="65" t="s">
        <v>12</v>
      </c>
      <c r="G27" s="83" t="s">
        <v>3120</v>
      </c>
      <c r="H27" s="90">
        <f>C25*'Template_Back_DO NOT EDIT'!$E$20</f>
        <v>16470</v>
      </c>
      <c r="I27" s="90">
        <f>D25*'Template_Back_DO NOT EDIT'!$E$20</f>
        <v>2196</v>
      </c>
      <c r="L27" t="s">
        <v>12</v>
      </c>
      <c r="M27" t="s">
        <v>3229</v>
      </c>
      <c r="N27" s="89">
        <v>2334</v>
      </c>
    </row>
    <row r="28" spans="1:14" x14ac:dyDescent="0.3">
      <c r="A28" s="22" t="s">
        <v>15</v>
      </c>
      <c r="B28" s="77" t="s">
        <v>614</v>
      </c>
      <c r="C28" s="79">
        <v>233451</v>
      </c>
      <c r="D28" s="79">
        <v>8011</v>
      </c>
      <c r="E28" s="26"/>
      <c r="F28" s="65" t="s">
        <v>13</v>
      </c>
      <c r="G28" s="83" t="s">
        <v>609</v>
      </c>
      <c r="H28" s="90">
        <f>C26*'Template_Back_DO NOT EDIT'!$E$21</f>
        <v>377342</v>
      </c>
      <c r="I28" s="90">
        <f>D26*'Template_Back_DO NOT EDIT'!$E$21</f>
        <v>10007</v>
      </c>
      <c r="L28" t="s">
        <v>13</v>
      </c>
      <c r="M28" t="s">
        <v>3230</v>
      </c>
      <c r="N28" s="89">
        <v>9311</v>
      </c>
    </row>
    <row r="29" spans="1:14" x14ac:dyDescent="0.3">
      <c r="A29" s="22" t="s">
        <v>16</v>
      </c>
      <c r="B29" s="77" t="s">
        <v>617</v>
      </c>
      <c r="C29" s="79">
        <v>185381</v>
      </c>
      <c r="D29" s="79">
        <v>6341</v>
      </c>
      <c r="E29" s="26"/>
      <c r="F29" s="65" t="s">
        <v>14</v>
      </c>
      <c r="G29" s="83" t="s">
        <v>611</v>
      </c>
      <c r="H29" s="90">
        <f>C27*'Template_Back_DO NOT EDIT'!$E$22</f>
        <v>53382</v>
      </c>
      <c r="I29" s="90">
        <f>D27*'Template_Back_DO NOT EDIT'!$E$22</f>
        <v>3923</v>
      </c>
      <c r="L29" t="s">
        <v>14</v>
      </c>
      <c r="M29" t="s">
        <v>3231</v>
      </c>
      <c r="N29" s="89">
        <v>3491</v>
      </c>
    </row>
    <row r="30" spans="1:14" ht="28.8" x14ac:dyDescent="0.3">
      <c r="A30" s="22" t="s">
        <v>17</v>
      </c>
      <c r="B30" s="77" t="s">
        <v>620</v>
      </c>
      <c r="C30" s="79">
        <v>221952</v>
      </c>
      <c r="D30" s="79">
        <v>7885</v>
      </c>
      <c r="E30" s="26"/>
      <c r="F30" s="65" t="s">
        <v>15</v>
      </c>
      <c r="G30" s="83" t="s">
        <v>614</v>
      </c>
      <c r="H30" s="90">
        <f>C28*'Template_Back_DO NOT EDIT'!$E$23</f>
        <v>233451</v>
      </c>
      <c r="I30" s="90">
        <f>D28*'Template_Back_DO NOT EDIT'!$E$23</f>
        <v>8011</v>
      </c>
      <c r="L30" t="s">
        <v>15</v>
      </c>
      <c r="M30" t="s">
        <v>3232</v>
      </c>
      <c r="N30" s="89">
        <v>7471</v>
      </c>
    </row>
    <row r="31" spans="1:14" ht="28.8" x14ac:dyDescent="0.3">
      <c r="A31" s="22" t="s">
        <v>18</v>
      </c>
      <c r="B31" s="77" t="s">
        <v>623</v>
      </c>
      <c r="C31" s="79">
        <v>438396</v>
      </c>
      <c r="D31" s="79">
        <v>9722</v>
      </c>
      <c r="E31" s="26"/>
      <c r="F31" s="65" t="s">
        <v>16</v>
      </c>
      <c r="G31" s="83" t="s">
        <v>617</v>
      </c>
      <c r="H31" s="90">
        <f>C29*'Template_Back_DO NOT EDIT'!$E$24</f>
        <v>185381</v>
      </c>
      <c r="I31" s="90">
        <f>D29*'Template_Back_DO NOT EDIT'!$E$24</f>
        <v>6341</v>
      </c>
      <c r="L31" t="s">
        <v>16</v>
      </c>
      <c r="M31" t="s">
        <v>3233</v>
      </c>
      <c r="N31" s="89">
        <v>6237</v>
      </c>
    </row>
    <row r="32" spans="1:14" x14ac:dyDescent="0.3">
      <c r="A32" s="22" t="s">
        <v>19</v>
      </c>
      <c r="B32" s="77" t="s">
        <v>626</v>
      </c>
      <c r="C32" s="79">
        <v>709029</v>
      </c>
      <c r="D32" s="79">
        <v>17489</v>
      </c>
      <c r="E32" s="26"/>
      <c r="F32" s="65" t="s">
        <v>17</v>
      </c>
      <c r="G32" s="83" t="s">
        <v>620</v>
      </c>
      <c r="H32" s="90">
        <f>C30*'Template_Back_DO NOT EDIT'!$E$25</f>
        <v>221952</v>
      </c>
      <c r="I32" s="90">
        <f>D30*'Template_Back_DO NOT EDIT'!$E$25</f>
        <v>7885</v>
      </c>
      <c r="L32" t="s">
        <v>17</v>
      </c>
      <c r="M32" t="s">
        <v>3234</v>
      </c>
      <c r="N32" s="89">
        <v>8769</v>
      </c>
    </row>
    <row r="33" spans="1:14" x14ac:dyDescent="0.3">
      <c r="A33" s="22" t="s">
        <v>2510</v>
      </c>
      <c r="B33" s="77" t="s">
        <v>629</v>
      </c>
      <c r="C33" s="79">
        <v>781769</v>
      </c>
      <c r="D33" s="79">
        <v>15249</v>
      </c>
      <c r="E33" s="25"/>
      <c r="F33" s="65" t="s">
        <v>18</v>
      </c>
      <c r="G33" s="83" t="s">
        <v>623</v>
      </c>
      <c r="H33" s="90">
        <f>C31*'Template_Back_DO NOT EDIT'!$E$26</f>
        <v>438396</v>
      </c>
      <c r="I33" s="90">
        <f>D31*'Template_Back_DO NOT EDIT'!$E$26</f>
        <v>9722</v>
      </c>
      <c r="L33" t="s">
        <v>18</v>
      </c>
      <c r="M33" t="s">
        <v>3235</v>
      </c>
      <c r="N33" s="89">
        <v>9560</v>
      </c>
    </row>
    <row r="34" spans="1:14" x14ac:dyDescent="0.3">
      <c r="A34" s="22" t="s">
        <v>21</v>
      </c>
      <c r="B34" s="77" t="s">
        <v>633</v>
      </c>
      <c r="C34" s="79">
        <v>159701</v>
      </c>
      <c r="D34" s="79">
        <v>6916</v>
      </c>
      <c r="E34" s="25"/>
      <c r="F34" s="65" t="s">
        <v>19</v>
      </c>
      <c r="G34" s="83" t="s">
        <v>626</v>
      </c>
      <c r="H34" s="90">
        <f>C32*'Template_Back_DO NOT EDIT'!$E$27</f>
        <v>709029</v>
      </c>
      <c r="I34" s="90">
        <f>D32*'Template_Back_DO NOT EDIT'!$E$27</f>
        <v>17489</v>
      </c>
      <c r="L34" t="s">
        <v>19</v>
      </c>
      <c r="M34" t="s">
        <v>3236</v>
      </c>
      <c r="N34" s="89">
        <v>13615</v>
      </c>
    </row>
    <row r="35" spans="1:14" x14ac:dyDescent="0.3">
      <c r="A35" s="22" t="s">
        <v>22</v>
      </c>
      <c r="B35" s="77" t="s">
        <v>636</v>
      </c>
      <c r="C35" s="79">
        <v>817831</v>
      </c>
      <c r="D35" s="79">
        <v>16873</v>
      </c>
      <c r="E35" s="26"/>
      <c r="F35" s="65" t="s">
        <v>20</v>
      </c>
      <c r="G35" s="83" t="s">
        <v>629</v>
      </c>
      <c r="H35" s="90">
        <f>C33*'Template_Back_DO NOT EDIT'!$E$28</f>
        <v>781769</v>
      </c>
      <c r="I35" s="90">
        <f>D33*'Template_Back_DO NOT EDIT'!$E$28</f>
        <v>15249</v>
      </c>
      <c r="L35" t="s">
        <v>20</v>
      </c>
      <c r="M35" t="s">
        <v>3237</v>
      </c>
      <c r="N35" s="89">
        <v>13856</v>
      </c>
    </row>
    <row r="36" spans="1:14" x14ac:dyDescent="0.3">
      <c r="A36" s="22" t="s">
        <v>2511</v>
      </c>
      <c r="B36" s="77" t="s">
        <v>639</v>
      </c>
      <c r="C36" s="79">
        <v>6330</v>
      </c>
      <c r="D36" s="79">
        <v>1333</v>
      </c>
      <c r="E36" s="25"/>
      <c r="F36" s="65" t="s">
        <v>21</v>
      </c>
      <c r="G36" s="83" t="s">
        <v>633</v>
      </c>
      <c r="H36" s="90">
        <f>C34*'Template_Back_DO NOT EDIT'!$E$29</f>
        <v>159701</v>
      </c>
      <c r="I36" s="90">
        <f>D34*'Template_Back_DO NOT EDIT'!$E$29</f>
        <v>6916</v>
      </c>
      <c r="L36" t="s">
        <v>21</v>
      </c>
      <c r="M36" t="s">
        <v>3238</v>
      </c>
      <c r="N36" s="89">
        <v>6248</v>
      </c>
    </row>
    <row r="37" spans="1:14" x14ac:dyDescent="0.3">
      <c r="A37" s="22" t="s">
        <v>2512</v>
      </c>
      <c r="B37" s="77" t="s">
        <v>644</v>
      </c>
      <c r="C37" s="79">
        <v>15840</v>
      </c>
      <c r="D37" s="79">
        <v>2412</v>
      </c>
      <c r="E37" s="25"/>
      <c r="F37" s="65" t="s">
        <v>22</v>
      </c>
      <c r="G37" s="83" t="s">
        <v>636</v>
      </c>
      <c r="H37" s="90">
        <f>C35*'Template_Back_DO NOT EDIT'!$E$30</f>
        <v>817831</v>
      </c>
      <c r="I37" s="90">
        <f>D35*'Template_Back_DO NOT EDIT'!$E$30</f>
        <v>16873</v>
      </c>
      <c r="L37" t="s">
        <v>22</v>
      </c>
      <c r="M37" t="s">
        <v>3239</v>
      </c>
      <c r="N37" s="89">
        <v>18758</v>
      </c>
    </row>
    <row r="38" spans="1:14" x14ac:dyDescent="0.3">
      <c r="A38" s="22" t="s">
        <v>25</v>
      </c>
      <c r="B38" s="77" t="s">
        <v>649</v>
      </c>
      <c r="C38" s="79">
        <v>112715</v>
      </c>
      <c r="D38" s="79">
        <v>5671</v>
      </c>
      <c r="E38" s="25"/>
      <c r="F38" s="65" t="s">
        <v>23</v>
      </c>
      <c r="G38" s="83" t="s">
        <v>639</v>
      </c>
      <c r="H38" s="90">
        <f>C36*'Template_Back_DO NOT EDIT'!E31</f>
        <v>6330</v>
      </c>
      <c r="I38" s="90">
        <f>D36*'Template_Back_DO NOT EDIT'!$E$31</f>
        <v>1333</v>
      </c>
      <c r="L38" t="s">
        <v>23</v>
      </c>
      <c r="M38" t="s">
        <v>3240</v>
      </c>
      <c r="N38" s="89">
        <v>1391</v>
      </c>
    </row>
    <row r="39" spans="1:14" x14ac:dyDescent="0.3">
      <c r="A39" s="22" t="s">
        <v>26</v>
      </c>
      <c r="B39" s="77" t="s">
        <v>652</v>
      </c>
      <c r="C39" s="81" t="s">
        <v>2637</v>
      </c>
      <c r="D39" s="79">
        <v>13362</v>
      </c>
      <c r="E39" s="26"/>
      <c r="F39" s="65" t="s">
        <v>24</v>
      </c>
      <c r="G39" s="83" t="s">
        <v>647</v>
      </c>
      <c r="H39" s="90">
        <f>C37*'Template_Back_DO NOT EDIT'!$E$32+C45*'Template_Back_DO NOT EDIT'!$E$41</f>
        <v>65759.731200000009</v>
      </c>
      <c r="I39" s="92">
        <f>SQRT((D37*'Template_Back_DO NOT EDIT'!$E$32)^2+(D45*'Template_Back_DO NOT EDIT'!$E$41)^2)</f>
        <v>2453.31800931933</v>
      </c>
      <c r="L39" t="s">
        <v>24</v>
      </c>
      <c r="M39" t="s">
        <v>3241</v>
      </c>
      <c r="N39" s="89">
        <v>4281</v>
      </c>
    </row>
    <row r="40" spans="1:14" x14ac:dyDescent="0.3">
      <c r="A40" s="22" t="s">
        <v>27</v>
      </c>
      <c r="B40" s="77" t="s">
        <v>655</v>
      </c>
      <c r="C40" s="81" t="s">
        <v>2638</v>
      </c>
      <c r="D40" s="79">
        <v>2210</v>
      </c>
      <c r="E40" s="26"/>
      <c r="F40" s="65" t="s">
        <v>25</v>
      </c>
      <c r="G40" s="83" t="s">
        <v>649</v>
      </c>
      <c r="H40" s="90">
        <f>C38*'Template_Back_DO NOT EDIT'!$E$33</f>
        <v>112715</v>
      </c>
      <c r="I40" s="90">
        <f>D38*'Template_Back_DO NOT EDIT'!$E$33</f>
        <v>5671</v>
      </c>
      <c r="L40" t="s">
        <v>25</v>
      </c>
      <c r="M40" t="s">
        <v>3242</v>
      </c>
      <c r="N40" s="89">
        <v>6587</v>
      </c>
    </row>
    <row r="41" spans="1:14" x14ac:dyDescent="0.3">
      <c r="A41" s="22" t="s">
        <v>28</v>
      </c>
      <c r="B41" s="77" t="s">
        <v>658</v>
      </c>
      <c r="C41" s="81" t="s">
        <v>2639</v>
      </c>
      <c r="D41" s="79">
        <v>2427</v>
      </c>
      <c r="E41" s="26"/>
      <c r="F41" s="65" t="s">
        <v>26</v>
      </c>
      <c r="G41" s="83" t="s">
        <v>652</v>
      </c>
      <c r="H41" s="90">
        <f>C39*'Template_Back_DO NOT EDIT'!$E$34</f>
        <v>637605</v>
      </c>
      <c r="I41" s="90">
        <f>D39*'Template_Back_DO NOT EDIT'!$E$34</f>
        <v>13362</v>
      </c>
      <c r="L41" t="s">
        <v>26</v>
      </c>
      <c r="M41" t="s">
        <v>3243</v>
      </c>
      <c r="N41" s="89">
        <v>12075</v>
      </c>
    </row>
    <row r="42" spans="1:14" ht="28.8" x14ac:dyDescent="0.3">
      <c r="A42" s="22" t="s">
        <v>29</v>
      </c>
      <c r="B42" s="77" t="s">
        <v>661</v>
      </c>
      <c r="C42" s="81" t="s">
        <v>2640</v>
      </c>
      <c r="D42" s="79">
        <v>11925</v>
      </c>
      <c r="E42" s="26"/>
      <c r="F42" s="65" t="s">
        <v>27</v>
      </c>
      <c r="G42" s="83" t="s">
        <v>655</v>
      </c>
      <c r="H42" s="90">
        <f>C40*'Template_Back_DO NOT EDIT'!$E$35</f>
        <v>20107</v>
      </c>
      <c r="I42" s="90">
        <f>D40*'Template_Back_DO NOT EDIT'!$E$35</f>
        <v>2210</v>
      </c>
      <c r="L42" t="s">
        <v>27</v>
      </c>
      <c r="M42" t="s">
        <v>3244</v>
      </c>
      <c r="N42" s="89">
        <v>2792</v>
      </c>
    </row>
    <row r="43" spans="1:14" x14ac:dyDescent="0.3">
      <c r="A43" s="22" t="s">
        <v>30</v>
      </c>
      <c r="B43" s="77" t="s">
        <v>664</v>
      </c>
      <c r="C43" s="81" t="s">
        <v>2641</v>
      </c>
      <c r="D43" s="79">
        <v>8825</v>
      </c>
      <c r="E43" s="25"/>
      <c r="F43" s="65" t="s">
        <v>28</v>
      </c>
      <c r="G43" s="83" t="s">
        <v>658</v>
      </c>
      <c r="H43" s="90">
        <f>C41*'Template_Back_DO NOT EDIT'!$E$36</f>
        <v>22837</v>
      </c>
      <c r="I43" s="90">
        <f>D41*'Template_Back_DO NOT EDIT'!$E$36</f>
        <v>2427</v>
      </c>
      <c r="L43" t="s">
        <v>28</v>
      </c>
      <c r="M43" t="s">
        <v>3245</v>
      </c>
      <c r="N43" s="89">
        <v>2637</v>
      </c>
    </row>
    <row r="44" spans="1:14" x14ac:dyDescent="0.3">
      <c r="A44" s="22" t="s">
        <v>31</v>
      </c>
      <c r="B44" s="77" t="s">
        <v>667</v>
      </c>
      <c r="C44" s="81" t="s">
        <v>2642</v>
      </c>
      <c r="D44" s="79">
        <v>1458</v>
      </c>
      <c r="E44" s="25"/>
      <c r="F44" s="65" t="s">
        <v>29</v>
      </c>
      <c r="G44" s="83" t="s">
        <v>661</v>
      </c>
      <c r="H44" s="90">
        <f>C42*'Template_Back_DO NOT EDIT'!$E$37</f>
        <v>480187</v>
      </c>
      <c r="I44" s="90">
        <f>D42*'Template_Back_DO NOT EDIT'!$E$37</f>
        <v>11925</v>
      </c>
      <c r="L44" t="s">
        <v>29</v>
      </c>
      <c r="M44" t="s">
        <v>3246</v>
      </c>
      <c r="N44" s="89">
        <v>12024</v>
      </c>
    </row>
    <row r="45" spans="1:14" x14ac:dyDescent="0.3">
      <c r="A45" s="22" t="s">
        <v>33</v>
      </c>
      <c r="B45" s="77" t="s">
        <v>673</v>
      </c>
      <c r="C45" s="81" t="s">
        <v>2643</v>
      </c>
      <c r="D45" s="79">
        <v>35028</v>
      </c>
      <c r="E45" s="25"/>
      <c r="F45" s="65" t="s">
        <v>30</v>
      </c>
      <c r="G45" s="83" t="s">
        <v>664</v>
      </c>
      <c r="H45" s="90">
        <f>C43*'Template_Back_DO NOT EDIT'!$E$38</f>
        <v>328654</v>
      </c>
      <c r="I45" s="90">
        <f>D43*'Template_Back_DO NOT EDIT'!$E$38</f>
        <v>8825</v>
      </c>
      <c r="L45" t="s">
        <v>30</v>
      </c>
      <c r="M45" t="s">
        <v>3247</v>
      </c>
      <c r="N45" s="89">
        <v>10164</v>
      </c>
    </row>
    <row r="46" spans="1:14" ht="28.8" x14ac:dyDescent="0.3">
      <c r="A46" s="22" t="s">
        <v>34</v>
      </c>
      <c r="B46" s="77" t="s">
        <v>677</v>
      </c>
      <c r="C46" s="81" t="s">
        <v>2644</v>
      </c>
      <c r="D46" s="79">
        <v>3022</v>
      </c>
      <c r="E46" s="25"/>
      <c r="F46" s="65" t="s">
        <v>31</v>
      </c>
      <c r="G46" s="83" t="s">
        <v>667</v>
      </c>
      <c r="H46" s="90">
        <f>C44*'Template_Back_DO NOT EDIT'!$E$39</f>
        <v>8612</v>
      </c>
      <c r="I46" s="90">
        <f>D44*'Template_Back_DO NOT EDIT'!$E$39</f>
        <v>1458</v>
      </c>
      <c r="L46" t="s">
        <v>31</v>
      </c>
      <c r="M46" t="s">
        <v>3248</v>
      </c>
      <c r="N46" s="89">
        <v>1366</v>
      </c>
    </row>
    <row r="47" spans="1:14" ht="28.8" x14ac:dyDescent="0.3">
      <c r="A47" s="22" t="s">
        <v>35</v>
      </c>
      <c r="B47" s="77" t="s">
        <v>680</v>
      </c>
      <c r="C47" s="81" t="s">
        <v>2645</v>
      </c>
      <c r="D47" s="79">
        <v>1140</v>
      </c>
      <c r="E47" s="25"/>
      <c r="F47" s="65" t="s">
        <v>32</v>
      </c>
      <c r="G47" s="83" t="s">
        <v>670</v>
      </c>
      <c r="H47" s="90">
        <f>C45*'Template_Back_DO NOT EDIT'!$E$42</f>
        <v>23399.874</v>
      </c>
      <c r="I47" s="90">
        <f>D45*'Template_Back_DO NOT EDIT'!$E$42</f>
        <v>210.16800000000001</v>
      </c>
      <c r="L47" t="s">
        <v>32</v>
      </c>
      <c r="M47" t="s">
        <v>3249</v>
      </c>
      <c r="N47">
        <v>724</v>
      </c>
    </row>
    <row r="48" spans="1:14" ht="28.8" x14ac:dyDescent="0.3">
      <c r="A48" s="22" t="s">
        <v>36</v>
      </c>
      <c r="B48" s="77" t="s">
        <v>683</v>
      </c>
      <c r="C48" s="81" t="s">
        <v>2646</v>
      </c>
      <c r="D48" s="79">
        <v>6181</v>
      </c>
      <c r="E48" s="25"/>
      <c r="F48" s="65" t="s">
        <v>33</v>
      </c>
      <c r="G48" s="83" t="s">
        <v>675</v>
      </c>
      <c r="H48" s="90">
        <f>C45*'Template_Back_DO NOT EDIT'!$E$43</f>
        <v>3281052.3327000001</v>
      </c>
      <c r="I48" s="90">
        <f>D45*'Template_Back_DO NOT EDIT'!$E$43</f>
        <v>29469.056400000001</v>
      </c>
      <c r="L48" t="s">
        <v>33</v>
      </c>
      <c r="M48" t="s">
        <v>3250</v>
      </c>
      <c r="N48" s="89">
        <v>27543</v>
      </c>
    </row>
    <row r="49" spans="1:14" ht="28.8" x14ac:dyDescent="0.3">
      <c r="A49" s="22" t="s">
        <v>37</v>
      </c>
      <c r="B49" s="77" t="s">
        <v>686</v>
      </c>
      <c r="C49" s="81" t="s">
        <v>2647</v>
      </c>
      <c r="D49" s="79">
        <v>8876</v>
      </c>
      <c r="E49" s="25"/>
      <c r="F49" s="65" t="s">
        <v>34</v>
      </c>
      <c r="G49" s="83" t="s">
        <v>677</v>
      </c>
      <c r="H49" s="90">
        <f>C46*'Template_Back_DO NOT EDIT'!$E$45</f>
        <v>33035</v>
      </c>
      <c r="I49" s="90">
        <f>D46*'Template_Back_DO NOT EDIT'!$E$45</f>
        <v>3022</v>
      </c>
      <c r="L49" t="s">
        <v>34</v>
      </c>
      <c r="M49" t="s">
        <v>3251</v>
      </c>
      <c r="N49" s="89">
        <v>3815</v>
      </c>
    </row>
    <row r="50" spans="1:14" ht="28.8" x14ac:dyDescent="0.3">
      <c r="A50" s="22" t="s">
        <v>38</v>
      </c>
      <c r="B50" s="77" t="s">
        <v>689</v>
      </c>
      <c r="C50" s="81" t="s">
        <v>2648</v>
      </c>
      <c r="D50" s="79">
        <v>8978</v>
      </c>
      <c r="E50" s="25"/>
      <c r="F50" s="65" t="s">
        <v>35</v>
      </c>
      <c r="G50" s="83" t="s">
        <v>680</v>
      </c>
      <c r="H50" s="90">
        <f>C47*'Template_Back_DO NOT EDIT'!$E$46</f>
        <v>6638</v>
      </c>
      <c r="I50" s="90">
        <f>D47*'Template_Back_DO NOT EDIT'!$E$46</f>
        <v>1140</v>
      </c>
      <c r="L50" t="s">
        <v>35</v>
      </c>
      <c r="M50" t="s">
        <v>3252</v>
      </c>
      <c r="N50" s="89">
        <v>1472</v>
      </c>
    </row>
    <row r="51" spans="1:14" x14ac:dyDescent="0.3">
      <c r="A51" s="22" t="s">
        <v>39</v>
      </c>
      <c r="B51" s="77" t="s">
        <v>692</v>
      </c>
      <c r="C51" s="81" t="s">
        <v>2649</v>
      </c>
      <c r="D51" s="79">
        <v>6871</v>
      </c>
      <c r="E51" s="25"/>
      <c r="F51" s="65" t="s">
        <v>36</v>
      </c>
      <c r="G51" s="83" t="s">
        <v>683</v>
      </c>
      <c r="H51" s="90">
        <f>C48*'Template_Back_DO NOT EDIT'!$E$47</f>
        <v>134634</v>
      </c>
      <c r="I51" s="90">
        <f>D48*'Template_Back_DO NOT EDIT'!$E$47</f>
        <v>6181</v>
      </c>
      <c r="L51" t="s">
        <v>36</v>
      </c>
      <c r="M51" t="s">
        <v>3253</v>
      </c>
      <c r="N51" s="89">
        <v>6903</v>
      </c>
    </row>
    <row r="52" spans="1:14" x14ac:dyDescent="0.3">
      <c r="A52" s="22" t="s">
        <v>40</v>
      </c>
      <c r="B52" s="77" t="s">
        <v>695</v>
      </c>
      <c r="C52" s="81" t="s">
        <v>2650</v>
      </c>
      <c r="D52" s="79">
        <v>5490</v>
      </c>
      <c r="E52" s="25"/>
      <c r="F52" s="65" t="s">
        <v>37</v>
      </c>
      <c r="G52" s="83" t="s">
        <v>686</v>
      </c>
      <c r="H52" s="90">
        <f>C49*'Template_Back_DO NOT EDIT'!$E$48</f>
        <v>237095</v>
      </c>
      <c r="I52" s="90">
        <f>D49*'Template_Back_DO NOT EDIT'!$E$48</f>
        <v>8876</v>
      </c>
      <c r="L52" t="s">
        <v>37</v>
      </c>
      <c r="M52" t="s">
        <v>3254</v>
      </c>
      <c r="N52" s="89">
        <v>7375</v>
      </c>
    </row>
    <row r="53" spans="1:14" x14ac:dyDescent="0.3">
      <c r="A53" s="22" t="s">
        <v>41</v>
      </c>
      <c r="B53" s="77" t="s">
        <v>698</v>
      </c>
      <c r="C53" s="81" t="s">
        <v>2651</v>
      </c>
      <c r="D53" s="79">
        <v>13040</v>
      </c>
      <c r="E53" s="25"/>
      <c r="F53" s="65" t="s">
        <v>38</v>
      </c>
      <c r="G53" s="83" t="s">
        <v>689</v>
      </c>
      <c r="H53" s="90">
        <f>C50*'Template_Back_DO NOT EDIT'!$E$49</f>
        <v>296535</v>
      </c>
      <c r="I53" s="90">
        <f>D50*'Template_Back_DO NOT EDIT'!$E$49</f>
        <v>8978</v>
      </c>
      <c r="L53" t="s">
        <v>38</v>
      </c>
      <c r="M53" t="s">
        <v>3255</v>
      </c>
      <c r="N53" s="89">
        <v>7964</v>
      </c>
    </row>
    <row r="54" spans="1:14" ht="28.8" x14ac:dyDescent="0.3">
      <c r="A54" s="22" t="s">
        <v>42</v>
      </c>
      <c r="B54" s="77" t="s">
        <v>713</v>
      </c>
      <c r="C54" s="81" t="s">
        <v>2652</v>
      </c>
      <c r="D54" s="79">
        <v>4351</v>
      </c>
      <c r="E54" s="25"/>
      <c r="F54" s="65" t="s">
        <v>39</v>
      </c>
      <c r="G54" s="83" t="s">
        <v>692</v>
      </c>
      <c r="H54" s="90">
        <f>C51*'Template_Back_DO NOT EDIT'!$E$50</f>
        <v>248780</v>
      </c>
      <c r="I54" s="90">
        <f>D51*'Template_Back_DO NOT EDIT'!$E$50</f>
        <v>6871</v>
      </c>
      <c r="L54" t="s">
        <v>39</v>
      </c>
      <c r="M54" t="s">
        <v>3256</v>
      </c>
      <c r="N54" s="89">
        <v>8581</v>
      </c>
    </row>
    <row r="55" spans="1:14" x14ac:dyDescent="0.3">
      <c r="A55" s="22" t="s">
        <v>43</v>
      </c>
      <c r="B55" s="77" t="s">
        <v>716</v>
      </c>
      <c r="C55" s="81" t="s">
        <v>2653</v>
      </c>
      <c r="D55" s="79">
        <v>4722</v>
      </c>
      <c r="E55" s="25"/>
      <c r="F55" s="65" t="s">
        <v>40</v>
      </c>
      <c r="G55" s="83" t="s">
        <v>695</v>
      </c>
      <c r="H55" s="90">
        <f>C52*'Template_Back_DO NOT EDIT'!$E$51</f>
        <v>119438</v>
      </c>
      <c r="I55" s="90">
        <f>D52*'Template_Back_DO NOT EDIT'!$E$51</f>
        <v>5490</v>
      </c>
      <c r="L55" t="s">
        <v>40</v>
      </c>
      <c r="M55" t="s">
        <v>3257</v>
      </c>
      <c r="N55" s="89">
        <v>5948</v>
      </c>
    </row>
    <row r="56" spans="1:14" x14ac:dyDescent="0.3">
      <c r="A56" s="22" t="s">
        <v>44</v>
      </c>
      <c r="B56" s="77" t="s">
        <v>701</v>
      </c>
      <c r="C56" s="81" t="s">
        <v>2654</v>
      </c>
      <c r="D56" s="79">
        <v>6163</v>
      </c>
      <c r="E56" s="25"/>
      <c r="F56" s="65" t="s">
        <v>41</v>
      </c>
      <c r="G56" s="83" t="s">
        <v>698</v>
      </c>
      <c r="H56" s="90">
        <f>C53*'Template_Back_DO NOT EDIT'!$E$52</f>
        <v>711018</v>
      </c>
      <c r="I56" s="90">
        <f>D53*'Template_Back_DO NOT EDIT'!$E$52</f>
        <v>13040</v>
      </c>
      <c r="L56" t="s">
        <v>41</v>
      </c>
      <c r="M56" t="s">
        <v>3258</v>
      </c>
      <c r="N56" s="89">
        <v>17088</v>
      </c>
    </row>
    <row r="57" spans="1:14" x14ac:dyDescent="0.3">
      <c r="A57" s="22" t="s">
        <v>46</v>
      </c>
      <c r="B57" s="77" t="s">
        <v>705</v>
      </c>
      <c r="C57" s="81" t="s">
        <v>2655</v>
      </c>
      <c r="D57" s="79">
        <v>13413</v>
      </c>
      <c r="E57" s="25"/>
      <c r="F57" s="65" t="s">
        <v>42</v>
      </c>
      <c r="G57" s="83" t="s">
        <v>713</v>
      </c>
      <c r="H57" s="90">
        <f>C54*'Template_Back_DO NOT EDIT'!$E$53</f>
        <v>51568</v>
      </c>
      <c r="I57" s="90">
        <f>D54*'Template_Back_DO NOT EDIT'!$E$53</f>
        <v>4351</v>
      </c>
      <c r="L57" t="s">
        <v>42</v>
      </c>
      <c r="M57" t="s">
        <v>3259</v>
      </c>
      <c r="N57" s="89">
        <v>3848</v>
      </c>
    </row>
    <row r="58" spans="1:14" x14ac:dyDescent="0.3">
      <c r="A58" s="22" t="s">
        <v>47</v>
      </c>
      <c r="B58" s="77" t="s">
        <v>708</v>
      </c>
      <c r="C58" s="81" t="s">
        <v>2656</v>
      </c>
      <c r="D58" s="79">
        <v>5156</v>
      </c>
      <c r="E58" s="25"/>
      <c r="F58" s="65" t="s">
        <v>43</v>
      </c>
      <c r="G58" s="83" t="s">
        <v>716</v>
      </c>
      <c r="H58" s="90">
        <f>C55*'Template_Back_DO NOT EDIT'!$E$54</f>
        <v>103451</v>
      </c>
      <c r="I58" s="90">
        <f>D55*'Template_Back_DO NOT EDIT'!$E$54</f>
        <v>4722</v>
      </c>
      <c r="L58" t="s">
        <v>43</v>
      </c>
      <c r="M58" t="s">
        <v>3260</v>
      </c>
      <c r="N58" s="89">
        <v>5072</v>
      </c>
    </row>
    <row r="59" spans="1:14" x14ac:dyDescent="0.3">
      <c r="A59" s="22" t="s">
        <v>48</v>
      </c>
      <c r="B59" s="77" t="s">
        <v>711</v>
      </c>
      <c r="C59" s="81" t="s">
        <v>2657</v>
      </c>
      <c r="D59" s="79">
        <v>4659</v>
      </c>
      <c r="E59" s="25"/>
      <c r="F59" s="65" t="s">
        <v>44</v>
      </c>
      <c r="G59" s="83" t="s">
        <v>701</v>
      </c>
      <c r="H59" s="90">
        <f>C56*'Template_Back_DO NOT EDIT'!$E$55</f>
        <v>127430</v>
      </c>
      <c r="I59" s="90">
        <f>D56*'Template_Back_DO NOT EDIT'!$E$55</f>
        <v>6163</v>
      </c>
      <c r="L59" t="s">
        <v>44</v>
      </c>
      <c r="M59" t="s">
        <v>3261</v>
      </c>
      <c r="N59" s="89">
        <v>5860</v>
      </c>
    </row>
    <row r="60" spans="1:14" ht="28.8" x14ac:dyDescent="0.3">
      <c r="A60" s="22" t="s">
        <v>49</v>
      </c>
      <c r="B60" s="77" t="s">
        <v>719</v>
      </c>
      <c r="C60" s="81" t="s">
        <v>2658</v>
      </c>
      <c r="D60" s="79">
        <v>8792</v>
      </c>
      <c r="E60" s="25"/>
      <c r="F60" s="65" t="s">
        <v>45</v>
      </c>
      <c r="G60" s="83" t="s">
        <v>703</v>
      </c>
      <c r="H60" s="90">
        <f>'Template_Back_DO NOT EDIT'!$E$44*C45+'Template_Back_DO NOT EDIT'!$E$61*C61+'Template_Back_DO NOT EDIT'!$E$92*C84</f>
        <v>568199.79279999994</v>
      </c>
      <c r="I60" s="90">
        <f>SQRT(('Template_Back_DO NOT EDIT'!$E$44*D45)^2+('Template_Back_DO NOT EDIT'!$E$61*D61)^2+('Template_Back_DO NOT EDIT'!$E$92*D84)^2)</f>
        <v>4936.8457999269449</v>
      </c>
      <c r="L60" t="s">
        <v>45</v>
      </c>
      <c r="M60" t="s">
        <v>3262</v>
      </c>
      <c r="N60" s="89">
        <v>13786</v>
      </c>
    </row>
    <row r="61" spans="1:14" x14ac:dyDescent="0.3">
      <c r="A61" s="22" t="s">
        <v>50</v>
      </c>
      <c r="B61" s="77" t="s">
        <v>722</v>
      </c>
      <c r="C61" s="81" t="s">
        <v>2659</v>
      </c>
      <c r="D61" s="79">
        <v>8364</v>
      </c>
      <c r="E61" s="25"/>
      <c r="F61" s="64" t="s">
        <v>46</v>
      </c>
      <c r="G61" s="83" t="s">
        <v>705</v>
      </c>
      <c r="H61" s="90">
        <f>C57*'Template_Back_DO NOT EDIT'!$E$56</f>
        <v>665500</v>
      </c>
      <c r="I61" s="90">
        <f>D57*'Template_Back_DO NOT EDIT'!$E$56</f>
        <v>13413</v>
      </c>
      <c r="L61" t="s">
        <v>46</v>
      </c>
      <c r="M61" t="s">
        <v>3263</v>
      </c>
      <c r="N61" s="89">
        <v>12157</v>
      </c>
    </row>
    <row r="62" spans="1:14" x14ac:dyDescent="0.3">
      <c r="A62" s="22" t="s">
        <v>51</v>
      </c>
      <c r="B62" s="77" t="s">
        <v>727</v>
      </c>
      <c r="C62" s="81" t="s">
        <v>2660</v>
      </c>
      <c r="D62" s="79">
        <v>23610</v>
      </c>
      <c r="E62" s="25"/>
      <c r="F62" s="64" t="s">
        <v>47</v>
      </c>
      <c r="G62" s="83" t="s">
        <v>708</v>
      </c>
      <c r="H62" s="90">
        <f>C58*'Template_Back_DO NOT EDIT'!$E$57</f>
        <v>91655</v>
      </c>
      <c r="I62" s="90">
        <f>D58*'Template_Back_DO NOT EDIT'!$E$57</f>
        <v>5156</v>
      </c>
      <c r="L62" t="s">
        <v>47</v>
      </c>
      <c r="M62" t="s">
        <v>3264</v>
      </c>
      <c r="N62" s="89">
        <v>5341</v>
      </c>
    </row>
    <row r="63" spans="1:14" x14ac:dyDescent="0.3">
      <c r="A63" s="22" t="s">
        <v>2513</v>
      </c>
      <c r="B63" s="77" t="s">
        <v>730</v>
      </c>
      <c r="C63" s="81" t="s">
        <v>2661</v>
      </c>
      <c r="D63" s="79">
        <v>3883</v>
      </c>
      <c r="E63" s="25"/>
      <c r="F63" s="64" t="s">
        <v>48</v>
      </c>
      <c r="G63" s="83" t="s">
        <v>711</v>
      </c>
      <c r="H63" s="90">
        <f>C59*'Template_Back_DO NOT EDIT'!$E$58</f>
        <v>80259</v>
      </c>
      <c r="I63" s="90">
        <f>D59*'Template_Back_DO NOT EDIT'!$E$58</f>
        <v>4659</v>
      </c>
      <c r="L63" t="s">
        <v>48</v>
      </c>
      <c r="M63" t="s">
        <v>3265</v>
      </c>
      <c r="N63" s="89">
        <v>4893</v>
      </c>
    </row>
    <row r="64" spans="1:14" x14ac:dyDescent="0.3">
      <c r="A64" s="22" t="s">
        <v>53</v>
      </c>
      <c r="B64" s="77" t="s">
        <v>735</v>
      </c>
      <c r="C64" s="81" t="s">
        <v>2662</v>
      </c>
      <c r="D64" s="79">
        <v>3025</v>
      </c>
      <c r="E64" s="25"/>
      <c r="F64" s="64" t="s">
        <v>49</v>
      </c>
      <c r="G64" s="83" t="s">
        <v>719</v>
      </c>
      <c r="H64" s="90">
        <f>C60*'Template_Back_DO NOT EDIT'!$E$59</f>
        <v>255502</v>
      </c>
      <c r="I64" s="90">
        <f>D60*'Template_Back_DO NOT EDIT'!$E$59</f>
        <v>8792</v>
      </c>
      <c r="L64" t="s">
        <v>49</v>
      </c>
      <c r="M64" t="s">
        <v>3266</v>
      </c>
      <c r="N64" s="89">
        <v>8090</v>
      </c>
    </row>
    <row r="65" spans="1:14" x14ac:dyDescent="0.3">
      <c r="A65" s="22" t="s">
        <v>54</v>
      </c>
      <c r="B65" s="77" t="s">
        <v>738</v>
      </c>
      <c r="C65" s="81" t="s">
        <v>2663</v>
      </c>
      <c r="D65" s="79">
        <v>2622</v>
      </c>
      <c r="E65" s="25"/>
      <c r="F65" s="64" t="s">
        <v>50</v>
      </c>
      <c r="G65" s="83" t="s">
        <v>725</v>
      </c>
      <c r="H65" s="90">
        <f>C61*'Template_Back_DO NOT EDIT'!$E$62</f>
        <v>245358.4325</v>
      </c>
      <c r="I65" s="90">
        <f>D61*'Template_Back_DO NOT EDIT'!$E$62</f>
        <v>7772.6652000000004</v>
      </c>
      <c r="L65" t="s">
        <v>50</v>
      </c>
      <c r="M65" t="s">
        <v>3267</v>
      </c>
      <c r="N65" s="89">
        <v>9652</v>
      </c>
    </row>
    <row r="66" spans="1:14" x14ac:dyDescent="0.3">
      <c r="A66" s="22" t="s">
        <v>2514</v>
      </c>
      <c r="B66" s="77" t="s">
        <v>741</v>
      </c>
      <c r="C66" s="81" t="s">
        <v>2664</v>
      </c>
      <c r="D66" s="79">
        <v>8111</v>
      </c>
      <c r="E66" s="25"/>
      <c r="F66" s="64" t="s">
        <v>51</v>
      </c>
      <c r="G66" s="83" t="s">
        <v>727</v>
      </c>
      <c r="H66" s="90">
        <f>C62*'Template_Back_DO NOT EDIT'!$E$63</f>
        <v>1692991</v>
      </c>
      <c r="I66" s="90">
        <f>D62*'Template_Back_DO NOT EDIT'!$E$63</f>
        <v>23610</v>
      </c>
      <c r="L66" t="s">
        <v>51</v>
      </c>
      <c r="M66" t="s">
        <v>3268</v>
      </c>
      <c r="N66" s="89">
        <v>20120</v>
      </c>
    </row>
    <row r="67" spans="1:14" x14ac:dyDescent="0.3">
      <c r="A67" s="22" t="s">
        <v>56</v>
      </c>
      <c r="B67" s="77" t="s">
        <v>746</v>
      </c>
      <c r="C67" s="81" t="s">
        <v>2665</v>
      </c>
      <c r="D67" s="79">
        <v>10762</v>
      </c>
      <c r="E67" s="25"/>
      <c r="F67" s="64" t="s">
        <v>52</v>
      </c>
      <c r="G67" s="83" t="s">
        <v>730</v>
      </c>
      <c r="H67" s="90">
        <f>C63*'Template_Back_DO NOT EDIT'!$E$64</f>
        <v>72566</v>
      </c>
      <c r="I67" s="90">
        <f>D63*'Template_Back_DO NOT EDIT'!$E$64</f>
        <v>3883</v>
      </c>
      <c r="L67" t="s">
        <v>52</v>
      </c>
      <c r="M67" t="s">
        <v>3269</v>
      </c>
      <c r="N67" s="89">
        <v>3919</v>
      </c>
    </row>
    <row r="68" spans="1:14" x14ac:dyDescent="0.3">
      <c r="A68" s="22" t="s">
        <v>57</v>
      </c>
      <c r="B68" s="77" t="s">
        <v>749</v>
      </c>
      <c r="C68" s="81" t="s">
        <v>2666</v>
      </c>
      <c r="D68" s="79">
        <v>5218</v>
      </c>
      <c r="E68" s="25"/>
      <c r="F68" s="64" t="s">
        <v>53</v>
      </c>
      <c r="G68" s="83" t="s">
        <v>735</v>
      </c>
      <c r="H68" s="90">
        <f>C64*'Template_Back_DO NOT EDIT'!$E$65</f>
        <v>41211</v>
      </c>
      <c r="I68" s="90">
        <f>D64*'Template_Back_DO NOT EDIT'!$E$65</f>
        <v>3025</v>
      </c>
      <c r="L68" t="s">
        <v>53</v>
      </c>
      <c r="M68" t="s">
        <v>3270</v>
      </c>
      <c r="N68" s="89">
        <v>3200</v>
      </c>
    </row>
    <row r="69" spans="1:14" x14ac:dyDescent="0.3">
      <c r="A69" s="22" t="s">
        <v>58</v>
      </c>
      <c r="B69" s="77" t="s">
        <v>752</v>
      </c>
      <c r="C69" s="81" t="s">
        <v>2667</v>
      </c>
      <c r="D69" s="79">
        <v>1805</v>
      </c>
      <c r="E69" s="25"/>
      <c r="F69" s="64" t="s">
        <v>54</v>
      </c>
      <c r="G69" s="83" t="s">
        <v>738</v>
      </c>
      <c r="H69" s="90">
        <f>C65*'Template_Back_DO NOT EDIT'!$E$66</f>
        <v>25288</v>
      </c>
      <c r="I69" s="90">
        <f>D65*'Template_Back_DO NOT EDIT'!$E$66</f>
        <v>2622</v>
      </c>
      <c r="L69" t="s">
        <v>54</v>
      </c>
      <c r="M69" t="s">
        <v>3271</v>
      </c>
      <c r="N69" s="89">
        <v>2566</v>
      </c>
    </row>
    <row r="70" spans="1:14" x14ac:dyDescent="0.3">
      <c r="A70" s="22" t="s">
        <v>59</v>
      </c>
      <c r="B70" s="77" t="s">
        <v>755</v>
      </c>
      <c r="C70" s="81" t="s">
        <v>2668</v>
      </c>
      <c r="D70" s="79">
        <v>10101</v>
      </c>
      <c r="E70" s="25"/>
      <c r="F70" s="64" t="s">
        <v>55</v>
      </c>
      <c r="G70" s="83" t="s">
        <v>743</v>
      </c>
      <c r="H70" s="90">
        <f>C66*'Template_Back_DO NOT EDIT'!$E$68</f>
        <v>198584.71489999999</v>
      </c>
      <c r="I70" s="90">
        <f>D66*'Template_Back_DO NOT EDIT'!$E$68</f>
        <v>7967.4352999999992</v>
      </c>
      <c r="L70" t="s">
        <v>55</v>
      </c>
      <c r="M70" t="s">
        <v>3272</v>
      </c>
      <c r="N70" s="89">
        <v>7614</v>
      </c>
    </row>
    <row r="71" spans="1:14" ht="28.8" x14ac:dyDescent="0.3">
      <c r="A71" s="22" t="s">
        <v>60</v>
      </c>
      <c r="B71" s="77" t="s">
        <v>758</v>
      </c>
      <c r="C71" s="81" t="s">
        <v>2669</v>
      </c>
      <c r="D71" s="79">
        <v>2962</v>
      </c>
      <c r="E71" s="25"/>
      <c r="F71" s="64" t="s">
        <v>56</v>
      </c>
      <c r="G71" s="83" t="s">
        <v>746</v>
      </c>
      <c r="H71" s="90">
        <f>C67*'Template_Back_DO NOT EDIT'!$E$70</f>
        <v>338453</v>
      </c>
      <c r="I71" s="90">
        <f>D67*'Template_Back_DO NOT EDIT'!$E$70</f>
        <v>10762</v>
      </c>
      <c r="L71" t="s">
        <v>56</v>
      </c>
      <c r="M71" t="s">
        <v>3273</v>
      </c>
      <c r="N71" s="89">
        <v>8774</v>
      </c>
    </row>
    <row r="72" spans="1:14" x14ac:dyDescent="0.3">
      <c r="A72" s="22" t="s">
        <v>61</v>
      </c>
      <c r="B72" s="77" t="s">
        <v>761</v>
      </c>
      <c r="C72" s="81" t="s">
        <v>2670</v>
      </c>
      <c r="D72" s="79">
        <v>4037</v>
      </c>
      <c r="E72" s="25"/>
      <c r="F72" s="64" t="s">
        <v>57</v>
      </c>
      <c r="G72" s="83" t="s">
        <v>749</v>
      </c>
      <c r="H72" s="90">
        <f>C68*'Template_Back_DO NOT EDIT'!$E$71</f>
        <v>95107</v>
      </c>
      <c r="I72" s="90">
        <f>D68*'Template_Back_DO NOT EDIT'!$E$71</f>
        <v>5218</v>
      </c>
      <c r="L72" t="s">
        <v>57</v>
      </c>
      <c r="M72" t="s">
        <v>3274</v>
      </c>
      <c r="N72" s="89">
        <v>5526</v>
      </c>
    </row>
    <row r="73" spans="1:14" x14ac:dyDescent="0.3">
      <c r="A73" s="22" t="s">
        <v>2515</v>
      </c>
      <c r="B73" s="77" t="s">
        <v>764</v>
      </c>
      <c r="C73" s="81" t="s">
        <v>2671</v>
      </c>
      <c r="D73" s="79">
        <v>3356</v>
      </c>
      <c r="E73" s="25"/>
      <c r="F73" s="64" t="s">
        <v>58</v>
      </c>
      <c r="G73" s="83" t="s">
        <v>752</v>
      </c>
      <c r="H73" s="90">
        <f>C69*'Template_Back_DO NOT EDIT'!$E$72</f>
        <v>12334</v>
      </c>
      <c r="I73" s="90">
        <f>D69*'Template_Back_DO NOT EDIT'!$E$72</f>
        <v>1805</v>
      </c>
      <c r="L73" t="s">
        <v>58</v>
      </c>
      <c r="M73" t="s">
        <v>3275</v>
      </c>
      <c r="N73" s="89">
        <v>1607</v>
      </c>
    </row>
    <row r="74" spans="1:14" ht="28.8" x14ac:dyDescent="0.3">
      <c r="A74" s="22" t="s">
        <v>63</v>
      </c>
      <c r="B74" s="77" t="s">
        <v>769</v>
      </c>
      <c r="C74" s="81" t="s">
        <v>2672</v>
      </c>
      <c r="D74" s="79">
        <v>3051</v>
      </c>
      <c r="E74" s="25"/>
      <c r="F74" s="64" t="s">
        <v>59</v>
      </c>
      <c r="G74" s="83" t="s">
        <v>755</v>
      </c>
      <c r="H74" s="90">
        <f>C70*'Template_Back_DO NOT EDIT'!$E$73</f>
        <v>284846</v>
      </c>
      <c r="I74" s="90">
        <f>D70*'Template_Back_DO NOT EDIT'!$E$73</f>
        <v>10101</v>
      </c>
      <c r="L74" t="s">
        <v>59</v>
      </c>
      <c r="M74" t="s">
        <v>3276</v>
      </c>
      <c r="N74" s="89">
        <v>8709</v>
      </c>
    </row>
    <row r="75" spans="1:14" x14ac:dyDescent="0.3">
      <c r="A75" s="22" t="s">
        <v>64</v>
      </c>
      <c r="B75" s="77" t="s">
        <v>773</v>
      </c>
      <c r="C75" s="81" t="s">
        <v>2673</v>
      </c>
      <c r="D75" s="79">
        <v>12474</v>
      </c>
      <c r="E75" s="25"/>
      <c r="F75" s="64" t="s">
        <v>60</v>
      </c>
      <c r="G75" s="83" t="s">
        <v>758</v>
      </c>
      <c r="H75" s="90">
        <f>C71*'Template_Back_DO NOT EDIT'!$E$74</f>
        <v>44684</v>
      </c>
      <c r="I75" s="90">
        <f>D71*'Template_Back_DO NOT EDIT'!$E$74</f>
        <v>2962</v>
      </c>
      <c r="L75" t="s">
        <v>60</v>
      </c>
      <c r="M75" t="s">
        <v>3277</v>
      </c>
      <c r="N75" s="89">
        <v>3177</v>
      </c>
    </row>
    <row r="76" spans="1:14" x14ac:dyDescent="0.3">
      <c r="A76" s="22" t="s">
        <v>65</v>
      </c>
      <c r="B76" s="77" t="s">
        <v>806</v>
      </c>
      <c r="C76" s="81" t="s">
        <v>2674</v>
      </c>
      <c r="D76" s="79">
        <v>5009</v>
      </c>
      <c r="E76" s="25"/>
      <c r="F76" s="64" t="s">
        <v>61</v>
      </c>
      <c r="G76" s="83" t="s">
        <v>761</v>
      </c>
      <c r="H76" s="90">
        <f>C72*'Template_Back_DO NOT EDIT'!$E$75</f>
        <v>51718</v>
      </c>
      <c r="I76" s="90">
        <f>D72*'Template_Back_DO NOT EDIT'!$E$75</f>
        <v>4037</v>
      </c>
      <c r="L76" t="s">
        <v>61</v>
      </c>
      <c r="M76" t="s">
        <v>3278</v>
      </c>
      <c r="N76" s="89">
        <v>4387</v>
      </c>
    </row>
    <row r="77" spans="1:14" x14ac:dyDescent="0.3">
      <c r="A77" s="22" t="s">
        <v>66</v>
      </c>
      <c r="B77" s="77" t="s">
        <v>781</v>
      </c>
      <c r="C77" s="81" t="s">
        <v>2675</v>
      </c>
      <c r="D77" s="79">
        <v>10306</v>
      </c>
      <c r="E77" s="25"/>
      <c r="F77" s="64" t="s">
        <v>62</v>
      </c>
      <c r="G77" s="83" t="s">
        <v>767</v>
      </c>
      <c r="H77" s="90">
        <f>C66*'Template_Back_DO NOT EDIT'!$E$69+C73*'Template_Back_DO NOT EDIT'!$E$76</f>
        <v>43246.285100000001</v>
      </c>
      <c r="I77" s="90">
        <f>SQRT((D66*'Template_Back_DO NOT EDIT'!$E$69)^2+(D73*'Template_Back_DO NOT EDIT'!$E$76)^2)</f>
        <v>3359.0693388327204</v>
      </c>
      <c r="L77" t="s">
        <v>62</v>
      </c>
      <c r="M77" t="s">
        <v>3279</v>
      </c>
      <c r="N77" s="89">
        <v>3865</v>
      </c>
    </row>
    <row r="78" spans="1:14" ht="28.8" x14ac:dyDescent="0.3">
      <c r="A78" s="22" t="s">
        <v>2516</v>
      </c>
      <c r="B78" s="77" t="s">
        <v>3121</v>
      </c>
      <c r="C78" s="81" t="s">
        <v>2676</v>
      </c>
      <c r="D78" s="79">
        <v>18167</v>
      </c>
      <c r="E78" s="25"/>
      <c r="F78" s="64" t="s">
        <v>63</v>
      </c>
      <c r="G78" s="83" t="s">
        <v>769</v>
      </c>
      <c r="H78" s="90">
        <f>C74*'Template_Back_DO NOT EDIT'!$E$77</f>
        <v>22129</v>
      </c>
      <c r="I78" s="90">
        <f>D74*'Template_Back_DO NOT EDIT'!$E$77</f>
        <v>3051</v>
      </c>
      <c r="L78" t="s">
        <v>63</v>
      </c>
      <c r="M78" t="s">
        <v>3280</v>
      </c>
      <c r="N78" s="89">
        <v>2648</v>
      </c>
    </row>
    <row r="79" spans="1:14" x14ac:dyDescent="0.3">
      <c r="A79" s="22" t="s">
        <v>69</v>
      </c>
      <c r="B79" s="77" t="s">
        <v>810</v>
      </c>
      <c r="C79" s="81" t="s">
        <v>2677</v>
      </c>
      <c r="D79" s="79">
        <v>6491</v>
      </c>
      <c r="E79" s="25"/>
      <c r="F79" s="64" t="s">
        <v>64</v>
      </c>
      <c r="G79" s="83" t="s">
        <v>773</v>
      </c>
      <c r="H79" s="90">
        <f>C75*'Template_Back_DO NOT EDIT'!$E$78</f>
        <v>478879</v>
      </c>
      <c r="I79" s="90">
        <f>D75*'Template_Back_DO NOT EDIT'!$E$78</f>
        <v>12474</v>
      </c>
      <c r="L79" t="s">
        <v>64</v>
      </c>
      <c r="M79" t="s">
        <v>3281</v>
      </c>
      <c r="N79" s="89">
        <v>12310</v>
      </c>
    </row>
    <row r="80" spans="1:14" x14ac:dyDescent="0.3">
      <c r="A80" s="22" t="s">
        <v>70</v>
      </c>
      <c r="B80" s="77" t="s">
        <v>794</v>
      </c>
      <c r="C80" s="81" t="s">
        <v>2678</v>
      </c>
      <c r="D80" s="79">
        <v>12553</v>
      </c>
      <c r="E80" s="25"/>
      <c r="F80" s="64" t="s">
        <v>65</v>
      </c>
      <c r="G80" s="83" t="s">
        <v>806</v>
      </c>
      <c r="H80" s="90">
        <f>C76*'Template_Back_DO NOT EDIT'!$E$79</f>
        <v>87834</v>
      </c>
      <c r="I80" s="90">
        <f>D76*'Template_Back_DO NOT EDIT'!$E$79</f>
        <v>5009</v>
      </c>
      <c r="L80" t="s">
        <v>65</v>
      </c>
      <c r="M80" t="s">
        <v>3282</v>
      </c>
      <c r="N80" s="89">
        <v>5102</v>
      </c>
    </row>
    <row r="81" spans="1:14" x14ac:dyDescent="0.3">
      <c r="A81" s="22" t="s">
        <v>2517</v>
      </c>
      <c r="B81" s="77" t="s">
        <v>796</v>
      </c>
      <c r="C81" s="81" t="s">
        <v>2679</v>
      </c>
      <c r="D81" s="79">
        <v>4613</v>
      </c>
      <c r="E81" s="25"/>
      <c r="F81" s="64" t="s">
        <v>66</v>
      </c>
      <c r="G81" s="83" t="s">
        <v>781</v>
      </c>
      <c r="H81" s="90">
        <f>C77*'Template_Back_DO NOT EDIT'!$E$80</f>
        <v>371952</v>
      </c>
      <c r="I81" s="90">
        <f>D77*'Template_Back_DO NOT EDIT'!$E$80</f>
        <v>10306</v>
      </c>
      <c r="L81" t="s">
        <v>66</v>
      </c>
      <c r="M81" t="s">
        <v>3283</v>
      </c>
      <c r="N81" s="89">
        <v>9518</v>
      </c>
    </row>
    <row r="82" spans="1:14" ht="28.8" x14ac:dyDescent="0.3">
      <c r="A82" s="22" t="s">
        <v>72</v>
      </c>
      <c r="B82" s="77" t="s">
        <v>803</v>
      </c>
      <c r="C82" s="81" t="s">
        <v>2680</v>
      </c>
      <c r="D82" s="79">
        <v>7690</v>
      </c>
      <c r="E82" s="25"/>
      <c r="F82" s="64" t="s">
        <v>67</v>
      </c>
      <c r="G82" s="83" t="s">
        <v>788</v>
      </c>
      <c r="H82" s="90">
        <f>C78*'Template_Back_DO NOT EDIT'!$E$82</f>
        <v>1088823.3972</v>
      </c>
      <c r="I82" s="90">
        <f>D78*'Template_Back_DO NOT EDIT'!$E$82</f>
        <v>16328.499600000001</v>
      </c>
      <c r="L82" t="s">
        <v>67</v>
      </c>
      <c r="M82" t="s">
        <v>3284</v>
      </c>
      <c r="N82" s="89">
        <v>18535</v>
      </c>
    </row>
    <row r="83" spans="1:14" x14ac:dyDescent="0.3">
      <c r="A83" s="22" t="s">
        <v>2518</v>
      </c>
      <c r="B83" s="77" t="s">
        <v>817</v>
      </c>
      <c r="C83" s="81" t="s">
        <v>2681</v>
      </c>
      <c r="D83" s="79">
        <v>4913</v>
      </c>
      <c r="E83" s="25"/>
      <c r="F83" s="64" t="s">
        <v>68</v>
      </c>
      <c r="G83" s="83" t="s">
        <v>791</v>
      </c>
      <c r="H83" s="90">
        <f>C78*'Template_Back_DO NOT EDIT'!$E$83+C84*'Template_Back_DO NOT EDIT'!$E$93</f>
        <v>132656.39600000001</v>
      </c>
      <c r="I83" s="90">
        <f>SQRT((D78*'Template_Back_DO NOT EDIT'!$E$83)^2+(D84*'Template_Back_DO NOT EDIT'!$E$93)^2)</f>
        <v>1853.9379321599738</v>
      </c>
      <c r="K83" s="82"/>
      <c r="L83" t="s">
        <v>68</v>
      </c>
      <c r="M83" t="s">
        <v>3285</v>
      </c>
      <c r="N83" s="89">
        <v>4608</v>
      </c>
    </row>
    <row r="84" spans="1:14" x14ac:dyDescent="0.3">
      <c r="A84" s="22" t="s">
        <v>74</v>
      </c>
      <c r="B84" s="77" t="s">
        <v>777</v>
      </c>
      <c r="C84" s="81" t="s">
        <v>2682</v>
      </c>
      <c r="D84" s="79">
        <v>14558</v>
      </c>
      <c r="E84" s="25"/>
      <c r="F84" s="64" t="s">
        <v>69</v>
      </c>
      <c r="G84" s="83" t="s">
        <v>813</v>
      </c>
      <c r="H84" s="90">
        <f>C79*'Template_Back_DO NOT EDIT'!$E$85</f>
        <v>97004.268299999996</v>
      </c>
      <c r="I84" s="90">
        <f>D79*'Template_Back_DO NOT EDIT'!$E$85</f>
        <v>4392.4596999999994</v>
      </c>
      <c r="L84" t="s">
        <v>69</v>
      </c>
      <c r="M84" t="s">
        <v>3286</v>
      </c>
      <c r="N84" s="89">
        <v>5428</v>
      </c>
    </row>
    <row r="85" spans="1:14" x14ac:dyDescent="0.3">
      <c r="A85" s="22" t="s">
        <v>75</v>
      </c>
      <c r="B85" s="77" t="s">
        <v>821</v>
      </c>
      <c r="C85" s="81" t="s">
        <v>2683</v>
      </c>
      <c r="D85" s="79">
        <v>2763</v>
      </c>
      <c r="E85" s="25"/>
      <c r="F85" s="64" t="s">
        <v>2628</v>
      </c>
      <c r="G85" s="83" t="s">
        <v>815</v>
      </c>
      <c r="H85" s="90">
        <f>C79*'Template_Back_DO NOT EDIT'!$E$86+C84*'Template_Back_DO NOT EDIT'!$E$94</f>
        <v>49718.778199999993</v>
      </c>
      <c r="I85" s="90">
        <f>SQRT((D79*'Template_Back_DO NOT EDIT'!$E$86)^2+(D84*'Template_Back_DO NOT EDIT'!$E$94)^2)</f>
        <v>2100.0672454674136</v>
      </c>
      <c r="L85" t="s">
        <v>2628</v>
      </c>
      <c r="M85" t="s">
        <v>3287</v>
      </c>
      <c r="N85" s="89">
        <v>4258</v>
      </c>
    </row>
    <row r="86" spans="1:14" x14ac:dyDescent="0.3">
      <c r="A86" s="22" t="s">
        <v>76</v>
      </c>
      <c r="B86" s="77" t="s">
        <v>822</v>
      </c>
      <c r="C86" s="81" t="s">
        <v>2684</v>
      </c>
      <c r="D86" s="79">
        <v>1094</v>
      </c>
      <c r="E86" s="25"/>
      <c r="F86" s="64" t="s">
        <v>3786</v>
      </c>
      <c r="G86" s="83" t="s">
        <v>794</v>
      </c>
      <c r="H86" s="90">
        <f>C80*'Template_Back_DO NOT EDIT'!$E$87</f>
        <v>562145</v>
      </c>
      <c r="I86" s="90">
        <f>D80*'Template_Back_DO NOT EDIT'!$E$87</f>
        <v>12553</v>
      </c>
      <c r="L86" t="s">
        <v>70</v>
      </c>
      <c r="M86" t="s">
        <v>3288</v>
      </c>
      <c r="N86" s="89">
        <v>12997</v>
      </c>
    </row>
    <row r="87" spans="1:14" x14ac:dyDescent="0.3">
      <c r="A87" s="22" t="s">
        <v>77</v>
      </c>
      <c r="B87" s="77" t="s">
        <v>825</v>
      </c>
      <c r="C87" s="81" t="s">
        <v>2685</v>
      </c>
      <c r="D87" s="79">
        <v>4971</v>
      </c>
      <c r="E87" s="25"/>
      <c r="F87" s="64" t="s">
        <v>71</v>
      </c>
      <c r="G87" s="83" t="s">
        <v>800</v>
      </c>
      <c r="H87" s="90">
        <f>C81*'Template_Back_DO NOT EDIT'!$E$88+C84*'Template_Back_DO NOT EDIT'!$E$95</f>
        <v>108412.019</v>
      </c>
      <c r="I87" s="90">
        <f>SQRT((D81*'Template_Back_DO NOT EDIT'!$E$88)^2+(D84*'Template_Back_DO NOT EDIT'!$E$95)^2)</f>
        <v>4616.8805568821035</v>
      </c>
      <c r="L87" t="s">
        <v>71</v>
      </c>
      <c r="M87" t="s">
        <v>3289</v>
      </c>
      <c r="N87" s="89">
        <v>5678</v>
      </c>
    </row>
    <row r="88" spans="1:14" x14ac:dyDescent="0.3">
      <c r="A88" s="22" t="s">
        <v>78</v>
      </c>
      <c r="B88" s="77" t="s">
        <v>827</v>
      </c>
      <c r="C88" s="81" t="s">
        <v>2686</v>
      </c>
      <c r="D88" s="79">
        <v>3126</v>
      </c>
      <c r="E88" s="25"/>
      <c r="F88" s="64" t="s">
        <v>72</v>
      </c>
      <c r="G88" s="83" t="s">
        <v>803</v>
      </c>
      <c r="H88" s="90">
        <f>'Template_Back_DO NOT EDIT'!$E$89*C82</f>
        <v>195283</v>
      </c>
      <c r="I88" s="90">
        <f>'Template_Back_DO NOT EDIT'!$E$89*D82</f>
        <v>7690</v>
      </c>
      <c r="L88" t="s">
        <v>72</v>
      </c>
      <c r="M88" t="s">
        <v>3290</v>
      </c>
      <c r="N88" s="89">
        <v>7840</v>
      </c>
    </row>
    <row r="89" spans="1:14" ht="28.8" x14ac:dyDescent="0.3">
      <c r="A89" s="22" t="s">
        <v>2519</v>
      </c>
      <c r="B89" s="77" t="s">
        <v>830</v>
      </c>
      <c r="C89" s="81" t="s">
        <v>2687</v>
      </c>
      <c r="D89" s="25">
        <v>824</v>
      </c>
      <c r="E89" s="25"/>
      <c r="F89" s="64" t="s">
        <v>2518</v>
      </c>
      <c r="G89" s="83" t="s">
        <v>817</v>
      </c>
      <c r="H89" s="90">
        <f>'Template_Back_DO NOT EDIT'!$E$90*C83</f>
        <v>92409</v>
      </c>
      <c r="I89" s="90">
        <f>'Template_Back_DO NOT EDIT'!$E$90*D83</f>
        <v>4913</v>
      </c>
      <c r="L89" t="s">
        <v>73</v>
      </c>
      <c r="M89" t="s">
        <v>3291</v>
      </c>
      <c r="N89" s="89">
        <v>5237</v>
      </c>
    </row>
    <row r="90" spans="1:14" x14ac:dyDescent="0.3">
      <c r="A90" s="22" t="s">
        <v>836</v>
      </c>
      <c r="B90" s="77" t="s">
        <v>835</v>
      </c>
      <c r="C90" s="81" t="s">
        <v>2688</v>
      </c>
      <c r="D90" s="79">
        <v>6762</v>
      </c>
      <c r="E90" s="25"/>
      <c r="F90" s="64" t="s">
        <v>74</v>
      </c>
      <c r="G90" s="83" t="s">
        <v>780</v>
      </c>
      <c r="H90" s="90">
        <f>C84*'Template_Back_DO NOT EDIT'!$E$96+C334*'Template_Back_DO NOT EDIT'!$E$453</f>
        <v>658014.97809999995</v>
      </c>
      <c r="I90" s="90">
        <f>SQRT((D84*'Template_Back_DO NOT EDIT'!$E$96)^2+(D334*'Template_Back_DO NOT EDIT'!$E$453)^2)</f>
        <v>14864.529052903801</v>
      </c>
      <c r="L90" t="s">
        <v>74</v>
      </c>
      <c r="M90" t="s">
        <v>3292</v>
      </c>
      <c r="N90" s="89">
        <v>14810</v>
      </c>
    </row>
    <row r="91" spans="1:14" ht="28.8" x14ac:dyDescent="0.3">
      <c r="A91" s="22" t="s">
        <v>82</v>
      </c>
      <c r="B91" s="77" t="s">
        <v>842</v>
      </c>
      <c r="C91" s="81" t="s">
        <v>2689</v>
      </c>
      <c r="D91" s="79">
        <v>2769</v>
      </c>
      <c r="E91" s="25"/>
      <c r="F91" s="64" t="s">
        <v>75</v>
      </c>
      <c r="G91" s="83" t="s">
        <v>821</v>
      </c>
      <c r="H91" s="90">
        <f>C85*'Template_Back_DO NOT EDIT'!$E$97</f>
        <v>26642</v>
      </c>
      <c r="I91" s="90">
        <f>D85*'Template_Back_DO NOT EDIT'!$E$97</f>
        <v>2763</v>
      </c>
      <c r="L91" t="s">
        <v>75</v>
      </c>
      <c r="M91" t="s">
        <v>3293</v>
      </c>
      <c r="N91" s="89">
        <v>2843</v>
      </c>
    </row>
    <row r="92" spans="1:14" x14ac:dyDescent="0.3">
      <c r="A92" s="22" t="s">
        <v>83</v>
      </c>
      <c r="B92" s="77" t="s">
        <v>845</v>
      </c>
      <c r="C92" s="81" t="s">
        <v>2690</v>
      </c>
      <c r="D92" s="79">
        <v>5177</v>
      </c>
      <c r="E92" s="25"/>
      <c r="F92" s="64" t="s">
        <v>76</v>
      </c>
      <c r="G92" s="83" t="s">
        <v>822</v>
      </c>
      <c r="H92" s="90">
        <f>C86*'Template_Back_DO NOT EDIT'!$E$98</f>
        <v>3065</v>
      </c>
      <c r="I92" s="90">
        <f>D86*'Template_Back_DO NOT EDIT'!$E$98</f>
        <v>1094</v>
      </c>
      <c r="L92" t="s">
        <v>76</v>
      </c>
      <c r="M92" t="s">
        <v>3294</v>
      </c>
      <c r="N92">
        <v>788</v>
      </c>
    </row>
    <row r="93" spans="1:14" x14ac:dyDescent="0.3">
      <c r="A93" s="22" t="s">
        <v>84</v>
      </c>
      <c r="B93" s="77" t="s">
        <v>848</v>
      </c>
      <c r="C93" s="81" t="s">
        <v>2691</v>
      </c>
      <c r="D93" s="25">
        <v>810</v>
      </c>
      <c r="E93" s="25"/>
      <c r="F93" s="64" t="s">
        <v>77</v>
      </c>
      <c r="G93" s="83" t="s">
        <v>825</v>
      </c>
      <c r="H93" s="90">
        <f>C87*'Template_Back_DO NOT EDIT'!$E$99</f>
        <v>131050</v>
      </c>
      <c r="I93" s="90">
        <f>D87*'Template_Back_DO NOT EDIT'!$E$99</f>
        <v>4971</v>
      </c>
      <c r="L93" t="s">
        <v>77</v>
      </c>
      <c r="M93" t="s">
        <v>3295</v>
      </c>
      <c r="N93" s="89">
        <v>5334</v>
      </c>
    </row>
    <row r="94" spans="1:14" x14ac:dyDescent="0.3">
      <c r="A94" s="22" t="s">
        <v>85</v>
      </c>
      <c r="B94" s="77" t="s">
        <v>851</v>
      </c>
      <c r="C94" s="81" t="s">
        <v>2692</v>
      </c>
      <c r="D94" s="79">
        <v>1934</v>
      </c>
      <c r="E94" s="25"/>
      <c r="F94" s="64" t="s">
        <v>78</v>
      </c>
      <c r="G94" s="83" t="s">
        <v>827</v>
      </c>
      <c r="H94" s="90">
        <f>C88*'Template_Back_DO NOT EDIT'!$E$100</f>
        <v>47971</v>
      </c>
      <c r="I94" s="90">
        <f>D88*'Template_Back_DO NOT EDIT'!$E$100</f>
        <v>3126</v>
      </c>
      <c r="L94" t="s">
        <v>78</v>
      </c>
      <c r="M94" t="s">
        <v>3296</v>
      </c>
      <c r="N94" s="89">
        <v>3515</v>
      </c>
    </row>
    <row r="95" spans="1:14" x14ac:dyDescent="0.3">
      <c r="A95" s="22" t="s">
        <v>86</v>
      </c>
      <c r="B95" s="77" t="s">
        <v>855</v>
      </c>
      <c r="C95" s="81" t="s">
        <v>2693</v>
      </c>
      <c r="D95" s="79">
        <v>4005</v>
      </c>
      <c r="E95" s="25"/>
      <c r="F95" s="64" t="s">
        <v>79</v>
      </c>
      <c r="G95" s="83" t="s">
        <v>830</v>
      </c>
      <c r="H95" s="90">
        <f>C89*'Template_Back_DO NOT EDIT'!$E$101</f>
        <v>3502</v>
      </c>
      <c r="I95" s="90">
        <f>D89*'Template_Back_DO NOT EDIT'!$E$101</f>
        <v>824</v>
      </c>
      <c r="L95" t="s">
        <v>79</v>
      </c>
      <c r="M95" t="s">
        <v>3297</v>
      </c>
      <c r="N95" s="89">
        <v>5070</v>
      </c>
    </row>
    <row r="96" spans="1:14" x14ac:dyDescent="0.3">
      <c r="A96" s="22" t="s">
        <v>87</v>
      </c>
      <c r="B96" s="77" t="s">
        <v>858</v>
      </c>
      <c r="C96" s="81" t="s">
        <v>2694</v>
      </c>
      <c r="D96" s="79">
        <v>9296</v>
      </c>
      <c r="E96" s="25"/>
      <c r="F96" s="64" t="s">
        <v>80</v>
      </c>
      <c r="G96" s="83" t="s">
        <v>3122</v>
      </c>
      <c r="H96" s="90">
        <f>C90*'Template_Back_DO NOT EDIT'!$E$103</f>
        <v>143402.19219999999</v>
      </c>
      <c r="I96" s="90">
        <f>D90*'Template_Back_DO NOT EDIT'!$E$103</f>
        <v>5725.3854000000001</v>
      </c>
      <c r="L96" t="s">
        <v>80</v>
      </c>
      <c r="M96" t="s">
        <v>3298</v>
      </c>
      <c r="N96" s="89">
        <v>6871</v>
      </c>
    </row>
    <row r="97" spans="1:14" x14ac:dyDescent="0.3">
      <c r="A97" s="22" t="s">
        <v>88</v>
      </c>
      <c r="B97" s="77" t="s">
        <v>861</v>
      </c>
      <c r="C97" s="81" t="s">
        <v>2695</v>
      </c>
      <c r="D97" s="79">
        <v>4025</v>
      </c>
      <c r="E97" s="25"/>
      <c r="F97" s="64" t="s">
        <v>81</v>
      </c>
      <c r="G97" s="83" t="s">
        <v>3123</v>
      </c>
      <c r="H97" s="90">
        <f>C90*'Template_Back_DO NOT EDIT'!$E$104</f>
        <v>25963.807799999999</v>
      </c>
      <c r="I97" s="90">
        <f>D90*'Template_Back_DO NOT EDIT'!$E$104</f>
        <v>1036.6145999999999</v>
      </c>
      <c r="L97" t="s">
        <v>81</v>
      </c>
      <c r="M97" t="s">
        <v>3299</v>
      </c>
      <c r="N97" s="89">
        <v>2476</v>
      </c>
    </row>
    <row r="98" spans="1:14" x14ac:dyDescent="0.3">
      <c r="A98" s="22" t="s">
        <v>89</v>
      </c>
      <c r="B98" s="77" t="s">
        <v>864</v>
      </c>
      <c r="C98" s="81" t="s">
        <v>2696</v>
      </c>
      <c r="D98" s="79">
        <v>7944</v>
      </c>
      <c r="E98" s="25"/>
      <c r="F98" s="64" t="s">
        <v>82</v>
      </c>
      <c r="G98" s="83" t="s">
        <v>842</v>
      </c>
      <c r="H98" s="90">
        <f>C91*'Template_Back_DO NOT EDIT'!$E$105</f>
        <v>27850</v>
      </c>
      <c r="I98" s="90">
        <f>D91*'Template_Back_DO NOT EDIT'!$E$105</f>
        <v>2769</v>
      </c>
      <c r="L98" t="s">
        <v>82</v>
      </c>
      <c r="M98" t="s">
        <v>3300</v>
      </c>
      <c r="N98" s="89">
        <v>2471</v>
      </c>
    </row>
    <row r="99" spans="1:14" x14ac:dyDescent="0.3">
      <c r="A99" s="22" t="s">
        <v>90</v>
      </c>
      <c r="B99" s="77" t="s">
        <v>867</v>
      </c>
      <c r="C99" s="81" t="s">
        <v>2697</v>
      </c>
      <c r="D99" s="79">
        <v>2458</v>
      </c>
      <c r="E99" s="25"/>
      <c r="F99" s="64" t="s">
        <v>83</v>
      </c>
      <c r="G99" s="83" t="s">
        <v>845</v>
      </c>
      <c r="H99" s="90">
        <f>C92*'Template_Back_DO NOT EDIT'!$E$106</f>
        <v>123484</v>
      </c>
      <c r="I99" s="90">
        <f>D92*'Template_Back_DO NOT EDIT'!$E$106</f>
        <v>5177</v>
      </c>
      <c r="L99" t="s">
        <v>83</v>
      </c>
      <c r="M99" t="s">
        <v>3301</v>
      </c>
      <c r="N99" s="89">
        <v>5437</v>
      </c>
    </row>
    <row r="100" spans="1:14" ht="28.8" x14ac:dyDescent="0.3">
      <c r="A100" s="22" t="s">
        <v>91</v>
      </c>
      <c r="B100" s="77" t="s">
        <v>870</v>
      </c>
      <c r="C100" s="81" t="s">
        <v>2698</v>
      </c>
      <c r="D100" s="79">
        <v>6786</v>
      </c>
      <c r="E100" s="25"/>
      <c r="F100" s="64" t="s">
        <v>84</v>
      </c>
      <c r="G100" s="83" t="s">
        <v>848</v>
      </c>
      <c r="H100" s="90">
        <f>C93*'Template_Back_DO NOT EDIT'!$E$107</f>
        <v>2216</v>
      </c>
      <c r="I100" s="90">
        <f>D93*'Template_Back_DO NOT EDIT'!$E$107</f>
        <v>810</v>
      </c>
      <c r="L100" t="s">
        <v>84</v>
      </c>
      <c r="M100" t="s">
        <v>3302</v>
      </c>
      <c r="N100">
        <v>510</v>
      </c>
    </row>
    <row r="101" spans="1:14" x14ac:dyDescent="0.3">
      <c r="A101" s="22" t="s">
        <v>92</v>
      </c>
      <c r="B101" s="77" t="s">
        <v>873</v>
      </c>
      <c r="C101" s="25" t="s">
        <v>2699</v>
      </c>
      <c r="D101" s="79">
        <v>1747</v>
      </c>
      <c r="E101" s="25"/>
      <c r="F101" s="64" t="s">
        <v>853</v>
      </c>
      <c r="G101" s="83" t="s">
        <v>851</v>
      </c>
      <c r="H101" s="90">
        <f>C94*'Template_Back_DO NOT EDIT'!$E$108</f>
        <v>12898</v>
      </c>
      <c r="I101" s="90">
        <f>D94*'Template_Back_DO NOT EDIT'!$E$108</f>
        <v>1934</v>
      </c>
      <c r="L101" t="s">
        <v>853</v>
      </c>
      <c r="M101" t="s">
        <v>3303</v>
      </c>
      <c r="N101" s="89">
        <v>1959</v>
      </c>
    </row>
    <row r="102" spans="1:14" x14ac:dyDescent="0.3">
      <c r="A102" s="22" t="s">
        <v>93</v>
      </c>
      <c r="B102" s="77" t="s">
        <v>876</v>
      </c>
      <c r="C102" s="25" t="s">
        <v>2700</v>
      </c>
      <c r="D102" s="79">
        <v>3561</v>
      </c>
      <c r="E102" s="25"/>
      <c r="F102" s="64" t="s">
        <v>86</v>
      </c>
      <c r="G102" s="83" t="s">
        <v>855</v>
      </c>
      <c r="H102" s="90">
        <f>C95*'Template_Back_DO NOT EDIT'!$E$109</f>
        <v>53133</v>
      </c>
      <c r="I102" s="90">
        <f>D95*'Template_Back_DO NOT EDIT'!$E$109</f>
        <v>4005</v>
      </c>
      <c r="L102" t="s">
        <v>86</v>
      </c>
      <c r="M102" t="s">
        <v>3304</v>
      </c>
      <c r="N102" s="89">
        <v>4494</v>
      </c>
    </row>
    <row r="103" spans="1:14" x14ac:dyDescent="0.3">
      <c r="A103" s="22" t="s">
        <v>94</v>
      </c>
      <c r="B103" s="77" t="s">
        <v>879</v>
      </c>
      <c r="C103" s="25" t="s">
        <v>2701</v>
      </c>
      <c r="D103" s="79">
        <v>7588</v>
      </c>
      <c r="E103" s="25"/>
      <c r="F103" s="64" t="s">
        <v>87</v>
      </c>
      <c r="G103" s="83" t="s">
        <v>858</v>
      </c>
      <c r="H103" s="90">
        <f>C96*'Template_Back_DO NOT EDIT'!$E$110</f>
        <v>317670</v>
      </c>
      <c r="I103" s="90">
        <f>D96*'Template_Back_DO NOT EDIT'!$E$110</f>
        <v>9296</v>
      </c>
      <c r="L103" t="s">
        <v>87</v>
      </c>
      <c r="M103" t="s">
        <v>3305</v>
      </c>
      <c r="N103" s="89">
        <v>9836</v>
      </c>
    </row>
    <row r="104" spans="1:14" ht="28.8" x14ac:dyDescent="0.3">
      <c r="A104" s="22" t="s">
        <v>95</v>
      </c>
      <c r="B104" s="77" t="s">
        <v>881</v>
      </c>
      <c r="C104" s="25" t="s">
        <v>2702</v>
      </c>
      <c r="D104" s="79">
        <v>1368</v>
      </c>
      <c r="E104" s="25"/>
      <c r="F104" s="64" t="s">
        <v>88</v>
      </c>
      <c r="G104" s="83" t="s">
        <v>861</v>
      </c>
      <c r="H104" s="90">
        <f>C97*'Template_Back_DO NOT EDIT'!$E$111</f>
        <v>44685</v>
      </c>
      <c r="I104" s="90">
        <f>D97*'Template_Back_DO NOT EDIT'!$E$111</f>
        <v>4025</v>
      </c>
      <c r="L104" t="s">
        <v>88</v>
      </c>
      <c r="M104" t="s">
        <v>3306</v>
      </c>
      <c r="N104" s="89">
        <v>3602</v>
      </c>
    </row>
    <row r="105" spans="1:14" x14ac:dyDescent="0.3">
      <c r="A105" s="22" t="s">
        <v>96</v>
      </c>
      <c r="B105" s="77" t="s">
        <v>884</v>
      </c>
      <c r="C105" s="25" t="s">
        <v>2703</v>
      </c>
      <c r="D105" s="79">
        <v>1409</v>
      </c>
      <c r="E105" s="25"/>
      <c r="F105" s="64" t="s">
        <v>89</v>
      </c>
      <c r="G105" s="83" t="s">
        <v>864</v>
      </c>
      <c r="H105" s="90">
        <f>C98*'Template_Back_DO NOT EDIT'!$E$112</f>
        <v>196331</v>
      </c>
      <c r="I105" s="90">
        <f>D98*'Template_Back_DO NOT EDIT'!$E$112</f>
        <v>7944</v>
      </c>
      <c r="L105" t="s">
        <v>89</v>
      </c>
      <c r="M105" t="s">
        <v>3307</v>
      </c>
      <c r="N105" s="89">
        <v>8137</v>
      </c>
    </row>
    <row r="106" spans="1:14" x14ac:dyDescent="0.3">
      <c r="A106" s="22" t="s">
        <v>97</v>
      </c>
      <c r="B106" s="77" t="s">
        <v>887</v>
      </c>
      <c r="C106" s="25" t="s">
        <v>2704</v>
      </c>
      <c r="D106" s="79">
        <v>2442</v>
      </c>
      <c r="E106" s="25"/>
      <c r="F106" s="64" t="s">
        <v>90</v>
      </c>
      <c r="G106" s="83" t="s">
        <v>867</v>
      </c>
      <c r="H106" s="90">
        <f>C99*'Template_Back_DO NOT EDIT'!$E$113</f>
        <v>24102</v>
      </c>
      <c r="I106" s="90">
        <f>D99*'Template_Back_DO NOT EDIT'!$E$113</f>
        <v>2458</v>
      </c>
      <c r="L106" t="s">
        <v>90</v>
      </c>
      <c r="M106" t="s">
        <v>3308</v>
      </c>
      <c r="N106" s="89">
        <v>1878</v>
      </c>
    </row>
    <row r="107" spans="1:14" x14ac:dyDescent="0.3">
      <c r="A107" s="22" t="s">
        <v>98</v>
      </c>
      <c r="B107" s="77" t="s">
        <v>890</v>
      </c>
      <c r="C107" s="25" t="s">
        <v>2705</v>
      </c>
      <c r="D107" s="79">
        <v>12465</v>
      </c>
      <c r="E107" s="25"/>
      <c r="F107" s="64" t="s">
        <v>91</v>
      </c>
      <c r="G107" s="83" t="s">
        <v>870</v>
      </c>
      <c r="H107" s="90">
        <f>C100*'Template_Back_DO NOT EDIT'!$E$114</f>
        <v>197550</v>
      </c>
      <c r="I107" s="90">
        <f>D100*'Template_Back_DO NOT EDIT'!$E$114</f>
        <v>6786</v>
      </c>
      <c r="L107" t="s">
        <v>91</v>
      </c>
      <c r="M107" t="s">
        <v>3309</v>
      </c>
      <c r="N107" s="89">
        <v>7415</v>
      </c>
    </row>
    <row r="108" spans="1:14" x14ac:dyDescent="0.3">
      <c r="A108" s="22" t="s">
        <v>895</v>
      </c>
      <c r="B108" s="77" t="s">
        <v>894</v>
      </c>
      <c r="C108" s="25" t="s">
        <v>2706</v>
      </c>
      <c r="D108" s="79">
        <v>6695</v>
      </c>
      <c r="E108" s="25"/>
      <c r="F108" s="64" t="s">
        <v>92</v>
      </c>
      <c r="G108" s="83" t="s">
        <v>873</v>
      </c>
      <c r="H108" s="90">
        <f>C101*'Template_Back_DO NOT EDIT'!$E$115</f>
        <v>12874</v>
      </c>
      <c r="I108" s="90">
        <f>D101*'Template_Back_DO NOT EDIT'!$E$115</f>
        <v>1747</v>
      </c>
      <c r="L108" t="s">
        <v>92</v>
      </c>
      <c r="M108" t="s">
        <v>3310</v>
      </c>
      <c r="N108" s="89">
        <v>1780</v>
      </c>
    </row>
    <row r="109" spans="1:14" x14ac:dyDescent="0.3">
      <c r="A109" s="22" t="s">
        <v>2520</v>
      </c>
      <c r="B109" s="77" t="s">
        <v>3124</v>
      </c>
      <c r="C109" s="25" t="s">
        <v>2707</v>
      </c>
      <c r="D109" s="79">
        <v>11078</v>
      </c>
      <c r="E109" s="25"/>
      <c r="F109" s="64" t="s">
        <v>93</v>
      </c>
      <c r="G109" s="83" t="s">
        <v>876</v>
      </c>
      <c r="H109" s="90">
        <f>C102*'Template_Back_DO NOT EDIT'!$E$116</f>
        <v>40500</v>
      </c>
      <c r="I109" s="90">
        <f>D102*'Template_Back_DO NOT EDIT'!$E$116</f>
        <v>3561</v>
      </c>
      <c r="L109" t="s">
        <v>93</v>
      </c>
      <c r="M109" t="s">
        <v>3311</v>
      </c>
      <c r="N109" s="89">
        <v>2851</v>
      </c>
    </row>
    <row r="110" spans="1:14" x14ac:dyDescent="0.3">
      <c r="A110" s="22" t="s">
        <v>103</v>
      </c>
      <c r="B110" s="77" t="s">
        <v>910</v>
      </c>
      <c r="C110" s="25" t="s">
        <v>2708</v>
      </c>
      <c r="D110" s="79">
        <v>4297</v>
      </c>
      <c r="E110" s="25"/>
      <c r="F110" s="64" t="s">
        <v>94</v>
      </c>
      <c r="G110" s="83" t="s">
        <v>879</v>
      </c>
      <c r="H110" s="90">
        <f>C103*'Template_Back_DO NOT EDIT'!$E$117</f>
        <v>237908</v>
      </c>
      <c r="I110" s="90">
        <f>D103*'Template_Back_DO NOT EDIT'!$E$117</f>
        <v>7588</v>
      </c>
      <c r="L110" t="s">
        <v>94</v>
      </c>
      <c r="M110" t="s">
        <v>3312</v>
      </c>
      <c r="N110" s="89">
        <v>8202</v>
      </c>
    </row>
    <row r="111" spans="1:14" x14ac:dyDescent="0.3">
      <c r="A111" s="22" t="s">
        <v>104</v>
      </c>
      <c r="B111" s="77" t="s">
        <v>913</v>
      </c>
      <c r="C111" s="25" t="s">
        <v>2709</v>
      </c>
      <c r="D111" s="79">
        <v>2572</v>
      </c>
      <c r="E111" s="25"/>
      <c r="F111" s="64" t="s">
        <v>95</v>
      </c>
      <c r="G111" s="83" t="s">
        <v>881</v>
      </c>
      <c r="H111" s="90">
        <f>C104*'Template_Back_DO NOT EDIT'!$E$118</f>
        <v>7189</v>
      </c>
      <c r="I111" s="90">
        <f>D104*'Template_Back_DO NOT EDIT'!$E$118</f>
        <v>1368</v>
      </c>
      <c r="L111" t="s">
        <v>95</v>
      </c>
      <c r="M111" t="s">
        <v>3313</v>
      </c>
      <c r="N111" s="89">
        <v>1982</v>
      </c>
    </row>
    <row r="112" spans="1:14" x14ac:dyDescent="0.3">
      <c r="A112" s="22" t="s">
        <v>105</v>
      </c>
      <c r="B112" s="77" t="s">
        <v>916</v>
      </c>
      <c r="C112" s="25" t="s">
        <v>2710</v>
      </c>
      <c r="D112" s="79">
        <v>4102</v>
      </c>
      <c r="E112" s="25"/>
      <c r="F112" s="64" t="s">
        <v>96</v>
      </c>
      <c r="G112" s="83" t="s">
        <v>884</v>
      </c>
      <c r="H112" s="90">
        <f>C105*'Template_Back_DO NOT EDIT'!$E$119</f>
        <v>5675</v>
      </c>
      <c r="I112" s="90">
        <f>D105*'Template_Back_DO NOT EDIT'!$E$119</f>
        <v>1409</v>
      </c>
      <c r="L112" t="s">
        <v>96</v>
      </c>
      <c r="M112" t="s">
        <v>3314</v>
      </c>
      <c r="N112" s="89">
        <v>1003</v>
      </c>
    </row>
    <row r="113" spans="1:14" x14ac:dyDescent="0.3">
      <c r="A113" s="22" t="s">
        <v>106</v>
      </c>
      <c r="B113" s="77" t="s">
        <v>919</v>
      </c>
      <c r="C113" s="25" t="s">
        <v>2711</v>
      </c>
      <c r="D113" s="79">
        <v>1940</v>
      </c>
      <c r="E113" s="25"/>
      <c r="F113" s="64" t="s">
        <v>97</v>
      </c>
      <c r="G113" s="83" t="s">
        <v>887</v>
      </c>
      <c r="H113" s="90">
        <f>C106*'Template_Back_DO NOT EDIT'!$E$120</f>
        <v>20608</v>
      </c>
      <c r="I113" s="90">
        <f>D106*'Template_Back_DO NOT EDIT'!$E$120</f>
        <v>2442</v>
      </c>
      <c r="L113" t="s">
        <v>97</v>
      </c>
      <c r="M113" t="s">
        <v>3315</v>
      </c>
      <c r="N113" s="89">
        <v>2518</v>
      </c>
    </row>
    <row r="114" spans="1:14" x14ac:dyDescent="0.3">
      <c r="A114" s="22" t="s">
        <v>107</v>
      </c>
      <c r="B114" s="77" t="s">
        <v>922</v>
      </c>
      <c r="C114" s="25" t="s">
        <v>2712</v>
      </c>
      <c r="D114" s="79">
        <v>4720</v>
      </c>
      <c r="E114" s="25"/>
      <c r="F114" s="64" t="s">
        <v>98</v>
      </c>
      <c r="G114" s="83" t="s">
        <v>890</v>
      </c>
      <c r="H114" s="90">
        <f>C107*'Template_Back_DO NOT EDIT'!$E$121</f>
        <v>483758</v>
      </c>
      <c r="I114" s="90">
        <f>D107*'Template_Back_DO NOT EDIT'!$E$121</f>
        <v>12465</v>
      </c>
      <c r="L114" t="s">
        <v>98</v>
      </c>
      <c r="M114" t="s">
        <v>3316</v>
      </c>
      <c r="N114" s="89">
        <v>11966</v>
      </c>
    </row>
    <row r="115" spans="1:14" x14ac:dyDescent="0.3">
      <c r="A115" s="22" t="s">
        <v>108</v>
      </c>
      <c r="B115" s="77" t="s">
        <v>925</v>
      </c>
      <c r="C115" s="25" t="s">
        <v>2713</v>
      </c>
      <c r="D115" s="25">
        <v>939</v>
      </c>
      <c r="E115" s="25"/>
      <c r="F115" s="84" t="s">
        <v>99</v>
      </c>
      <c r="G115" s="85" t="s">
        <v>897</v>
      </c>
      <c r="H115" s="90">
        <f>C108*'Template_Back_DO NOT EDIT'!$E$123</f>
        <v>46212.662600000003</v>
      </c>
      <c r="I115" s="90">
        <f>D108*'Template_Back_DO NOT EDIT'!$E$123</f>
        <v>2264.2489999999998</v>
      </c>
      <c r="L115" t="s">
        <v>99</v>
      </c>
      <c r="M115" t="s">
        <v>3317</v>
      </c>
      <c r="N115" s="89">
        <v>3132</v>
      </c>
    </row>
    <row r="116" spans="1:14" x14ac:dyDescent="0.3">
      <c r="A116" s="22" t="s">
        <v>109</v>
      </c>
      <c r="B116" s="77" t="s">
        <v>928</v>
      </c>
      <c r="C116" s="25" t="s">
        <v>2714</v>
      </c>
      <c r="D116" s="79">
        <v>1737</v>
      </c>
      <c r="E116" s="25"/>
      <c r="F116" s="84" t="s">
        <v>100</v>
      </c>
      <c r="G116" s="85" t="s">
        <v>900</v>
      </c>
      <c r="H116" s="90">
        <f>C108*'Template_Back_DO NOT EDIT'!$E$124</f>
        <v>90430.337400000004</v>
      </c>
      <c r="I116" s="90">
        <f>D108*'Template_Back_DO NOT EDIT'!$E$124</f>
        <v>4430.7510000000002</v>
      </c>
      <c r="K116" s="82"/>
      <c r="L116" t="s">
        <v>100</v>
      </c>
      <c r="M116" t="s">
        <v>3318</v>
      </c>
      <c r="N116" s="89">
        <v>4719</v>
      </c>
    </row>
    <row r="117" spans="1:14" x14ac:dyDescent="0.3">
      <c r="A117" s="22" t="s">
        <v>110</v>
      </c>
      <c r="B117" s="77" t="s">
        <v>931</v>
      </c>
      <c r="C117" s="25" t="s">
        <v>2715</v>
      </c>
      <c r="D117" s="79">
        <v>1743</v>
      </c>
      <c r="E117" s="25"/>
      <c r="F117" s="84" t="s">
        <v>101</v>
      </c>
      <c r="G117" s="85" t="s">
        <v>905</v>
      </c>
      <c r="H117" s="90">
        <f>C109*'Template_Back_DO NOT EDIT'!$E$126</f>
        <v>96778.283200000005</v>
      </c>
      <c r="I117" s="90">
        <f>D109*'Template_Back_DO NOT EDIT'!$E$126</f>
        <v>3248.0696000000003</v>
      </c>
      <c r="L117" t="s">
        <v>101</v>
      </c>
      <c r="M117" t="s">
        <v>3319</v>
      </c>
      <c r="N117" s="89">
        <v>3855</v>
      </c>
    </row>
    <row r="118" spans="1:14" x14ac:dyDescent="0.3">
      <c r="A118" s="22" t="s">
        <v>111</v>
      </c>
      <c r="B118" s="77" t="s">
        <v>934</v>
      </c>
      <c r="C118" s="25" t="s">
        <v>2716</v>
      </c>
      <c r="D118" s="79">
        <v>3840</v>
      </c>
      <c r="E118" s="25"/>
      <c r="F118" s="84" t="s">
        <v>102</v>
      </c>
      <c r="G118" s="85" t="s">
        <v>908</v>
      </c>
      <c r="H118" s="90">
        <f>C109*'Template_Back_DO NOT EDIT'!$E$127</f>
        <v>233297.71679999999</v>
      </c>
      <c r="I118" s="90">
        <f>D109*'Template_Back_DO NOT EDIT'!$E$127</f>
        <v>7829.9304000000002</v>
      </c>
      <c r="J118" s="1">
        <v>1</v>
      </c>
      <c r="K118" s="82"/>
      <c r="L118" t="s">
        <v>102</v>
      </c>
      <c r="M118" t="s">
        <v>3320</v>
      </c>
      <c r="N118" s="89">
        <v>9392</v>
      </c>
    </row>
    <row r="119" spans="1:14" ht="28.8" x14ac:dyDescent="0.3">
      <c r="A119" s="22" t="s">
        <v>2521</v>
      </c>
      <c r="B119" s="77" t="s">
        <v>937</v>
      </c>
      <c r="C119" s="25" t="s">
        <v>2717</v>
      </c>
      <c r="D119" s="79">
        <v>3976</v>
      </c>
      <c r="E119" s="25"/>
      <c r="F119" s="64" t="s">
        <v>103</v>
      </c>
      <c r="G119" s="83" t="s">
        <v>910</v>
      </c>
      <c r="H119" s="90">
        <f>C110*'Template_Back_DO NOT EDIT'!$E$128</f>
        <v>48988</v>
      </c>
      <c r="I119" s="90">
        <f>D110*'Template_Back_DO NOT EDIT'!$E$128</f>
        <v>4297</v>
      </c>
      <c r="L119" t="s">
        <v>103</v>
      </c>
      <c r="M119" t="s">
        <v>3321</v>
      </c>
      <c r="N119" s="89">
        <v>3678</v>
      </c>
    </row>
    <row r="120" spans="1:14" x14ac:dyDescent="0.3">
      <c r="A120" s="22" t="s">
        <v>114</v>
      </c>
      <c r="B120" s="77" t="s">
        <v>946</v>
      </c>
      <c r="C120" s="25" t="s">
        <v>2718</v>
      </c>
      <c r="D120" s="79">
        <v>6853</v>
      </c>
      <c r="E120" s="25"/>
      <c r="F120" s="64" t="s">
        <v>104</v>
      </c>
      <c r="G120" s="83" t="s">
        <v>913</v>
      </c>
      <c r="H120" s="90">
        <f>C111*'Template_Back_DO NOT EDIT'!$E$129</f>
        <v>22484</v>
      </c>
      <c r="I120" s="90">
        <f>D111*'Template_Back_DO NOT EDIT'!$E$129</f>
        <v>2572</v>
      </c>
      <c r="L120" t="s">
        <v>104</v>
      </c>
      <c r="M120" t="s">
        <v>3322</v>
      </c>
      <c r="N120" s="89">
        <v>2530</v>
      </c>
    </row>
    <row r="121" spans="1:14" x14ac:dyDescent="0.3">
      <c r="A121" s="22" t="s">
        <v>115</v>
      </c>
      <c r="B121" s="77" t="s">
        <v>949</v>
      </c>
      <c r="C121" s="25" t="s">
        <v>2719</v>
      </c>
      <c r="D121" s="79">
        <v>2813</v>
      </c>
      <c r="E121" s="25"/>
      <c r="F121" s="64" t="s">
        <v>105</v>
      </c>
      <c r="G121" s="83" t="s">
        <v>916</v>
      </c>
      <c r="H121" s="90">
        <f>C112*'Template_Back_DO NOT EDIT'!$E$130</f>
        <v>73165</v>
      </c>
      <c r="I121" s="90">
        <f>D112*'Template_Back_DO NOT EDIT'!$E$130</f>
        <v>4102</v>
      </c>
      <c r="L121" t="s">
        <v>105</v>
      </c>
      <c r="M121" t="s">
        <v>3323</v>
      </c>
      <c r="N121" s="89">
        <v>3516</v>
      </c>
    </row>
    <row r="122" spans="1:14" x14ac:dyDescent="0.3">
      <c r="A122" s="22" t="s">
        <v>116</v>
      </c>
      <c r="B122" s="77" t="s">
        <v>951</v>
      </c>
      <c r="C122" s="25" t="s">
        <v>2720</v>
      </c>
      <c r="D122" s="25">
        <v>632</v>
      </c>
      <c r="E122" s="25"/>
      <c r="F122" s="64" t="s">
        <v>106</v>
      </c>
      <c r="G122" s="83" t="s">
        <v>919</v>
      </c>
      <c r="H122" s="90">
        <f>C113*'Template_Back_DO NOT EDIT'!$E$131</f>
        <v>17170</v>
      </c>
      <c r="I122" s="90">
        <f>D113*'Template_Back_DO NOT EDIT'!$E$131</f>
        <v>1940</v>
      </c>
      <c r="L122" t="s">
        <v>106</v>
      </c>
      <c r="M122" t="s">
        <v>3324</v>
      </c>
      <c r="N122" s="89">
        <v>2078</v>
      </c>
    </row>
    <row r="123" spans="1:14" x14ac:dyDescent="0.3">
      <c r="A123" s="22" t="s">
        <v>954</v>
      </c>
      <c r="B123" s="77" t="s">
        <v>3125</v>
      </c>
      <c r="C123" s="25" t="s">
        <v>2721</v>
      </c>
      <c r="D123" s="79">
        <v>5001</v>
      </c>
      <c r="E123" s="25"/>
      <c r="F123" s="64" t="s">
        <v>107</v>
      </c>
      <c r="G123" s="83" t="s">
        <v>922</v>
      </c>
      <c r="H123" s="90">
        <f>C114*'Template_Back_DO NOT EDIT'!$E$132</f>
        <v>117204</v>
      </c>
      <c r="I123" s="90">
        <f>D114*'Template_Back_DO NOT EDIT'!$E$132</f>
        <v>4720</v>
      </c>
      <c r="L123" t="s">
        <v>107</v>
      </c>
      <c r="M123" t="s">
        <v>3325</v>
      </c>
      <c r="N123" s="89">
        <v>5934</v>
      </c>
    </row>
    <row r="124" spans="1:14" x14ac:dyDescent="0.3">
      <c r="A124" s="22" t="s">
        <v>121</v>
      </c>
      <c r="B124" s="77" t="s">
        <v>964</v>
      </c>
      <c r="C124" s="25" t="s">
        <v>2722</v>
      </c>
      <c r="D124" s="79">
        <v>2281</v>
      </c>
      <c r="E124" s="25"/>
      <c r="F124" s="64" t="s">
        <v>108</v>
      </c>
      <c r="G124" s="83" t="s">
        <v>925</v>
      </c>
      <c r="H124" s="90">
        <f>C115*'Template_Back_DO NOT EDIT'!$E$133</f>
        <v>2540</v>
      </c>
      <c r="I124" s="90">
        <f>D115*'Template_Back_DO NOT EDIT'!$E$133</f>
        <v>939</v>
      </c>
      <c r="L124" t="s">
        <v>108</v>
      </c>
      <c r="M124" t="s">
        <v>3326</v>
      </c>
      <c r="N124">
        <v>678</v>
      </c>
    </row>
    <row r="125" spans="1:14" ht="28.8" x14ac:dyDescent="0.3">
      <c r="A125" s="22" t="s">
        <v>2522</v>
      </c>
      <c r="B125" s="77" t="s">
        <v>3126</v>
      </c>
      <c r="C125" s="25" t="s">
        <v>2723</v>
      </c>
      <c r="D125" s="79">
        <v>2566</v>
      </c>
      <c r="E125" s="25"/>
      <c r="F125" s="64" t="s">
        <v>109</v>
      </c>
      <c r="G125" s="83" t="s">
        <v>928</v>
      </c>
      <c r="H125" s="90">
        <f>C116*'Template_Back_DO NOT EDIT'!$E$134</f>
        <v>9844</v>
      </c>
      <c r="I125" s="90">
        <f>D116*'Template_Back_DO NOT EDIT'!$E$134</f>
        <v>1737</v>
      </c>
      <c r="L125" t="s">
        <v>109</v>
      </c>
      <c r="M125" t="s">
        <v>3327</v>
      </c>
      <c r="N125" s="89">
        <v>1482</v>
      </c>
    </row>
    <row r="126" spans="1:14" x14ac:dyDescent="0.3">
      <c r="A126" s="22" t="s">
        <v>123</v>
      </c>
      <c r="B126" s="77" t="s">
        <v>970</v>
      </c>
      <c r="C126" s="25" t="s">
        <v>2724</v>
      </c>
      <c r="D126" s="79">
        <v>2843</v>
      </c>
      <c r="E126" s="25"/>
      <c r="F126" s="64" t="s">
        <v>110</v>
      </c>
      <c r="G126" s="83" t="s">
        <v>931</v>
      </c>
      <c r="H126" s="90">
        <f>C117*'Template_Back_DO NOT EDIT'!$E$135</f>
        <v>11183</v>
      </c>
      <c r="I126" s="90">
        <f>D117*'Template_Back_DO NOT EDIT'!$E$135</f>
        <v>1743</v>
      </c>
      <c r="L126" t="s">
        <v>110</v>
      </c>
      <c r="M126" t="s">
        <v>3328</v>
      </c>
      <c r="N126" s="89">
        <v>1504</v>
      </c>
    </row>
    <row r="127" spans="1:14" x14ac:dyDescent="0.3">
      <c r="A127" s="22" t="s">
        <v>124</v>
      </c>
      <c r="B127" s="77" t="s">
        <v>974</v>
      </c>
      <c r="C127" s="25" t="s">
        <v>2725</v>
      </c>
      <c r="D127" s="79">
        <v>2315</v>
      </c>
      <c r="E127" s="25"/>
      <c r="F127" s="64" t="s">
        <v>111</v>
      </c>
      <c r="G127" s="83" t="s">
        <v>934</v>
      </c>
      <c r="H127" s="90">
        <f>C118*'Template_Back_DO NOT EDIT'!$E$136</f>
        <v>76920</v>
      </c>
      <c r="I127" s="90">
        <f>D118*'Template_Back_DO NOT EDIT'!$E$136</f>
        <v>3840</v>
      </c>
      <c r="L127" t="s">
        <v>111</v>
      </c>
      <c r="M127" t="s">
        <v>3329</v>
      </c>
      <c r="N127" s="89">
        <v>4643</v>
      </c>
    </row>
    <row r="128" spans="1:14" x14ac:dyDescent="0.3">
      <c r="A128" s="22" t="s">
        <v>125</v>
      </c>
      <c r="B128" s="77" t="s">
        <v>977</v>
      </c>
      <c r="C128" s="25" t="s">
        <v>2726</v>
      </c>
      <c r="D128" s="79">
        <v>4352</v>
      </c>
      <c r="E128" s="25"/>
      <c r="F128" s="64" t="s">
        <v>112</v>
      </c>
      <c r="G128" s="83" t="s">
        <v>940</v>
      </c>
      <c r="H128" s="90">
        <f>C119*'Template_Back_DO NOT EDIT'!$E$138</f>
        <v>24309.885599999998</v>
      </c>
      <c r="I128" s="90">
        <f>D119*'Template_Back_DO NOT EDIT'!$E$138</f>
        <v>1591.9903999999999</v>
      </c>
      <c r="L128" t="s">
        <v>112</v>
      </c>
      <c r="M128" t="s">
        <v>2663</v>
      </c>
      <c r="N128" s="89">
        <v>2649</v>
      </c>
    </row>
    <row r="129" spans="1:14" x14ac:dyDescent="0.3">
      <c r="A129" s="22" t="s">
        <v>2523</v>
      </c>
      <c r="B129" s="77" t="s">
        <v>980</v>
      </c>
      <c r="C129" s="25" t="s">
        <v>2727</v>
      </c>
      <c r="D129" s="79">
        <v>2537</v>
      </c>
      <c r="E129" s="25"/>
      <c r="F129" s="64" t="s">
        <v>113</v>
      </c>
      <c r="G129" s="83" t="s">
        <v>943</v>
      </c>
      <c r="H129" s="90">
        <f>C119*'Template_Back_DO NOT EDIT'!$E$139</f>
        <v>36404.114399999999</v>
      </c>
      <c r="I129" s="90">
        <f>D119*'Template_Back_DO NOT EDIT'!$E$139</f>
        <v>2384.0095999999999</v>
      </c>
      <c r="L129" t="s">
        <v>113</v>
      </c>
      <c r="M129" t="s">
        <v>3330</v>
      </c>
      <c r="N129" s="89">
        <v>3132</v>
      </c>
    </row>
    <row r="130" spans="1:14" x14ac:dyDescent="0.3">
      <c r="A130" s="22" t="s">
        <v>127</v>
      </c>
      <c r="B130" s="77" t="s">
        <v>985</v>
      </c>
      <c r="C130" s="25" t="s">
        <v>2728</v>
      </c>
      <c r="D130" s="79">
        <v>1101</v>
      </c>
      <c r="E130" s="25"/>
      <c r="F130" s="64" t="s">
        <v>114</v>
      </c>
      <c r="G130" s="83" t="s">
        <v>946</v>
      </c>
      <c r="H130" s="90">
        <f>C120*'Template_Back_DO NOT EDIT'!$E$140</f>
        <v>201464</v>
      </c>
      <c r="I130" s="90">
        <f>D120*'Template_Back_DO NOT EDIT'!$E$140</f>
        <v>6853</v>
      </c>
      <c r="L130" t="s">
        <v>114</v>
      </c>
      <c r="M130" t="s">
        <v>3331</v>
      </c>
      <c r="N130" s="89">
        <v>7489</v>
      </c>
    </row>
    <row r="131" spans="1:14" x14ac:dyDescent="0.3">
      <c r="A131" s="22" t="s">
        <v>128</v>
      </c>
      <c r="B131" s="77" t="s">
        <v>990</v>
      </c>
      <c r="C131" s="25" t="s">
        <v>2729</v>
      </c>
      <c r="D131" s="79">
        <v>1102</v>
      </c>
      <c r="E131" s="25"/>
      <c r="F131" s="64" t="s">
        <v>115</v>
      </c>
      <c r="G131" s="83" t="s">
        <v>949</v>
      </c>
      <c r="H131" s="90">
        <f>C121*'Template_Back_DO NOT EDIT'!$E$141</f>
        <v>24282</v>
      </c>
      <c r="I131" s="90">
        <f>D121*'Template_Back_DO NOT EDIT'!$E$141</f>
        <v>2813</v>
      </c>
      <c r="L131" t="s">
        <v>115</v>
      </c>
      <c r="M131" t="s">
        <v>3332</v>
      </c>
      <c r="N131" s="89">
        <v>2419</v>
      </c>
    </row>
    <row r="132" spans="1:14" ht="28.8" x14ac:dyDescent="0.3">
      <c r="A132" s="22" t="s">
        <v>2524</v>
      </c>
      <c r="B132" s="77" t="s">
        <v>993</v>
      </c>
      <c r="C132" s="25" t="s">
        <v>2730</v>
      </c>
      <c r="D132" s="79">
        <v>6745</v>
      </c>
      <c r="E132" s="25"/>
      <c r="F132" s="64" t="s">
        <v>116</v>
      </c>
      <c r="G132" s="83" t="s">
        <v>951</v>
      </c>
      <c r="H132" s="90">
        <f>C122*'Template_Back_DO NOT EDIT'!$E$142</f>
        <v>1621</v>
      </c>
      <c r="I132" s="90">
        <f>D122*'Template_Back_DO NOT EDIT'!$E$142</f>
        <v>632</v>
      </c>
      <c r="K132" s="82"/>
      <c r="L132" t="s">
        <v>116</v>
      </c>
      <c r="M132">
        <v>750</v>
      </c>
      <c r="N132">
        <v>363</v>
      </c>
    </row>
    <row r="133" spans="1:14" x14ac:dyDescent="0.3">
      <c r="A133" s="22" t="s">
        <v>998</v>
      </c>
      <c r="B133" s="77" t="s">
        <v>997</v>
      </c>
      <c r="C133" s="25" t="s">
        <v>2731</v>
      </c>
      <c r="D133" s="79">
        <v>12113</v>
      </c>
      <c r="E133" s="25"/>
      <c r="F133" s="64" t="s">
        <v>117</v>
      </c>
      <c r="G133" s="83" t="s">
        <v>3127</v>
      </c>
      <c r="H133" s="90">
        <f>C$123*'Template_Back_DO NOT EDIT'!$E$144</f>
        <v>20502.739699999998</v>
      </c>
      <c r="I133" s="90">
        <f>D$123*'Template_Back_DO NOT EDIT'!$E$144</f>
        <v>795.65909999999997</v>
      </c>
      <c r="L133" t="s">
        <v>117</v>
      </c>
      <c r="M133" t="s">
        <v>3333</v>
      </c>
      <c r="N133" s="89">
        <v>2168</v>
      </c>
    </row>
    <row r="134" spans="1:14" x14ac:dyDescent="0.3">
      <c r="A134" s="22" t="s">
        <v>2525</v>
      </c>
      <c r="B134" s="77" t="s">
        <v>1012</v>
      </c>
      <c r="C134" s="25" t="s">
        <v>2732</v>
      </c>
      <c r="D134" s="79">
        <v>14997</v>
      </c>
      <c r="E134" s="25"/>
      <c r="F134" s="64" t="s">
        <v>118</v>
      </c>
      <c r="G134" s="83" t="s">
        <v>3128</v>
      </c>
      <c r="H134" s="90">
        <f>C$123*'Template_Back_DO NOT EDIT'!$E$145</f>
        <v>26404.848300000001</v>
      </c>
      <c r="I134" s="90">
        <f>D$123*'Template_Back_DO NOT EDIT'!$E$145</f>
        <v>1024.7049</v>
      </c>
      <c r="L134" t="s">
        <v>118</v>
      </c>
      <c r="M134" t="s">
        <v>3334</v>
      </c>
      <c r="N134" s="89">
        <v>2917</v>
      </c>
    </row>
    <row r="135" spans="1:14" ht="28.8" x14ac:dyDescent="0.3">
      <c r="A135" s="22" t="s">
        <v>141</v>
      </c>
      <c r="B135" s="77" t="s">
        <v>1023</v>
      </c>
      <c r="C135" s="25" t="s">
        <v>2733</v>
      </c>
      <c r="D135" s="79">
        <v>4979</v>
      </c>
      <c r="E135" s="25"/>
      <c r="F135" s="64" t="s">
        <v>119</v>
      </c>
      <c r="G135" s="83" t="s">
        <v>3129</v>
      </c>
      <c r="H135" s="90">
        <f>C$123*'Template_Back_DO NOT EDIT'!$E$146</f>
        <v>81959.411999999997</v>
      </c>
      <c r="I135" s="90">
        <f>D$123*'Template_Back_DO NOT EDIT'!$E$146</f>
        <v>3180.636</v>
      </c>
      <c r="L135" t="s">
        <v>119</v>
      </c>
      <c r="M135" t="s">
        <v>3335</v>
      </c>
      <c r="N135" s="89">
        <v>5171</v>
      </c>
    </row>
    <row r="136" spans="1:14" x14ac:dyDescent="0.3">
      <c r="A136" s="22" t="s">
        <v>142</v>
      </c>
      <c r="B136" s="77" t="s">
        <v>1026</v>
      </c>
      <c r="C136" s="25" t="s">
        <v>2734</v>
      </c>
      <c r="D136" s="79">
        <v>7285</v>
      </c>
      <c r="E136" s="25"/>
      <c r="F136" s="86" t="s">
        <v>120</v>
      </c>
      <c r="G136" s="87" t="s">
        <v>961</v>
      </c>
      <c r="H136" s="93"/>
      <c r="I136" s="94"/>
      <c r="J136" s="1">
        <v>2</v>
      </c>
      <c r="L136" t="s">
        <v>120</v>
      </c>
      <c r="M136" t="s">
        <v>3336</v>
      </c>
      <c r="N136">
        <v>538</v>
      </c>
    </row>
    <row r="137" spans="1:14" ht="43.2" x14ac:dyDescent="0.3">
      <c r="A137" s="22" t="s">
        <v>2526</v>
      </c>
      <c r="B137" s="77" t="s">
        <v>1029</v>
      </c>
      <c r="C137" s="25" t="s">
        <v>2735</v>
      </c>
      <c r="D137" s="79">
        <v>4269</v>
      </c>
      <c r="E137" s="25"/>
      <c r="F137" s="64" t="s">
        <v>121</v>
      </c>
      <c r="G137" s="83" t="s">
        <v>964</v>
      </c>
      <c r="H137" s="90">
        <f>C124*'Template_Back_DO NOT EDIT'!$E$148</f>
        <v>19850</v>
      </c>
      <c r="I137" s="90">
        <f>D124*'Template_Back_DO NOT EDIT'!$E$148</f>
        <v>2281</v>
      </c>
      <c r="L137" t="s">
        <v>121</v>
      </c>
      <c r="M137" t="s">
        <v>3337</v>
      </c>
      <c r="N137" s="89">
        <v>2323</v>
      </c>
    </row>
    <row r="138" spans="1:14" x14ac:dyDescent="0.3">
      <c r="A138" s="22" t="s">
        <v>144</v>
      </c>
      <c r="B138" s="77" t="s">
        <v>1033</v>
      </c>
      <c r="C138" s="25" t="s">
        <v>2736</v>
      </c>
      <c r="D138" s="79">
        <v>9846</v>
      </c>
      <c r="E138" s="25"/>
      <c r="F138" s="64" t="s">
        <v>122</v>
      </c>
      <c r="G138" s="83" t="s">
        <v>967</v>
      </c>
      <c r="H138" s="92">
        <f>C125*'Template_Back_DO NOT EDIT'!$E$149</f>
        <v>22975</v>
      </c>
      <c r="I138" s="92">
        <f>D125*'Template_Back_DO NOT EDIT'!$E$149</f>
        <v>2566</v>
      </c>
      <c r="L138" t="s">
        <v>122</v>
      </c>
      <c r="M138" t="s">
        <v>3338</v>
      </c>
      <c r="N138" s="89">
        <v>2964</v>
      </c>
    </row>
    <row r="139" spans="1:14" ht="28.8" x14ac:dyDescent="0.3">
      <c r="A139" s="22" t="s">
        <v>145</v>
      </c>
      <c r="B139" s="77" t="s">
        <v>1035</v>
      </c>
      <c r="C139" s="25" t="s">
        <v>2737</v>
      </c>
      <c r="D139" s="79">
        <v>3598</v>
      </c>
      <c r="E139" s="25"/>
      <c r="F139" s="64" t="s">
        <v>123</v>
      </c>
      <c r="G139" s="83" t="s">
        <v>970</v>
      </c>
      <c r="H139" s="92">
        <f>C126*'Template_Back_DO NOT EDIT'!$E$150</f>
        <v>32481</v>
      </c>
      <c r="I139" s="92">
        <f>D126*'Template_Back_DO NOT EDIT'!$E$150</f>
        <v>2843</v>
      </c>
      <c r="L139" t="s">
        <v>123</v>
      </c>
      <c r="M139" t="s">
        <v>3339</v>
      </c>
      <c r="N139" s="89">
        <v>3378</v>
      </c>
    </row>
    <row r="140" spans="1:14" x14ac:dyDescent="0.3">
      <c r="A140" s="22" t="s">
        <v>146</v>
      </c>
      <c r="B140" s="77" t="s">
        <v>1038</v>
      </c>
      <c r="C140" s="25" t="s">
        <v>2738</v>
      </c>
      <c r="D140" s="79">
        <v>3627</v>
      </c>
      <c r="E140" s="25"/>
      <c r="F140" s="64" t="s">
        <v>124</v>
      </c>
      <c r="G140" s="83" t="s">
        <v>974</v>
      </c>
      <c r="H140" s="92">
        <f>C127*'Template_Back_DO NOT EDIT'!$E$151</f>
        <v>16847</v>
      </c>
      <c r="I140" s="92">
        <f>D127*'Template_Back_DO NOT EDIT'!$E$151</f>
        <v>2315</v>
      </c>
      <c r="L140" t="s">
        <v>124</v>
      </c>
      <c r="M140" t="s">
        <v>3340</v>
      </c>
      <c r="N140" s="89">
        <v>2312</v>
      </c>
    </row>
    <row r="141" spans="1:14" x14ac:dyDescent="0.3">
      <c r="A141" s="22" t="s">
        <v>147</v>
      </c>
      <c r="B141" s="77" t="s">
        <v>1041</v>
      </c>
      <c r="C141" s="25" t="s">
        <v>2739</v>
      </c>
      <c r="D141" s="79">
        <v>14335</v>
      </c>
      <c r="E141" s="25"/>
      <c r="F141" s="64" t="s">
        <v>125</v>
      </c>
      <c r="G141" s="83" t="s">
        <v>977</v>
      </c>
      <c r="H141" s="92">
        <f>C128*'Template_Back_DO NOT EDIT'!$E$152</f>
        <v>56912</v>
      </c>
      <c r="I141" s="92">
        <f>D128*'Template_Back_DO NOT EDIT'!$E$152</f>
        <v>4352</v>
      </c>
      <c r="L141" t="s">
        <v>125</v>
      </c>
      <c r="M141" t="s">
        <v>3341</v>
      </c>
      <c r="N141" s="89">
        <v>4139</v>
      </c>
    </row>
    <row r="142" spans="1:14" x14ac:dyDescent="0.3">
      <c r="A142" s="22" t="s">
        <v>148</v>
      </c>
      <c r="B142" s="77" t="s">
        <v>1043</v>
      </c>
      <c r="C142" s="25" t="s">
        <v>2740</v>
      </c>
      <c r="D142" s="79">
        <v>1632</v>
      </c>
      <c r="E142" s="25"/>
      <c r="F142" s="64" t="s">
        <v>2629</v>
      </c>
      <c r="G142" s="83" t="s">
        <v>983</v>
      </c>
      <c r="H142" s="92">
        <f>C129*'Template_Back_DO NOT EDIT'!$E$153+C132*'Template_Back_DO NOT EDIT'!$E$157</f>
        <v>28370.7372</v>
      </c>
      <c r="I142" s="92">
        <f>SQRT((D129*'Template_Back_DO NOT EDIT'!$E$153)^2+(D132*'Template_Back_DO NOT EDIT'!$E$157)^2)</f>
        <v>2688.4705134872224</v>
      </c>
      <c r="L142" t="s">
        <v>126</v>
      </c>
      <c r="M142" t="s">
        <v>3342</v>
      </c>
      <c r="N142" s="89">
        <v>2099</v>
      </c>
    </row>
    <row r="143" spans="1:14" ht="28.8" x14ac:dyDescent="0.3">
      <c r="A143" s="22" t="s">
        <v>149</v>
      </c>
      <c r="B143" s="77" t="s">
        <v>1046</v>
      </c>
      <c r="C143" s="25" t="s">
        <v>2741</v>
      </c>
      <c r="D143" s="79">
        <v>3209</v>
      </c>
      <c r="E143" s="25"/>
      <c r="F143" s="64" t="s">
        <v>127</v>
      </c>
      <c r="G143" s="83" t="s">
        <v>985</v>
      </c>
      <c r="H143" s="90">
        <f>C130*'Template_Back_DO NOT EDIT'!$E$154</f>
        <v>3573</v>
      </c>
      <c r="I143" s="90">
        <f>D130*'Template_Back_DO NOT EDIT'!$E$154</f>
        <v>1101</v>
      </c>
      <c r="L143" t="s">
        <v>127</v>
      </c>
      <c r="M143" t="s">
        <v>3343</v>
      </c>
      <c r="N143">
        <v>764</v>
      </c>
    </row>
    <row r="144" spans="1:14" x14ac:dyDescent="0.3">
      <c r="A144" s="22" t="s">
        <v>150</v>
      </c>
      <c r="B144" s="77" t="s">
        <v>1050</v>
      </c>
      <c r="C144" s="25" t="s">
        <v>2742</v>
      </c>
      <c r="D144" s="79">
        <v>8451</v>
      </c>
      <c r="E144" s="25"/>
      <c r="F144" s="64" t="s">
        <v>128</v>
      </c>
      <c r="G144" s="83" t="s">
        <v>990</v>
      </c>
      <c r="H144" s="90">
        <f>C131*'Template_Back_DO NOT EDIT'!$E$155</f>
        <v>3301</v>
      </c>
      <c r="I144" s="90">
        <f>D131*'Template_Back_DO NOT EDIT'!$E$155</f>
        <v>1102</v>
      </c>
      <c r="L144" t="s">
        <v>128</v>
      </c>
      <c r="M144" t="s">
        <v>3344</v>
      </c>
      <c r="N144">
        <v>719</v>
      </c>
    </row>
    <row r="145" spans="1:14" x14ac:dyDescent="0.3">
      <c r="A145" s="22" t="s">
        <v>2527</v>
      </c>
      <c r="B145" s="77" t="s">
        <v>1053</v>
      </c>
      <c r="C145" s="25" t="s">
        <v>2743</v>
      </c>
      <c r="D145" s="79">
        <v>5938</v>
      </c>
      <c r="E145" s="25"/>
      <c r="F145" s="64" t="s">
        <v>129</v>
      </c>
      <c r="G145" s="83" t="s">
        <v>995</v>
      </c>
      <c r="H145" s="90">
        <f>C132*'Template_Back_DO NOT EDIT'!$E$158</f>
        <v>115273.2628</v>
      </c>
      <c r="I145" s="90">
        <f>D132*'Template_Back_DO NOT EDIT'!$E$158</f>
        <v>5855.3344999999999</v>
      </c>
      <c r="L145" t="s">
        <v>129</v>
      </c>
      <c r="M145" t="s">
        <v>3345</v>
      </c>
      <c r="N145" s="89">
        <v>5995</v>
      </c>
    </row>
    <row r="146" spans="1:14" x14ac:dyDescent="0.3">
      <c r="A146" s="22" t="s">
        <v>153</v>
      </c>
      <c r="B146" s="77" t="s">
        <v>1064</v>
      </c>
      <c r="C146" s="25" t="s">
        <v>2744</v>
      </c>
      <c r="D146" s="79">
        <v>17314</v>
      </c>
      <c r="E146" s="25"/>
      <c r="F146" s="64" t="s">
        <v>130</v>
      </c>
      <c r="G146" s="83" t="s">
        <v>1345</v>
      </c>
      <c r="H146" s="90">
        <f>C206*'Template_Back_DO NOT EDIT'!$E$296</f>
        <v>51221.773200000003</v>
      </c>
      <c r="I146" s="90">
        <f>D206*'Template_Back_DO NOT EDIT'!$E$296</f>
        <v>2474.6968000000002</v>
      </c>
      <c r="L146" t="s">
        <v>130</v>
      </c>
      <c r="M146" t="s">
        <v>3346</v>
      </c>
      <c r="N146" s="89">
        <v>4051</v>
      </c>
    </row>
    <row r="147" spans="1:14" x14ac:dyDescent="0.3">
      <c r="A147" s="22" t="s">
        <v>154</v>
      </c>
      <c r="B147" s="77" t="s">
        <v>1068</v>
      </c>
      <c r="C147" s="25" t="s">
        <v>2745</v>
      </c>
      <c r="D147" s="79">
        <v>12626</v>
      </c>
      <c r="E147" s="25"/>
      <c r="F147" s="64" t="s">
        <v>131</v>
      </c>
      <c r="G147" s="83" t="s">
        <v>3130</v>
      </c>
      <c r="H147" s="90">
        <f>C$133*'Template_Back_DO NOT EDIT'!$E$160</f>
        <v>49215.305999999997</v>
      </c>
      <c r="I147" s="90">
        <f>D$133*'Template_Back_DO NOT EDIT'!$E$160</f>
        <v>1041.7179999999998</v>
      </c>
      <c r="L147" t="s">
        <v>131</v>
      </c>
      <c r="M147" t="s">
        <v>3347</v>
      </c>
      <c r="N147" s="89">
        <v>5064</v>
      </c>
    </row>
    <row r="148" spans="1:14" x14ac:dyDescent="0.3">
      <c r="A148" s="22" t="s">
        <v>155</v>
      </c>
      <c r="B148" s="77" t="s">
        <v>1071</v>
      </c>
      <c r="C148" s="25" t="s">
        <v>2746</v>
      </c>
      <c r="D148" s="79">
        <v>25207</v>
      </c>
      <c r="E148" s="25"/>
      <c r="F148" s="64" t="s">
        <v>132</v>
      </c>
      <c r="G148" s="83" t="s">
        <v>3131</v>
      </c>
      <c r="H148" s="90">
        <f>C$133*'Template_Back_DO NOT EDIT'!$E$161</f>
        <v>254374.4595</v>
      </c>
      <c r="I148" s="90">
        <f>D$133*'Template_Back_DO NOT EDIT'!$E$161</f>
        <v>5384.2285000000002</v>
      </c>
      <c r="L148" t="s">
        <v>132</v>
      </c>
      <c r="M148" t="s">
        <v>3348</v>
      </c>
      <c r="N148" s="89">
        <v>8538</v>
      </c>
    </row>
    <row r="149" spans="1:14" x14ac:dyDescent="0.3">
      <c r="A149" s="22" t="s">
        <v>156</v>
      </c>
      <c r="B149" s="77" t="s">
        <v>1074</v>
      </c>
      <c r="C149" s="25" t="s">
        <v>2747</v>
      </c>
      <c r="D149" s="79">
        <v>12670</v>
      </c>
      <c r="E149" s="25"/>
      <c r="F149" s="64" t="s">
        <v>133</v>
      </c>
      <c r="G149" s="83" t="s">
        <v>3132</v>
      </c>
      <c r="H149" s="90">
        <f>C$133*'Template_Back_DO NOT EDIT'!$E$162</f>
        <v>26438.9202</v>
      </c>
      <c r="I149" s="90">
        <f>D$133*'Template_Back_DO NOT EDIT'!$E$162</f>
        <v>559.62059999999997</v>
      </c>
      <c r="L149" t="s">
        <v>133</v>
      </c>
      <c r="M149" t="s">
        <v>3349</v>
      </c>
      <c r="N149" s="89">
        <v>1627</v>
      </c>
    </row>
    <row r="150" spans="1:14" x14ac:dyDescent="0.3">
      <c r="A150" s="22" t="s">
        <v>157</v>
      </c>
      <c r="B150" s="77" t="s">
        <v>1076</v>
      </c>
      <c r="C150" s="25" t="s">
        <v>2748</v>
      </c>
      <c r="D150" s="79">
        <v>8249</v>
      </c>
      <c r="E150" s="25"/>
      <c r="F150" s="64" t="s">
        <v>134</v>
      </c>
      <c r="G150" s="83" t="s">
        <v>3133</v>
      </c>
      <c r="H150" s="90">
        <f>C$133*'Template_Back_DO NOT EDIT'!$E$163</f>
        <v>69759.834900000002</v>
      </c>
      <c r="I150" s="90">
        <f>D$133*'Template_Back_DO NOT EDIT'!$E$163</f>
        <v>1476.5746999999999</v>
      </c>
      <c r="L150" t="s">
        <v>134</v>
      </c>
      <c r="M150" t="s">
        <v>3350</v>
      </c>
      <c r="N150" s="89">
        <v>4842</v>
      </c>
    </row>
    <row r="151" spans="1:14" x14ac:dyDescent="0.3">
      <c r="A151" s="22" t="s">
        <v>159</v>
      </c>
      <c r="B151" s="77" t="s">
        <v>1080</v>
      </c>
      <c r="C151" s="25" t="s">
        <v>2749</v>
      </c>
      <c r="D151" s="79">
        <v>9965</v>
      </c>
      <c r="E151" s="25"/>
      <c r="F151" s="64" t="s">
        <v>135</v>
      </c>
      <c r="G151" s="83" t="s">
        <v>3134</v>
      </c>
      <c r="H151" s="90">
        <f>C$133*'Template_Back_DO NOT EDIT'!$E$164</f>
        <v>23806.473599999998</v>
      </c>
      <c r="I151" s="90">
        <f>D$133*'Template_Back_DO NOT EDIT'!$E$164</f>
        <v>503.9008</v>
      </c>
      <c r="L151" t="s">
        <v>135</v>
      </c>
      <c r="M151" t="s">
        <v>3351</v>
      </c>
      <c r="N151" s="89">
        <v>2328</v>
      </c>
    </row>
    <row r="152" spans="1:14" ht="28.8" x14ac:dyDescent="0.3">
      <c r="A152" s="22" t="s">
        <v>160</v>
      </c>
      <c r="B152" s="77" t="s">
        <v>1087</v>
      </c>
      <c r="C152" s="25" t="s">
        <v>2750</v>
      </c>
      <c r="D152" s="79">
        <v>3533</v>
      </c>
      <c r="E152" s="25"/>
      <c r="F152" s="64" t="s">
        <v>136</v>
      </c>
      <c r="G152" s="83" t="s">
        <v>3135</v>
      </c>
      <c r="H152" s="90">
        <f>C$133*'Template_Back_DO NOT EDIT'!$E$165</f>
        <v>148676.00579999998</v>
      </c>
      <c r="I152" s="90">
        <f>D$133*'Template_Back_DO NOT EDIT'!$E$165</f>
        <v>3146.9573999999998</v>
      </c>
      <c r="L152" t="s">
        <v>136</v>
      </c>
      <c r="M152" t="s">
        <v>3352</v>
      </c>
      <c r="N152" s="89">
        <v>8013</v>
      </c>
    </row>
    <row r="153" spans="1:14" x14ac:dyDescent="0.3">
      <c r="A153" s="22" t="s">
        <v>1091</v>
      </c>
      <c r="B153" s="77" t="s">
        <v>1090</v>
      </c>
      <c r="C153" s="25" t="s">
        <v>2751</v>
      </c>
      <c r="D153" s="79">
        <v>4691</v>
      </c>
      <c r="E153" s="25"/>
      <c r="F153" s="64" t="s">
        <v>137</v>
      </c>
      <c r="G153" s="83" t="s">
        <v>3136</v>
      </c>
      <c r="H153" s="90">
        <f>C$134*'Template_Back_DO NOT EDIT'!$E$167</f>
        <v>110756.334</v>
      </c>
      <c r="I153" s="90">
        <f>D$134*'Template_Back_DO NOT EDIT'!$E$167</f>
        <v>2300.5398</v>
      </c>
      <c r="K153" s="82"/>
      <c r="L153" t="s">
        <v>137</v>
      </c>
      <c r="M153" t="s">
        <v>3353</v>
      </c>
      <c r="N153" s="89">
        <v>3884</v>
      </c>
    </row>
    <row r="154" spans="1:14" x14ac:dyDescent="0.3">
      <c r="A154" s="22" t="s">
        <v>162</v>
      </c>
      <c r="B154" s="77" t="s">
        <v>1095</v>
      </c>
      <c r="C154" s="25" t="s">
        <v>2752</v>
      </c>
      <c r="D154" s="79">
        <v>2076</v>
      </c>
      <c r="E154" s="25"/>
      <c r="F154" s="64" t="s">
        <v>138</v>
      </c>
      <c r="G154" s="83" t="s">
        <v>3137</v>
      </c>
      <c r="H154" s="90">
        <f>C$134*'Template_Back_DO NOT EDIT'!$E$168</f>
        <v>93211.490999999995</v>
      </c>
      <c r="I154" s="90">
        <f>D$134*'Template_Back_DO NOT EDIT'!$E$168</f>
        <v>1936.1126999999999</v>
      </c>
      <c r="L154" t="s">
        <v>138</v>
      </c>
      <c r="M154" t="s">
        <v>3354</v>
      </c>
      <c r="N154" s="89">
        <v>4860</v>
      </c>
    </row>
    <row r="155" spans="1:14" x14ac:dyDescent="0.3">
      <c r="A155" s="22" t="s">
        <v>163</v>
      </c>
      <c r="B155" s="77" t="s">
        <v>1098</v>
      </c>
      <c r="C155" s="25" t="s">
        <v>2753</v>
      </c>
      <c r="D155" s="79">
        <v>12544</v>
      </c>
      <c r="E155" s="25"/>
      <c r="F155" s="64" t="s">
        <v>139</v>
      </c>
      <c r="G155" s="83" t="s">
        <v>3138</v>
      </c>
      <c r="H155" s="90">
        <f>C$134*'Template_Back_DO NOT EDIT'!$E$169</f>
        <v>33790.067999999999</v>
      </c>
      <c r="I155" s="90">
        <f>D$134*'Template_Back_DO NOT EDIT'!$E$169</f>
        <v>701.8596</v>
      </c>
      <c r="L155" t="s">
        <v>139</v>
      </c>
      <c r="M155" t="s">
        <v>3355</v>
      </c>
      <c r="N155" s="89">
        <v>1430</v>
      </c>
    </row>
    <row r="156" spans="1:14" ht="28.8" x14ac:dyDescent="0.3">
      <c r="A156" s="22" t="s">
        <v>2528</v>
      </c>
      <c r="B156" s="77" t="s">
        <v>1103</v>
      </c>
      <c r="C156" s="25" t="s">
        <v>2754</v>
      </c>
      <c r="D156" s="79">
        <v>5450</v>
      </c>
      <c r="E156" s="25"/>
      <c r="F156" s="64" t="s">
        <v>140</v>
      </c>
      <c r="G156" s="83" t="s">
        <v>3139</v>
      </c>
      <c r="H156" s="90">
        <f>C$134*'Template_Back_DO NOT EDIT'!$E$170</f>
        <v>484252.10699999996</v>
      </c>
      <c r="I156" s="90">
        <f>D$134*'Template_Back_DO NOT EDIT'!$E$170</f>
        <v>10058.4879</v>
      </c>
      <c r="L156" t="s">
        <v>140</v>
      </c>
      <c r="M156" t="s">
        <v>3356</v>
      </c>
      <c r="N156" s="89">
        <v>13520</v>
      </c>
    </row>
    <row r="157" spans="1:14" x14ac:dyDescent="0.3">
      <c r="A157" s="22" t="s">
        <v>165</v>
      </c>
      <c r="B157" s="77" t="s">
        <v>1108</v>
      </c>
      <c r="C157" s="25" t="s">
        <v>2755</v>
      </c>
      <c r="D157" s="79">
        <v>5016</v>
      </c>
      <c r="E157" s="25"/>
      <c r="F157" s="64" t="s">
        <v>141</v>
      </c>
      <c r="G157" s="83" t="s">
        <v>1023</v>
      </c>
      <c r="H157" s="90">
        <f>C135*'Template_Back_DO NOT EDIT'!$E$171</f>
        <v>80114</v>
      </c>
      <c r="I157" s="90">
        <f>D135*'Template_Back_DO NOT EDIT'!$E$171</f>
        <v>4979</v>
      </c>
      <c r="L157" t="s">
        <v>141</v>
      </c>
      <c r="M157" t="s">
        <v>3357</v>
      </c>
      <c r="N157" s="89">
        <v>5039</v>
      </c>
    </row>
    <row r="158" spans="1:14" x14ac:dyDescent="0.3">
      <c r="A158" s="22" t="s">
        <v>1112</v>
      </c>
      <c r="B158" s="77" t="s">
        <v>1111</v>
      </c>
      <c r="C158" s="25" t="s">
        <v>2756</v>
      </c>
      <c r="D158" s="79">
        <v>13969</v>
      </c>
      <c r="E158" s="25"/>
      <c r="F158" s="64" t="s">
        <v>142</v>
      </c>
      <c r="G158" s="83" t="s">
        <v>1026</v>
      </c>
      <c r="H158" s="90">
        <f>C136*'Template_Back_DO NOT EDIT'!$E$172</f>
        <v>153684</v>
      </c>
      <c r="I158" s="90">
        <f>D136*'Template_Back_DO NOT EDIT'!$E$172</f>
        <v>7285</v>
      </c>
      <c r="L158" t="s">
        <v>142</v>
      </c>
      <c r="M158" t="s">
        <v>3358</v>
      </c>
      <c r="N158" s="89">
        <v>6784</v>
      </c>
    </row>
    <row r="159" spans="1:14" x14ac:dyDescent="0.3">
      <c r="A159" s="22" t="s">
        <v>173</v>
      </c>
      <c r="B159" s="77" t="s">
        <v>1128</v>
      </c>
      <c r="C159" s="25" t="s">
        <v>2757</v>
      </c>
      <c r="D159" s="79">
        <v>1913</v>
      </c>
      <c r="E159" s="25"/>
      <c r="F159" s="64" t="s">
        <v>143</v>
      </c>
      <c r="G159" s="83" t="s">
        <v>1029</v>
      </c>
      <c r="H159" s="90">
        <f>C137*'Template_Back_DO NOT EDIT'!$E$173</f>
        <v>64940</v>
      </c>
      <c r="I159" s="90">
        <f>D137*'Template_Back_DO NOT EDIT'!$E$173</f>
        <v>4269</v>
      </c>
      <c r="L159" t="s">
        <v>143</v>
      </c>
      <c r="M159" t="s">
        <v>3359</v>
      </c>
      <c r="N159" s="89">
        <v>4909</v>
      </c>
    </row>
    <row r="160" spans="1:14" x14ac:dyDescent="0.3">
      <c r="A160" s="22" t="s">
        <v>174</v>
      </c>
      <c r="B160" s="77" t="s">
        <v>1130</v>
      </c>
      <c r="C160" s="25" t="s">
        <v>2758</v>
      </c>
      <c r="D160" s="79">
        <v>6905</v>
      </c>
      <c r="E160" s="25"/>
      <c r="F160" s="64" t="s">
        <v>144</v>
      </c>
      <c r="G160" s="83" t="s">
        <v>1033</v>
      </c>
      <c r="H160" s="90">
        <f>C138*'Template_Back_DO NOT EDIT'!$E$174</f>
        <v>345976</v>
      </c>
      <c r="I160" s="90">
        <f>D138*'Template_Back_DO NOT EDIT'!$E$174</f>
        <v>9846</v>
      </c>
      <c r="L160" t="s">
        <v>144</v>
      </c>
      <c r="M160" t="s">
        <v>3360</v>
      </c>
      <c r="N160" s="89">
        <v>9308</v>
      </c>
    </row>
    <row r="161" spans="1:14" ht="28.8" x14ac:dyDescent="0.3">
      <c r="A161" s="22" t="s">
        <v>2529</v>
      </c>
      <c r="B161" s="77" t="s">
        <v>1133</v>
      </c>
      <c r="C161" s="25" t="s">
        <v>2759</v>
      </c>
      <c r="D161" s="79">
        <v>6319</v>
      </c>
      <c r="E161" s="25"/>
      <c r="F161" s="64" t="s">
        <v>145</v>
      </c>
      <c r="G161" s="83" t="s">
        <v>1035</v>
      </c>
      <c r="H161" s="90">
        <f>C139*'Template_Back_DO NOT EDIT'!$E$175</f>
        <v>49074</v>
      </c>
      <c r="I161" s="90">
        <f>D139*'Template_Back_DO NOT EDIT'!$E$175</f>
        <v>3598</v>
      </c>
      <c r="L161" t="s">
        <v>145</v>
      </c>
      <c r="M161" t="s">
        <v>3361</v>
      </c>
      <c r="N161" s="89">
        <v>3326</v>
      </c>
    </row>
    <row r="162" spans="1:14" x14ac:dyDescent="0.3">
      <c r="A162" s="22" t="s">
        <v>177</v>
      </c>
      <c r="B162" s="77" t="s">
        <v>1142</v>
      </c>
      <c r="C162" s="25" t="s">
        <v>2760</v>
      </c>
      <c r="D162" s="79">
        <v>1857</v>
      </c>
      <c r="E162" s="25"/>
      <c r="F162" s="64" t="s">
        <v>146</v>
      </c>
      <c r="G162" s="83" t="s">
        <v>1038</v>
      </c>
      <c r="H162" s="90">
        <f>C140*'Template_Back_DO NOT EDIT'!$E$176</f>
        <v>41676</v>
      </c>
      <c r="I162" s="90">
        <f>D140*'Template_Back_DO NOT EDIT'!$E$176</f>
        <v>3627</v>
      </c>
      <c r="L162" t="s">
        <v>146</v>
      </c>
      <c r="M162" t="s">
        <v>3362</v>
      </c>
      <c r="N162" s="89">
        <v>3184</v>
      </c>
    </row>
    <row r="163" spans="1:14" x14ac:dyDescent="0.3">
      <c r="A163" s="22" t="s">
        <v>2530</v>
      </c>
      <c r="B163" s="77" t="s">
        <v>1145</v>
      </c>
      <c r="C163" s="25" t="s">
        <v>2761</v>
      </c>
      <c r="D163" s="79">
        <v>4735</v>
      </c>
      <c r="E163" s="25"/>
      <c r="F163" s="64" t="s">
        <v>147</v>
      </c>
      <c r="G163" s="83" t="s">
        <v>1041</v>
      </c>
      <c r="H163" s="90">
        <f>C141*'Template_Back_DO NOT EDIT'!$E$177</f>
        <v>888694</v>
      </c>
      <c r="I163" s="90">
        <f>D141*'Template_Back_DO NOT EDIT'!$E$177</f>
        <v>14335</v>
      </c>
      <c r="L163" t="s">
        <v>147</v>
      </c>
      <c r="M163" t="s">
        <v>3363</v>
      </c>
      <c r="N163" s="89">
        <v>15439</v>
      </c>
    </row>
    <row r="164" spans="1:14" ht="28.8" x14ac:dyDescent="0.3">
      <c r="A164" s="22" t="s">
        <v>180</v>
      </c>
      <c r="B164" s="77" t="s">
        <v>1157</v>
      </c>
      <c r="C164" s="25" t="s">
        <v>2762</v>
      </c>
      <c r="D164" s="79">
        <v>2470</v>
      </c>
      <c r="E164" s="25"/>
      <c r="F164" s="64" t="s">
        <v>148</v>
      </c>
      <c r="G164" s="83" t="s">
        <v>1043</v>
      </c>
      <c r="H164" s="90">
        <f>C142*'Template_Back_DO NOT EDIT'!$E$178</f>
        <v>11427</v>
      </c>
      <c r="I164" s="90">
        <f>D142*'Template_Back_DO NOT EDIT'!$E$178</f>
        <v>1632</v>
      </c>
      <c r="L164" t="s">
        <v>148</v>
      </c>
      <c r="M164" t="s">
        <v>3364</v>
      </c>
      <c r="N164" s="89">
        <v>1573</v>
      </c>
    </row>
    <row r="165" spans="1:14" x14ac:dyDescent="0.3">
      <c r="A165" s="22" t="s">
        <v>1162</v>
      </c>
      <c r="B165" s="77" t="s">
        <v>1161</v>
      </c>
      <c r="C165" s="25" t="s">
        <v>2763</v>
      </c>
      <c r="D165" s="79">
        <v>3116</v>
      </c>
      <c r="E165" s="25"/>
      <c r="F165" s="64" t="s">
        <v>149</v>
      </c>
      <c r="G165" s="83" t="s">
        <v>1046</v>
      </c>
      <c r="H165" s="90">
        <f>C143*'Template_Back_DO NOT EDIT'!$E$179</f>
        <v>60833</v>
      </c>
      <c r="I165" s="90">
        <f>D143*'Template_Back_DO NOT EDIT'!$E$179</f>
        <v>3209</v>
      </c>
      <c r="L165" t="s">
        <v>149</v>
      </c>
      <c r="M165" t="s">
        <v>3365</v>
      </c>
      <c r="N165" s="89">
        <v>3642</v>
      </c>
    </row>
    <row r="166" spans="1:14" ht="28.8" x14ac:dyDescent="0.3">
      <c r="A166" s="22" t="s">
        <v>2531</v>
      </c>
      <c r="B166" s="77" t="s">
        <v>1166</v>
      </c>
      <c r="C166" s="25" t="s">
        <v>2764</v>
      </c>
      <c r="D166" s="79">
        <v>3710</v>
      </c>
      <c r="E166" s="25"/>
      <c r="F166" s="64" t="s">
        <v>150</v>
      </c>
      <c r="G166" s="83" t="s">
        <v>1050</v>
      </c>
      <c r="H166" s="90">
        <f>C144*'Template_Back_DO NOT EDIT'!$E$180</f>
        <v>317045</v>
      </c>
      <c r="I166" s="90">
        <f>D144*'Template_Back_DO NOT EDIT'!$E$180</f>
        <v>8451</v>
      </c>
      <c r="L166" t="s">
        <v>150</v>
      </c>
      <c r="M166" t="s">
        <v>3366</v>
      </c>
      <c r="N166" s="89">
        <v>9448</v>
      </c>
    </row>
    <row r="167" spans="1:14" x14ac:dyDescent="0.3">
      <c r="A167" s="22" t="s">
        <v>183</v>
      </c>
      <c r="B167" s="77" t="s">
        <v>1172</v>
      </c>
      <c r="C167" s="25" t="s">
        <v>2765</v>
      </c>
      <c r="D167" s="79">
        <v>4511</v>
      </c>
      <c r="E167" s="25"/>
      <c r="F167" s="64" t="s">
        <v>151</v>
      </c>
      <c r="G167" s="83" t="s">
        <v>1058</v>
      </c>
      <c r="H167" s="90">
        <f>C145*'Template_Back_DO NOT EDIT'!$E$182</f>
        <v>67255.245800000004</v>
      </c>
      <c r="I167" s="90">
        <f>D145*'Template_Back_DO NOT EDIT'!$E$182</f>
        <v>3172.0796</v>
      </c>
      <c r="L167" t="s">
        <v>151</v>
      </c>
      <c r="M167" t="s">
        <v>3367</v>
      </c>
      <c r="N167" s="89">
        <v>4315</v>
      </c>
    </row>
    <row r="168" spans="1:14" x14ac:dyDescent="0.3">
      <c r="A168" s="22" t="s">
        <v>184</v>
      </c>
      <c r="B168" s="77" t="s">
        <v>1174</v>
      </c>
      <c r="C168" s="25" t="s">
        <v>2766</v>
      </c>
      <c r="D168" s="79">
        <v>5620</v>
      </c>
      <c r="E168" s="25"/>
      <c r="F168" s="64" t="s">
        <v>152</v>
      </c>
      <c r="G168" s="83" t="s">
        <v>1061</v>
      </c>
      <c r="H168" s="90">
        <f>C145*'Template_Back_DO NOT EDIT'!$E$183</f>
        <v>33249.925900000002</v>
      </c>
      <c r="I168" s="90">
        <f>D145*'Template_Back_DO NOT EDIT'!$E$183</f>
        <v>1568.2257999999999</v>
      </c>
      <c r="L168" t="s">
        <v>152</v>
      </c>
      <c r="M168" t="s">
        <v>3368</v>
      </c>
      <c r="N168" s="89">
        <v>4166</v>
      </c>
    </row>
    <row r="169" spans="1:14" x14ac:dyDescent="0.3">
      <c r="A169" s="22" t="s">
        <v>185</v>
      </c>
      <c r="B169" s="77" t="s">
        <v>1176</v>
      </c>
      <c r="C169" s="25" t="s">
        <v>2767</v>
      </c>
      <c r="D169" s="79">
        <v>3126</v>
      </c>
      <c r="E169" s="25"/>
      <c r="F169" s="64" t="s">
        <v>153</v>
      </c>
      <c r="G169" s="83" t="s">
        <v>1066</v>
      </c>
      <c r="H169" s="92">
        <f>C146*'Template_Back_DO NOT EDIT'!$E$186</f>
        <v>856795.69799999997</v>
      </c>
      <c r="I169" s="92">
        <f>D146*'Template_Back_DO NOT EDIT'!$E$186</f>
        <v>16314.9822</v>
      </c>
      <c r="L169" t="s">
        <v>153</v>
      </c>
      <c r="M169" t="s">
        <v>3369</v>
      </c>
      <c r="N169" s="89">
        <v>15625</v>
      </c>
    </row>
    <row r="170" spans="1:14" x14ac:dyDescent="0.3">
      <c r="A170" s="22" t="s">
        <v>186</v>
      </c>
      <c r="B170" s="77" t="s">
        <v>1179</v>
      </c>
      <c r="C170" s="25" t="s">
        <v>2768</v>
      </c>
      <c r="D170" s="79">
        <v>6412</v>
      </c>
      <c r="E170" s="25"/>
      <c r="F170" s="64" t="s">
        <v>154</v>
      </c>
      <c r="G170" s="83" t="s">
        <v>1068</v>
      </c>
      <c r="H170" s="90">
        <f>C147*'Template_Back_DO NOT EDIT'!$E$188</f>
        <v>356867</v>
      </c>
      <c r="I170" s="90">
        <f>D147*'Template_Back_DO NOT EDIT'!$E$188</f>
        <v>12626</v>
      </c>
      <c r="L170" t="s">
        <v>154</v>
      </c>
      <c r="M170" t="s">
        <v>3370</v>
      </c>
      <c r="N170" s="89">
        <v>11199</v>
      </c>
    </row>
    <row r="171" spans="1:14" ht="28.8" x14ac:dyDescent="0.3">
      <c r="A171" s="22" t="s">
        <v>2532</v>
      </c>
      <c r="B171" s="77" t="s">
        <v>1182</v>
      </c>
      <c r="C171" s="25" t="s">
        <v>2769</v>
      </c>
      <c r="D171" s="79">
        <v>4456</v>
      </c>
      <c r="E171" s="25"/>
      <c r="F171" s="64" t="s">
        <v>155</v>
      </c>
      <c r="G171" s="83" t="s">
        <v>1071</v>
      </c>
      <c r="H171" s="90">
        <f>C148*'Template_Back_DO NOT EDIT'!$E$189</f>
        <v>2480384</v>
      </c>
      <c r="I171" s="90">
        <f>D148*'Template_Back_DO NOT EDIT'!$E$189</f>
        <v>25207</v>
      </c>
      <c r="L171" t="s">
        <v>155</v>
      </c>
      <c r="M171" t="s">
        <v>3371</v>
      </c>
      <c r="N171" s="89">
        <v>28742</v>
      </c>
    </row>
    <row r="172" spans="1:14" ht="72" x14ac:dyDescent="0.3">
      <c r="A172" s="22" t="s">
        <v>2533</v>
      </c>
      <c r="B172" s="77" t="s">
        <v>3140</v>
      </c>
      <c r="C172" s="25" t="s">
        <v>2770</v>
      </c>
      <c r="D172" s="79">
        <v>5545</v>
      </c>
      <c r="E172" s="25"/>
      <c r="F172" s="64" t="s">
        <v>156</v>
      </c>
      <c r="G172" s="83" t="s">
        <v>1074</v>
      </c>
      <c r="H172" s="90">
        <f>C149*'Template_Back_DO NOT EDIT'!$E$190</f>
        <v>511675</v>
      </c>
      <c r="I172" s="90">
        <f>D149*'Template_Back_DO NOT EDIT'!$E$190</f>
        <v>12670</v>
      </c>
      <c r="L172" t="s">
        <v>156</v>
      </c>
      <c r="M172" t="s">
        <v>3372</v>
      </c>
      <c r="N172" s="89">
        <v>13448</v>
      </c>
    </row>
    <row r="173" spans="1:14" x14ac:dyDescent="0.3">
      <c r="A173" s="22" t="s">
        <v>191</v>
      </c>
      <c r="B173" s="77" t="s">
        <v>1194</v>
      </c>
      <c r="C173" s="25" t="s">
        <v>2771</v>
      </c>
      <c r="D173" s="79">
        <v>4759</v>
      </c>
      <c r="E173" s="25"/>
      <c r="F173" s="64" t="s">
        <v>157</v>
      </c>
      <c r="G173" s="83" t="s">
        <v>1076</v>
      </c>
      <c r="H173" s="90">
        <f>C150*'Template_Back_DO NOT EDIT'!$E$191</f>
        <v>178048</v>
      </c>
      <c r="I173" s="90">
        <f>D150*'Template_Back_DO NOT EDIT'!$E$191</f>
        <v>8249</v>
      </c>
      <c r="L173" t="s">
        <v>157</v>
      </c>
      <c r="M173" t="s">
        <v>3373</v>
      </c>
      <c r="N173" s="89">
        <v>7837</v>
      </c>
    </row>
    <row r="174" spans="1:14" ht="28.8" x14ac:dyDescent="0.3">
      <c r="A174" s="22" t="s">
        <v>2534</v>
      </c>
      <c r="B174" s="77" t="s">
        <v>1196</v>
      </c>
      <c r="C174" s="25" t="s">
        <v>2772</v>
      </c>
      <c r="D174" s="79">
        <v>3482</v>
      </c>
      <c r="E174" s="25"/>
      <c r="F174" s="64" t="s">
        <v>158</v>
      </c>
      <c r="G174" s="83" t="s">
        <v>1083</v>
      </c>
      <c r="H174" s="90">
        <f>C151*'Template_Back_DO NOT EDIT'!$E$193</f>
        <v>103394.682</v>
      </c>
      <c r="I174" s="90">
        <f>D151*'Template_Back_DO NOT EDIT'!$E$193</f>
        <v>2660.6550000000002</v>
      </c>
      <c r="L174" t="s">
        <v>158</v>
      </c>
      <c r="M174" t="s">
        <v>3374</v>
      </c>
      <c r="N174" s="89">
        <v>2594</v>
      </c>
    </row>
    <row r="175" spans="1:14" x14ac:dyDescent="0.3">
      <c r="A175" s="22" t="s">
        <v>194</v>
      </c>
      <c r="B175" s="77" t="s">
        <v>1204</v>
      </c>
      <c r="C175" s="25" t="s">
        <v>2773</v>
      </c>
      <c r="D175" s="79">
        <v>3573</v>
      </c>
      <c r="E175" s="25"/>
      <c r="F175" s="64" t="s">
        <v>159</v>
      </c>
      <c r="G175" s="83" t="s">
        <v>1085</v>
      </c>
      <c r="H175" s="90">
        <f>C151*'Template_Back_DO NOT EDIT'!$E$194</f>
        <v>283851.31799999997</v>
      </c>
      <c r="I175" s="90">
        <f>D151*'Template_Back_DO NOT EDIT'!$E$194</f>
        <v>7304.3450000000003</v>
      </c>
      <c r="L175" t="s">
        <v>159</v>
      </c>
      <c r="M175" t="s">
        <v>3375</v>
      </c>
      <c r="N175" s="89">
        <v>10943</v>
      </c>
    </row>
    <row r="176" spans="1:14" x14ac:dyDescent="0.3">
      <c r="A176" s="22" t="s">
        <v>195</v>
      </c>
      <c r="B176" s="77" t="s">
        <v>1206</v>
      </c>
      <c r="C176" s="25" t="s">
        <v>2774</v>
      </c>
      <c r="D176" s="79">
        <v>5298</v>
      </c>
      <c r="E176" s="25"/>
      <c r="F176" s="64" t="s">
        <v>160</v>
      </c>
      <c r="G176" s="83" t="s">
        <v>1087</v>
      </c>
      <c r="H176" s="90">
        <f>C152*'Template_Back_DO NOT EDIT'!$E$195</f>
        <v>35788</v>
      </c>
      <c r="I176" s="90">
        <f>D152*'Template_Back_DO NOT EDIT'!$E$195</f>
        <v>3533</v>
      </c>
      <c r="L176" t="s">
        <v>160</v>
      </c>
      <c r="M176" t="s">
        <v>3376</v>
      </c>
      <c r="N176" s="89">
        <v>3346</v>
      </c>
    </row>
    <row r="177" spans="1:14" x14ac:dyDescent="0.3">
      <c r="A177" s="22" t="s">
        <v>196</v>
      </c>
      <c r="B177" s="77" t="s">
        <v>1208</v>
      </c>
      <c r="C177" s="25" t="s">
        <v>2775</v>
      </c>
      <c r="D177" s="79">
        <v>4102</v>
      </c>
      <c r="E177" s="25"/>
      <c r="F177" s="64" t="s">
        <v>161</v>
      </c>
      <c r="G177" s="83" t="s">
        <v>1093</v>
      </c>
      <c r="H177" s="90">
        <f>C153*'Template_Back_DO NOT EDIT'!$E$196+C156*'Template_Back_DO NOT EDIT'!$E$200</f>
        <v>112154.30220000001</v>
      </c>
      <c r="I177" s="90">
        <f>SQRT((D153*'Template_Back_DO NOT EDIT'!$E$196)^2+(D156*'Template_Back_DO NOT EDIT'!$E$200)^2)</f>
        <v>4693.1561491202274</v>
      </c>
      <c r="L177" t="s">
        <v>161</v>
      </c>
      <c r="M177" t="s">
        <v>3377</v>
      </c>
      <c r="N177" s="89">
        <v>6443</v>
      </c>
    </row>
    <row r="178" spans="1:14" x14ac:dyDescent="0.3">
      <c r="A178" s="22" t="s">
        <v>197</v>
      </c>
      <c r="B178" s="77" t="s">
        <v>1211</v>
      </c>
      <c r="C178" s="25" t="s">
        <v>2776</v>
      </c>
      <c r="D178" s="79">
        <v>2446</v>
      </c>
      <c r="E178" s="25"/>
      <c r="F178" s="64" t="s">
        <v>162</v>
      </c>
      <c r="G178" s="83" t="s">
        <v>1095</v>
      </c>
      <c r="H178" s="90">
        <f>C154*'Template_Back_DO NOT EDIT'!$E$197</f>
        <v>16144</v>
      </c>
      <c r="I178" s="90">
        <f>D154*'Template_Back_DO NOT EDIT'!$E$197</f>
        <v>2076</v>
      </c>
      <c r="L178" t="s">
        <v>162</v>
      </c>
      <c r="M178" t="s">
        <v>3378</v>
      </c>
      <c r="N178" s="89">
        <v>1642</v>
      </c>
    </row>
    <row r="179" spans="1:14" x14ac:dyDescent="0.3">
      <c r="A179" s="22" t="s">
        <v>198</v>
      </c>
      <c r="B179" s="77" t="s">
        <v>1213</v>
      </c>
      <c r="C179" s="25" t="s">
        <v>2777</v>
      </c>
      <c r="D179" s="79">
        <v>7448</v>
      </c>
      <c r="E179" s="25"/>
      <c r="F179" s="64" t="s">
        <v>2630</v>
      </c>
      <c r="G179" s="83" t="s">
        <v>1101</v>
      </c>
      <c r="H179" s="90">
        <f>C146*'Template_Back_DO NOT EDIT'!$E$187+C155*'Template_Back_DO NOT EDIT'!$E$198</f>
        <v>513136.30200000003</v>
      </c>
      <c r="I179" s="90">
        <f>SQRT((D146*'Template_Back_DO NOT EDIT'!$E$187)^2+(D155*'Template_Back_DO NOT EDIT'!$E$198)^2)</f>
        <v>12583.718550759026</v>
      </c>
      <c r="L179" t="s">
        <v>2630</v>
      </c>
      <c r="M179" t="s">
        <v>3379</v>
      </c>
      <c r="N179" s="89">
        <v>13980</v>
      </c>
    </row>
    <row r="180" spans="1:14" x14ac:dyDescent="0.3">
      <c r="A180" s="22" t="s">
        <v>2535</v>
      </c>
      <c r="B180" s="77" t="s">
        <v>1215</v>
      </c>
      <c r="C180" s="25" t="s">
        <v>2778</v>
      </c>
      <c r="D180" s="79">
        <v>14019</v>
      </c>
      <c r="E180" s="25"/>
      <c r="F180" s="64" t="s">
        <v>164</v>
      </c>
      <c r="G180" s="83" t="s">
        <v>1105</v>
      </c>
      <c r="H180" s="90">
        <f>C156*'Template_Back_DO NOT EDIT'!$E$201</f>
        <v>80348.697799999994</v>
      </c>
      <c r="I180" s="90">
        <f>D156*'Template_Back_DO NOT EDIT'!$E$201</f>
        <v>5307.7550000000001</v>
      </c>
      <c r="L180" t="s">
        <v>164</v>
      </c>
      <c r="M180" t="s">
        <v>3380</v>
      </c>
      <c r="N180" s="89">
        <v>3544</v>
      </c>
    </row>
    <row r="181" spans="1:14" x14ac:dyDescent="0.3">
      <c r="A181" s="22" t="s">
        <v>203</v>
      </c>
      <c r="B181" s="77" t="s">
        <v>1228</v>
      </c>
      <c r="C181" s="25" t="s">
        <v>2779</v>
      </c>
      <c r="D181" s="79">
        <v>5076</v>
      </c>
      <c r="E181" s="25"/>
      <c r="F181" s="64" t="s">
        <v>165</v>
      </c>
      <c r="G181" s="83" t="s">
        <v>1108</v>
      </c>
      <c r="H181" s="90">
        <f>C157*'Template_Back_DO NOT EDIT'!$E$202</f>
        <v>125078</v>
      </c>
      <c r="I181" s="90">
        <f>D157*'Template_Back_DO NOT EDIT'!$E$202</f>
        <v>5016</v>
      </c>
      <c r="L181" t="s">
        <v>165</v>
      </c>
      <c r="M181" t="s">
        <v>3381</v>
      </c>
      <c r="N181" s="89">
        <v>6472</v>
      </c>
    </row>
    <row r="182" spans="1:14" x14ac:dyDescent="0.3">
      <c r="A182" s="22" t="s">
        <v>204</v>
      </c>
      <c r="B182" s="77" t="s">
        <v>1231</v>
      </c>
      <c r="C182" s="25" t="s">
        <v>2780</v>
      </c>
      <c r="D182" s="79">
        <v>1223</v>
      </c>
      <c r="E182" s="25"/>
      <c r="F182" s="64" t="s">
        <v>166</v>
      </c>
      <c r="G182" s="83" t="s">
        <v>3141</v>
      </c>
      <c r="H182" s="90">
        <f>C$158*'Template_Back_DO NOT EDIT'!$E$204</f>
        <v>16347.650000000001</v>
      </c>
      <c r="I182" s="90">
        <f>D$158*'Template_Back_DO NOT EDIT'!$E$204</f>
        <v>349.22500000000002</v>
      </c>
      <c r="L182" t="s">
        <v>166</v>
      </c>
      <c r="M182" t="s">
        <v>3382</v>
      </c>
      <c r="N182" s="89">
        <v>2117</v>
      </c>
    </row>
    <row r="183" spans="1:14" x14ac:dyDescent="0.3">
      <c r="A183" s="22" t="s">
        <v>205</v>
      </c>
      <c r="B183" s="77" t="s">
        <v>1270</v>
      </c>
      <c r="C183" s="25" t="s">
        <v>2781</v>
      </c>
      <c r="D183" s="79">
        <v>1688</v>
      </c>
      <c r="E183" s="25"/>
      <c r="F183" s="64" t="s">
        <v>167</v>
      </c>
      <c r="G183" s="83" t="s">
        <v>3142</v>
      </c>
      <c r="H183" s="90">
        <f>C$158*'Template_Back_DO NOT EDIT'!$E$205</f>
        <v>20859.6014</v>
      </c>
      <c r="I183" s="90">
        <f>D$158*'Template_Back_DO NOT EDIT'!$E$205</f>
        <v>445.61109999999996</v>
      </c>
      <c r="L183" t="s">
        <v>167</v>
      </c>
      <c r="M183" t="s">
        <v>3383</v>
      </c>
      <c r="N183" s="89">
        <v>1956</v>
      </c>
    </row>
    <row r="184" spans="1:14" x14ac:dyDescent="0.3">
      <c r="A184" s="22" t="s">
        <v>206</v>
      </c>
      <c r="B184" s="77" t="s">
        <v>1233</v>
      </c>
      <c r="C184" s="25" t="s">
        <v>2782</v>
      </c>
      <c r="D184" s="79">
        <v>4125</v>
      </c>
      <c r="E184" s="25"/>
      <c r="F184" s="64" t="s">
        <v>168</v>
      </c>
      <c r="G184" s="83" t="s">
        <v>3143</v>
      </c>
      <c r="H184" s="90">
        <f>C$158*'Template_Back_DO NOT EDIT'!$E$206</f>
        <v>57674.5092</v>
      </c>
      <c r="I184" s="90">
        <f>D$158*'Template_Back_DO NOT EDIT'!$E$206</f>
        <v>1232.0658000000001</v>
      </c>
      <c r="L184" t="s">
        <v>168</v>
      </c>
      <c r="M184" t="s">
        <v>3384</v>
      </c>
      <c r="N184" s="89">
        <v>3426</v>
      </c>
    </row>
    <row r="185" spans="1:14" x14ac:dyDescent="0.3">
      <c r="A185" s="22" t="s">
        <v>207</v>
      </c>
      <c r="B185" s="77" t="s">
        <v>1236</v>
      </c>
      <c r="C185" s="25" t="s">
        <v>2783</v>
      </c>
      <c r="D185" s="79">
        <v>6916</v>
      </c>
      <c r="E185" s="25"/>
      <c r="F185" s="64" t="s">
        <v>169</v>
      </c>
      <c r="G185" s="83" t="s">
        <v>3144</v>
      </c>
      <c r="H185" s="90">
        <f>C$158*'Template_Back_DO NOT EDIT'!$E$207</f>
        <v>225009.0546</v>
      </c>
      <c r="I185" s="90">
        <f>D$158*'Template_Back_DO NOT EDIT'!$E$207</f>
        <v>4806.7329</v>
      </c>
      <c r="L185" t="s">
        <v>169</v>
      </c>
      <c r="M185" t="s">
        <v>3385</v>
      </c>
      <c r="N185" s="89">
        <v>7427</v>
      </c>
    </row>
    <row r="186" spans="1:14" x14ac:dyDescent="0.3">
      <c r="A186" s="22" t="s">
        <v>208</v>
      </c>
      <c r="B186" s="77" t="s">
        <v>1239</v>
      </c>
      <c r="C186" s="25" t="s">
        <v>2784</v>
      </c>
      <c r="D186" s="79">
        <v>2059</v>
      </c>
      <c r="E186" s="25"/>
      <c r="F186" s="64" t="s">
        <v>170</v>
      </c>
      <c r="G186" s="83" t="s">
        <v>3145</v>
      </c>
      <c r="H186" s="90">
        <f>C$158*'Template_Back_DO NOT EDIT'!$E$208</f>
        <v>70425.676200000002</v>
      </c>
      <c r="I186" s="90">
        <f>D$158*'Template_Back_DO NOT EDIT'!$E$208</f>
        <v>1504.4613000000002</v>
      </c>
      <c r="L186" t="s">
        <v>170</v>
      </c>
      <c r="M186" t="s">
        <v>3386</v>
      </c>
      <c r="N186" s="89">
        <v>4684</v>
      </c>
    </row>
    <row r="187" spans="1:14" x14ac:dyDescent="0.3">
      <c r="A187" s="22" t="s">
        <v>209</v>
      </c>
      <c r="B187" s="77" t="s">
        <v>1242</v>
      </c>
      <c r="C187" s="25" t="s">
        <v>2785</v>
      </c>
      <c r="D187" s="79">
        <v>1699</v>
      </c>
      <c r="E187" s="25"/>
      <c r="F187" s="64" t="s">
        <v>171</v>
      </c>
      <c r="G187" s="83" t="s">
        <v>3146</v>
      </c>
      <c r="H187" s="90">
        <f>C$158*'Template_Back_DO NOT EDIT'!$E$209</f>
        <v>10331.714800000002</v>
      </c>
      <c r="I187" s="90">
        <f>D$158*'Template_Back_DO NOT EDIT'!$E$209</f>
        <v>220.71020000000001</v>
      </c>
      <c r="L187" t="s">
        <v>171</v>
      </c>
      <c r="M187" t="s">
        <v>3387</v>
      </c>
      <c r="N187" s="89">
        <v>1639</v>
      </c>
    </row>
    <row r="188" spans="1:14" x14ac:dyDescent="0.3">
      <c r="A188" s="22" t="s">
        <v>210</v>
      </c>
      <c r="B188" s="77" t="s">
        <v>1245</v>
      </c>
      <c r="C188" s="25" t="s">
        <v>2786</v>
      </c>
      <c r="D188" s="79">
        <v>4616</v>
      </c>
      <c r="E188" s="25"/>
      <c r="F188" s="64" t="s">
        <v>172</v>
      </c>
      <c r="G188" s="83" t="s">
        <v>3147</v>
      </c>
      <c r="H188" s="90">
        <f>C$158*'Template_Back_DO NOT EDIT'!$E$210</f>
        <v>253323.18440000003</v>
      </c>
      <c r="I188" s="90">
        <f>D$158*'Template_Back_DO NOT EDIT'!$E$210</f>
        <v>5411.5906000000004</v>
      </c>
      <c r="L188" t="s">
        <v>172</v>
      </c>
      <c r="M188" t="s">
        <v>3388</v>
      </c>
      <c r="N188" s="89">
        <v>8875</v>
      </c>
    </row>
    <row r="189" spans="1:14" x14ac:dyDescent="0.3">
      <c r="A189" s="22" t="s">
        <v>211</v>
      </c>
      <c r="B189" s="77" t="s">
        <v>1248</v>
      </c>
      <c r="C189" s="25" t="s">
        <v>2787</v>
      </c>
      <c r="D189" s="79">
        <v>5438</v>
      </c>
      <c r="E189" s="25"/>
      <c r="F189" s="64" t="s">
        <v>173</v>
      </c>
      <c r="G189" s="83" t="s">
        <v>1128</v>
      </c>
      <c r="H189" s="90">
        <f>C159*'Template_Back_DO NOT EDIT'!$E$211</f>
        <v>13619</v>
      </c>
      <c r="I189" s="90">
        <f>D159*'Template_Back_DO NOT EDIT'!$E$211</f>
        <v>1913</v>
      </c>
      <c r="L189" t="s">
        <v>173</v>
      </c>
      <c r="M189" t="s">
        <v>3389</v>
      </c>
      <c r="N189" s="89">
        <v>2685</v>
      </c>
    </row>
    <row r="190" spans="1:14" ht="28.8" x14ac:dyDescent="0.3">
      <c r="A190" s="22" t="s">
        <v>2536</v>
      </c>
      <c r="B190" s="77" t="s">
        <v>3148</v>
      </c>
      <c r="C190" s="25" t="s">
        <v>2788</v>
      </c>
      <c r="D190" s="79">
        <v>6428</v>
      </c>
      <c r="E190" s="25"/>
      <c r="F190" s="64" t="s">
        <v>174</v>
      </c>
      <c r="G190" s="83" t="s">
        <v>1130</v>
      </c>
      <c r="H190" s="90">
        <f>C160*'Template_Back_DO NOT EDIT'!$E$212</f>
        <v>131754</v>
      </c>
      <c r="I190" s="90">
        <f>D160*'Template_Back_DO NOT EDIT'!$E$212</f>
        <v>6905</v>
      </c>
      <c r="L190" t="s">
        <v>174</v>
      </c>
      <c r="M190" t="s">
        <v>3390</v>
      </c>
      <c r="N190" s="89">
        <v>5396</v>
      </c>
    </row>
    <row r="191" spans="1:14" x14ac:dyDescent="0.3">
      <c r="A191" s="22" t="s">
        <v>214</v>
      </c>
      <c r="B191" s="77" t="s">
        <v>1257</v>
      </c>
      <c r="C191" s="25" t="s">
        <v>2789</v>
      </c>
      <c r="D191" s="79">
        <v>4516</v>
      </c>
      <c r="E191" s="25"/>
      <c r="F191" s="64" t="s">
        <v>2631</v>
      </c>
      <c r="G191" s="83" t="s">
        <v>3149</v>
      </c>
      <c r="H191" s="90">
        <f>C$161*'Template_Back_DO NOT EDIT'!$E$214</f>
        <v>11804.512000000001</v>
      </c>
      <c r="I191" s="90">
        <f>D$161*'Template_Back_DO NOT EDIT'!$E$214</f>
        <v>612.94299999999998</v>
      </c>
      <c r="L191" t="s">
        <v>2631</v>
      </c>
      <c r="M191" t="s">
        <v>3391</v>
      </c>
      <c r="N191" s="89">
        <v>2846</v>
      </c>
    </row>
    <row r="192" spans="1:14" x14ac:dyDescent="0.3">
      <c r="A192" s="22" t="s">
        <v>215</v>
      </c>
      <c r="B192" s="77" t="s">
        <v>1260</v>
      </c>
      <c r="C192" s="25" t="s">
        <v>2790</v>
      </c>
      <c r="D192" s="79">
        <v>27075</v>
      </c>
      <c r="E192" s="25"/>
      <c r="F192" s="64" t="s">
        <v>175</v>
      </c>
      <c r="G192" s="83" t="s">
        <v>3150</v>
      </c>
      <c r="H192" s="90">
        <f>C$161*'Template_Back_DO NOT EDIT'!$E$215</f>
        <v>89483.068799999994</v>
      </c>
      <c r="I192" s="90">
        <f>D$161*'Template_Back_DO NOT EDIT'!$E$215</f>
        <v>4646.3606999999993</v>
      </c>
      <c r="L192" t="s">
        <v>175</v>
      </c>
      <c r="M192" t="s">
        <v>3392</v>
      </c>
      <c r="N192" s="89">
        <v>6576</v>
      </c>
    </row>
    <row r="193" spans="1:14" x14ac:dyDescent="0.3">
      <c r="A193" s="22" t="s">
        <v>216</v>
      </c>
      <c r="B193" s="77" t="s">
        <v>1262</v>
      </c>
      <c r="C193" s="25" t="s">
        <v>2791</v>
      </c>
      <c r="D193" s="79">
        <v>2497</v>
      </c>
      <c r="E193" s="25"/>
      <c r="F193" s="64" t="s">
        <v>176</v>
      </c>
      <c r="G193" s="83" t="s">
        <v>3151</v>
      </c>
      <c r="H193" s="90">
        <f>C$161*'Template_Back_DO NOT EDIT'!$E$216</f>
        <v>20408.4192</v>
      </c>
      <c r="I193" s="90">
        <f>D$161*'Template_Back_DO NOT EDIT'!$E$216</f>
        <v>1059.6962999999998</v>
      </c>
      <c r="L193" t="s">
        <v>176</v>
      </c>
      <c r="M193" t="s">
        <v>3393</v>
      </c>
      <c r="N193">
        <v>924</v>
      </c>
    </row>
    <row r="194" spans="1:14" x14ac:dyDescent="0.3">
      <c r="A194" s="22" t="s">
        <v>217</v>
      </c>
      <c r="B194" s="77" t="s">
        <v>1265</v>
      </c>
      <c r="C194" s="25" t="s">
        <v>2792</v>
      </c>
      <c r="D194" s="25">
        <v>883</v>
      </c>
      <c r="E194" s="25"/>
      <c r="F194" s="64" t="s">
        <v>177</v>
      </c>
      <c r="G194" s="83" t="s">
        <v>1142</v>
      </c>
      <c r="H194" s="90">
        <f>C162*'Template_Back_DO NOT EDIT'!$E$217</f>
        <v>7258</v>
      </c>
      <c r="I194" s="90">
        <f>D162*'Template_Back_DO NOT EDIT'!$E$217</f>
        <v>1857</v>
      </c>
      <c r="L194" t="s">
        <v>177</v>
      </c>
      <c r="M194" t="s">
        <v>3394</v>
      </c>
      <c r="N194" s="89">
        <v>1491</v>
      </c>
    </row>
    <row r="195" spans="1:14" x14ac:dyDescent="0.3">
      <c r="A195" s="22" t="s">
        <v>218</v>
      </c>
      <c r="B195" s="77" t="s">
        <v>1268</v>
      </c>
      <c r="C195" s="25" t="s">
        <v>2793</v>
      </c>
      <c r="D195" s="79">
        <v>5911</v>
      </c>
      <c r="E195" s="25"/>
      <c r="F195" s="64" t="s">
        <v>178</v>
      </c>
      <c r="G195" s="83" t="s">
        <v>1148</v>
      </c>
      <c r="H195" s="90">
        <f>C163*'Template_Back_DO NOT EDIT'!$E$219</f>
        <v>14932.454399999999</v>
      </c>
      <c r="I195" s="90">
        <f>D163*'Template_Back_DO NOT EDIT'!$E$219</f>
        <v>1090.944</v>
      </c>
      <c r="L195" t="s">
        <v>178</v>
      </c>
      <c r="M195" t="s">
        <v>3395</v>
      </c>
      <c r="N195" s="89">
        <v>2191</v>
      </c>
    </row>
    <row r="196" spans="1:14" ht="28.8" x14ac:dyDescent="0.3">
      <c r="A196" s="22" t="s">
        <v>2537</v>
      </c>
      <c r="B196" s="77" t="s">
        <v>1273</v>
      </c>
      <c r="C196" s="25" t="s">
        <v>2794</v>
      </c>
      <c r="D196" s="79">
        <v>2273</v>
      </c>
      <c r="E196" s="25"/>
      <c r="F196" s="64" t="s">
        <v>179</v>
      </c>
      <c r="G196" s="83" t="s">
        <v>1151</v>
      </c>
      <c r="H196" s="90">
        <f>C163*'Template_Back_DO NOT EDIT'!$E$220</f>
        <v>49878.545599999998</v>
      </c>
      <c r="I196" s="90">
        <f>D163*'Template_Back_DO NOT EDIT'!$E$220</f>
        <v>3644.0559999999996</v>
      </c>
      <c r="L196" t="s">
        <v>179</v>
      </c>
      <c r="M196" t="s">
        <v>3396</v>
      </c>
      <c r="N196" s="89">
        <v>3234</v>
      </c>
    </row>
    <row r="197" spans="1:14" ht="28.8" x14ac:dyDescent="0.3">
      <c r="A197" s="22" t="s">
        <v>221</v>
      </c>
      <c r="B197" s="77" t="s">
        <v>1281</v>
      </c>
      <c r="C197" s="25" t="s">
        <v>2795</v>
      </c>
      <c r="D197" s="79">
        <v>10925</v>
      </c>
      <c r="E197" s="25"/>
      <c r="F197" s="64" t="s">
        <v>2632</v>
      </c>
      <c r="G197" s="83" t="s">
        <v>1154</v>
      </c>
      <c r="H197" s="90">
        <f>C164*'Template_Back_DO NOT EDIT'!$E$223</f>
        <v>61.509599999999999</v>
      </c>
      <c r="I197" s="90">
        <f>D164*'Template_Back_DO NOT EDIT'!$E$223</f>
        <v>8.8919999999999995</v>
      </c>
      <c r="L197" t="s">
        <v>2632</v>
      </c>
      <c r="M197" t="s">
        <v>3397</v>
      </c>
      <c r="N197" s="89">
        <v>1551</v>
      </c>
    </row>
    <row r="198" spans="1:14" x14ac:dyDescent="0.3">
      <c r="A198" s="22" t="s">
        <v>222</v>
      </c>
      <c r="B198" s="77" t="s">
        <v>1284</v>
      </c>
      <c r="C198" s="25" t="s">
        <v>2657</v>
      </c>
      <c r="D198" s="79">
        <v>4482</v>
      </c>
      <c r="E198" s="25"/>
      <c r="F198" s="64" t="s">
        <v>180</v>
      </c>
      <c r="G198" s="83" t="s">
        <v>1159</v>
      </c>
      <c r="H198" s="90">
        <f>C164*'Template_Back_DO NOT EDIT'!$E$224</f>
        <v>17024.490399999999</v>
      </c>
      <c r="I198" s="90">
        <f>D164*'Template_Back_DO NOT EDIT'!$E$224</f>
        <v>2461.1079999999997</v>
      </c>
      <c r="L198" t="s">
        <v>180</v>
      </c>
      <c r="M198" t="s">
        <v>3398</v>
      </c>
      <c r="N198" s="89">
        <v>2526</v>
      </c>
    </row>
    <row r="199" spans="1:14" ht="28.8" x14ac:dyDescent="0.3">
      <c r="A199" s="22" t="s">
        <v>2538</v>
      </c>
      <c r="B199" s="77" t="s">
        <v>1288</v>
      </c>
      <c r="C199" s="25" t="s">
        <v>2796</v>
      </c>
      <c r="D199" s="79">
        <v>8241</v>
      </c>
      <c r="E199" s="25"/>
      <c r="F199" s="64" t="s">
        <v>181</v>
      </c>
      <c r="G199" s="83" t="s">
        <v>3152</v>
      </c>
      <c r="H199" s="90">
        <f>C165*'Template_Back_DO NOT EDIT'!$E$226</f>
        <v>21487.679</v>
      </c>
      <c r="I199" s="90">
        <f>D165*'Template_Back_DO NOT EDIT'!$E$226</f>
        <v>2787.2619999999997</v>
      </c>
      <c r="L199" t="s">
        <v>181</v>
      </c>
      <c r="M199" t="s">
        <v>3399</v>
      </c>
      <c r="N199" s="89">
        <v>2619</v>
      </c>
    </row>
    <row r="200" spans="1:14" ht="28.8" x14ac:dyDescent="0.3">
      <c r="A200" s="22" t="s">
        <v>2539</v>
      </c>
      <c r="B200" s="77" t="s">
        <v>1306</v>
      </c>
      <c r="C200" s="25" t="s">
        <v>2797</v>
      </c>
      <c r="D200" s="79">
        <v>6637</v>
      </c>
      <c r="E200" s="25"/>
      <c r="F200" s="64" t="s">
        <v>182</v>
      </c>
      <c r="G200" s="83" t="s">
        <v>1166</v>
      </c>
      <c r="H200" s="90">
        <f>C166*'Template_Back_DO NOT EDIT'!$E$228</f>
        <v>54388</v>
      </c>
      <c r="I200" s="90">
        <f>D166*'Template_Back_DO NOT EDIT'!$E$228</f>
        <v>3710</v>
      </c>
      <c r="L200" t="s">
        <v>182</v>
      </c>
      <c r="M200" t="s">
        <v>3400</v>
      </c>
      <c r="N200" s="89">
        <v>3846</v>
      </c>
    </row>
    <row r="201" spans="1:14" ht="28.8" x14ac:dyDescent="0.3">
      <c r="A201" s="22" t="s">
        <v>2540</v>
      </c>
      <c r="B201" s="77" t="s">
        <v>1313</v>
      </c>
      <c r="C201" s="25" t="s">
        <v>2798</v>
      </c>
      <c r="D201" s="79">
        <v>12717</v>
      </c>
      <c r="E201" s="25"/>
      <c r="F201" s="64" t="s">
        <v>183</v>
      </c>
      <c r="G201" s="83" t="s">
        <v>1172</v>
      </c>
      <c r="H201" s="90">
        <f>C167*'Template_Back_DO NOT EDIT'!$E$229</f>
        <v>107893</v>
      </c>
      <c r="I201" s="90">
        <f>D167*'Template_Back_DO NOT EDIT'!$E$229</f>
        <v>4511</v>
      </c>
      <c r="L201" t="s">
        <v>183</v>
      </c>
      <c r="M201" t="s">
        <v>3401</v>
      </c>
      <c r="N201" s="89">
        <v>5906</v>
      </c>
    </row>
    <row r="202" spans="1:14" ht="28.8" x14ac:dyDescent="0.3">
      <c r="A202" s="22" t="s">
        <v>235</v>
      </c>
      <c r="B202" s="77" t="s">
        <v>1327</v>
      </c>
      <c r="C202" s="25" t="s">
        <v>2799</v>
      </c>
      <c r="D202" s="79">
        <v>14477</v>
      </c>
      <c r="E202" s="25"/>
      <c r="F202" s="64" t="s">
        <v>184</v>
      </c>
      <c r="G202" s="83" t="s">
        <v>1174</v>
      </c>
      <c r="H202" s="90">
        <f>C168*'Template_Back_DO NOT EDIT'!$E$230</f>
        <v>121098</v>
      </c>
      <c r="I202" s="90">
        <f>D168*'Template_Back_DO NOT EDIT'!$E$230</f>
        <v>5620</v>
      </c>
      <c r="L202" t="s">
        <v>184</v>
      </c>
      <c r="M202" t="s">
        <v>3402</v>
      </c>
      <c r="N202" s="89">
        <v>5739</v>
      </c>
    </row>
    <row r="203" spans="1:14" ht="28.8" x14ac:dyDescent="0.3">
      <c r="A203" s="22" t="s">
        <v>2541</v>
      </c>
      <c r="B203" s="77" t="s">
        <v>1330</v>
      </c>
      <c r="C203" s="25" t="s">
        <v>2800</v>
      </c>
      <c r="D203" s="79">
        <v>6426</v>
      </c>
      <c r="E203" s="25"/>
      <c r="F203" s="64" t="s">
        <v>185</v>
      </c>
      <c r="G203" s="83" t="s">
        <v>1176</v>
      </c>
      <c r="H203" s="90">
        <f>C169*'Template_Back_DO NOT EDIT'!$E$231</f>
        <v>45442</v>
      </c>
      <c r="I203" s="90">
        <f>D169*'Template_Back_DO NOT EDIT'!$E$231</f>
        <v>3126</v>
      </c>
      <c r="L203" t="s">
        <v>185</v>
      </c>
      <c r="M203" t="s">
        <v>3403</v>
      </c>
      <c r="N203" s="89">
        <v>3977</v>
      </c>
    </row>
    <row r="204" spans="1:14" x14ac:dyDescent="0.3">
      <c r="A204" s="22" t="s">
        <v>237</v>
      </c>
      <c r="B204" s="77" t="s">
        <v>1335</v>
      </c>
      <c r="C204" s="25" t="s">
        <v>2801</v>
      </c>
      <c r="D204" s="79">
        <v>3053</v>
      </c>
      <c r="E204" s="25"/>
      <c r="F204" s="64" t="s">
        <v>186</v>
      </c>
      <c r="G204" s="83" t="s">
        <v>1179</v>
      </c>
      <c r="H204" s="90">
        <f>C170*'Template_Back_DO NOT EDIT'!$E$232</f>
        <v>143705</v>
      </c>
      <c r="I204" s="90">
        <f>D170*'Template_Back_DO NOT EDIT'!$E$232</f>
        <v>6412</v>
      </c>
      <c r="L204" t="s">
        <v>186</v>
      </c>
      <c r="M204" t="s">
        <v>3404</v>
      </c>
      <c r="N204" s="89">
        <v>6521</v>
      </c>
    </row>
    <row r="205" spans="1:14" ht="28.8" x14ac:dyDescent="0.3">
      <c r="A205" s="22" t="s">
        <v>238</v>
      </c>
      <c r="B205" s="77" t="s">
        <v>1339</v>
      </c>
      <c r="C205" s="25" t="s">
        <v>2802</v>
      </c>
      <c r="D205" s="79">
        <v>6371</v>
      </c>
      <c r="E205" s="25"/>
      <c r="F205" s="64" t="s">
        <v>187</v>
      </c>
      <c r="G205" s="83" t="s">
        <v>1185</v>
      </c>
      <c r="H205" s="90">
        <f>C171*'Template_Back_DO NOT EDIT'!$E$234</f>
        <v>61964.051100000004</v>
      </c>
      <c r="I205" s="90">
        <f>D171*'Template_Back_DO NOT EDIT'!$E$234</f>
        <v>4033.1255999999998</v>
      </c>
      <c r="L205" t="s">
        <v>187</v>
      </c>
      <c r="M205" t="s">
        <v>3405</v>
      </c>
      <c r="N205" s="89">
        <v>4802</v>
      </c>
    </row>
    <row r="206" spans="1:14" ht="28.8" x14ac:dyDescent="0.3">
      <c r="A206" s="22" t="s">
        <v>239</v>
      </c>
      <c r="B206" s="77" t="s">
        <v>1341</v>
      </c>
      <c r="C206" s="25" t="s">
        <v>2803</v>
      </c>
      <c r="D206" s="79">
        <v>5338</v>
      </c>
      <c r="E206" s="25"/>
      <c r="F206" s="64" t="s">
        <v>188</v>
      </c>
      <c r="G206" s="83" t="s">
        <v>1055</v>
      </c>
      <c r="H206" s="94">
        <f>'Template_Back_DO NOT EDIT'!$E$184*C145</f>
        <v>25393.828299999997</v>
      </c>
      <c r="I206" s="94">
        <f>'Template_Back_DO NOT EDIT'!$E$184*D145</f>
        <v>1197.6946</v>
      </c>
      <c r="L206" t="s">
        <v>188</v>
      </c>
      <c r="M206" t="s">
        <v>3406</v>
      </c>
      <c r="N206" s="89">
        <v>1765</v>
      </c>
    </row>
    <row r="207" spans="1:14" ht="28.8" x14ac:dyDescent="0.3">
      <c r="A207" s="22" t="s">
        <v>2542</v>
      </c>
      <c r="B207" s="77" t="s">
        <v>1348</v>
      </c>
      <c r="C207" s="25" t="s">
        <v>2804</v>
      </c>
      <c r="D207" s="79">
        <v>22427</v>
      </c>
      <c r="E207" s="25"/>
      <c r="F207" s="64" t="s">
        <v>189</v>
      </c>
      <c r="G207" s="83" t="s">
        <v>1188</v>
      </c>
      <c r="H207" s="90">
        <f>C171*'Template_Back_DO NOT EDIT'!$E$235+C165*'Template_Back_DO NOT EDIT'!$E$227</f>
        <v>9031.2698999999993</v>
      </c>
      <c r="I207" s="90">
        <f>SQRT((D171*'Template_Back_DO NOT EDIT'!$E$235)^2+(D165*'Template_Back_DO NOT EDIT'!$E$227)^2)</f>
        <v>535.62247042050058</v>
      </c>
      <c r="L207" t="s">
        <v>189</v>
      </c>
      <c r="M207" t="s">
        <v>3407</v>
      </c>
      <c r="N207" s="89">
        <v>3046</v>
      </c>
    </row>
    <row r="208" spans="1:14" ht="28.8" x14ac:dyDescent="0.3">
      <c r="A208" s="22" t="s">
        <v>244</v>
      </c>
      <c r="B208" s="77" t="s">
        <v>1359</v>
      </c>
      <c r="C208" s="25" t="s">
        <v>2805</v>
      </c>
      <c r="D208" s="79">
        <v>1816</v>
      </c>
      <c r="E208" s="25"/>
      <c r="F208" s="86" t="s">
        <v>190</v>
      </c>
      <c r="G208" s="87" t="s">
        <v>1192</v>
      </c>
      <c r="H208" s="90"/>
      <c r="I208" s="94"/>
      <c r="J208" s="1">
        <v>3</v>
      </c>
      <c r="L208" t="s">
        <v>190</v>
      </c>
      <c r="M208" t="s">
        <v>3408</v>
      </c>
      <c r="N208" s="89">
        <v>4646</v>
      </c>
    </row>
    <row r="209" spans="1:14" x14ac:dyDescent="0.3">
      <c r="A209" s="22" t="s">
        <v>245</v>
      </c>
      <c r="B209" s="77" t="s">
        <v>1362</v>
      </c>
      <c r="C209" s="25" t="s">
        <v>2806</v>
      </c>
      <c r="D209" s="79">
        <v>3499</v>
      </c>
      <c r="E209" s="25"/>
      <c r="F209" s="64" t="s">
        <v>191</v>
      </c>
      <c r="G209" s="83" t="s">
        <v>1194</v>
      </c>
      <c r="H209" s="90">
        <f>C173*'Template_Back_DO NOT EDIT'!$E$239</f>
        <v>87173</v>
      </c>
      <c r="I209" s="90">
        <f>D173*'Template_Back_DO NOT EDIT'!$E$239</f>
        <v>4759</v>
      </c>
      <c r="L209" t="s">
        <v>191</v>
      </c>
      <c r="M209" t="s">
        <v>3409</v>
      </c>
      <c r="N209" s="89">
        <v>5181</v>
      </c>
    </row>
    <row r="210" spans="1:14" x14ac:dyDescent="0.3">
      <c r="A210" s="22" t="s">
        <v>246</v>
      </c>
      <c r="B210" s="77" t="s">
        <v>1365</v>
      </c>
      <c r="C210" s="25" t="s">
        <v>2807</v>
      </c>
      <c r="D210" s="79">
        <v>4347</v>
      </c>
      <c r="E210" s="25"/>
      <c r="F210" s="64" t="s">
        <v>192</v>
      </c>
      <c r="G210" s="83" t="s">
        <v>1196</v>
      </c>
      <c r="H210" s="90">
        <f>C174*'Template_Back_DO NOT EDIT'!$E$240</f>
        <v>44662</v>
      </c>
      <c r="I210" s="90">
        <f>D174*'Template_Back_DO NOT EDIT'!$E$240</f>
        <v>3482</v>
      </c>
      <c r="L210" t="s">
        <v>192</v>
      </c>
      <c r="M210" t="s">
        <v>3410</v>
      </c>
      <c r="N210" s="89">
        <v>4517</v>
      </c>
    </row>
    <row r="211" spans="1:14" x14ac:dyDescent="0.3">
      <c r="A211" s="22" t="s">
        <v>247</v>
      </c>
      <c r="B211" s="77" t="s">
        <v>1368</v>
      </c>
      <c r="C211" s="25" t="s">
        <v>2808</v>
      </c>
      <c r="D211" s="79">
        <v>6828</v>
      </c>
      <c r="E211" s="25"/>
      <c r="F211" s="64" t="s">
        <v>193</v>
      </c>
      <c r="G211" s="83" t="s">
        <v>3153</v>
      </c>
      <c r="H211" s="92">
        <f>C172*'Template_Back_DO NOT EDIT'!$E$237</f>
        <v>62404.334399999992</v>
      </c>
      <c r="I211" s="92">
        <f>D172*'Template_Back_DO NOT EDIT'!$E$237</f>
        <v>4373.8959999999997</v>
      </c>
      <c r="L211" t="s">
        <v>193</v>
      </c>
      <c r="M211" t="s">
        <v>3411</v>
      </c>
      <c r="N211" s="89">
        <v>1187</v>
      </c>
    </row>
    <row r="212" spans="1:14" x14ac:dyDescent="0.3">
      <c r="A212" s="22" t="s">
        <v>248</v>
      </c>
      <c r="B212" s="77" t="s">
        <v>1371</v>
      </c>
      <c r="C212" s="25" t="s">
        <v>2809</v>
      </c>
      <c r="D212" s="79">
        <v>12275</v>
      </c>
      <c r="E212" s="25"/>
      <c r="F212" s="64" t="s">
        <v>194</v>
      </c>
      <c r="G212" s="83" t="s">
        <v>1204</v>
      </c>
      <c r="H212" s="90">
        <f>C175*'Template_Back_DO NOT EDIT'!$E$244</f>
        <v>39928</v>
      </c>
      <c r="I212" s="90">
        <f>D175*'Template_Back_DO NOT EDIT'!$E$244</f>
        <v>3573</v>
      </c>
      <c r="L212" t="s">
        <v>194</v>
      </c>
      <c r="M212" t="s">
        <v>3412</v>
      </c>
      <c r="N212" s="89">
        <v>3114</v>
      </c>
    </row>
    <row r="213" spans="1:14" x14ac:dyDescent="0.3">
      <c r="A213" s="22" t="s">
        <v>249</v>
      </c>
      <c r="B213" s="77" t="s">
        <v>1375</v>
      </c>
      <c r="C213" s="25" t="s">
        <v>2810</v>
      </c>
      <c r="D213" s="79">
        <v>2788</v>
      </c>
      <c r="E213" s="25"/>
      <c r="F213" s="64" t="s">
        <v>195</v>
      </c>
      <c r="G213" s="83" t="s">
        <v>1206</v>
      </c>
      <c r="H213" s="90">
        <f>C176*'Template_Back_DO NOT EDIT'!$E$245</f>
        <v>94693</v>
      </c>
      <c r="I213" s="90">
        <f>D176*'Template_Back_DO NOT EDIT'!$E$245</f>
        <v>5298</v>
      </c>
      <c r="L213" t="s">
        <v>195</v>
      </c>
      <c r="M213" t="s">
        <v>3413</v>
      </c>
      <c r="N213" s="89">
        <v>6484</v>
      </c>
    </row>
    <row r="214" spans="1:14" x14ac:dyDescent="0.3">
      <c r="A214" s="22" t="s">
        <v>250</v>
      </c>
      <c r="B214" s="77" t="s">
        <v>1378</v>
      </c>
      <c r="C214" s="25" t="s">
        <v>2811</v>
      </c>
      <c r="D214" s="79">
        <v>2719</v>
      </c>
      <c r="E214" s="25"/>
      <c r="F214" s="64" t="s">
        <v>196</v>
      </c>
      <c r="G214" s="83" t="s">
        <v>1208</v>
      </c>
      <c r="H214" s="90">
        <f>C177*'Template_Back_DO NOT EDIT'!$E$246</f>
        <v>71289</v>
      </c>
      <c r="I214" s="90">
        <f>D177*'Template_Back_DO NOT EDIT'!$E$246</f>
        <v>4102</v>
      </c>
      <c r="L214" t="s">
        <v>196</v>
      </c>
      <c r="M214" t="s">
        <v>3414</v>
      </c>
      <c r="N214" s="89">
        <v>4730</v>
      </c>
    </row>
    <row r="215" spans="1:14" ht="28.8" x14ac:dyDescent="0.3">
      <c r="A215" s="22" t="s">
        <v>251</v>
      </c>
      <c r="B215" s="77" t="s">
        <v>1381</v>
      </c>
      <c r="C215" s="25" t="s">
        <v>2812</v>
      </c>
      <c r="D215" s="79">
        <v>3253</v>
      </c>
      <c r="E215" s="25"/>
      <c r="F215" s="64" t="s">
        <v>197</v>
      </c>
      <c r="G215" s="83" t="s">
        <v>1211</v>
      </c>
      <c r="H215" s="90">
        <f>C178*'Template_Back_DO NOT EDIT'!$E$247</f>
        <v>26632</v>
      </c>
      <c r="I215" s="90">
        <f>D178*'Template_Back_DO NOT EDIT'!$E$247</f>
        <v>2446</v>
      </c>
      <c r="L215" t="s">
        <v>197</v>
      </c>
      <c r="M215" t="s">
        <v>3415</v>
      </c>
      <c r="N215" s="89">
        <v>3170</v>
      </c>
    </row>
    <row r="216" spans="1:14" x14ac:dyDescent="0.3">
      <c r="A216" s="22" t="s">
        <v>252</v>
      </c>
      <c r="B216" s="77" t="s">
        <v>1384</v>
      </c>
      <c r="C216" s="25" t="s">
        <v>2813</v>
      </c>
      <c r="D216" s="79">
        <v>4544</v>
      </c>
      <c r="E216" s="25"/>
      <c r="F216" s="64" t="s">
        <v>198</v>
      </c>
      <c r="G216" s="83" t="s">
        <v>1213</v>
      </c>
      <c r="H216" s="90">
        <f>C179*'Template_Back_DO NOT EDIT'!$E$248</f>
        <v>210886</v>
      </c>
      <c r="I216" s="90">
        <f>D179*'Template_Back_DO NOT EDIT'!$E$248</f>
        <v>7448</v>
      </c>
      <c r="L216" t="s">
        <v>198</v>
      </c>
      <c r="M216" t="s">
        <v>3416</v>
      </c>
      <c r="N216" s="89">
        <v>8287</v>
      </c>
    </row>
    <row r="217" spans="1:14" ht="28.8" x14ac:dyDescent="0.3">
      <c r="A217" s="22" t="s">
        <v>1387</v>
      </c>
      <c r="B217" s="77" t="s">
        <v>1386</v>
      </c>
      <c r="C217" s="25" t="s">
        <v>2814</v>
      </c>
      <c r="D217" s="79">
        <v>5882</v>
      </c>
      <c r="E217" s="25"/>
      <c r="F217" s="64" t="s">
        <v>199</v>
      </c>
      <c r="G217" s="83" t="s">
        <v>1218</v>
      </c>
      <c r="H217" s="90">
        <f>C$180*'Template_Back_DO NOT EDIT'!$E$250</f>
        <v>14571.905699999999</v>
      </c>
      <c r="I217" s="90">
        <f>D180*'Template_Back_DO NOT EDIT'!$E$250</f>
        <v>267.7629</v>
      </c>
      <c r="L217" t="s">
        <v>199</v>
      </c>
      <c r="M217" t="s">
        <v>3417</v>
      </c>
      <c r="N217">
        <v>913</v>
      </c>
    </row>
    <row r="218" spans="1:14" ht="28.8" x14ac:dyDescent="0.3">
      <c r="A218" s="22" t="s">
        <v>254</v>
      </c>
      <c r="B218" s="77" t="s">
        <v>1390</v>
      </c>
      <c r="C218" s="25" t="s">
        <v>2815</v>
      </c>
      <c r="D218" s="79">
        <v>3394</v>
      </c>
      <c r="E218" s="25"/>
      <c r="F218" s="64" t="s">
        <v>200</v>
      </c>
      <c r="G218" s="83" t="s">
        <v>1221</v>
      </c>
      <c r="H218" s="90">
        <f>C180*'Template_Back_DO NOT EDIT'!$E$251</f>
        <v>18768.004199999999</v>
      </c>
      <c r="I218" s="90">
        <f>D180*'Template_Back_DO NOT EDIT'!$E$251</f>
        <v>344.86740000000003</v>
      </c>
      <c r="L218" t="s">
        <v>200</v>
      </c>
      <c r="M218" t="s">
        <v>3418</v>
      </c>
      <c r="N218" s="89">
        <v>1923</v>
      </c>
    </row>
    <row r="219" spans="1:14" ht="28.8" x14ac:dyDescent="0.3">
      <c r="A219" s="22" t="s">
        <v>255</v>
      </c>
      <c r="B219" s="77" t="s">
        <v>1393</v>
      </c>
      <c r="C219" s="25" t="s">
        <v>2816</v>
      </c>
      <c r="D219" s="79">
        <v>5769</v>
      </c>
      <c r="E219" s="25"/>
      <c r="F219" s="64" t="s">
        <v>201</v>
      </c>
      <c r="G219" s="83" t="s">
        <v>1223</v>
      </c>
      <c r="H219" s="90">
        <f>C180*'Template_Back_DO NOT EDIT'!$E$252</f>
        <v>690143.76419999998</v>
      </c>
      <c r="I219" s="90">
        <f>D180*'Template_Back_DO NOT EDIT'!$E$252</f>
        <v>12681.5874</v>
      </c>
      <c r="L219" t="s">
        <v>201</v>
      </c>
      <c r="M219" t="s">
        <v>3419</v>
      </c>
      <c r="N219" s="89">
        <v>15933</v>
      </c>
    </row>
    <row r="220" spans="1:14" ht="28.8" x14ac:dyDescent="0.3">
      <c r="A220" s="22" t="s">
        <v>256</v>
      </c>
      <c r="B220" s="77" t="s">
        <v>1396</v>
      </c>
      <c r="C220" s="25" t="s">
        <v>2817</v>
      </c>
      <c r="D220" s="79">
        <v>3701</v>
      </c>
      <c r="E220" s="25"/>
      <c r="F220" s="64" t="s">
        <v>202</v>
      </c>
      <c r="G220" s="83" t="s">
        <v>1226</v>
      </c>
      <c r="H220" s="90">
        <f>C180*'Template_Back_DO NOT EDIT'!$E$253</f>
        <v>39443.325900000003</v>
      </c>
      <c r="I220" s="90">
        <f>D180*'Template_Back_DO NOT EDIT'!$E$253</f>
        <v>724.78230000000008</v>
      </c>
      <c r="L220" t="s">
        <v>202</v>
      </c>
      <c r="M220" t="s">
        <v>3420</v>
      </c>
      <c r="N220" s="89">
        <v>3390</v>
      </c>
    </row>
    <row r="221" spans="1:14" ht="28.8" x14ac:dyDescent="0.3">
      <c r="A221" s="22" t="s">
        <v>258</v>
      </c>
      <c r="B221" s="77" t="s">
        <v>1400</v>
      </c>
      <c r="C221" s="25" t="s">
        <v>2818</v>
      </c>
      <c r="D221" s="79">
        <v>4501</v>
      </c>
      <c r="E221" s="25"/>
      <c r="F221" s="64" t="s">
        <v>203</v>
      </c>
      <c r="G221" s="83" t="s">
        <v>1228</v>
      </c>
      <c r="H221" s="90">
        <f>C181*'Template_Back_DO NOT EDIT'!$E$254</f>
        <v>80941</v>
      </c>
      <c r="I221" s="90">
        <f>D181*'Template_Back_DO NOT EDIT'!$E$254</f>
        <v>5076</v>
      </c>
      <c r="L221" t="s">
        <v>203</v>
      </c>
      <c r="M221" t="s">
        <v>3421</v>
      </c>
      <c r="N221" s="89">
        <v>5203</v>
      </c>
    </row>
    <row r="222" spans="1:14" x14ac:dyDescent="0.3">
      <c r="A222" s="22" t="s">
        <v>259</v>
      </c>
      <c r="B222" s="77" t="s">
        <v>1407</v>
      </c>
      <c r="C222" s="25" t="s">
        <v>2819</v>
      </c>
      <c r="D222" s="79">
        <v>8485</v>
      </c>
      <c r="E222" s="25"/>
      <c r="F222" s="64" t="s">
        <v>204</v>
      </c>
      <c r="G222" s="83" t="s">
        <v>1231</v>
      </c>
      <c r="H222" s="90">
        <f>C182*'Template_Back_DO NOT EDIT'!$E$255</f>
        <v>6762</v>
      </c>
      <c r="I222" s="90">
        <f>D182*'Template_Back_DO NOT EDIT'!$E$255</f>
        <v>1223</v>
      </c>
      <c r="L222" t="s">
        <v>204</v>
      </c>
      <c r="M222" t="s">
        <v>3422</v>
      </c>
      <c r="N222" s="89">
        <v>1443</v>
      </c>
    </row>
    <row r="223" spans="1:14" x14ac:dyDescent="0.3">
      <c r="A223" s="22" t="s">
        <v>260</v>
      </c>
      <c r="B223" s="77" t="s">
        <v>1409</v>
      </c>
      <c r="C223" s="25" t="s">
        <v>2820</v>
      </c>
      <c r="D223" s="79">
        <v>2915</v>
      </c>
      <c r="E223" s="25"/>
      <c r="F223" s="64" t="s">
        <v>205</v>
      </c>
      <c r="G223" s="83" t="s">
        <v>1270</v>
      </c>
      <c r="H223" s="90">
        <f>C183*'Template_Back_DO NOT EDIT'!$E$256</f>
        <v>13420</v>
      </c>
      <c r="I223" s="90">
        <f>D183*'Template_Back_DO NOT EDIT'!$E$256</f>
        <v>1688</v>
      </c>
      <c r="L223" t="s">
        <v>205</v>
      </c>
      <c r="M223" t="s">
        <v>3423</v>
      </c>
      <c r="N223" s="89">
        <v>1679</v>
      </c>
    </row>
    <row r="224" spans="1:14" x14ac:dyDescent="0.3">
      <c r="A224" s="22" t="s">
        <v>2543</v>
      </c>
      <c r="B224" s="77" t="s">
        <v>1412</v>
      </c>
      <c r="C224" s="25" t="s">
        <v>2821</v>
      </c>
      <c r="D224" s="79">
        <v>10550</v>
      </c>
      <c r="E224" s="25"/>
      <c r="F224" s="64" t="s">
        <v>206</v>
      </c>
      <c r="G224" s="83" t="s">
        <v>1233</v>
      </c>
      <c r="H224" s="90">
        <f>C184*'Template_Back_DO NOT EDIT'!$E$257</f>
        <v>68794</v>
      </c>
      <c r="I224" s="90">
        <f>D184*'Template_Back_DO NOT EDIT'!$E$257</f>
        <v>4125</v>
      </c>
      <c r="L224" t="s">
        <v>206</v>
      </c>
      <c r="M224" t="s">
        <v>3424</v>
      </c>
      <c r="N224" s="89">
        <v>4794</v>
      </c>
    </row>
    <row r="225" spans="1:14" x14ac:dyDescent="0.3">
      <c r="A225" s="22" t="s">
        <v>263</v>
      </c>
      <c r="B225" s="77" t="s">
        <v>1418</v>
      </c>
      <c r="C225" s="25" t="s">
        <v>2822</v>
      </c>
      <c r="D225" s="79">
        <v>5891</v>
      </c>
      <c r="E225" s="25"/>
      <c r="F225" s="64" t="s">
        <v>207</v>
      </c>
      <c r="G225" s="83" t="s">
        <v>1236</v>
      </c>
      <c r="H225" s="90">
        <f>C185*'Template_Back_DO NOT EDIT'!$E$258</f>
        <v>169495</v>
      </c>
      <c r="I225" s="90">
        <f>D185*'Template_Back_DO NOT EDIT'!$E$258</f>
        <v>6916</v>
      </c>
      <c r="L225" t="s">
        <v>207</v>
      </c>
      <c r="M225" t="s">
        <v>3425</v>
      </c>
      <c r="N225" s="89">
        <v>7296</v>
      </c>
    </row>
    <row r="226" spans="1:14" x14ac:dyDescent="0.3">
      <c r="A226" s="22" t="s">
        <v>264</v>
      </c>
      <c r="B226" s="77" t="s">
        <v>1421</v>
      </c>
      <c r="C226" s="25" t="s">
        <v>2823</v>
      </c>
      <c r="D226" s="25">
        <v>781</v>
      </c>
      <c r="E226" s="25"/>
      <c r="F226" s="64" t="s">
        <v>208</v>
      </c>
      <c r="G226" s="83" t="s">
        <v>1239</v>
      </c>
      <c r="H226" s="90">
        <f>C186*'Template_Back_DO NOT EDIT'!$E$259</f>
        <v>16601</v>
      </c>
      <c r="I226" s="90">
        <f>D186*'Template_Back_DO NOT EDIT'!$E$259</f>
        <v>2059</v>
      </c>
      <c r="L226" t="s">
        <v>208</v>
      </c>
      <c r="M226" t="s">
        <v>3426</v>
      </c>
      <c r="N226" s="89">
        <v>2020</v>
      </c>
    </row>
    <row r="227" spans="1:14" x14ac:dyDescent="0.3">
      <c r="A227" s="22" t="s">
        <v>265</v>
      </c>
      <c r="B227" s="77" t="s">
        <v>1424</v>
      </c>
      <c r="C227" s="25" t="s">
        <v>2824</v>
      </c>
      <c r="D227" s="79">
        <v>1444</v>
      </c>
      <c r="E227" s="25"/>
      <c r="F227" s="64" t="s">
        <v>209</v>
      </c>
      <c r="G227" s="83" t="s">
        <v>1242</v>
      </c>
      <c r="H227" s="90">
        <f>C187*'Template_Back_DO NOT EDIT'!$E$260</f>
        <v>9248</v>
      </c>
      <c r="I227" s="90">
        <f>D187*'Template_Back_DO NOT EDIT'!$E$260</f>
        <v>1699</v>
      </c>
      <c r="L227" t="s">
        <v>209</v>
      </c>
      <c r="M227" t="s">
        <v>3427</v>
      </c>
      <c r="N227" s="89">
        <v>1515</v>
      </c>
    </row>
    <row r="228" spans="1:14" x14ac:dyDescent="0.3">
      <c r="A228" s="22" t="s">
        <v>2544</v>
      </c>
      <c r="B228" s="77" t="s">
        <v>1429</v>
      </c>
      <c r="C228" s="25" t="s">
        <v>2825</v>
      </c>
      <c r="D228" s="79">
        <v>14142</v>
      </c>
      <c r="E228" s="25"/>
      <c r="F228" s="64" t="s">
        <v>210</v>
      </c>
      <c r="G228" s="83" t="s">
        <v>1245</v>
      </c>
      <c r="H228" s="90">
        <f>C188*'Template_Back_DO NOT EDIT'!$E$261</f>
        <v>88350</v>
      </c>
      <c r="I228" s="90">
        <f>D188*'Template_Back_DO NOT EDIT'!$E$261</f>
        <v>4616</v>
      </c>
      <c r="L228" t="s">
        <v>210</v>
      </c>
      <c r="M228" t="s">
        <v>3428</v>
      </c>
      <c r="N228" s="89">
        <v>4844</v>
      </c>
    </row>
    <row r="229" spans="1:14" x14ac:dyDescent="0.3">
      <c r="A229" s="22" t="s">
        <v>2545</v>
      </c>
      <c r="B229" s="77" t="s">
        <v>1431</v>
      </c>
      <c r="C229" s="25" t="s">
        <v>2826</v>
      </c>
      <c r="D229" s="25">
        <v>942</v>
      </c>
      <c r="E229" s="25"/>
      <c r="F229" s="64" t="s">
        <v>211</v>
      </c>
      <c r="G229" s="83" t="s">
        <v>1248</v>
      </c>
      <c r="H229" s="90">
        <f>C189*'Template_Back_DO NOT EDIT'!$E$262</f>
        <v>99885</v>
      </c>
      <c r="I229" s="90">
        <f>D189*'Template_Back_DO NOT EDIT'!$E$262</f>
        <v>5438</v>
      </c>
      <c r="L229" t="s">
        <v>211</v>
      </c>
      <c r="M229" t="s">
        <v>3429</v>
      </c>
      <c r="N229" s="89">
        <v>5076</v>
      </c>
    </row>
    <row r="230" spans="1:14" x14ac:dyDescent="0.3">
      <c r="A230" s="22" t="s">
        <v>267</v>
      </c>
      <c r="B230" s="77" t="s">
        <v>1435</v>
      </c>
      <c r="C230" s="25" t="s">
        <v>2827</v>
      </c>
      <c r="D230" s="79">
        <v>1357</v>
      </c>
      <c r="E230" s="25"/>
      <c r="F230" s="86" t="s">
        <v>212</v>
      </c>
      <c r="G230" s="87" t="s">
        <v>1251</v>
      </c>
      <c r="H230" s="90"/>
      <c r="I230" s="94"/>
      <c r="J230" s="1">
        <v>4</v>
      </c>
      <c r="L230" t="s">
        <v>212</v>
      </c>
      <c r="M230" t="s">
        <v>3430</v>
      </c>
      <c r="N230">
        <v>925</v>
      </c>
    </row>
    <row r="231" spans="1:14" x14ac:dyDescent="0.3">
      <c r="A231" s="22" t="s">
        <v>268</v>
      </c>
      <c r="B231" s="77" t="s">
        <v>1438</v>
      </c>
      <c r="C231" s="25" t="s">
        <v>2828</v>
      </c>
      <c r="D231" s="79">
        <v>4449</v>
      </c>
      <c r="E231" s="25"/>
      <c r="F231" s="64" t="s">
        <v>213</v>
      </c>
      <c r="G231" s="83" t="s">
        <v>1255</v>
      </c>
      <c r="H231" s="92">
        <f>C190*'Template_Back_DO NOT EDIT'!$E$264</f>
        <v>123114</v>
      </c>
      <c r="I231" s="92">
        <f>D190*'Template_Back_DO NOT EDIT'!$E$264</f>
        <v>6428</v>
      </c>
      <c r="L231" t="s">
        <v>213</v>
      </c>
      <c r="M231" t="s">
        <v>3431</v>
      </c>
      <c r="N231" s="89">
        <v>6191</v>
      </c>
    </row>
    <row r="232" spans="1:14" ht="28.8" x14ac:dyDescent="0.3">
      <c r="A232" s="22" t="s">
        <v>2546</v>
      </c>
      <c r="B232" s="77" t="s">
        <v>1441</v>
      </c>
      <c r="C232" s="25" t="s">
        <v>2829</v>
      </c>
      <c r="D232" s="79">
        <v>15311</v>
      </c>
      <c r="E232" s="25"/>
      <c r="F232" s="64" t="s">
        <v>214</v>
      </c>
      <c r="G232" s="83" t="s">
        <v>1257</v>
      </c>
      <c r="H232" s="90">
        <f>C191*'Template_Back_DO NOT EDIT'!$E$265</f>
        <v>62715</v>
      </c>
      <c r="I232" s="90">
        <f>D191*'Template_Back_DO NOT EDIT'!$E$265</f>
        <v>4516</v>
      </c>
      <c r="L232" t="s">
        <v>214</v>
      </c>
      <c r="M232" t="s">
        <v>3432</v>
      </c>
      <c r="N232" s="89">
        <v>4462</v>
      </c>
    </row>
    <row r="233" spans="1:14" x14ac:dyDescent="0.3">
      <c r="A233" s="22" t="s">
        <v>2547</v>
      </c>
      <c r="B233" s="77" t="s">
        <v>1445</v>
      </c>
      <c r="C233" s="25" t="s">
        <v>2830</v>
      </c>
      <c r="D233" s="79">
        <v>2048</v>
      </c>
      <c r="E233" s="25"/>
      <c r="F233" s="64" t="s">
        <v>215</v>
      </c>
      <c r="G233" s="83" t="s">
        <v>1260</v>
      </c>
      <c r="H233" s="90">
        <f>C192*'Template_Back_DO NOT EDIT'!$E$266</f>
        <v>2396467</v>
      </c>
      <c r="I233" s="90">
        <f>D192*'Template_Back_DO NOT EDIT'!$E$266</f>
        <v>27075</v>
      </c>
      <c r="L233" t="s">
        <v>215</v>
      </c>
      <c r="M233" t="s">
        <v>3433</v>
      </c>
      <c r="N233" s="89">
        <v>26623</v>
      </c>
    </row>
    <row r="234" spans="1:14" x14ac:dyDescent="0.3">
      <c r="A234" s="22" t="s">
        <v>271</v>
      </c>
      <c r="B234" s="77" t="s">
        <v>1449</v>
      </c>
      <c r="C234" s="25" t="s">
        <v>2831</v>
      </c>
      <c r="D234" s="79">
        <v>3631</v>
      </c>
      <c r="E234" s="25"/>
      <c r="F234" s="64" t="s">
        <v>216</v>
      </c>
      <c r="G234" s="83" t="s">
        <v>1262</v>
      </c>
      <c r="H234" s="90">
        <f>C193*'Template_Back_DO NOT EDIT'!$E$267</f>
        <v>24079</v>
      </c>
      <c r="I234" s="90">
        <f>D193*'Template_Back_DO NOT EDIT'!$E$267</f>
        <v>2497</v>
      </c>
      <c r="J234" s="5"/>
      <c r="L234" t="s">
        <v>216</v>
      </c>
      <c r="M234" t="s">
        <v>3434</v>
      </c>
      <c r="N234" s="89">
        <v>2206</v>
      </c>
    </row>
    <row r="235" spans="1:14" ht="28.8" x14ac:dyDescent="0.3">
      <c r="A235" s="22" t="s">
        <v>2548</v>
      </c>
      <c r="B235" s="77" t="s">
        <v>1453</v>
      </c>
      <c r="C235" s="25" t="s">
        <v>2832</v>
      </c>
      <c r="D235" s="79">
        <v>2537</v>
      </c>
      <c r="E235" s="25"/>
      <c r="F235" s="64" t="s">
        <v>217</v>
      </c>
      <c r="G235" s="83" t="s">
        <v>1265</v>
      </c>
      <c r="H235" s="90">
        <f>C194*'Template_Back_DO NOT EDIT'!$E$268</f>
        <v>3279</v>
      </c>
      <c r="I235" s="90">
        <f>D194*'Template_Back_DO NOT EDIT'!$E$268</f>
        <v>883</v>
      </c>
      <c r="L235" t="s">
        <v>217</v>
      </c>
      <c r="M235" t="s">
        <v>3435</v>
      </c>
      <c r="N235" s="89">
        <v>1070</v>
      </c>
    </row>
    <row r="236" spans="1:14" x14ac:dyDescent="0.3">
      <c r="A236" s="22" t="s">
        <v>274</v>
      </c>
      <c r="B236" s="77" t="s">
        <v>1460</v>
      </c>
      <c r="C236" s="25" t="s">
        <v>2833</v>
      </c>
      <c r="D236" s="79">
        <v>11184</v>
      </c>
      <c r="E236" s="25"/>
      <c r="F236" s="64" t="s">
        <v>218</v>
      </c>
      <c r="G236" s="83" t="s">
        <v>1268</v>
      </c>
      <c r="H236" s="90">
        <f>C195*'Template_Back_DO NOT EDIT'!$E$269</f>
        <v>139295</v>
      </c>
      <c r="I236" s="90">
        <f>D195*'Template_Back_DO NOT EDIT'!$E$269</f>
        <v>5911</v>
      </c>
      <c r="L236" t="s">
        <v>218</v>
      </c>
      <c r="M236" t="s">
        <v>3436</v>
      </c>
      <c r="N236" s="89">
        <v>5859</v>
      </c>
    </row>
    <row r="237" spans="1:14" ht="28.8" x14ac:dyDescent="0.3">
      <c r="A237" s="22" t="s">
        <v>275</v>
      </c>
      <c r="B237" s="77" t="s">
        <v>1463</v>
      </c>
      <c r="C237" s="25" t="s">
        <v>2834</v>
      </c>
      <c r="D237" s="79">
        <v>12572</v>
      </c>
      <c r="E237" s="25"/>
      <c r="F237" s="64" t="s">
        <v>219</v>
      </c>
      <c r="G237" s="83" t="s">
        <v>1276</v>
      </c>
      <c r="H237" s="90">
        <f>C196*'Template_Back_DO NOT EDIT'!$E$271</f>
        <v>11140.875</v>
      </c>
      <c r="I237" s="90">
        <f>D196*'Template_Back_DO NOT EDIT'!$E$271</f>
        <v>1534.2750000000001</v>
      </c>
      <c r="L237" t="s">
        <v>219</v>
      </c>
      <c r="M237" t="s">
        <v>3437</v>
      </c>
      <c r="N237" s="89">
        <v>1580</v>
      </c>
    </row>
    <row r="238" spans="1:14" x14ac:dyDescent="0.3">
      <c r="A238" s="22" t="s">
        <v>276</v>
      </c>
      <c r="B238" s="77" t="s">
        <v>1466</v>
      </c>
      <c r="C238" s="25" t="s">
        <v>2835</v>
      </c>
      <c r="D238" s="79">
        <v>21535</v>
      </c>
      <c r="E238" s="25"/>
      <c r="F238" s="64" t="s">
        <v>220</v>
      </c>
      <c r="G238" s="83" t="s">
        <v>1278</v>
      </c>
      <c r="H238" s="90">
        <f>C196*'Template_Back_DO NOT EDIT'!$E$272</f>
        <v>5364.125</v>
      </c>
      <c r="I238" s="90">
        <f>D196*'Template_Back_DO NOT EDIT'!$E$272</f>
        <v>738.72500000000002</v>
      </c>
      <c r="L238" t="s">
        <v>220</v>
      </c>
      <c r="M238" t="s">
        <v>3438</v>
      </c>
      <c r="N238" s="89">
        <v>1561</v>
      </c>
    </row>
    <row r="239" spans="1:14" x14ac:dyDescent="0.3">
      <c r="A239" s="22" t="s">
        <v>277</v>
      </c>
      <c r="B239" s="77" t="s">
        <v>1468</v>
      </c>
      <c r="C239" s="25" t="s">
        <v>2836</v>
      </c>
      <c r="D239" s="79">
        <v>13014</v>
      </c>
      <c r="E239" s="25"/>
      <c r="F239" s="64" t="s">
        <v>221</v>
      </c>
      <c r="G239" s="83" t="s">
        <v>1281</v>
      </c>
      <c r="H239" s="90">
        <f>C197*'Template_Back_DO NOT EDIT'!$E$273</f>
        <v>248936</v>
      </c>
      <c r="I239" s="90">
        <f>D197*'Template_Back_DO NOT EDIT'!$E$273</f>
        <v>10925</v>
      </c>
      <c r="J239" s="5"/>
      <c r="L239" t="s">
        <v>221</v>
      </c>
      <c r="M239" t="s">
        <v>3439</v>
      </c>
      <c r="N239" s="89">
        <v>9014</v>
      </c>
    </row>
    <row r="240" spans="1:14" x14ac:dyDescent="0.3">
      <c r="A240" s="22" t="s">
        <v>278</v>
      </c>
      <c r="B240" s="77" t="s">
        <v>1471</v>
      </c>
      <c r="C240" s="25" t="s">
        <v>2837</v>
      </c>
      <c r="D240" s="79">
        <v>8271</v>
      </c>
      <c r="E240" s="25"/>
      <c r="F240" s="64" t="s">
        <v>222</v>
      </c>
      <c r="G240" s="83" t="s">
        <v>1284</v>
      </c>
      <c r="H240" s="90">
        <f>C198*'Template_Back_DO NOT EDIT'!$E$274</f>
        <v>80259</v>
      </c>
      <c r="I240" s="90">
        <f>D198*'Template_Back_DO NOT EDIT'!$E$274</f>
        <v>4482</v>
      </c>
      <c r="L240" t="s">
        <v>222</v>
      </c>
      <c r="M240" t="s">
        <v>3440</v>
      </c>
      <c r="N240" s="89">
        <v>4606</v>
      </c>
    </row>
    <row r="241" spans="1:14" ht="28.8" x14ac:dyDescent="0.3">
      <c r="A241" s="22" t="s">
        <v>2549</v>
      </c>
      <c r="B241" s="77" t="s">
        <v>1475</v>
      </c>
      <c r="C241" s="25" t="s">
        <v>2838</v>
      </c>
      <c r="D241" s="79">
        <v>7056</v>
      </c>
      <c r="E241" s="25"/>
      <c r="F241" s="64" t="s">
        <v>223</v>
      </c>
      <c r="G241" s="83" t="s">
        <v>1291</v>
      </c>
      <c r="H241" s="90">
        <f>C$199*'Template_Back_DO NOT EDIT'!$E$276</f>
        <v>23788.377</v>
      </c>
      <c r="I241" s="90">
        <f>D$199*'Template_Back_DO NOT EDIT'!$E$276</f>
        <v>689.77170000000001</v>
      </c>
      <c r="L241" t="s">
        <v>223</v>
      </c>
      <c r="M241" t="s">
        <v>3441</v>
      </c>
      <c r="N241" s="89">
        <v>2992</v>
      </c>
    </row>
    <row r="242" spans="1:14" ht="28.8" x14ac:dyDescent="0.3">
      <c r="A242" s="22" t="s">
        <v>2550</v>
      </c>
      <c r="B242" s="77" t="s">
        <v>1478</v>
      </c>
      <c r="C242" s="25" t="s">
        <v>2839</v>
      </c>
      <c r="D242" s="79">
        <v>3668</v>
      </c>
      <c r="E242" s="25"/>
      <c r="F242" s="64" t="s">
        <v>224</v>
      </c>
      <c r="G242" s="83" t="s">
        <v>1294</v>
      </c>
      <c r="H242" s="90">
        <f>C$199*'Template_Back_DO NOT EDIT'!$E$277</f>
        <v>57921.998</v>
      </c>
      <c r="I242" s="90">
        <f>D$199*'Template_Back_DO NOT EDIT'!$E$277</f>
        <v>1679.5158000000001</v>
      </c>
      <c r="L242" t="s">
        <v>224</v>
      </c>
      <c r="M242" t="s">
        <v>3442</v>
      </c>
      <c r="N242" s="89">
        <v>4468</v>
      </c>
    </row>
    <row r="243" spans="1:14" x14ac:dyDescent="0.3">
      <c r="A243" s="22" t="s">
        <v>280</v>
      </c>
      <c r="B243" s="77" t="s">
        <v>1481</v>
      </c>
      <c r="C243" s="25" t="s">
        <v>2840</v>
      </c>
      <c r="D243" s="79">
        <v>18078</v>
      </c>
      <c r="E243" s="25"/>
      <c r="F243" s="64" t="s">
        <v>225</v>
      </c>
      <c r="G243" s="83" t="s">
        <v>1297</v>
      </c>
      <c r="H243" s="90">
        <f>C$199*'Template_Back_DO NOT EDIT'!$E$278</f>
        <v>163392.329</v>
      </c>
      <c r="I243" s="90">
        <f>D$199*'Template_Back_DO NOT EDIT'!$E$278</f>
        <v>4737.7509</v>
      </c>
      <c r="L243" t="s">
        <v>225</v>
      </c>
      <c r="M243" t="s">
        <v>3443</v>
      </c>
      <c r="N243" s="89">
        <v>6235</v>
      </c>
    </row>
    <row r="244" spans="1:14" x14ac:dyDescent="0.3">
      <c r="A244" s="22" t="s">
        <v>281</v>
      </c>
      <c r="B244" s="77" t="s">
        <v>1484</v>
      </c>
      <c r="C244" s="25" t="s">
        <v>2841</v>
      </c>
      <c r="D244" s="79">
        <v>4892</v>
      </c>
      <c r="E244" s="25"/>
      <c r="F244" s="64" t="s">
        <v>226</v>
      </c>
      <c r="G244" s="83" t="s">
        <v>1300</v>
      </c>
      <c r="H244" s="90">
        <f>C$199*'Template_Back_DO NOT EDIT'!$E$279</f>
        <v>25578.899999999998</v>
      </c>
      <c r="I244" s="90">
        <f>D$199*'Template_Back_DO NOT EDIT'!$E$279</f>
        <v>741.68999999999994</v>
      </c>
      <c r="L244" t="s">
        <v>226</v>
      </c>
      <c r="M244" t="s">
        <v>3444</v>
      </c>
      <c r="N244" s="89">
        <v>3208</v>
      </c>
    </row>
    <row r="245" spans="1:14" ht="28.8" x14ac:dyDescent="0.3">
      <c r="A245" s="22" t="s">
        <v>282</v>
      </c>
      <c r="B245" s="77" t="s">
        <v>1487</v>
      </c>
      <c r="C245" s="25" t="s">
        <v>2842</v>
      </c>
      <c r="D245" s="79">
        <v>5131</v>
      </c>
      <c r="E245" s="25"/>
      <c r="F245" s="64" t="s">
        <v>227</v>
      </c>
      <c r="G245" s="83" t="s">
        <v>1303</v>
      </c>
      <c r="H245" s="90">
        <f>C$199*'Template_Back_DO NOT EDIT'!$E$280</f>
        <v>13556.816999999999</v>
      </c>
      <c r="I245" s="90">
        <f>D$199*'Template_Back_DO NOT EDIT'!$E$280</f>
        <v>393.09570000000002</v>
      </c>
      <c r="L245" t="s">
        <v>227</v>
      </c>
      <c r="M245" t="s">
        <v>3445</v>
      </c>
      <c r="N245" s="89">
        <v>2471</v>
      </c>
    </row>
    <row r="246" spans="1:14" x14ac:dyDescent="0.3">
      <c r="A246" s="22" t="s">
        <v>283</v>
      </c>
      <c r="B246" s="77" t="s">
        <v>1490</v>
      </c>
      <c r="C246" s="25" t="s">
        <v>2843</v>
      </c>
      <c r="D246" s="79">
        <v>7047</v>
      </c>
      <c r="E246" s="25"/>
      <c r="F246" s="64" t="s">
        <v>228</v>
      </c>
      <c r="G246" s="83" t="s">
        <v>1309</v>
      </c>
      <c r="H246" s="90">
        <f>C$200*'Template_Back_DO NOT EDIT'!$E$282</f>
        <v>86164.612199999989</v>
      </c>
      <c r="I246" s="90">
        <f>D200*'Template_Back_DO NOT EDIT'!$E$282</f>
        <v>3587.9621999999999</v>
      </c>
      <c r="L246" t="s">
        <v>228</v>
      </c>
      <c r="M246" t="s">
        <v>3446</v>
      </c>
      <c r="N246" s="89">
        <v>5733</v>
      </c>
    </row>
    <row r="247" spans="1:14" ht="28.8" x14ac:dyDescent="0.3">
      <c r="A247" s="22" t="s">
        <v>284</v>
      </c>
      <c r="B247" s="77" t="s">
        <v>1492</v>
      </c>
      <c r="C247" s="25" t="s">
        <v>2844</v>
      </c>
      <c r="D247" s="79">
        <v>4071</v>
      </c>
      <c r="E247" s="25"/>
      <c r="F247" s="64" t="s">
        <v>229</v>
      </c>
      <c r="G247" s="83" t="s">
        <v>3154</v>
      </c>
      <c r="H247" s="90">
        <f>C$200*'Template_Back_DO NOT EDIT'!$E$283</f>
        <v>73222.387799999997</v>
      </c>
      <c r="I247" s="90">
        <f>D200*'Template_Back_DO NOT EDIT'!$E$283</f>
        <v>3049.0378000000001</v>
      </c>
      <c r="L247" t="s">
        <v>229</v>
      </c>
      <c r="M247" t="s">
        <v>3447</v>
      </c>
      <c r="N247" s="89">
        <v>5540</v>
      </c>
    </row>
    <row r="248" spans="1:14" ht="28.8" x14ac:dyDescent="0.3">
      <c r="A248" s="22" t="s">
        <v>285</v>
      </c>
      <c r="B248" s="77" t="s">
        <v>1495</v>
      </c>
      <c r="C248" s="25" t="s">
        <v>2845</v>
      </c>
      <c r="D248" s="79">
        <v>1368</v>
      </c>
      <c r="E248" s="25"/>
      <c r="F248" s="64" t="s">
        <v>230</v>
      </c>
      <c r="G248" s="83" t="s">
        <v>3155</v>
      </c>
      <c r="H248" s="90">
        <f>C$201*'Template_Back_DO NOT EDIT'!$E$285</f>
        <v>260644.38399999999</v>
      </c>
      <c r="I248" s="90">
        <f>D$201*'Template_Back_DO NOT EDIT'!$E$285</f>
        <v>7274.1239999999998</v>
      </c>
      <c r="L248" t="s">
        <v>230</v>
      </c>
      <c r="M248" t="s">
        <v>3448</v>
      </c>
      <c r="N248" s="89">
        <v>9414</v>
      </c>
    </row>
    <row r="249" spans="1:14" ht="28.8" x14ac:dyDescent="0.3">
      <c r="A249" s="22" t="s">
        <v>286</v>
      </c>
      <c r="B249" s="77" t="s">
        <v>1498</v>
      </c>
      <c r="C249" s="25" t="s">
        <v>2846</v>
      </c>
      <c r="D249" s="79">
        <v>8160</v>
      </c>
      <c r="E249" s="25"/>
      <c r="F249" s="64" t="s">
        <v>231</v>
      </c>
      <c r="G249" s="83" t="s">
        <v>3156</v>
      </c>
      <c r="H249" s="90">
        <f>C$201*'Template_Back_DO NOT EDIT'!$E$286</f>
        <v>25563.199199999999</v>
      </c>
      <c r="I249" s="90">
        <f>D$201*'Template_Back_DO NOT EDIT'!$E$286</f>
        <v>713.42369999999994</v>
      </c>
      <c r="L249" t="s">
        <v>231</v>
      </c>
      <c r="M249" t="s">
        <v>3449</v>
      </c>
      <c r="N249" s="89">
        <v>4184</v>
      </c>
    </row>
    <row r="250" spans="1:14" ht="28.8" x14ac:dyDescent="0.3">
      <c r="A250" s="22" t="s">
        <v>287</v>
      </c>
      <c r="B250" s="77" t="s">
        <v>1501</v>
      </c>
      <c r="C250" s="25" t="s">
        <v>2847</v>
      </c>
      <c r="D250" s="79">
        <v>7153</v>
      </c>
      <c r="E250" s="25"/>
      <c r="F250" s="64" t="s">
        <v>232</v>
      </c>
      <c r="G250" s="83" t="s">
        <v>3157</v>
      </c>
      <c r="H250" s="90">
        <f>C$201*'Template_Back_DO NOT EDIT'!$E$287</f>
        <v>66892.649600000004</v>
      </c>
      <c r="I250" s="90">
        <f>D$201*'Template_Back_DO NOT EDIT'!$E$287</f>
        <v>1866.8556000000001</v>
      </c>
      <c r="K250" s="5"/>
      <c r="L250" t="s">
        <v>232</v>
      </c>
      <c r="M250" t="s">
        <v>3450</v>
      </c>
      <c r="N250" s="89">
        <v>5380</v>
      </c>
    </row>
    <row r="251" spans="1:14" x14ac:dyDescent="0.3">
      <c r="A251" s="22" t="s">
        <v>288</v>
      </c>
      <c r="B251" s="77" t="s">
        <v>1504</v>
      </c>
      <c r="C251" s="25" t="s">
        <v>2848</v>
      </c>
      <c r="D251" s="79">
        <v>21724</v>
      </c>
      <c r="E251" s="25"/>
      <c r="F251" s="64" t="s">
        <v>233</v>
      </c>
      <c r="G251" s="83" t="s">
        <v>3158</v>
      </c>
      <c r="H251" s="90">
        <f>C$201*'Template_Back_DO NOT EDIT'!$E$288</f>
        <v>83433.5432</v>
      </c>
      <c r="I251" s="90">
        <f>D$201*'Template_Back_DO NOT EDIT'!$E$288</f>
        <v>2328.4827</v>
      </c>
      <c r="L251" t="s">
        <v>233</v>
      </c>
      <c r="M251" t="s">
        <v>3451</v>
      </c>
      <c r="N251" s="89">
        <v>5351</v>
      </c>
    </row>
    <row r="252" spans="1:14" x14ac:dyDescent="0.3">
      <c r="A252" s="22" t="s">
        <v>289</v>
      </c>
      <c r="B252" s="77" t="s">
        <v>1507</v>
      </c>
      <c r="C252" s="25" t="s">
        <v>2849</v>
      </c>
      <c r="D252" s="79">
        <v>16009</v>
      </c>
      <c r="E252" s="25"/>
      <c r="F252" s="64" t="s">
        <v>234</v>
      </c>
      <c r="G252" s="83" t="s">
        <v>1324</v>
      </c>
      <c r="H252" s="90">
        <f>C$201*'Template_Back_DO NOT EDIT'!$E$289</f>
        <v>10753.859199999999</v>
      </c>
      <c r="I252" s="90">
        <f>D$201*'Template_Back_DO NOT EDIT'!$E$289</f>
        <v>300.12119999999999</v>
      </c>
      <c r="L252" t="s">
        <v>234</v>
      </c>
      <c r="M252" t="s">
        <v>3452</v>
      </c>
      <c r="N252" s="89">
        <v>3223</v>
      </c>
    </row>
    <row r="253" spans="1:14" x14ac:dyDescent="0.3">
      <c r="A253" s="22" t="s">
        <v>290</v>
      </c>
      <c r="B253" s="77" t="s">
        <v>1510</v>
      </c>
      <c r="C253" s="25" t="s">
        <v>2850</v>
      </c>
      <c r="D253" s="79">
        <v>5390</v>
      </c>
      <c r="E253" s="25"/>
      <c r="F253" s="64" t="s">
        <v>235</v>
      </c>
      <c r="G253" s="83" t="s">
        <v>1327</v>
      </c>
      <c r="H253" s="90">
        <f>C202*'Template_Back_DO NOT EDIT'!$E$291</f>
        <v>610860</v>
      </c>
      <c r="I253" s="90">
        <f>D202*'Template_Back_DO NOT EDIT'!$E$291</f>
        <v>14477</v>
      </c>
      <c r="L253" t="s">
        <v>235</v>
      </c>
      <c r="M253" t="s">
        <v>3453</v>
      </c>
      <c r="N253" s="89">
        <v>11743</v>
      </c>
    </row>
    <row r="254" spans="1:14" x14ac:dyDescent="0.3">
      <c r="A254" s="22" t="s">
        <v>2551</v>
      </c>
      <c r="B254" s="77" t="s">
        <v>1513</v>
      </c>
      <c r="C254" s="25" t="s">
        <v>2851</v>
      </c>
      <c r="D254" s="79">
        <v>17656</v>
      </c>
      <c r="E254" s="25"/>
      <c r="F254" s="64" t="s">
        <v>236</v>
      </c>
      <c r="G254" s="83" t="s">
        <v>3159</v>
      </c>
      <c r="H254" s="90">
        <f>C203*'Template_Back_DO NOT EDIT'!$E$292</f>
        <v>153611</v>
      </c>
      <c r="I254" s="90">
        <f>D203*'Template_Back_DO NOT EDIT'!$E$292</f>
        <v>6426</v>
      </c>
      <c r="L254" t="s">
        <v>236</v>
      </c>
      <c r="M254" t="s">
        <v>3454</v>
      </c>
      <c r="N254" s="89">
        <v>6381</v>
      </c>
    </row>
    <row r="255" spans="1:14" x14ac:dyDescent="0.3">
      <c r="A255" s="22" t="s">
        <v>2552</v>
      </c>
      <c r="B255" s="77" t="s">
        <v>1526</v>
      </c>
      <c r="C255" s="25" t="s">
        <v>2852</v>
      </c>
      <c r="D255" s="79">
        <v>2563</v>
      </c>
      <c r="E255" s="25"/>
      <c r="F255" s="64" t="s">
        <v>237</v>
      </c>
      <c r="G255" s="83" t="s">
        <v>1335</v>
      </c>
      <c r="H255" s="90">
        <f>C204*'Template_Back_DO NOT EDIT'!$E$293</f>
        <v>44245</v>
      </c>
      <c r="I255" s="90">
        <f>D204*'Template_Back_DO NOT EDIT'!$E$293</f>
        <v>3053</v>
      </c>
      <c r="K255" s="5"/>
      <c r="L255" t="s">
        <v>237</v>
      </c>
      <c r="M255" t="s">
        <v>3455</v>
      </c>
      <c r="N255" s="89">
        <v>3623</v>
      </c>
    </row>
    <row r="256" spans="1:14" ht="28.8" x14ac:dyDescent="0.3">
      <c r="A256" s="22" t="s">
        <v>2553</v>
      </c>
      <c r="B256" s="77" t="s">
        <v>1529</v>
      </c>
      <c r="C256" s="25" t="s">
        <v>2853</v>
      </c>
      <c r="D256" s="79">
        <v>5205</v>
      </c>
      <c r="E256" s="25"/>
      <c r="F256" s="64" t="s">
        <v>238</v>
      </c>
      <c r="G256" s="83" t="s">
        <v>3160</v>
      </c>
      <c r="H256" s="90">
        <f>C201*'Template_Back_DO NOT EDIT'!$E$290+C205*'Template_Back_DO NOT EDIT'!$E$294</f>
        <v>123161.79760000001</v>
      </c>
      <c r="I256" s="90">
        <f>SQRT((D201*'Template_Back_DO NOT EDIT'!$E$290)^2+(D205*'Template_Back_DO NOT EDIT'!$E$294)^2)</f>
        <v>6375.2490234017687</v>
      </c>
      <c r="L256" t="s">
        <v>238</v>
      </c>
      <c r="M256" t="s">
        <v>3456</v>
      </c>
      <c r="N256" s="89">
        <v>6214</v>
      </c>
    </row>
    <row r="257" spans="1:14" x14ac:dyDescent="0.3">
      <c r="A257" s="22" t="s">
        <v>295</v>
      </c>
      <c r="B257" s="77" t="s">
        <v>1532</v>
      </c>
      <c r="C257" s="25" t="s">
        <v>2854</v>
      </c>
      <c r="D257" s="79">
        <v>3051</v>
      </c>
      <c r="E257" s="25"/>
      <c r="F257" s="64" t="s">
        <v>239</v>
      </c>
      <c r="G257" s="83" t="s">
        <v>1343</v>
      </c>
      <c r="H257" s="90">
        <f>C206*'Template_Back_DO NOT EDIT'!$E$297</f>
        <v>59265.226799999997</v>
      </c>
      <c r="I257" s="90">
        <f>D206*'Template_Back_DO NOT EDIT'!$E$297</f>
        <v>2863.3031999999998</v>
      </c>
      <c r="L257" t="s">
        <v>239</v>
      </c>
      <c r="M257" t="s">
        <v>3457</v>
      </c>
      <c r="N257" s="89">
        <v>4508</v>
      </c>
    </row>
    <row r="258" spans="1:14" x14ac:dyDescent="0.3">
      <c r="A258" s="22" t="s">
        <v>2554</v>
      </c>
      <c r="B258" s="77" t="s">
        <v>1535</v>
      </c>
      <c r="C258" s="25" t="s">
        <v>2855</v>
      </c>
      <c r="D258" s="79">
        <v>5381</v>
      </c>
      <c r="E258" s="25"/>
      <c r="F258" s="64" t="s">
        <v>240</v>
      </c>
      <c r="G258" s="83" t="s">
        <v>3161</v>
      </c>
      <c r="H258" s="90">
        <f>C207*'Template_Back_DO NOT EDIT'!$E$299</f>
        <v>268228.75549999997</v>
      </c>
      <c r="I258" s="90">
        <f>D207*'Template_Back_DO NOT EDIT'!$E$299</f>
        <v>4833.0185000000001</v>
      </c>
      <c r="L258" t="s">
        <v>240</v>
      </c>
      <c r="M258" t="s">
        <v>3458</v>
      </c>
      <c r="N258" s="89">
        <v>8816</v>
      </c>
    </row>
    <row r="259" spans="1:14" x14ac:dyDescent="0.3">
      <c r="A259" s="22" t="s">
        <v>2555</v>
      </c>
      <c r="B259" s="77" t="s">
        <v>1539</v>
      </c>
      <c r="C259" s="25" t="s">
        <v>2856</v>
      </c>
      <c r="D259" s="79">
        <v>4519</v>
      </c>
      <c r="E259" s="25"/>
      <c r="F259" s="64" t="s">
        <v>241</v>
      </c>
      <c r="G259" s="83" t="s">
        <v>1589</v>
      </c>
      <c r="H259" s="94">
        <f>C271*'Template_Back_DO NOT EDIT'!$E$380</f>
        <v>716208</v>
      </c>
      <c r="I259" s="94">
        <f>D271*'Template_Back_DO NOT EDIT'!$E$380</f>
        <v>15016</v>
      </c>
      <c r="L259" t="s">
        <v>241</v>
      </c>
      <c r="M259" t="s">
        <v>3459</v>
      </c>
      <c r="N259" s="89">
        <v>16306</v>
      </c>
    </row>
    <row r="260" spans="1:14" x14ac:dyDescent="0.3">
      <c r="A260" s="22" t="s">
        <v>2556</v>
      </c>
      <c r="B260" s="77" t="s">
        <v>1543</v>
      </c>
      <c r="C260" s="25" t="s">
        <v>2857</v>
      </c>
      <c r="D260" s="25">
        <v>616</v>
      </c>
      <c r="E260" s="25"/>
      <c r="F260" s="64" t="s">
        <v>242</v>
      </c>
      <c r="G260" s="83" t="s">
        <v>1353</v>
      </c>
      <c r="H260" s="90">
        <f>C207*'Template_Back_DO NOT EDIT'!$E$300</f>
        <v>939858.62309999997</v>
      </c>
      <c r="I260" s="90">
        <f>D207*'Template_Back_DO NOT EDIT'!$E$300</f>
        <v>16934.627700000001</v>
      </c>
      <c r="L260" t="s">
        <v>242</v>
      </c>
      <c r="M260" t="s">
        <v>3460</v>
      </c>
      <c r="N260" s="89">
        <v>18740</v>
      </c>
    </row>
    <row r="261" spans="1:14" ht="28.8" x14ac:dyDescent="0.3">
      <c r="A261" s="22" t="s">
        <v>298</v>
      </c>
      <c r="B261" s="77" t="s">
        <v>1546</v>
      </c>
      <c r="C261" s="25" t="s">
        <v>2858</v>
      </c>
      <c r="D261" s="79">
        <v>1585</v>
      </c>
      <c r="E261" s="25"/>
      <c r="F261" s="64" t="s">
        <v>243</v>
      </c>
      <c r="G261" s="83" t="s">
        <v>1356</v>
      </c>
      <c r="H261" s="90">
        <f>C207*'Template_Back_DO NOT EDIT'!$E$301</f>
        <v>36593.621399999996</v>
      </c>
      <c r="I261" s="90">
        <f>D207*'Template_Back_DO NOT EDIT'!$E$301</f>
        <v>659.35379999999998</v>
      </c>
      <c r="L261" t="s">
        <v>243</v>
      </c>
      <c r="M261" t="s">
        <v>3461</v>
      </c>
      <c r="N261" s="89">
        <v>5000</v>
      </c>
    </row>
    <row r="262" spans="1:14" ht="28.8" x14ac:dyDescent="0.3">
      <c r="A262" s="22" t="s">
        <v>2557</v>
      </c>
      <c r="B262" s="77" t="s">
        <v>1549</v>
      </c>
      <c r="C262" s="25" t="s">
        <v>2859</v>
      </c>
      <c r="D262" s="79">
        <v>4054</v>
      </c>
      <c r="E262" s="25"/>
      <c r="F262" s="64" t="s">
        <v>244</v>
      </c>
      <c r="G262" s="83" t="s">
        <v>1359</v>
      </c>
      <c r="H262" s="90">
        <f>C208*'Template_Back_DO NOT EDIT'!$E$302</f>
        <v>16092</v>
      </c>
      <c r="I262" s="90">
        <f>D208*'Template_Back_DO NOT EDIT'!$E$302</f>
        <v>1816</v>
      </c>
      <c r="L262" t="s">
        <v>244</v>
      </c>
      <c r="M262" t="s">
        <v>3462</v>
      </c>
      <c r="N262" s="89">
        <v>2931</v>
      </c>
    </row>
    <row r="263" spans="1:14" x14ac:dyDescent="0.3">
      <c r="A263" s="22" t="s">
        <v>2558</v>
      </c>
      <c r="B263" s="77" t="s">
        <v>1552</v>
      </c>
      <c r="C263" s="25" t="s">
        <v>2860</v>
      </c>
      <c r="D263" s="79">
        <v>1031</v>
      </c>
      <c r="E263" s="25"/>
      <c r="F263" s="64" t="s">
        <v>245</v>
      </c>
      <c r="G263" s="83" t="s">
        <v>1362</v>
      </c>
      <c r="H263" s="90">
        <f>C209*'Template_Back_DO NOT EDIT'!$E$303</f>
        <v>56275</v>
      </c>
      <c r="I263" s="90">
        <f>D209*'Template_Back_DO NOT EDIT'!$E$303</f>
        <v>3499</v>
      </c>
      <c r="L263" t="s">
        <v>245</v>
      </c>
      <c r="M263" t="s">
        <v>3463</v>
      </c>
      <c r="N263" s="89">
        <v>3557</v>
      </c>
    </row>
    <row r="264" spans="1:14" ht="28.8" x14ac:dyDescent="0.3">
      <c r="A264" s="22" t="s">
        <v>2559</v>
      </c>
      <c r="B264" s="77" t="s">
        <v>1556</v>
      </c>
      <c r="C264" s="25" t="s">
        <v>2861</v>
      </c>
      <c r="D264" s="79">
        <v>2970</v>
      </c>
      <c r="E264" s="25"/>
      <c r="F264" s="64" t="s">
        <v>246</v>
      </c>
      <c r="G264" s="83" t="s">
        <v>1365</v>
      </c>
      <c r="H264" s="90">
        <f>C210*'Template_Back_DO NOT EDIT'!$E$304</f>
        <v>65506</v>
      </c>
      <c r="I264" s="90">
        <f>D210*'Template_Back_DO NOT EDIT'!$E$304</f>
        <v>4347</v>
      </c>
      <c r="L264" t="s">
        <v>246</v>
      </c>
      <c r="M264" t="s">
        <v>3464</v>
      </c>
      <c r="N264" s="89">
        <v>4366</v>
      </c>
    </row>
    <row r="265" spans="1:14" x14ac:dyDescent="0.3">
      <c r="A265" s="22" t="s">
        <v>302</v>
      </c>
      <c r="B265" s="77" t="s">
        <v>1560</v>
      </c>
      <c r="C265" s="25" t="s">
        <v>2862</v>
      </c>
      <c r="D265" s="79">
        <v>5312</v>
      </c>
      <c r="E265" s="25"/>
      <c r="F265" s="64" t="s">
        <v>247</v>
      </c>
      <c r="G265" s="83" t="s">
        <v>1368</v>
      </c>
      <c r="H265" s="90">
        <f>C211*'Template_Back_DO NOT EDIT'!$E$305</f>
        <v>176166</v>
      </c>
      <c r="I265" s="90">
        <f>D211*'Template_Back_DO NOT EDIT'!$E$305</f>
        <v>6828</v>
      </c>
      <c r="L265" t="s">
        <v>247</v>
      </c>
      <c r="M265" t="s">
        <v>3465</v>
      </c>
      <c r="N265" s="89">
        <v>6261</v>
      </c>
    </row>
    <row r="266" spans="1:14" ht="28.8" x14ac:dyDescent="0.3">
      <c r="A266" s="22" t="s">
        <v>303</v>
      </c>
      <c r="B266" s="77" t="s">
        <v>1562</v>
      </c>
      <c r="C266" s="25" t="s">
        <v>2863</v>
      </c>
      <c r="D266" s="79">
        <v>11953</v>
      </c>
      <c r="E266" s="25"/>
      <c r="F266" s="64" t="s">
        <v>248</v>
      </c>
      <c r="G266" s="83" t="s">
        <v>1371</v>
      </c>
      <c r="H266" s="90">
        <f>C212*'Template_Back_DO NOT EDIT'!$E$306</f>
        <v>393011</v>
      </c>
      <c r="I266" s="90">
        <f>D212*'Template_Back_DO NOT EDIT'!$E$306</f>
        <v>12275</v>
      </c>
      <c r="L266" t="s">
        <v>248</v>
      </c>
      <c r="M266" t="s">
        <v>3466</v>
      </c>
      <c r="N266" s="89">
        <v>10966</v>
      </c>
    </row>
    <row r="267" spans="1:14" ht="28.8" x14ac:dyDescent="0.3">
      <c r="A267" s="22" t="s">
        <v>2560</v>
      </c>
      <c r="B267" s="77" t="s">
        <v>1565</v>
      </c>
      <c r="C267" s="25" t="s">
        <v>2864</v>
      </c>
      <c r="D267" s="79">
        <v>9380</v>
      </c>
      <c r="E267" s="25"/>
      <c r="F267" s="64" t="s">
        <v>249</v>
      </c>
      <c r="G267" s="83" t="s">
        <v>1375</v>
      </c>
      <c r="H267" s="90">
        <f>C213*'Template_Back_DO NOT EDIT'!$E$307</f>
        <v>23318</v>
      </c>
      <c r="I267" s="90">
        <f>D213*'Template_Back_DO NOT EDIT'!$E$307</f>
        <v>2788</v>
      </c>
      <c r="L267" t="s">
        <v>249</v>
      </c>
      <c r="M267" t="s">
        <v>3467</v>
      </c>
      <c r="N267" s="89">
        <v>3356</v>
      </c>
    </row>
    <row r="268" spans="1:14" x14ac:dyDescent="0.3">
      <c r="A268" s="22" t="s">
        <v>307</v>
      </c>
      <c r="B268" s="77" t="s">
        <v>1577</v>
      </c>
      <c r="C268" s="25" t="s">
        <v>2865</v>
      </c>
      <c r="D268" s="79">
        <v>4908</v>
      </c>
      <c r="E268" s="25"/>
      <c r="F268" s="64" t="s">
        <v>250</v>
      </c>
      <c r="G268" s="83" t="s">
        <v>1378</v>
      </c>
      <c r="H268" s="90">
        <f>C214*'Template_Back_DO NOT EDIT'!$E$308</f>
        <v>25924</v>
      </c>
      <c r="I268" s="90">
        <f>D214*'Template_Back_DO NOT EDIT'!$E$308</f>
        <v>2719</v>
      </c>
      <c r="L268" t="s">
        <v>250</v>
      </c>
      <c r="M268" t="s">
        <v>3468</v>
      </c>
      <c r="N268" s="89">
        <v>2778</v>
      </c>
    </row>
    <row r="269" spans="1:14" x14ac:dyDescent="0.3">
      <c r="A269" s="22" t="s">
        <v>308</v>
      </c>
      <c r="B269" s="77" t="s">
        <v>1579</v>
      </c>
      <c r="C269" s="25" t="s">
        <v>2866</v>
      </c>
      <c r="D269" s="79">
        <v>2881</v>
      </c>
      <c r="E269" s="25"/>
      <c r="F269" s="64" t="s">
        <v>251</v>
      </c>
      <c r="G269" s="83" t="s">
        <v>1381</v>
      </c>
      <c r="H269" s="90">
        <f>C215*'Template_Back_DO NOT EDIT'!$E$309</f>
        <v>33490</v>
      </c>
      <c r="I269" s="90">
        <f>D215*'Template_Back_DO NOT EDIT'!$E$309</f>
        <v>3253</v>
      </c>
      <c r="L269" t="s">
        <v>251</v>
      </c>
      <c r="M269" t="s">
        <v>3469</v>
      </c>
      <c r="N269" s="89">
        <v>3293</v>
      </c>
    </row>
    <row r="270" spans="1:14" x14ac:dyDescent="0.3">
      <c r="A270" s="22" t="s">
        <v>309</v>
      </c>
      <c r="B270" s="77" t="s">
        <v>1583</v>
      </c>
      <c r="C270" s="25" t="s">
        <v>2867</v>
      </c>
      <c r="D270" s="79">
        <v>14661</v>
      </c>
      <c r="E270" s="25"/>
      <c r="F270" s="64" t="s">
        <v>252</v>
      </c>
      <c r="G270" s="83" t="s">
        <v>1384</v>
      </c>
      <c r="H270" s="90">
        <f>C216*'Template_Back_DO NOT EDIT'!$E$310</f>
        <v>82191</v>
      </c>
      <c r="I270" s="90">
        <f>D216*'Template_Back_DO NOT EDIT'!$E$310</f>
        <v>4544</v>
      </c>
      <c r="L270" t="s">
        <v>252</v>
      </c>
      <c r="M270" t="s">
        <v>3470</v>
      </c>
      <c r="N270" s="89">
        <v>5386</v>
      </c>
    </row>
    <row r="271" spans="1:14" x14ac:dyDescent="0.3">
      <c r="A271" s="22" t="s">
        <v>241</v>
      </c>
      <c r="B271" s="77" t="s">
        <v>1586</v>
      </c>
      <c r="C271" s="25" t="s">
        <v>2868</v>
      </c>
      <c r="D271" s="79">
        <v>15016</v>
      </c>
      <c r="E271" s="25"/>
      <c r="F271" s="64" t="s">
        <v>253</v>
      </c>
      <c r="G271" s="83" t="s">
        <v>1386</v>
      </c>
      <c r="H271" s="90">
        <f>C217*'Template_Back_DO NOT EDIT'!$E$311</f>
        <v>99752</v>
      </c>
      <c r="I271" s="90">
        <f>D217*'Template_Back_DO NOT EDIT'!$E$311</f>
        <v>5882</v>
      </c>
      <c r="L271" t="s">
        <v>253</v>
      </c>
      <c r="M271" t="s">
        <v>3471</v>
      </c>
      <c r="N271" s="89">
        <v>6044</v>
      </c>
    </row>
    <row r="272" spans="1:14" x14ac:dyDescent="0.3">
      <c r="A272" s="22" t="s">
        <v>2561</v>
      </c>
      <c r="B272" s="77" t="s">
        <v>1591</v>
      </c>
      <c r="C272" s="25" t="s">
        <v>2869</v>
      </c>
      <c r="D272" s="79">
        <v>8123</v>
      </c>
      <c r="E272" s="25"/>
      <c r="F272" s="64" t="s">
        <v>254</v>
      </c>
      <c r="G272" s="83" t="s">
        <v>1390</v>
      </c>
      <c r="H272" s="90">
        <f>C218*'Template_Back_DO NOT EDIT'!$E$312</f>
        <v>50463</v>
      </c>
      <c r="I272" s="90">
        <f>D218*'Template_Back_DO NOT EDIT'!$E$312</f>
        <v>3394</v>
      </c>
      <c r="L272" t="s">
        <v>254</v>
      </c>
      <c r="M272" t="s">
        <v>3472</v>
      </c>
      <c r="N272" s="89">
        <v>3566</v>
      </c>
    </row>
    <row r="273" spans="1:14" x14ac:dyDescent="0.3">
      <c r="A273" s="22" t="s">
        <v>312</v>
      </c>
      <c r="B273" s="77" t="s">
        <v>1598</v>
      </c>
      <c r="C273" s="25" t="s">
        <v>2870</v>
      </c>
      <c r="D273" s="79">
        <v>2833</v>
      </c>
      <c r="E273" s="25"/>
      <c r="F273" s="64" t="s">
        <v>255</v>
      </c>
      <c r="G273" s="83" t="s">
        <v>1393</v>
      </c>
      <c r="H273" s="90">
        <f>C219*'Template_Back_DO NOT EDIT'!$E$313</f>
        <v>105612</v>
      </c>
      <c r="I273" s="90">
        <f>D219*'Template_Back_DO NOT EDIT'!$E$313</f>
        <v>5769</v>
      </c>
      <c r="L273" t="s">
        <v>255</v>
      </c>
      <c r="M273" t="s">
        <v>3473</v>
      </c>
      <c r="N273" s="89">
        <v>5336</v>
      </c>
    </row>
    <row r="274" spans="1:14" ht="28.8" x14ac:dyDescent="0.3">
      <c r="A274" s="22" t="s">
        <v>2562</v>
      </c>
      <c r="B274" s="77" t="s">
        <v>1601</v>
      </c>
      <c r="C274" s="25" t="s">
        <v>2871</v>
      </c>
      <c r="D274" s="79">
        <v>5543</v>
      </c>
      <c r="E274" s="25"/>
      <c r="F274" s="64" t="s">
        <v>2627</v>
      </c>
      <c r="G274" s="83" t="s">
        <v>1396</v>
      </c>
      <c r="H274" s="90">
        <f>C220*'Template_Back_DO NOT EDIT'!$E$314</f>
        <v>49186</v>
      </c>
      <c r="I274" s="90">
        <f>D220*'Template_Back_DO NOT EDIT'!$E$314</f>
        <v>3701</v>
      </c>
      <c r="L274" t="s">
        <v>2627</v>
      </c>
      <c r="M274" t="s">
        <v>3474</v>
      </c>
      <c r="N274" s="89">
        <v>3460</v>
      </c>
    </row>
    <row r="275" spans="1:14" ht="28.8" x14ac:dyDescent="0.3">
      <c r="A275" s="22" t="s">
        <v>314</v>
      </c>
      <c r="B275" s="77" t="s">
        <v>1605</v>
      </c>
      <c r="C275" s="25" t="s">
        <v>2872</v>
      </c>
      <c r="D275" s="79">
        <v>31432</v>
      </c>
      <c r="E275" s="25"/>
      <c r="F275" s="64" t="s">
        <v>257</v>
      </c>
      <c r="G275" s="83" t="s">
        <v>1403</v>
      </c>
      <c r="H275" s="90">
        <f>C221*'Template_Back_DO NOT EDIT'!$E$316</f>
        <v>54608.120300000002</v>
      </c>
      <c r="I275" s="90">
        <f>D221*'Template_Back_DO NOT EDIT'!$E$316</f>
        <v>3488.7251000000001</v>
      </c>
      <c r="L275" t="s">
        <v>257</v>
      </c>
      <c r="M275" t="s">
        <v>3475</v>
      </c>
      <c r="N275" s="89">
        <v>3963</v>
      </c>
    </row>
    <row r="276" spans="1:14" ht="28.8" x14ac:dyDescent="0.3">
      <c r="A276" s="22" t="s">
        <v>315</v>
      </c>
      <c r="B276" s="77" t="s">
        <v>1608</v>
      </c>
      <c r="C276" s="25" t="s">
        <v>2873</v>
      </c>
      <c r="D276" s="79">
        <v>18640</v>
      </c>
      <c r="E276" s="25"/>
      <c r="F276" s="64" t="s">
        <v>258</v>
      </c>
      <c r="G276" s="83" t="s">
        <v>1405</v>
      </c>
      <c r="H276" s="90">
        <f>C221*'Template_Back_DO NOT EDIT'!$E$317</f>
        <v>15844.8797</v>
      </c>
      <c r="I276" s="90">
        <f>D221*'Template_Back_DO NOT EDIT'!$E$317</f>
        <v>1012.2749</v>
      </c>
      <c r="L276" t="s">
        <v>258</v>
      </c>
      <c r="M276" t="s">
        <v>3476</v>
      </c>
      <c r="N276" s="89">
        <v>1722</v>
      </c>
    </row>
    <row r="277" spans="1:14" x14ac:dyDescent="0.3">
      <c r="A277" s="22" t="s">
        <v>316</v>
      </c>
      <c r="B277" s="77" t="s">
        <v>1611</v>
      </c>
      <c r="C277" s="25" t="s">
        <v>2874</v>
      </c>
      <c r="D277" s="79">
        <v>20923</v>
      </c>
      <c r="E277" s="25"/>
      <c r="F277" s="64" t="s">
        <v>259</v>
      </c>
      <c r="G277" s="83" t="s">
        <v>1407</v>
      </c>
      <c r="H277" s="90">
        <f>C222*'Template_Back_DO NOT EDIT'!$E$318</f>
        <v>264896</v>
      </c>
      <c r="I277" s="90">
        <f>D222*'Template_Back_DO NOT EDIT'!$E$318</f>
        <v>8485</v>
      </c>
      <c r="L277" t="s">
        <v>259</v>
      </c>
      <c r="M277" t="s">
        <v>3477</v>
      </c>
      <c r="N277" s="89">
        <v>9348</v>
      </c>
    </row>
    <row r="278" spans="1:14" x14ac:dyDescent="0.3">
      <c r="A278" s="22" t="s">
        <v>317</v>
      </c>
      <c r="B278" s="77" t="s">
        <v>1613</v>
      </c>
      <c r="C278" s="25" t="s">
        <v>2875</v>
      </c>
      <c r="D278" s="79">
        <v>3796</v>
      </c>
      <c r="E278" s="25"/>
      <c r="F278" s="64" t="s">
        <v>260</v>
      </c>
      <c r="G278" s="83" t="s">
        <v>1409</v>
      </c>
      <c r="H278" s="90">
        <f>C223*'Template_Back_DO NOT EDIT'!$E$319</f>
        <v>19480</v>
      </c>
      <c r="I278" s="90">
        <f>D223*'Template_Back_DO NOT EDIT'!$E$319</f>
        <v>2915</v>
      </c>
      <c r="L278" t="s">
        <v>260</v>
      </c>
      <c r="M278" t="s">
        <v>3478</v>
      </c>
      <c r="N278" s="89">
        <v>2430</v>
      </c>
    </row>
    <row r="279" spans="1:14" x14ac:dyDescent="0.3">
      <c r="A279" s="22" t="s">
        <v>318</v>
      </c>
      <c r="B279" s="77" t="s">
        <v>1616</v>
      </c>
      <c r="C279" s="25" t="s">
        <v>2876</v>
      </c>
      <c r="D279" s="79">
        <v>5353</v>
      </c>
      <c r="E279" s="25"/>
      <c r="F279" s="64" t="s">
        <v>261</v>
      </c>
      <c r="G279" s="83" t="s">
        <v>3162</v>
      </c>
      <c r="H279" s="90">
        <f>C224*'Template_Back_DO NOT EDIT'!$E$321</f>
        <v>28230.240900000001</v>
      </c>
      <c r="I279" s="90">
        <f>D224*'Template_Back_DO NOT EDIT'!$E$321</f>
        <v>830.28500000000008</v>
      </c>
      <c r="L279" t="s">
        <v>261</v>
      </c>
      <c r="M279" t="s">
        <v>3479</v>
      </c>
      <c r="N279" s="89">
        <v>2235</v>
      </c>
    </row>
    <row r="280" spans="1:14" x14ac:dyDescent="0.3">
      <c r="A280" s="22" t="s">
        <v>319</v>
      </c>
      <c r="B280" s="77" t="s">
        <v>1619</v>
      </c>
      <c r="C280" s="25" t="s">
        <v>2877</v>
      </c>
      <c r="D280" s="79">
        <v>19495</v>
      </c>
      <c r="E280" s="25"/>
      <c r="F280" s="64" t="s">
        <v>262</v>
      </c>
      <c r="G280" s="83" t="s">
        <v>3163</v>
      </c>
      <c r="H280" s="90">
        <f>C224*'Template_Back_DO NOT EDIT'!$E$322</f>
        <v>330476.75910000002</v>
      </c>
      <c r="I280" s="90">
        <f>D224*'Template_Back_DO NOT EDIT'!$E$322</f>
        <v>9719.7150000000001</v>
      </c>
      <c r="L280" t="s">
        <v>262</v>
      </c>
      <c r="M280" t="s">
        <v>3480</v>
      </c>
      <c r="N280" s="89">
        <v>11070</v>
      </c>
    </row>
    <row r="281" spans="1:14" x14ac:dyDescent="0.3">
      <c r="A281" s="22" t="s">
        <v>320</v>
      </c>
      <c r="B281" s="77" t="s">
        <v>1622</v>
      </c>
      <c r="C281" s="25" t="s">
        <v>2878</v>
      </c>
      <c r="D281" s="79">
        <v>6601</v>
      </c>
      <c r="E281" s="25"/>
      <c r="F281" s="64" t="s">
        <v>263</v>
      </c>
      <c r="G281" s="83" t="s">
        <v>1418</v>
      </c>
      <c r="H281" s="90">
        <f>C225*'Template_Back_DO NOT EDIT'!$E$323</f>
        <v>114691</v>
      </c>
      <c r="I281" s="90">
        <f>D225*'Template_Back_DO NOT EDIT'!$E$323</f>
        <v>5891</v>
      </c>
      <c r="L281" t="s">
        <v>263</v>
      </c>
      <c r="M281" t="s">
        <v>3481</v>
      </c>
      <c r="N281" s="89">
        <v>5737</v>
      </c>
    </row>
    <row r="282" spans="1:14" x14ac:dyDescent="0.3">
      <c r="A282" s="22" t="s">
        <v>321</v>
      </c>
      <c r="B282" s="77" t="s">
        <v>1625</v>
      </c>
      <c r="C282" s="25" t="s">
        <v>2879</v>
      </c>
      <c r="D282" s="79">
        <v>11551</v>
      </c>
      <c r="E282" s="25"/>
      <c r="F282" s="64" t="s">
        <v>264</v>
      </c>
      <c r="G282" s="83" t="s">
        <v>1421</v>
      </c>
      <c r="H282" s="90">
        <f>C226*'Template_Back_DO NOT EDIT'!$E$324</f>
        <v>3957</v>
      </c>
      <c r="I282" s="90">
        <f>D226*'Template_Back_DO NOT EDIT'!$E$324</f>
        <v>781</v>
      </c>
      <c r="L282" t="s">
        <v>264</v>
      </c>
      <c r="M282" t="s">
        <v>3482</v>
      </c>
      <c r="N282">
        <v>930</v>
      </c>
    </row>
    <row r="283" spans="1:14" ht="28.8" x14ac:dyDescent="0.3">
      <c r="A283" s="22" t="s">
        <v>322</v>
      </c>
      <c r="B283" s="77" t="s">
        <v>1628</v>
      </c>
      <c r="C283" s="25" t="s">
        <v>2880</v>
      </c>
      <c r="D283" s="79">
        <v>7619</v>
      </c>
      <c r="E283" s="25"/>
      <c r="F283" s="64" t="s">
        <v>265</v>
      </c>
      <c r="G283" s="83" t="s">
        <v>1424</v>
      </c>
      <c r="H283" s="90">
        <f>C227*'Template_Back_DO NOT EDIT'!$E$325</f>
        <v>6908</v>
      </c>
      <c r="I283" s="90">
        <f>D227*'Template_Back_DO NOT EDIT'!$E$325</f>
        <v>1444</v>
      </c>
      <c r="L283" t="s">
        <v>265</v>
      </c>
      <c r="M283" t="s">
        <v>3483</v>
      </c>
      <c r="N283" s="89">
        <v>1691</v>
      </c>
    </row>
    <row r="284" spans="1:14" x14ac:dyDescent="0.3">
      <c r="A284" s="22" t="s">
        <v>323</v>
      </c>
      <c r="B284" s="77" t="s">
        <v>1631</v>
      </c>
      <c r="C284" s="25" t="s">
        <v>2881</v>
      </c>
      <c r="D284" s="79">
        <v>4029</v>
      </c>
      <c r="E284" s="25"/>
      <c r="F284" s="64" t="s">
        <v>266</v>
      </c>
      <c r="G284" s="83" t="s">
        <v>1427</v>
      </c>
      <c r="H284" s="90">
        <f>C228*'Template_Back_DO NOT EDIT'!$E$326+C229*'Template_Back_DO NOT EDIT'!$E$327</f>
        <v>709650</v>
      </c>
      <c r="I284" s="90">
        <f>SQRT((D228*'Template_Back_DO NOT EDIT'!$E$326)^2+(D229*'Template_Back_DO NOT EDIT'!$E$327)^2)</f>
        <v>14173.338632799259</v>
      </c>
      <c r="L284" t="s">
        <v>266</v>
      </c>
      <c r="M284" t="s">
        <v>3484</v>
      </c>
      <c r="N284" s="89">
        <v>15986</v>
      </c>
    </row>
    <row r="285" spans="1:14" x14ac:dyDescent="0.3">
      <c r="A285" s="22" t="s">
        <v>2563</v>
      </c>
      <c r="B285" s="77" t="s">
        <v>1634</v>
      </c>
      <c r="C285" s="25" t="s">
        <v>2882</v>
      </c>
      <c r="D285" s="79">
        <v>12468</v>
      </c>
      <c r="E285" s="25"/>
      <c r="F285" s="64" t="s">
        <v>267</v>
      </c>
      <c r="G285" s="83" t="s">
        <v>1435</v>
      </c>
      <c r="H285" s="90">
        <f>C230*'Template_Back_DO NOT EDIT'!$E$328</f>
        <v>7761</v>
      </c>
      <c r="I285" s="90">
        <f>D230*'Template_Back_DO NOT EDIT'!$E$328</f>
        <v>1357</v>
      </c>
      <c r="L285" t="s">
        <v>267</v>
      </c>
      <c r="M285" t="s">
        <v>3485</v>
      </c>
      <c r="N285" s="89">
        <v>1424</v>
      </c>
    </row>
    <row r="286" spans="1:14" ht="28.8" x14ac:dyDescent="0.3">
      <c r="A286" s="22" t="s">
        <v>324</v>
      </c>
      <c r="B286" s="77" t="s">
        <v>1639</v>
      </c>
      <c r="C286" s="25" t="s">
        <v>2883</v>
      </c>
      <c r="D286" s="79">
        <v>15867</v>
      </c>
      <c r="E286" s="25"/>
      <c r="F286" s="64" t="s">
        <v>268</v>
      </c>
      <c r="G286" s="83" t="s">
        <v>1438</v>
      </c>
      <c r="H286" s="90">
        <f>C231*'Template_Back_DO NOT EDIT'!$E$329</f>
        <v>80139</v>
      </c>
      <c r="I286" s="90">
        <f>D231*'Template_Back_DO NOT EDIT'!$E$329</f>
        <v>4449</v>
      </c>
      <c r="L286" t="s">
        <v>268</v>
      </c>
      <c r="M286" t="s">
        <v>3486</v>
      </c>
      <c r="N286" s="89">
        <v>5135</v>
      </c>
    </row>
    <row r="287" spans="1:14" ht="28.8" x14ac:dyDescent="0.3">
      <c r="A287" s="22" t="s">
        <v>325</v>
      </c>
      <c r="B287" s="77" t="s">
        <v>1642</v>
      </c>
      <c r="C287" s="25" t="s">
        <v>2884</v>
      </c>
      <c r="D287" s="79">
        <v>2160</v>
      </c>
      <c r="E287" s="25"/>
      <c r="F287" s="64" t="s">
        <v>269</v>
      </c>
      <c r="G287" s="83" t="s">
        <v>1441</v>
      </c>
      <c r="H287" s="90">
        <f>C232*'Template_Back_DO NOT EDIT'!$E$330</f>
        <v>668744</v>
      </c>
      <c r="I287" s="90">
        <f>D232*'Template_Back_DO NOT EDIT'!$E$330</f>
        <v>15311</v>
      </c>
      <c r="L287" t="s">
        <v>269</v>
      </c>
      <c r="M287" t="s">
        <v>3487</v>
      </c>
      <c r="N287" s="89">
        <v>13029</v>
      </c>
    </row>
    <row r="288" spans="1:14" x14ac:dyDescent="0.3">
      <c r="A288" s="22" t="s">
        <v>326</v>
      </c>
      <c r="B288" s="77" t="s">
        <v>1645</v>
      </c>
      <c r="C288" s="25" t="s">
        <v>2885</v>
      </c>
      <c r="D288" s="79">
        <v>13453</v>
      </c>
      <c r="E288" s="25"/>
      <c r="F288" s="64" t="s">
        <v>270</v>
      </c>
      <c r="G288" s="83" t="s">
        <v>1445</v>
      </c>
      <c r="H288" s="90">
        <f>C233*'Template_Back_DO NOT EDIT'!$E$331</f>
        <v>11810</v>
      </c>
      <c r="I288" s="90">
        <f>D233*'Template_Back_DO NOT EDIT'!$E$331</f>
        <v>2048</v>
      </c>
      <c r="L288" t="s">
        <v>270</v>
      </c>
      <c r="M288" t="s">
        <v>3488</v>
      </c>
      <c r="N288" s="89">
        <v>2190</v>
      </c>
    </row>
    <row r="289" spans="1:14" x14ac:dyDescent="0.3">
      <c r="A289" s="22" t="s">
        <v>327</v>
      </c>
      <c r="B289" s="77" t="s">
        <v>1648</v>
      </c>
      <c r="C289" s="25" t="s">
        <v>2886</v>
      </c>
      <c r="D289" s="79">
        <v>2872</v>
      </c>
      <c r="E289" s="25"/>
      <c r="F289" s="64" t="s">
        <v>271</v>
      </c>
      <c r="G289" s="83" t="s">
        <v>1449</v>
      </c>
      <c r="H289" s="90">
        <f>C234*'Template_Back_DO NOT EDIT'!$E$332</f>
        <v>34738</v>
      </c>
      <c r="I289" s="90">
        <f>D234*'Template_Back_DO NOT EDIT'!$E$332</f>
        <v>3631</v>
      </c>
      <c r="L289" t="s">
        <v>271</v>
      </c>
      <c r="M289" t="s">
        <v>3489</v>
      </c>
      <c r="N289" s="89">
        <v>3401</v>
      </c>
    </row>
    <row r="290" spans="1:14" x14ac:dyDescent="0.3">
      <c r="A290" s="22" t="s">
        <v>328</v>
      </c>
      <c r="B290" s="77" t="s">
        <v>1651</v>
      </c>
      <c r="C290" s="25" t="s">
        <v>2887</v>
      </c>
      <c r="D290" s="79">
        <v>3230</v>
      </c>
      <c r="E290" s="25"/>
      <c r="F290" s="64" t="s">
        <v>272</v>
      </c>
      <c r="G290" s="83" t="s">
        <v>3164</v>
      </c>
      <c r="H290" s="90">
        <f>C235*'Template_Back_DO NOT EDIT'!$E$334</f>
        <v>586.23599999999999</v>
      </c>
      <c r="I290" s="90">
        <f>D235*'Template_Back_DO NOT EDIT'!$E$334</f>
        <v>62.156500000000001</v>
      </c>
      <c r="L290" t="s">
        <v>272</v>
      </c>
      <c r="M290" t="s">
        <v>3490</v>
      </c>
      <c r="N290" s="89">
        <v>1787</v>
      </c>
    </row>
    <row r="291" spans="1:14" ht="28.8" x14ac:dyDescent="0.3">
      <c r="A291" s="22" t="s">
        <v>329</v>
      </c>
      <c r="B291" s="77" t="s">
        <v>1653</v>
      </c>
      <c r="C291" s="25" t="s">
        <v>2888</v>
      </c>
      <c r="D291" s="79">
        <v>3702</v>
      </c>
      <c r="E291" s="25"/>
      <c r="F291" s="64" t="s">
        <v>273</v>
      </c>
      <c r="G291" s="83" t="s">
        <v>1457</v>
      </c>
      <c r="H291" s="90">
        <f>C235*'Template_Back_DO NOT EDIT'!$E$335</f>
        <v>23341.763999999999</v>
      </c>
      <c r="I291" s="90">
        <f>D235*'Template_Back_DO NOT EDIT'!$E$335</f>
        <v>2474.8434999999999</v>
      </c>
      <c r="L291" t="s">
        <v>273</v>
      </c>
      <c r="M291" t="s">
        <v>3491</v>
      </c>
      <c r="N291" s="89">
        <v>3269</v>
      </c>
    </row>
    <row r="292" spans="1:14" x14ac:dyDescent="0.3">
      <c r="A292" s="22" t="s">
        <v>330</v>
      </c>
      <c r="B292" s="77" t="s">
        <v>1657</v>
      </c>
      <c r="C292" s="25" t="s">
        <v>2889</v>
      </c>
      <c r="D292" s="79">
        <v>7063</v>
      </c>
      <c r="E292" s="25"/>
      <c r="F292" s="64" t="s">
        <v>274</v>
      </c>
      <c r="G292" s="83" t="s">
        <v>1460</v>
      </c>
      <c r="H292" s="90">
        <f>C236*'Template_Back_DO NOT EDIT'!$E$336</f>
        <v>354511</v>
      </c>
      <c r="I292" s="90">
        <f>D236*'Template_Back_DO NOT EDIT'!$E$336</f>
        <v>11184</v>
      </c>
      <c r="L292" t="s">
        <v>274</v>
      </c>
      <c r="M292" t="s">
        <v>3492</v>
      </c>
      <c r="N292" s="89">
        <v>11951</v>
      </c>
    </row>
    <row r="293" spans="1:14" ht="28.8" x14ac:dyDescent="0.3">
      <c r="A293" s="22" t="s">
        <v>331</v>
      </c>
      <c r="B293" s="77" t="s">
        <v>1659</v>
      </c>
      <c r="C293" s="25" t="s">
        <v>2890</v>
      </c>
      <c r="D293" s="79">
        <v>16741</v>
      </c>
      <c r="E293" s="25"/>
      <c r="F293" s="64" t="s">
        <v>275</v>
      </c>
      <c r="G293" s="83" t="s">
        <v>1463</v>
      </c>
      <c r="H293" s="90">
        <f>C237*'Template_Back_DO NOT EDIT'!$E$337</f>
        <v>428906</v>
      </c>
      <c r="I293" s="90">
        <f>D237*'Template_Back_DO NOT EDIT'!$E$337</f>
        <v>12572</v>
      </c>
      <c r="L293" t="s">
        <v>275</v>
      </c>
      <c r="M293" t="s">
        <v>3493</v>
      </c>
      <c r="N293" s="89">
        <v>10448</v>
      </c>
    </row>
    <row r="294" spans="1:14" ht="28.8" x14ac:dyDescent="0.3">
      <c r="A294" s="22" t="s">
        <v>332</v>
      </c>
      <c r="B294" s="77" t="s">
        <v>1662</v>
      </c>
      <c r="C294" s="25" t="s">
        <v>2891</v>
      </c>
      <c r="D294" s="79">
        <v>2112</v>
      </c>
      <c r="E294" s="25"/>
      <c r="F294" s="64" t="s">
        <v>276</v>
      </c>
      <c r="G294" s="83" t="s">
        <v>1466</v>
      </c>
      <c r="H294" s="90">
        <f>C238*'Template_Back_DO NOT EDIT'!$E$338</f>
        <v>1213155</v>
      </c>
      <c r="I294" s="90">
        <f>D238*'Template_Back_DO NOT EDIT'!$E$338</f>
        <v>21535</v>
      </c>
      <c r="L294" t="s">
        <v>276</v>
      </c>
      <c r="M294" t="s">
        <v>3494</v>
      </c>
      <c r="N294" s="89">
        <v>24137</v>
      </c>
    </row>
    <row r="295" spans="1:14" x14ac:dyDescent="0.3">
      <c r="A295" s="22" t="s">
        <v>333</v>
      </c>
      <c r="B295" s="77" t="s">
        <v>1665</v>
      </c>
      <c r="C295" s="25" t="s">
        <v>2892</v>
      </c>
      <c r="D295" s="79">
        <v>3654</v>
      </c>
      <c r="E295" s="25"/>
      <c r="F295" s="64" t="s">
        <v>277</v>
      </c>
      <c r="G295" s="83" t="s">
        <v>1468</v>
      </c>
      <c r="H295" s="90">
        <f>C239*'Template_Back_DO NOT EDIT'!$E$339</f>
        <v>361738</v>
      </c>
      <c r="I295" s="90">
        <f>D239*'Template_Back_DO NOT EDIT'!$E$339</f>
        <v>13014</v>
      </c>
      <c r="L295" t="s">
        <v>277</v>
      </c>
      <c r="M295" t="s">
        <v>3495</v>
      </c>
      <c r="N295" s="89">
        <v>12205</v>
      </c>
    </row>
    <row r="296" spans="1:14" ht="28.8" x14ac:dyDescent="0.3">
      <c r="A296" s="22" t="s">
        <v>334</v>
      </c>
      <c r="B296" s="77" t="s">
        <v>1668</v>
      </c>
      <c r="C296" s="25" t="s">
        <v>2893</v>
      </c>
      <c r="D296" s="79">
        <v>1724</v>
      </c>
      <c r="E296" s="25"/>
      <c r="F296" s="64" t="s">
        <v>278</v>
      </c>
      <c r="G296" s="83" t="s">
        <v>1471</v>
      </c>
      <c r="H296" s="90">
        <f>C240*'Template_Back_DO NOT EDIT'!$E$340</f>
        <v>219856</v>
      </c>
      <c r="I296" s="90">
        <f>D240*'Template_Back_DO NOT EDIT'!$E$340</f>
        <v>8271</v>
      </c>
      <c r="L296" t="s">
        <v>278</v>
      </c>
      <c r="M296" t="s">
        <v>3496</v>
      </c>
      <c r="N296" s="89">
        <v>9487</v>
      </c>
    </row>
    <row r="297" spans="1:14" x14ac:dyDescent="0.3">
      <c r="A297" s="22" t="s">
        <v>335</v>
      </c>
      <c r="B297" s="77" t="s">
        <v>1672</v>
      </c>
      <c r="C297" s="25" t="s">
        <v>2894</v>
      </c>
      <c r="D297" s="79">
        <v>7086</v>
      </c>
      <c r="E297" s="25"/>
      <c r="F297" s="64" t="s">
        <v>279</v>
      </c>
      <c r="G297" s="83" t="s">
        <v>1473</v>
      </c>
      <c r="H297" s="90">
        <f>C241*'Template_Back_DO NOT EDIT'!$E$341+C242*'Template_Back_DO NOT EDIT'!$E$342</f>
        <v>178250</v>
      </c>
      <c r="I297" s="90">
        <f>SQRT((D241*'Template_Back_DO NOT EDIT'!$E$341)^2+(D242*'Template_Back_DO NOT EDIT'!$E$342)^2)</f>
        <v>7952.4436495960163</v>
      </c>
      <c r="L297" t="s">
        <v>279</v>
      </c>
      <c r="M297" t="s">
        <v>3497</v>
      </c>
      <c r="N297" s="89">
        <v>7348</v>
      </c>
    </row>
    <row r="298" spans="1:14" x14ac:dyDescent="0.3">
      <c r="A298" s="22" t="s">
        <v>2564</v>
      </c>
      <c r="B298" s="77" t="s">
        <v>1675</v>
      </c>
      <c r="C298" s="25" t="s">
        <v>2895</v>
      </c>
      <c r="D298" s="79">
        <v>12065</v>
      </c>
      <c r="E298" s="25"/>
      <c r="F298" s="64" t="s">
        <v>280</v>
      </c>
      <c r="G298" s="83" t="s">
        <v>1481</v>
      </c>
      <c r="H298" s="90">
        <f>C243*'Template_Back_DO NOT EDIT'!$E$343</f>
        <v>752543</v>
      </c>
      <c r="I298" s="90">
        <f>D243*'Template_Back_DO NOT EDIT'!$E$343</f>
        <v>18078</v>
      </c>
      <c r="L298" t="s">
        <v>280</v>
      </c>
      <c r="M298" t="s">
        <v>3498</v>
      </c>
      <c r="N298" s="89">
        <v>18197</v>
      </c>
    </row>
    <row r="299" spans="1:14" ht="28.8" x14ac:dyDescent="0.3">
      <c r="A299" s="22" t="s">
        <v>337</v>
      </c>
      <c r="B299" s="77" t="s">
        <v>1678</v>
      </c>
      <c r="C299" s="25" t="s">
        <v>2896</v>
      </c>
      <c r="D299" s="79">
        <v>14510</v>
      </c>
      <c r="E299" s="25"/>
      <c r="F299" s="64" t="s">
        <v>281</v>
      </c>
      <c r="G299" s="83" t="s">
        <v>1484</v>
      </c>
      <c r="H299" s="90">
        <f>C244*'Template_Back_DO NOT EDIT'!$E$344</f>
        <v>75048</v>
      </c>
      <c r="I299" s="90">
        <f>D244*'Template_Back_DO NOT EDIT'!$E$344</f>
        <v>4892</v>
      </c>
      <c r="L299" t="s">
        <v>281</v>
      </c>
      <c r="M299" t="s">
        <v>3499</v>
      </c>
      <c r="N299" s="89">
        <v>5657</v>
      </c>
    </row>
    <row r="300" spans="1:14" x14ac:dyDescent="0.3">
      <c r="A300" s="22" t="s">
        <v>2565</v>
      </c>
      <c r="B300" s="77" t="s">
        <v>1681</v>
      </c>
      <c r="C300" s="25" t="s">
        <v>2897</v>
      </c>
      <c r="D300" s="79">
        <v>1137</v>
      </c>
      <c r="E300" s="25"/>
      <c r="F300" s="64" t="s">
        <v>282</v>
      </c>
      <c r="G300" s="83" t="s">
        <v>1487</v>
      </c>
      <c r="H300" s="90">
        <f>C245*'Template_Back_DO NOT EDIT'!$E$345</f>
        <v>86467</v>
      </c>
      <c r="I300" s="90">
        <f>D245*'Template_Back_DO NOT EDIT'!$E$345</f>
        <v>5131</v>
      </c>
      <c r="L300" t="s">
        <v>282</v>
      </c>
      <c r="M300" t="s">
        <v>3500</v>
      </c>
      <c r="N300" s="89">
        <v>5616</v>
      </c>
    </row>
    <row r="301" spans="1:14" x14ac:dyDescent="0.3">
      <c r="A301" s="22" t="s">
        <v>339</v>
      </c>
      <c r="B301" s="77" t="s">
        <v>1685</v>
      </c>
      <c r="C301" s="25" t="s">
        <v>2898</v>
      </c>
      <c r="D301" s="79">
        <v>5894</v>
      </c>
      <c r="E301" s="25"/>
      <c r="F301" s="64" t="s">
        <v>283</v>
      </c>
      <c r="G301" s="83" t="s">
        <v>1490</v>
      </c>
      <c r="H301" s="90">
        <f>C246*'Template_Back_DO NOT EDIT'!$E$346</f>
        <v>110647</v>
      </c>
      <c r="I301" s="90">
        <f>D246*'Template_Back_DO NOT EDIT'!$E$346</f>
        <v>7047</v>
      </c>
      <c r="L301" t="s">
        <v>283</v>
      </c>
      <c r="M301" t="s">
        <v>3501</v>
      </c>
      <c r="N301" s="89">
        <v>6544</v>
      </c>
    </row>
    <row r="302" spans="1:14" x14ac:dyDescent="0.3">
      <c r="A302" s="22" t="s">
        <v>340</v>
      </c>
      <c r="B302" s="77" t="s">
        <v>1688</v>
      </c>
      <c r="C302" s="25" t="s">
        <v>2899</v>
      </c>
      <c r="D302" s="79">
        <v>3370</v>
      </c>
      <c r="E302" s="25"/>
      <c r="F302" s="64" t="s">
        <v>284</v>
      </c>
      <c r="G302" s="83" t="s">
        <v>1492</v>
      </c>
      <c r="H302" s="90">
        <f>C247*'Template_Back_DO NOT EDIT'!$E$347</f>
        <v>49771</v>
      </c>
      <c r="I302" s="90">
        <f>D247*'Template_Back_DO NOT EDIT'!$E$347</f>
        <v>4071</v>
      </c>
      <c r="L302" t="s">
        <v>284</v>
      </c>
      <c r="M302" t="s">
        <v>3502</v>
      </c>
      <c r="N302" s="89">
        <v>4770</v>
      </c>
    </row>
    <row r="303" spans="1:14" x14ac:dyDescent="0.3">
      <c r="A303" s="22" t="s">
        <v>341</v>
      </c>
      <c r="B303" s="77" t="s">
        <v>1691</v>
      </c>
      <c r="C303" s="25" t="s">
        <v>2900</v>
      </c>
      <c r="D303" s="79">
        <v>8373</v>
      </c>
      <c r="E303" s="25"/>
      <c r="F303" s="64" t="s">
        <v>285</v>
      </c>
      <c r="G303" s="83" t="s">
        <v>1495</v>
      </c>
      <c r="H303" s="90">
        <f>C248*'Template_Back_DO NOT EDIT'!$E$348</f>
        <v>6391</v>
      </c>
      <c r="I303" s="90">
        <f>D248*'Template_Back_DO NOT EDIT'!$E$348</f>
        <v>1368</v>
      </c>
      <c r="L303" t="s">
        <v>285</v>
      </c>
      <c r="M303" t="s">
        <v>3503</v>
      </c>
      <c r="N303" s="89">
        <v>2053</v>
      </c>
    </row>
    <row r="304" spans="1:14" x14ac:dyDescent="0.3">
      <c r="A304" s="22" t="s">
        <v>342</v>
      </c>
      <c r="B304" s="77" t="s">
        <v>1693</v>
      </c>
      <c r="C304" s="25" t="s">
        <v>2901</v>
      </c>
      <c r="D304" s="79">
        <v>5806</v>
      </c>
      <c r="E304" s="25"/>
      <c r="F304" s="64" t="s">
        <v>286</v>
      </c>
      <c r="G304" s="83" t="s">
        <v>1498</v>
      </c>
      <c r="H304" s="90">
        <f>C249*'Template_Back_DO NOT EDIT'!$E$349</f>
        <v>197925</v>
      </c>
      <c r="I304" s="90">
        <f>D249*'Template_Back_DO NOT EDIT'!$E$349</f>
        <v>8160</v>
      </c>
      <c r="L304" t="s">
        <v>286</v>
      </c>
      <c r="M304" t="s">
        <v>3504</v>
      </c>
      <c r="N304" s="89">
        <v>8286</v>
      </c>
    </row>
    <row r="305" spans="1:14" x14ac:dyDescent="0.3">
      <c r="A305" s="22" t="s">
        <v>343</v>
      </c>
      <c r="B305" s="77" t="s">
        <v>1696</v>
      </c>
      <c r="C305" s="25" t="s">
        <v>2902</v>
      </c>
      <c r="D305" s="79">
        <v>1138</v>
      </c>
      <c r="E305" s="25"/>
      <c r="F305" s="64" t="s">
        <v>287</v>
      </c>
      <c r="G305" s="83" t="s">
        <v>1501</v>
      </c>
      <c r="H305" s="90">
        <f>C250*'Template_Back_DO NOT EDIT'!$E$350</f>
        <v>127276</v>
      </c>
      <c r="I305" s="90">
        <f>D250*'Template_Back_DO NOT EDIT'!$E$350</f>
        <v>7153</v>
      </c>
      <c r="L305" t="s">
        <v>287</v>
      </c>
      <c r="M305" t="s">
        <v>3505</v>
      </c>
      <c r="N305" s="89">
        <v>7980</v>
      </c>
    </row>
    <row r="306" spans="1:14" x14ac:dyDescent="0.3">
      <c r="A306" s="22" t="s">
        <v>344</v>
      </c>
      <c r="B306" s="77" t="s">
        <v>1699</v>
      </c>
      <c r="C306" s="25" t="s">
        <v>2903</v>
      </c>
      <c r="D306" s="25">
        <v>752</v>
      </c>
      <c r="E306" s="25"/>
      <c r="F306" s="64" t="s">
        <v>288</v>
      </c>
      <c r="G306" s="83" t="s">
        <v>1504</v>
      </c>
      <c r="H306" s="90">
        <f>C251*'Template_Back_DO NOT EDIT'!$E$351</f>
        <v>1602334</v>
      </c>
      <c r="I306" s="90">
        <f>D251*'Template_Back_DO NOT EDIT'!$E$351</f>
        <v>21724</v>
      </c>
      <c r="L306" t="s">
        <v>288</v>
      </c>
      <c r="M306" t="s">
        <v>3506</v>
      </c>
      <c r="N306" s="89">
        <v>23460</v>
      </c>
    </row>
    <row r="307" spans="1:14" x14ac:dyDescent="0.3">
      <c r="A307" s="22" t="s">
        <v>345</v>
      </c>
      <c r="B307" s="77" t="s">
        <v>1702</v>
      </c>
      <c r="C307" s="25" t="s">
        <v>2904</v>
      </c>
      <c r="D307" s="79">
        <v>3784</v>
      </c>
      <c r="E307" s="25"/>
      <c r="F307" s="64" t="s">
        <v>289</v>
      </c>
      <c r="G307" s="83" t="s">
        <v>1507</v>
      </c>
      <c r="H307" s="90">
        <f>C252*'Template_Back_DO NOT EDIT'!$E$352</f>
        <v>786916</v>
      </c>
      <c r="I307" s="90">
        <f>D252*'Template_Back_DO NOT EDIT'!$E$352</f>
        <v>16009</v>
      </c>
      <c r="L307" t="s">
        <v>289</v>
      </c>
      <c r="M307" t="s">
        <v>3507</v>
      </c>
      <c r="N307" s="89">
        <v>18138</v>
      </c>
    </row>
    <row r="308" spans="1:14" x14ac:dyDescent="0.3">
      <c r="A308" s="22" t="s">
        <v>346</v>
      </c>
      <c r="B308" s="77" t="s">
        <v>1705</v>
      </c>
      <c r="C308" s="25" t="s">
        <v>2905</v>
      </c>
      <c r="D308" s="79">
        <v>3483</v>
      </c>
      <c r="E308" s="25"/>
      <c r="F308" s="64" t="s">
        <v>290</v>
      </c>
      <c r="G308" s="83" t="s">
        <v>1510</v>
      </c>
      <c r="H308" s="90">
        <f>C253*'Template_Back_DO NOT EDIT'!$E$353</f>
        <v>71321</v>
      </c>
      <c r="I308" s="90">
        <f>D253*'Template_Back_DO NOT EDIT'!$E$353</f>
        <v>5390</v>
      </c>
      <c r="L308" t="s">
        <v>290</v>
      </c>
      <c r="M308" t="s">
        <v>3508</v>
      </c>
      <c r="N308" s="89">
        <v>5116</v>
      </c>
    </row>
    <row r="309" spans="1:14" x14ac:dyDescent="0.3">
      <c r="A309" s="22" t="s">
        <v>347</v>
      </c>
      <c r="B309" s="77" t="s">
        <v>1708</v>
      </c>
      <c r="C309" s="25" t="s">
        <v>2906</v>
      </c>
      <c r="D309" s="79">
        <v>23158</v>
      </c>
      <c r="E309" s="25"/>
      <c r="F309" s="64" t="s">
        <v>291</v>
      </c>
      <c r="G309" s="83" t="s">
        <v>1516</v>
      </c>
      <c r="H309" s="90">
        <f>C254*'Template_Back_DO NOT EDIT'!$E$355</f>
        <v>699849.56800000009</v>
      </c>
      <c r="I309" s="90">
        <f>D254*'Template_Back_DO NOT EDIT'!$E$355</f>
        <v>15459.5936</v>
      </c>
      <c r="L309" t="s">
        <v>291</v>
      </c>
      <c r="M309" t="s">
        <v>3509</v>
      </c>
      <c r="N309" s="89">
        <v>17203</v>
      </c>
    </row>
    <row r="310" spans="1:14" ht="28.8" x14ac:dyDescent="0.3">
      <c r="A310" s="22" t="s">
        <v>348</v>
      </c>
      <c r="B310" s="77" t="s">
        <v>1711</v>
      </c>
      <c r="C310" s="25" t="s">
        <v>2907</v>
      </c>
      <c r="D310" s="79">
        <v>4552</v>
      </c>
      <c r="E310" s="25"/>
      <c r="F310" s="64" t="s">
        <v>292</v>
      </c>
      <c r="G310" s="83" t="s">
        <v>1519</v>
      </c>
      <c r="H310" s="90">
        <f>C254*'Template_Back_DO NOT EDIT'!$E$356</f>
        <v>53391.903999999995</v>
      </c>
      <c r="I310" s="90">
        <f>D254*'Template_Back_DO NOT EDIT'!$E$356</f>
        <v>1179.4207999999999</v>
      </c>
      <c r="L310" t="s">
        <v>292</v>
      </c>
      <c r="M310" t="s">
        <v>3510</v>
      </c>
      <c r="N310" s="89">
        <v>4655</v>
      </c>
    </row>
    <row r="311" spans="1:14" x14ac:dyDescent="0.3">
      <c r="A311" s="22" t="s">
        <v>349</v>
      </c>
      <c r="B311" s="77" t="s">
        <v>1714</v>
      </c>
      <c r="C311" s="25" t="s">
        <v>2908</v>
      </c>
      <c r="D311" s="79">
        <v>5581</v>
      </c>
      <c r="E311" s="25"/>
      <c r="F311" s="64" t="s">
        <v>293</v>
      </c>
      <c r="G311" s="83" t="s">
        <v>3165</v>
      </c>
      <c r="H311" s="90">
        <f>C254*'Template_Back_DO NOT EDIT'!$E$357</f>
        <v>45958.6</v>
      </c>
      <c r="I311" s="90">
        <f>D254*'Template_Back_DO NOT EDIT'!$E$357</f>
        <v>1015.22</v>
      </c>
      <c r="L311" t="s">
        <v>293</v>
      </c>
      <c r="M311" t="s">
        <v>3511</v>
      </c>
      <c r="N311" s="89">
        <v>1674</v>
      </c>
    </row>
    <row r="312" spans="1:14" x14ac:dyDescent="0.3">
      <c r="A312" s="22" t="s">
        <v>350</v>
      </c>
      <c r="B312" s="77" t="s">
        <v>1717</v>
      </c>
      <c r="C312" s="25" t="s">
        <v>2909</v>
      </c>
      <c r="D312" s="79">
        <v>6182</v>
      </c>
      <c r="E312" s="25"/>
      <c r="F312" s="64" t="s">
        <v>294</v>
      </c>
      <c r="G312" s="83" t="s">
        <v>1524</v>
      </c>
      <c r="H312" s="90">
        <f>C255*'Template_Back_DO NOT EDIT'!$E$359+C256*'Template_Back_DO NOT EDIT'!$E$361</f>
        <v>90719.7834</v>
      </c>
      <c r="I312" s="90">
        <f>SQRT((D255*'Template_Back_DO NOT EDIT'!$E$359)^2+(D256*'Template_Back_DO NOT EDIT'!$E$361)^2)</f>
        <v>5705.8127678472765</v>
      </c>
      <c r="L312" t="s">
        <v>294</v>
      </c>
      <c r="M312" t="s">
        <v>3512</v>
      </c>
      <c r="N312" s="89">
        <v>5928</v>
      </c>
    </row>
    <row r="313" spans="1:14" x14ac:dyDescent="0.3">
      <c r="A313" s="22" t="s">
        <v>351</v>
      </c>
      <c r="B313" s="77" t="s">
        <v>1720</v>
      </c>
      <c r="C313" s="25" t="s">
        <v>2910</v>
      </c>
      <c r="D313" s="79">
        <v>5175</v>
      </c>
      <c r="E313" s="25"/>
      <c r="F313" s="64" t="s">
        <v>295</v>
      </c>
      <c r="G313" s="83" t="s">
        <v>1532</v>
      </c>
      <c r="H313" s="90">
        <f>'Template_Back_DO NOT EDIT'!$E$363*C257</f>
        <v>31498</v>
      </c>
      <c r="I313" s="90">
        <f>'Template_Back_DO NOT EDIT'!$E$363*D257</f>
        <v>3051</v>
      </c>
      <c r="L313" t="s">
        <v>295</v>
      </c>
      <c r="M313" t="s">
        <v>3513</v>
      </c>
      <c r="N313" s="89">
        <v>3725</v>
      </c>
    </row>
    <row r="314" spans="1:14" x14ac:dyDescent="0.3">
      <c r="A314" s="22" t="s">
        <v>352</v>
      </c>
      <c r="B314" s="77" t="s">
        <v>1723</v>
      </c>
      <c r="C314" s="25" t="s">
        <v>2911</v>
      </c>
      <c r="D314" s="79">
        <v>3113</v>
      </c>
      <c r="E314" s="25"/>
      <c r="F314" s="64" t="s">
        <v>296</v>
      </c>
      <c r="G314" s="83" t="s">
        <v>1535</v>
      </c>
      <c r="H314" s="90">
        <f>'Template_Back_DO NOT EDIT'!$E$364*C258</f>
        <v>124837</v>
      </c>
      <c r="I314" s="90">
        <f>'Template_Back_DO NOT EDIT'!$E$364*D258</f>
        <v>5381</v>
      </c>
      <c r="L314" t="s">
        <v>296</v>
      </c>
      <c r="M314" t="s">
        <v>3514</v>
      </c>
      <c r="N314" s="89">
        <v>7297</v>
      </c>
    </row>
    <row r="315" spans="1:14" x14ac:dyDescent="0.3">
      <c r="A315" s="22" t="s">
        <v>353</v>
      </c>
      <c r="B315" s="77" t="s">
        <v>1726</v>
      </c>
      <c r="C315" s="25" t="s">
        <v>2912</v>
      </c>
      <c r="D315" s="79">
        <v>5247</v>
      </c>
      <c r="E315" s="25"/>
      <c r="F315" s="64" t="s">
        <v>297</v>
      </c>
      <c r="G315" s="83" t="s">
        <v>1539</v>
      </c>
      <c r="H315" s="90">
        <f>'Template_Back_DO NOT EDIT'!$E$365*C259</f>
        <v>66544</v>
      </c>
      <c r="I315" s="90">
        <f>'Template_Back_DO NOT EDIT'!$E$365*D259</f>
        <v>4519</v>
      </c>
      <c r="L315" t="s">
        <v>297</v>
      </c>
      <c r="M315" t="s">
        <v>3515</v>
      </c>
      <c r="N315" s="89">
        <v>4623</v>
      </c>
    </row>
    <row r="316" spans="1:14" x14ac:dyDescent="0.3">
      <c r="A316" s="22" t="s">
        <v>354</v>
      </c>
      <c r="B316" s="77" t="s">
        <v>1729</v>
      </c>
      <c r="C316" s="25" t="s">
        <v>2913</v>
      </c>
      <c r="D316" s="79">
        <v>2138</v>
      </c>
      <c r="E316" s="25"/>
      <c r="F316" s="64" t="s">
        <v>298</v>
      </c>
      <c r="G316" s="83" t="s">
        <v>1546</v>
      </c>
      <c r="H316" s="90">
        <f>C261*'Template_Back_DO NOT EDIT'!$E$367</f>
        <v>6506</v>
      </c>
      <c r="I316" s="90">
        <f>D261*'Template_Back_DO NOT EDIT'!$E$367</f>
        <v>1585</v>
      </c>
      <c r="L316" t="s">
        <v>298</v>
      </c>
      <c r="M316" t="s">
        <v>3516</v>
      </c>
      <c r="N316" s="89">
        <v>1861</v>
      </c>
    </row>
    <row r="317" spans="1:14" x14ac:dyDescent="0.3">
      <c r="A317" s="22" t="s">
        <v>355</v>
      </c>
      <c r="B317" s="77" t="s">
        <v>1732</v>
      </c>
      <c r="C317" s="25" t="s">
        <v>2914</v>
      </c>
      <c r="D317" s="79">
        <v>5069</v>
      </c>
      <c r="E317" s="25"/>
      <c r="F317" s="64" t="s">
        <v>299</v>
      </c>
      <c r="G317" s="83" t="s">
        <v>3166</v>
      </c>
      <c r="H317" s="90">
        <f>C262*'Template_Back_DO NOT EDIT'!$E$368+C260*'Template_Back_DO NOT EDIT'!$E$366</f>
        <v>55845</v>
      </c>
      <c r="I317" s="90">
        <f>SQRT((D262*'Template_Back_DO NOT EDIT'!$E$368)^2+(D260*'Template_Back_DO NOT EDIT'!$E$366)^2)</f>
        <v>4100.5331360690161</v>
      </c>
      <c r="L317" t="s">
        <v>299</v>
      </c>
      <c r="M317" t="s">
        <v>3517</v>
      </c>
      <c r="N317" s="89">
        <v>4372</v>
      </c>
    </row>
    <row r="318" spans="1:14" ht="28.8" x14ac:dyDescent="0.3">
      <c r="A318" s="22" t="s">
        <v>356</v>
      </c>
      <c r="B318" s="77" t="s">
        <v>1735</v>
      </c>
      <c r="C318" s="25" t="s">
        <v>2915</v>
      </c>
      <c r="D318" s="79">
        <v>3488</v>
      </c>
      <c r="E318" s="25"/>
      <c r="F318" s="64" t="s">
        <v>300</v>
      </c>
      <c r="G318" s="83" t="s">
        <v>3167</v>
      </c>
      <c r="H318" s="90">
        <f>C263*'Template_Back_DO NOT EDIT'!$E$369+C274*'Template_Back_DO NOT EDIT'!$E$386</f>
        <v>6785.6684999999998</v>
      </c>
      <c r="I318" s="90">
        <f>SQRT((D263*'Template_Back_DO NOT EDIT'!$E$369)^2+(D274*'Template_Back_DO NOT EDIT'!$E$386)^2)</f>
        <v>1034.1280866035163</v>
      </c>
      <c r="L318" t="s">
        <v>300</v>
      </c>
      <c r="M318" t="s">
        <v>3518</v>
      </c>
      <c r="N318" s="89">
        <v>2104</v>
      </c>
    </row>
    <row r="319" spans="1:14" x14ac:dyDescent="0.3">
      <c r="A319" s="22" t="s">
        <v>357</v>
      </c>
      <c r="B319" s="77" t="s">
        <v>1738</v>
      </c>
      <c r="C319" s="25" t="s">
        <v>2916</v>
      </c>
      <c r="D319" s="79">
        <v>15994</v>
      </c>
      <c r="E319" s="25"/>
      <c r="F319" s="64" t="s">
        <v>301</v>
      </c>
      <c r="G319" s="83" t="s">
        <v>1556</v>
      </c>
      <c r="H319" s="90">
        <f>C264*'Template_Back_DO NOT EDIT'!$E$370</f>
        <v>31465</v>
      </c>
      <c r="I319" s="90">
        <f>D264*'Template_Back_DO NOT EDIT'!$E$370</f>
        <v>2970</v>
      </c>
      <c r="L319" t="s">
        <v>301</v>
      </c>
      <c r="M319" t="s">
        <v>3519</v>
      </c>
      <c r="N319" s="89">
        <v>3264</v>
      </c>
    </row>
    <row r="320" spans="1:14" ht="28.8" x14ac:dyDescent="0.3">
      <c r="A320" s="22" t="s">
        <v>358</v>
      </c>
      <c r="B320" s="77" t="s">
        <v>1741</v>
      </c>
      <c r="C320" s="25" t="s">
        <v>2917</v>
      </c>
      <c r="D320" s="79">
        <v>5755</v>
      </c>
      <c r="E320" s="25"/>
      <c r="F320" s="64" t="s">
        <v>302</v>
      </c>
      <c r="G320" s="83" t="s">
        <v>1560</v>
      </c>
      <c r="H320" s="90">
        <f>C265*'Template_Back_DO NOT EDIT'!$E$371</f>
        <v>74451</v>
      </c>
      <c r="I320" s="90">
        <f>D265*'Template_Back_DO NOT EDIT'!$E$371</f>
        <v>5312</v>
      </c>
      <c r="L320" t="s">
        <v>302</v>
      </c>
      <c r="M320" t="s">
        <v>3520</v>
      </c>
      <c r="N320" s="89">
        <v>5130</v>
      </c>
    </row>
    <row r="321" spans="1:14" x14ac:dyDescent="0.3">
      <c r="A321" s="22" t="s">
        <v>359</v>
      </c>
      <c r="B321" s="77" t="s">
        <v>1744</v>
      </c>
      <c r="C321" s="25" t="s">
        <v>2918</v>
      </c>
      <c r="D321" s="79">
        <v>5288</v>
      </c>
      <c r="E321" s="25"/>
      <c r="F321" s="64" t="s">
        <v>303</v>
      </c>
      <c r="G321" s="83" t="s">
        <v>1562</v>
      </c>
      <c r="H321" s="90">
        <f>C266*'Template_Back_DO NOT EDIT'!$E$372</f>
        <v>437356</v>
      </c>
      <c r="I321" s="90">
        <f>D266*'Template_Back_DO NOT EDIT'!$E$372</f>
        <v>11953</v>
      </c>
      <c r="L321" t="s">
        <v>303</v>
      </c>
      <c r="M321" t="s">
        <v>3521</v>
      </c>
      <c r="N321" s="89">
        <v>13772</v>
      </c>
    </row>
    <row r="322" spans="1:14" x14ac:dyDescent="0.3">
      <c r="A322" s="22" t="s">
        <v>360</v>
      </c>
      <c r="B322" s="77" t="s">
        <v>1747</v>
      </c>
      <c r="C322" s="25" t="s">
        <v>2919</v>
      </c>
      <c r="D322" s="79">
        <v>2137</v>
      </c>
      <c r="E322" s="25"/>
      <c r="F322" s="64" t="s">
        <v>304</v>
      </c>
      <c r="G322" s="83" t="s">
        <v>1568</v>
      </c>
      <c r="H322" s="90">
        <f>C267*'Template_Back_DO NOT EDIT'!$E$374</f>
        <v>138319.79320000001</v>
      </c>
      <c r="I322" s="90">
        <f>D267*'Template_Back_DO NOT EDIT'!$E$374</f>
        <v>6766.732</v>
      </c>
      <c r="L322" t="s">
        <v>304</v>
      </c>
      <c r="M322" t="s">
        <v>3522</v>
      </c>
      <c r="N322" s="89">
        <v>9832</v>
      </c>
    </row>
    <row r="323" spans="1:14" x14ac:dyDescent="0.3">
      <c r="A323" s="22" t="s">
        <v>361</v>
      </c>
      <c r="B323" s="77" t="s">
        <v>1750</v>
      </c>
      <c r="C323" s="25" t="s">
        <v>2920</v>
      </c>
      <c r="D323" s="79">
        <v>6980</v>
      </c>
      <c r="E323" s="25"/>
      <c r="F323" s="64" t="s">
        <v>305</v>
      </c>
      <c r="G323" s="83" t="s">
        <v>1571</v>
      </c>
      <c r="H323" s="90">
        <f>C267*'Template_Back_DO NOT EDIT'!$E$375</f>
        <v>37235.5196</v>
      </c>
      <c r="I323" s="90">
        <f>D267*'Template_Back_DO NOT EDIT'!$E$375</f>
        <v>1821.596</v>
      </c>
      <c r="L323" t="s">
        <v>305</v>
      </c>
      <c r="M323" t="s">
        <v>3523</v>
      </c>
      <c r="N323" s="89">
        <v>3736</v>
      </c>
    </row>
    <row r="324" spans="1:14" x14ac:dyDescent="0.3">
      <c r="A324" s="22" t="s">
        <v>1754</v>
      </c>
      <c r="B324" s="77" t="s">
        <v>1753</v>
      </c>
      <c r="C324" s="25" t="s">
        <v>2921</v>
      </c>
      <c r="D324" s="79">
        <v>7531</v>
      </c>
      <c r="E324" s="25"/>
      <c r="F324" s="64" t="s">
        <v>306</v>
      </c>
      <c r="G324" s="83" t="s">
        <v>1574</v>
      </c>
      <c r="H324" s="90">
        <f>C267*'Template_Back_DO NOT EDIT'!$E$376</f>
        <v>16163.5134</v>
      </c>
      <c r="I324" s="90">
        <f>D267*'Template_Back_DO NOT EDIT'!$E$376</f>
        <v>790.73400000000004</v>
      </c>
      <c r="L324" t="s">
        <v>306</v>
      </c>
      <c r="M324" t="s">
        <v>3524</v>
      </c>
      <c r="N324" s="89">
        <v>1893</v>
      </c>
    </row>
    <row r="325" spans="1:14" x14ac:dyDescent="0.3">
      <c r="A325" s="22" t="s">
        <v>364</v>
      </c>
      <c r="B325" s="77" t="s">
        <v>1760</v>
      </c>
      <c r="C325" s="25" t="s">
        <v>2922</v>
      </c>
      <c r="D325" s="79">
        <v>2109</v>
      </c>
      <c r="E325" s="25"/>
      <c r="F325" s="64" t="s">
        <v>307</v>
      </c>
      <c r="G325" s="83" t="s">
        <v>1577</v>
      </c>
      <c r="H325" s="90">
        <f>C268*'Template_Back_DO NOT EDIT'!$E$377</f>
        <v>69575</v>
      </c>
      <c r="I325" s="90">
        <f>D268*'Template_Back_DO NOT EDIT'!$E$377</f>
        <v>4908</v>
      </c>
      <c r="L325" t="s">
        <v>307</v>
      </c>
      <c r="M325" t="s">
        <v>3525</v>
      </c>
      <c r="N325" s="89">
        <v>4354</v>
      </c>
    </row>
    <row r="326" spans="1:14" x14ac:dyDescent="0.3">
      <c r="A326" s="22" t="s">
        <v>365</v>
      </c>
      <c r="B326" s="77" t="s">
        <v>1763</v>
      </c>
      <c r="C326" s="25" t="s">
        <v>2923</v>
      </c>
      <c r="D326" s="79">
        <v>5486</v>
      </c>
      <c r="E326" s="25"/>
      <c r="F326" s="64" t="s">
        <v>308</v>
      </c>
      <c r="G326" s="83" t="s">
        <v>1579</v>
      </c>
      <c r="H326" s="90">
        <f>C269*'Template_Back_DO NOT EDIT'!$E$378</f>
        <v>19036</v>
      </c>
      <c r="I326" s="90">
        <f>D269*'Template_Back_DO NOT EDIT'!$E$378</f>
        <v>2881</v>
      </c>
      <c r="L326" t="s">
        <v>308</v>
      </c>
      <c r="M326" t="s">
        <v>3526</v>
      </c>
      <c r="N326" s="89">
        <v>2920</v>
      </c>
    </row>
    <row r="327" spans="1:14" x14ac:dyDescent="0.3">
      <c r="A327" s="22" t="s">
        <v>366</v>
      </c>
      <c r="B327" s="77" t="s">
        <v>1766</v>
      </c>
      <c r="C327" s="25" t="s">
        <v>2924</v>
      </c>
      <c r="D327" s="79">
        <v>9074</v>
      </c>
      <c r="E327" s="25"/>
      <c r="F327" s="64" t="s">
        <v>309</v>
      </c>
      <c r="G327" s="83" t="s">
        <v>1583</v>
      </c>
      <c r="H327" s="90">
        <f>C270*'Template_Back_DO NOT EDIT'!$E$379</f>
        <v>537110</v>
      </c>
      <c r="I327" s="90">
        <f>D270*'Template_Back_DO NOT EDIT'!$E$379</f>
        <v>14661</v>
      </c>
      <c r="L327" t="s">
        <v>309</v>
      </c>
      <c r="M327" t="s">
        <v>3527</v>
      </c>
      <c r="N327" s="89">
        <v>12823</v>
      </c>
    </row>
    <row r="328" spans="1:14" ht="28.8" x14ac:dyDescent="0.3">
      <c r="A328" s="22" t="s">
        <v>367</v>
      </c>
      <c r="B328" s="77" t="s">
        <v>1769</v>
      </c>
      <c r="C328" s="25" t="s">
        <v>2925</v>
      </c>
      <c r="D328" s="79">
        <v>4634</v>
      </c>
      <c r="E328" s="25"/>
      <c r="F328" s="64" t="s">
        <v>310</v>
      </c>
      <c r="G328" s="83" t="s">
        <v>3168</v>
      </c>
      <c r="H328" s="90">
        <f>C272*'Template_Back_DO NOT EDIT'!$E$382</f>
        <v>79060.1535</v>
      </c>
      <c r="I328" s="90">
        <f>D272*'Template_Back_DO NOT EDIT'!$E$382</f>
        <v>3448.2134999999998</v>
      </c>
      <c r="L328" t="s">
        <v>310</v>
      </c>
      <c r="M328" t="s">
        <v>3528</v>
      </c>
      <c r="N328" s="89">
        <v>5158</v>
      </c>
    </row>
    <row r="329" spans="1:14" ht="28.8" x14ac:dyDescent="0.3">
      <c r="A329" s="22" t="s">
        <v>368</v>
      </c>
      <c r="B329" s="77" t="s">
        <v>1772</v>
      </c>
      <c r="C329" s="25" t="s">
        <v>2926</v>
      </c>
      <c r="D329" s="79">
        <v>10343</v>
      </c>
      <c r="E329" s="25"/>
      <c r="F329" s="64" t="s">
        <v>311</v>
      </c>
      <c r="G329" s="83" t="s">
        <v>3169</v>
      </c>
      <c r="H329" s="90">
        <f>C272*'Template_Back_DO NOT EDIT'!$E$383</f>
        <v>107182.8465</v>
      </c>
      <c r="I329" s="90">
        <f>D272*'Template_Back_DO NOT EDIT'!$E$383</f>
        <v>4674.7865000000002</v>
      </c>
      <c r="L329" t="s">
        <v>311</v>
      </c>
      <c r="M329" t="s">
        <v>3529</v>
      </c>
      <c r="N329" s="89">
        <v>5751</v>
      </c>
    </row>
    <row r="330" spans="1:14" x14ac:dyDescent="0.3">
      <c r="A330" s="22" t="s">
        <v>2566</v>
      </c>
      <c r="B330" s="77" t="s">
        <v>1775</v>
      </c>
      <c r="C330" s="25" t="s">
        <v>2927</v>
      </c>
      <c r="D330" s="79">
        <v>12997</v>
      </c>
      <c r="E330" s="25"/>
      <c r="F330" s="64" t="s">
        <v>312</v>
      </c>
      <c r="G330" s="83" t="s">
        <v>1598</v>
      </c>
      <c r="H330" s="90">
        <f>C273*'Template_Back_DO NOT EDIT'!$E$384</f>
        <v>26883</v>
      </c>
      <c r="I330" s="90">
        <f>D273*'Template_Back_DO NOT EDIT'!$E$384</f>
        <v>2833</v>
      </c>
      <c r="L330" t="s">
        <v>312</v>
      </c>
      <c r="M330" t="s">
        <v>3530</v>
      </c>
      <c r="N330" s="89">
        <v>3292</v>
      </c>
    </row>
    <row r="331" spans="1:14" x14ac:dyDescent="0.3">
      <c r="A331" s="22" t="s">
        <v>2567</v>
      </c>
      <c r="B331" s="77" t="s">
        <v>1779</v>
      </c>
      <c r="C331" s="25" t="s">
        <v>2928</v>
      </c>
      <c r="D331" s="79">
        <v>15244</v>
      </c>
      <c r="E331" s="25"/>
      <c r="F331" s="64" t="s">
        <v>2562</v>
      </c>
      <c r="G331" s="83" t="s">
        <v>1603</v>
      </c>
      <c r="H331" s="90">
        <f>C274*'Template_Back_DO NOT EDIT'!$E$387</f>
        <v>81060.3315</v>
      </c>
      <c r="I331" s="90">
        <f>D274*'Template_Back_DO NOT EDIT'!$E$387</f>
        <v>5462.6265000000003</v>
      </c>
      <c r="L331" t="s">
        <v>313</v>
      </c>
      <c r="M331" t="s">
        <v>3531</v>
      </c>
      <c r="N331" s="89">
        <v>5217</v>
      </c>
    </row>
    <row r="332" spans="1:14" ht="28.8" x14ac:dyDescent="0.3">
      <c r="A332" s="22" t="s">
        <v>370</v>
      </c>
      <c r="B332" s="77" t="s">
        <v>1785</v>
      </c>
      <c r="C332" s="25" t="s">
        <v>2929</v>
      </c>
      <c r="D332" s="79">
        <v>4144</v>
      </c>
      <c r="E332" s="25"/>
      <c r="F332" s="64" t="s">
        <v>314</v>
      </c>
      <c r="G332" s="83" t="s">
        <v>1605</v>
      </c>
      <c r="H332" s="90">
        <f>C275*'Template_Back_DO NOT EDIT'!$E$388</f>
        <v>2693008</v>
      </c>
      <c r="I332" s="90">
        <f>D275*'Template_Back_DO NOT EDIT'!$E$388</f>
        <v>31432</v>
      </c>
      <c r="L332" t="s">
        <v>314</v>
      </c>
      <c r="M332" t="s">
        <v>3532</v>
      </c>
      <c r="N332" s="89">
        <v>29016</v>
      </c>
    </row>
    <row r="333" spans="1:14" x14ac:dyDescent="0.3">
      <c r="A333" s="22" t="s">
        <v>2568</v>
      </c>
      <c r="B333" s="77" t="s">
        <v>1788</v>
      </c>
      <c r="C333" s="25" t="s">
        <v>2930</v>
      </c>
      <c r="D333" s="79">
        <v>23762</v>
      </c>
      <c r="E333" s="25"/>
      <c r="F333" s="64" t="s">
        <v>315</v>
      </c>
      <c r="G333" s="83" t="s">
        <v>1608</v>
      </c>
      <c r="H333" s="90">
        <f>C276*'Template_Back_DO NOT EDIT'!$E$389</f>
        <v>1119323</v>
      </c>
      <c r="I333" s="90">
        <f>D276*'Template_Back_DO NOT EDIT'!$E$389</f>
        <v>18640</v>
      </c>
      <c r="L333" t="s">
        <v>315</v>
      </c>
      <c r="M333" t="s">
        <v>3533</v>
      </c>
      <c r="N333" s="89">
        <v>19810</v>
      </c>
    </row>
    <row r="334" spans="1:14" x14ac:dyDescent="0.3">
      <c r="A334" s="22" t="s">
        <v>2569</v>
      </c>
      <c r="B334" s="77" t="s">
        <v>1803</v>
      </c>
      <c r="C334" s="25" t="s">
        <v>2931</v>
      </c>
      <c r="D334" s="79">
        <v>5115</v>
      </c>
      <c r="E334" s="25"/>
      <c r="F334" s="64" t="s">
        <v>316</v>
      </c>
      <c r="G334" s="83" t="s">
        <v>1611</v>
      </c>
      <c r="H334" s="90">
        <f>C277*'Template_Back_DO NOT EDIT'!$E$390</f>
        <v>1017176</v>
      </c>
      <c r="I334" s="90">
        <f>D277*'Template_Back_DO NOT EDIT'!$E$390</f>
        <v>20923</v>
      </c>
      <c r="L334" t="s">
        <v>316</v>
      </c>
      <c r="M334" t="s">
        <v>3534</v>
      </c>
      <c r="N334" s="89">
        <v>19793</v>
      </c>
    </row>
    <row r="335" spans="1:14" x14ac:dyDescent="0.3">
      <c r="A335" s="22" t="s">
        <v>375</v>
      </c>
      <c r="B335" s="77" t="s">
        <v>1806</v>
      </c>
      <c r="C335" s="25" t="s">
        <v>2932</v>
      </c>
      <c r="D335" s="79">
        <v>7559</v>
      </c>
      <c r="E335" s="25"/>
      <c r="F335" s="64" t="s">
        <v>317</v>
      </c>
      <c r="G335" s="83" t="s">
        <v>1613</v>
      </c>
      <c r="H335" s="90">
        <f>C278*'Template_Back_DO NOT EDIT'!$E$391</f>
        <v>44808</v>
      </c>
      <c r="I335" s="90">
        <f>D278*'Template_Back_DO NOT EDIT'!$E$391</f>
        <v>3796</v>
      </c>
      <c r="L335" t="s">
        <v>317</v>
      </c>
      <c r="M335" t="s">
        <v>3535</v>
      </c>
      <c r="N335" s="89">
        <v>3877</v>
      </c>
    </row>
    <row r="336" spans="1:14" x14ac:dyDescent="0.3">
      <c r="A336" s="22" t="s">
        <v>376</v>
      </c>
      <c r="B336" s="77" t="s">
        <v>1809</v>
      </c>
      <c r="C336" s="25" t="s">
        <v>2933</v>
      </c>
      <c r="D336" s="79">
        <v>7174</v>
      </c>
      <c r="E336" s="25"/>
      <c r="F336" s="64" t="s">
        <v>318</v>
      </c>
      <c r="G336" s="83" t="s">
        <v>1616</v>
      </c>
      <c r="H336" s="90">
        <f>C279*'Template_Back_DO NOT EDIT'!$E$392</f>
        <v>87054</v>
      </c>
      <c r="I336" s="90">
        <f>D279*'Template_Back_DO NOT EDIT'!$E$392</f>
        <v>5353</v>
      </c>
      <c r="L336" t="s">
        <v>318</v>
      </c>
      <c r="M336" t="s">
        <v>3536</v>
      </c>
      <c r="N336" s="89">
        <v>4193</v>
      </c>
    </row>
    <row r="337" spans="1:14" x14ac:dyDescent="0.3">
      <c r="A337" s="22" t="s">
        <v>377</v>
      </c>
      <c r="B337" s="77" t="s">
        <v>1812</v>
      </c>
      <c r="C337" s="25" t="s">
        <v>2934</v>
      </c>
      <c r="D337" s="25">
        <v>539</v>
      </c>
      <c r="E337" s="25"/>
      <c r="F337" s="64" t="s">
        <v>319</v>
      </c>
      <c r="G337" s="83" t="s">
        <v>1619</v>
      </c>
      <c r="H337" s="90">
        <f>C280*'Template_Back_DO NOT EDIT'!$E$393</f>
        <v>1684365</v>
      </c>
      <c r="I337" s="90">
        <f>D280*'Template_Back_DO NOT EDIT'!$E$393</f>
        <v>19495</v>
      </c>
      <c r="L337" t="s">
        <v>319</v>
      </c>
      <c r="M337" t="s">
        <v>3537</v>
      </c>
      <c r="N337" s="89">
        <v>25676</v>
      </c>
    </row>
    <row r="338" spans="1:14" ht="28.8" x14ac:dyDescent="0.3">
      <c r="A338" s="22" t="s">
        <v>378</v>
      </c>
      <c r="B338" s="77" t="s">
        <v>1815</v>
      </c>
      <c r="C338" s="25" t="s">
        <v>2935</v>
      </c>
      <c r="D338" s="79">
        <v>8887</v>
      </c>
      <c r="E338" s="25"/>
      <c r="F338" s="64" t="s">
        <v>320</v>
      </c>
      <c r="G338" s="83" t="s">
        <v>1622</v>
      </c>
      <c r="H338" s="90">
        <f>C281*'Template_Back_DO NOT EDIT'!$E$394</f>
        <v>131371</v>
      </c>
      <c r="I338" s="90">
        <f>D281*'Template_Back_DO NOT EDIT'!$E$394</f>
        <v>6601</v>
      </c>
      <c r="L338" t="s">
        <v>320</v>
      </c>
      <c r="M338" t="s">
        <v>3538</v>
      </c>
      <c r="N338" s="89">
        <v>5208</v>
      </c>
    </row>
    <row r="339" spans="1:14" ht="28.8" x14ac:dyDescent="0.3">
      <c r="A339" s="22" t="s">
        <v>379</v>
      </c>
      <c r="B339" s="77" t="s">
        <v>1818</v>
      </c>
      <c r="C339" s="25" t="s">
        <v>2936</v>
      </c>
      <c r="D339" s="79">
        <v>4310</v>
      </c>
      <c r="E339" s="25"/>
      <c r="F339" s="64" t="s">
        <v>321</v>
      </c>
      <c r="G339" s="83" t="s">
        <v>1625</v>
      </c>
      <c r="H339" s="90">
        <f>C282*'Template_Back_DO NOT EDIT'!$E$395</f>
        <v>453892</v>
      </c>
      <c r="I339" s="90">
        <f>D282*'Template_Back_DO NOT EDIT'!$E$395</f>
        <v>11551</v>
      </c>
      <c r="L339" t="s">
        <v>321</v>
      </c>
      <c r="M339" t="s">
        <v>3539</v>
      </c>
      <c r="N339" s="89">
        <v>12229</v>
      </c>
    </row>
    <row r="340" spans="1:14" x14ac:dyDescent="0.3">
      <c r="A340" s="22" t="s">
        <v>380</v>
      </c>
      <c r="B340" s="77" t="s">
        <v>1821</v>
      </c>
      <c r="C340" s="25" t="s">
        <v>2937</v>
      </c>
      <c r="D340" s="79">
        <v>18382</v>
      </c>
      <c r="E340" s="25"/>
      <c r="F340" s="64" t="s">
        <v>322</v>
      </c>
      <c r="G340" s="83" t="s">
        <v>1628</v>
      </c>
      <c r="H340" s="90">
        <f>C283*'Template_Back_DO NOT EDIT'!$E$396</f>
        <v>204326</v>
      </c>
      <c r="I340" s="90">
        <f>D283*'Template_Back_DO NOT EDIT'!$E$396</f>
        <v>7619</v>
      </c>
      <c r="L340" t="s">
        <v>322</v>
      </c>
      <c r="M340" t="s">
        <v>3540</v>
      </c>
      <c r="N340" s="89">
        <v>8469</v>
      </c>
    </row>
    <row r="341" spans="1:14" ht="28.8" x14ac:dyDescent="0.3">
      <c r="A341" s="22" t="s">
        <v>381</v>
      </c>
      <c r="B341" s="77" t="s">
        <v>1824</v>
      </c>
      <c r="C341" s="25" t="s">
        <v>2938</v>
      </c>
      <c r="D341" s="79">
        <v>3314</v>
      </c>
      <c r="E341" s="25"/>
      <c r="F341" s="64" t="s">
        <v>323</v>
      </c>
      <c r="G341" s="83" t="s">
        <v>1631</v>
      </c>
      <c r="H341" s="90">
        <f>C284*'Template_Back_DO NOT EDIT'!$E$397</f>
        <v>47354</v>
      </c>
      <c r="I341" s="90">
        <f>D284*'Template_Back_DO NOT EDIT'!$E$397</f>
        <v>4029</v>
      </c>
      <c r="L341" t="s">
        <v>323</v>
      </c>
      <c r="M341" t="s">
        <v>3541</v>
      </c>
      <c r="N341" s="89">
        <v>4209</v>
      </c>
    </row>
    <row r="342" spans="1:14" x14ac:dyDescent="0.3">
      <c r="A342" s="22" t="s">
        <v>382</v>
      </c>
      <c r="B342" s="77" t="s">
        <v>1827</v>
      </c>
      <c r="C342" s="25" t="s">
        <v>2939</v>
      </c>
      <c r="D342" s="79">
        <v>1294</v>
      </c>
      <c r="E342" s="25"/>
      <c r="F342" s="64" t="s">
        <v>1637</v>
      </c>
      <c r="G342" s="83" t="s">
        <v>1634</v>
      </c>
      <c r="H342" s="90">
        <f>C285*'Template_Back_DO NOT EDIT'!$E$398</f>
        <v>552560</v>
      </c>
      <c r="I342" s="90">
        <f>D285*'Template_Back_DO NOT EDIT'!$E$398</f>
        <v>12468</v>
      </c>
      <c r="L342" t="s">
        <v>1637</v>
      </c>
      <c r="M342" t="s">
        <v>3542</v>
      </c>
      <c r="N342" s="89">
        <v>13826</v>
      </c>
    </row>
    <row r="343" spans="1:14" x14ac:dyDescent="0.3">
      <c r="A343" s="22" t="s">
        <v>383</v>
      </c>
      <c r="B343" s="77" t="s">
        <v>1830</v>
      </c>
      <c r="C343" s="25" t="s">
        <v>2940</v>
      </c>
      <c r="D343" s="79">
        <v>2579</v>
      </c>
      <c r="E343" s="25"/>
      <c r="F343" s="64" t="s">
        <v>324</v>
      </c>
      <c r="G343" s="83" t="s">
        <v>1639</v>
      </c>
      <c r="H343" s="90">
        <f>C286*'Template_Back_DO NOT EDIT'!$E$399</f>
        <v>1183813</v>
      </c>
      <c r="I343" s="90">
        <f>D286*'Template_Back_DO NOT EDIT'!$E$399</f>
        <v>15867</v>
      </c>
      <c r="L343" t="s">
        <v>324</v>
      </c>
      <c r="M343" t="s">
        <v>3543</v>
      </c>
      <c r="N343" s="89">
        <v>18511</v>
      </c>
    </row>
    <row r="344" spans="1:14" ht="28.8" x14ac:dyDescent="0.3">
      <c r="A344" s="22" t="s">
        <v>384</v>
      </c>
      <c r="B344" s="77" t="s">
        <v>1834</v>
      </c>
      <c r="C344" s="25" t="s">
        <v>2941</v>
      </c>
      <c r="D344" s="79">
        <v>12288</v>
      </c>
      <c r="E344" s="25"/>
      <c r="F344" s="64" t="s">
        <v>325</v>
      </c>
      <c r="G344" s="83" t="s">
        <v>1642</v>
      </c>
      <c r="H344" s="90">
        <f>C287*'Template_Back_DO NOT EDIT'!$E$400</f>
        <v>14331</v>
      </c>
      <c r="I344" s="90">
        <f>D287*'Template_Back_DO NOT EDIT'!$E$400</f>
        <v>2160</v>
      </c>
      <c r="L344" t="s">
        <v>325</v>
      </c>
      <c r="M344" t="s">
        <v>3544</v>
      </c>
      <c r="N344" s="89">
        <v>2133</v>
      </c>
    </row>
    <row r="345" spans="1:14" ht="28.8" x14ac:dyDescent="0.3">
      <c r="A345" s="22" t="s">
        <v>385</v>
      </c>
      <c r="B345" s="77" t="s">
        <v>1836</v>
      </c>
      <c r="C345" s="25" t="s">
        <v>2942</v>
      </c>
      <c r="D345" s="79">
        <v>3607</v>
      </c>
      <c r="E345" s="25"/>
      <c r="F345" s="64" t="s">
        <v>326</v>
      </c>
      <c r="G345" s="83" t="s">
        <v>1645</v>
      </c>
      <c r="H345" s="90">
        <f>C288*'Template_Back_DO NOT EDIT'!$E$401</f>
        <v>593173</v>
      </c>
      <c r="I345" s="90">
        <f>D288*'Template_Back_DO NOT EDIT'!$E$401</f>
        <v>13453</v>
      </c>
      <c r="L345" t="s">
        <v>326</v>
      </c>
      <c r="M345" t="s">
        <v>3545</v>
      </c>
      <c r="N345" s="89">
        <v>12461</v>
      </c>
    </row>
    <row r="346" spans="1:14" x14ac:dyDescent="0.3">
      <c r="A346" s="22" t="s">
        <v>386</v>
      </c>
      <c r="B346" s="77" t="s">
        <v>1839</v>
      </c>
      <c r="C346" s="25" t="s">
        <v>2943</v>
      </c>
      <c r="D346" s="79">
        <v>1446</v>
      </c>
      <c r="E346" s="25"/>
      <c r="F346" s="64" t="s">
        <v>327</v>
      </c>
      <c r="G346" s="83" t="s">
        <v>1648</v>
      </c>
      <c r="H346" s="90">
        <f>C289*'Template_Back_DO NOT EDIT'!$E$402</f>
        <v>34785</v>
      </c>
      <c r="I346" s="90">
        <f>D289*'Template_Back_DO NOT EDIT'!$E$402</f>
        <v>2872</v>
      </c>
      <c r="L346" t="s">
        <v>327</v>
      </c>
      <c r="M346" t="s">
        <v>3546</v>
      </c>
      <c r="N346" s="89">
        <v>2690</v>
      </c>
    </row>
    <row r="347" spans="1:14" x14ac:dyDescent="0.3">
      <c r="A347" s="22" t="s">
        <v>387</v>
      </c>
      <c r="B347" s="77" t="s">
        <v>1841</v>
      </c>
      <c r="C347" s="25" t="s">
        <v>2944</v>
      </c>
      <c r="D347" s="25">
        <v>703</v>
      </c>
      <c r="E347" s="25"/>
      <c r="F347" s="64" t="s">
        <v>328</v>
      </c>
      <c r="G347" s="83" t="s">
        <v>1651</v>
      </c>
      <c r="H347" s="90">
        <f>C290*'Template_Back_DO NOT EDIT'!$E$403</f>
        <v>30173</v>
      </c>
      <c r="I347" s="90">
        <f>D290*'Template_Back_DO NOT EDIT'!$E$403</f>
        <v>3230</v>
      </c>
      <c r="L347" t="s">
        <v>328</v>
      </c>
      <c r="M347" t="s">
        <v>3547</v>
      </c>
      <c r="N347" s="89">
        <v>3204</v>
      </c>
    </row>
    <row r="348" spans="1:14" x14ac:dyDescent="0.3">
      <c r="A348" s="22" t="s">
        <v>388</v>
      </c>
      <c r="B348" s="77" t="s">
        <v>1845</v>
      </c>
      <c r="C348" s="25" t="s">
        <v>2945</v>
      </c>
      <c r="D348" s="79">
        <v>4269</v>
      </c>
      <c r="E348" s="25"/>
      <c r="F348" s="64" t="s">
        <v>329</v>
      </c>
      <c r="G348" s="83" t="s">
        <v>1653</v>
      </c>
      <c r="H348" s="90">
        <f>C291*'Template_Back_DO NOT EDIT'!$E$404</f>
        <v>46425</v>
      </c>
      <c r="I348" s="90">
        <f>D291*'Template_Back_DO NOT EDIT'!$E$404</f>
        <v>3702</v>
      </c>
      <c r="L348" t="s">
        <v>329</v>
      </c>
      <c r="M348" t="s">
        <v>3548</v>
      </c>
      <c r="N348" s="89">
        <v>4117</v>
      </c>
    </row>
    <row r="349" spans="1:14" x14ac:dyDescent="0.3">
      <c r="A349" s="22" t="s">
        <v>2570</v>
      </c>
      <c r="B349" s="77" t="s">
        <v>1848</v>
      </c>
      <c r="C349" s="25" t="s">
        <v>2946</v>
      </c>
      <c r="D349" s="79">
        <v>13744</v>
      </c>
      <c r="E349" s="25"/>
      <c r="F349" s="64" t="s">
        <v>330</v>
      </c>
      <c r="G349" s="83" t="s">
        <v>1657</v>
      </c>
      <c r="H349" s="90">
        <f>C292*'Template_Back_DO NOT EDIT'!$E$405</f>
        <v>195122</v>
      </c>
      <c r="I349" s="90">
        <f>D292*'Template_Back_DO NOT EDIT'!$E$405</f>
        <v>7063</v>
      </c>
      <c r="L349" t="s">
        <v>330</v>
      </c>
      <c r="M349" t="s">
        <v>3549</v>
      </c>
      <c r="N349" s="89">
        <v>7847</v>
      </c>
    </row>
    <row r="350" spans="1:14" x14ac:dyDescent="0.3">
      <c r="A350" s="22" t="s">
        <v>389</v>
      </c>
      <c r="B350" s="77" t="s">
        <v>3170</v>
      </c>
      <c r="C350" s="25" t="s">
        <v>2947</v>
      </c>
      <c r="D350" s="79">
        <v>2619</v>
      </c>
      <c r="E350" s="25"/>
      <c r="F350" s="64" t="s">
        <v>331</v>
      </c>
      <c r="G350" s="83" t="s">
        <v>1659</v>
      </c>
      <c r="H350" s="90">
        <f>C293*'Template_Back_DO NOT EDIT'!$E$406</f>
        <v>1203016</v>
      </c>
      <c r="I350" s="90">
        <f>D293*'Template_Back_DO NOT EDIT'!$E$406</f>
        <v>16741</v>
      </c>
      <c r="L350" t="s">
        <v>331</v>
      </c>
      <c r="M350" t="s">
        <v>3550</v>
      </c>
      <c r="N350" s="89">
        <v>16965</v>
      </c>
    </row>
    <row r="351" spans="1:14" x14ac:dyDescent="0.3">
      <c r="A351" s="22" t="s">
        <v>390</v>
      </c>
      <c r="B351" s="77" t="s">
        <v>1859</v>
      </c>
      <c r="C351" s="25" t="s">
        <v>2948</v>
      </c>
      <c r="D351" s="79">
        <v>1841</v>
      </c>
      <c r="E351" s="25"/>
      <c r="F351" s="64" t="s">
        <v>332</v>
      </c>
      <c r="G351" s="83" t="s">
        <v>1662</v>
      </c>
      <c r="H351" s="90">
        <f>C294*'Template_Back_DO NOT EDIT'!$E$407</f>
        <v>16429</v>
      </c>
      <c r="I351" s="90">
        <f>D294*'Template_Back_DO NOT EDIT'!$E$407</f>
        <v>2112</v>
      </c>
      <c r="L351" t="s">
        <v>332</v>
      </c>
      <c r="M351" t="s">
        <v>3551</v>
      </c>
      <c r="N351" s="89">
        <v>1883</v>
      </c>
    </row>
    <row r="352" spans="1:14" x14ac:dyDescent="0.3">
      <c r="A352" s="22" t="s">
        <v>391</v>
      </c>
      <c r="B352" s="77" t="s">
        <v>1862</v>
      </c>
      <c r="C352" s="25" t="s">
        <v>2949</v>
      </c>
      <c r="D352" s="79">
        <v>3048</v>
      </c>
      <c r="E352" s="25"/>
      <c r="F352" s="64" t="s">
        <v>333</v>
      </c>
      <c r="G352" s="83" t="s">
        <v>1665</v>
      </c>
      <c r="H352" s="90">
        <f>C295*'Template_Back_DO NOT EDIT'!$E$408</f>
        <v>31805</v>
      </c>
      <c r="I352" s="90">
        <f>D295*'Template_Back_DO NOT EDIT'!$E$408</f>
        <v>3654</v>
      </c>
      <c r="L352" t="s">
        <v>333</v>
      </c>
      <c r="M352" t="s">
        <v>3552</v>
      </c>
      <c r="N352" s="89">
        <v>2783</v>
      </c>
    </row>
    <row r="353" spans="1:14" ht="28.8" x14ac:dyDescent="0.3">
      <c r="A353" s="22" t="s">
        <v>392</v>
      </c>
      <c r="B353" s="77" t="s">
        <v>1865</v>
      </c>
      <c r="C353" s="25" t="s">
        <v>2950</v>
      </c>
      <c r="D353" s="79">
        <v>12892</v>
      </c>
      <c r="E353" s="25"/>
      <c r="F353" s="64" t="s">
        <v>334</v>
      </c>
      <c r="G353" s="83" t="s">
        <v>1670</v>
      </c>
      <c r="H353" s="92">
        <f>C172*'Template_Back_DO NOT EDIT'!$E$238+C296*'Template_Back_DO NOT EDIT'!$E$409</f>
        <v>24317.6656</v>
      </c>
      <c r="I353" s="92">
        <f>SQRT((C172*'Template_Back_DO NOT EDIT'!$E$238)^2+(D296*'Template_Back_DO NOT EDIT'!$E$409)^2)</f>
        <v>16797.371286383575</v>
      </c>
      <c r="L353" t="s">
        <v>334</v>
      </c>
      <c r="M353" t="s">
        <v>3553</v>
      </c>
      <c r="N353" s="89">
        <v>1909</v>
      </c>
    </row>
    <row r="354" spans="1:14" x14ac:dyDescent="0.3">
      <c r="A354" s="22" t="s">
        <v>393</v>
      </c>
      <c r="B354" s="77" t="s">
        <v>1868</v>
      </c>
      <c r="C354" s="25" t="s">
        <v>2951</v>
      </c>
      <c r="D354" s="79">
        <v>1976</v>
      </c>
      <c r="E354" s="25"/>
      <c r="F354" s="64" t="s">
        <v>335</v>
      </c>
      <c r="G354" s="83" t="s">
        <v>1672</v>
      </c>
      <c r="H354" s="90">
        <f>C297*'Template_Back_DO NOT EDIT'!$E$410</f>
        <v>122378</v>
      </c>
      <c r="I354" s="90">
        <f>D297*'Template_Back_DO NOT EDIT'!$E$410</f>
        <v>7086</v>
      </c>
      <c r="L354" t="s">
        <v>335</v>
      </c>
      <c r="M354" t="s">
        <v>3554</v>
      </c>
      <c r="N354" s="89">
        <v>6771</v>
      </c>
    </row>
    <row r="355" spans="1:14" ht="28.8" x14ac:dyDescent="0.3">
      <c r="A355" s="22" t="s">
        <v>394</v>
      </c>
      <c r="B355" s="77" t="s">
        <v>1870</v>
      </c>
      <c r="C355" s="25" t="s">
        <v>2952</v>
      </c>
      <c r="D355" s="79">
        <v>5614</v>
      </c>
      <c r="E355" s="25"/>
      <c r="F355" s="64" t="s">
        <v>2564</v>
      </c>
      <c r="G355" s="83" t="s">
        <v>1675</v>
      </c>
      <c r="H355" s="90">
        <f>C298*'Template_Back_DO NOT EDIT'!$E$411</f>
        <v>407686</v>
      </c>
      <c r="I355" s="90">
        <f>D298*'Template_Back_DO NOT EDIT'!$E$411</f>
        <v>12065</v>
      </c>
      <c r="L355" t="s">
        <v>336</v>
      </c>
      <c r="M355" t="s">
        <v>3555</v>
      </c>
      <c r="N355" s="89">
        <v>11299</v>
      </c>
    </row>
    <row r="356" spans="1:14" x14ac:dyDescent="0.3">
      <c r="A356" s="22" t="s">
        <v>395</v>
      </c>
      <c r="B356" s="77" t="s">
        <v>1873</v>
      </c>
      <c r="C356" s="25" t="s">
        <v>2953</v>
      </c>
      <c r="D356" s="79">
        <v>17217</v>
      </c>
      <c r="E356" s="25"/>
      <c r="F356" s="64" t="s">
        <v>337</v>
      </c>
      <c r="G356" s="83" t="s">
        <v>1678</v>
      </c>
      <c r="H356" s="90">
        <f>C299*'Template_Back_DO NOT EDIT'!$E$412</f>
        <v>842584</v>
      </c>
      <c r="I356" s="90">
        <f>D299*'Template_Back_DO NOT EDIT'!$E$412</f>
        <v>14510</v>
      </c>
      <c r="L356" t="s">
        <v>337</v>
      </c>
      <c r="M356" t="s">
        <v>3556</v>
      </c>
      <c r="N356" s="89">
        <v>15600</v>
      </c>
    </row>
    <row r="357" spans="1:14" ht="28.8" x14ac:dyDescent="0.3">
      <c r="A357" s="22" t="s">
        <v>396</v>
      </c>
      <c r="B357" s="77" t="s">
        <v>1875</v>
      </c>
      <c r="C357" s="25" t="s">
        <v>2954</v>
      </c>
      <c r="D357" s="79">
        <v>7234</v>
      </c>
      <c r="E357" s="25"/>
      <c r="F357" s="64" t="s">
        <v>338</v>
      </c>
      <c r="G357" s="83" t="s">
        <v>1681</v>
      </c>
      <c r="H357" s="90">
        <f>C300*'Template_Back_DO NOT EDIT'!$E$413</f>
        <v>4972</v>
      </c>
      <c r="I357" s="90">
        <f>D300*'Template_Back_DO NOT EDIT'!$E$413</f>
        <v>1137</v>
      </c>
      <c r="L357" t="s">
        <v>338</v>
      </c>
      <c r="M357" t="s">
        <v>3557</v>
      </c>
      <c r="N357">
        <v>874</v>
      </c>
    </row>
    <row r="358" spans="1:14" ht="28.8" x14ac:dyDescent="0.3">
      <c r="A358" s="22" t="s">
        <v>397</v>
      </c>
      <c r="B358" s="77" t="s">
        <v>1878</v>
      </c>
      <c r="C358" s="25" t="s">
        <v>2955</v>
      </c>
      <c r="D358" s="79">
        <v>3863</v>
      </c>
      <c r="E358" s="25"/>
      <c r="F358" s="64" t="s">
        <v>339</v>
      </c>
      <c r="G358" s="83" t="s">
        <v>1685</v>
      </c>
      <c r="H358" s="90">
        <f>C301*'Template_Back_DO NOT EDIT'!$E$414</f>
        <v>132538</v>
      </c>
      <c r="I358" s="90">
        <f>D301*'Template_Back_DO NOT EDIT'!$E$414</f>
        <v>5894</v>
      </c>
      <c r="L358" t="s">
        <v>339</v>
      </c>
      <c r="M358" t="s">
        <v>3558</v>
      </c>
      <c r="N358" s="89">
        <v>5578</v>
      </c>
    </row>
    <row r="359" spans="1:14" x14ac:dyDescent="0.3">
      <c r="A359" s="22" t="s">
        <v>398</v>
      </c>
      <c r="B359" s="77" t="s">
        <v>1881</v>
      </c>
      <c r="C359" s="25" t="s">
        <v>2956</v>
      </c>
      <c r="D359" s="79">
        <v>25637</v>
      </c>
      <c r="E359" s="25"/>
      <c r="F359" s="64" t="s">
        <v>340</v>
      </c>
      <c r="G359" s="83" t="s">
        <v>1688</v>
      </c>
      <c r="H359" s="90">
        <f>C302*'Template_Back_DO NOT EDIT'!$E$415</f>
        <v>33963</v>
      </c>
      <c r="I359" s="90">
        <f>D302*'Template_Back_DO NOT EDIT'!$E$415</f>
        <v>3370</v>
      </c>
      <c r="L359" t="s">
        <v>340</v>
      </c>
      <c r="M359" t="s">
        <v>3559</v>
      </c>
      <c r="N359" s="89">
        <v>3156</v>
      </c>
    </row>
    <row r="360" spans="1:14" ht="28.8" x14ac:dyDescent="0.3">
      <c r="A360" s="22" t="s">
        <v>2571</v>
      </c>
      <c r="B360" s="77" t="s">
        <v>1886</v>
      </c>
      <c r="C360" s="25" t="s">
        <v>2957</v>
      </c>
      <c r="D360" s="79">
        <v>1318</v>
      </c>
      <c r="E360" s="25"/>
      <c r="F360" s="64" t="s">
        <v>341</v>
      </c>
      <c r="G360" s="83" t="s">
        <v>1691</v>
      </c>
      <c r="H360" s="90">
        <f>C303*'Template_Back_DO NOT EDIT'!$E$416</f>
        <v>203015</v>
      </c>
      <c r="I360" s="90">
        <f>D303*'Template_Back_DO NOT EDIT'!$E$416</f>
        <v>8373</v>
      </c>
      <c r="L360" t="s">
        <v>341</v>
      </c>
      <c r="M360" t="s">
        <v>3560</v>
      </c>
      <c r="N360" s="89">
        <v>7388</v>
      </c>
    </row>
    <row r="361" spans="1:14" ht="43.2" x14ac:dyDescent="0.3">
      <c r="A361" s="22" t="s">
        <v>2572</v>
      </c>
      <c r="B361" s="77" t="s">
        <v>3171</v>
      </c>
      <c r="C361" s="25" t="s">
        <v>2958</v>
      </c>
      <c r="D361" s="79">
        <v>9997</v>
      </c>
      <c r="E361" s="25"/>
      <c r="F361" s="64" t="s">
        <v>342</v>
      </c>
      <c r="G361" s="83" t="s">
        <v>1693</v>
      </c>
      <c r="H361" s="90">
        <f>C304*'Template_Back_DO NOT EDIT'!$E$417</f>
        <v>115603</v>
      </c>
      <c r="I361" s="90">
        <f>D304*'Template_Back_DO NOT EDIT'!$E$417</f>
        <v>5806</v>
      </c>
      <c r="L361" t="s">
        <v>342</v>
      </c>
      <c r="M361" t="s">
        <v>3561</v>
      </c>
      <c r="N361" s="89">
        <v>7338</v>
      </c>
    </row>
    <row r="362" spans="1:14" ht="28.8" x14ac:dyDescent="0.3">
      <c r="A362" s="22" t="s">
        <v>400</v>
      </c>
      <c r="B362" s="77" t="s">
        <v>1895</v>
      </c>
      <c r="C362" s="25" t="s">
        <v>2959</v>
      </c>
      <c r="D362" s="79">
        <v>8900</v>
      </c>
      <c r="E362" s="25"/>
      <c r="F362" s="64" t="s">
        <v>343</v>
      </c>
      <c r="G362" s="83" t="s">
        <v>1696</v>
      </c>
      <c r="H362" s="90">
        <f>C305*'Template_Back_DO NOT EDIT'!$E$418</f>
        <v>6605</v>
      </c>
      <c r="I362" s="90">
        <f>D305*'Template_Back_DO NOT EDIT'!$E$418</f>
        <v>1138</v>
      </c>
      <c r="L362" t="s">
        <v>343</v>
      </c>
      <c r="M362" t="s">
        <v>3562</v>
      </c>
      <c r="N362" s="89">
        <v>1424</v>
      </c>
    </row>
    <row r="363" spans="1:14" x14ac:dyDescent="0.3">
      <c r="A363" s="22" t="s">
        <v>401</v>
      </c>
      <c r="B363" s="77" t="s">
        <v>1898</v>
      </c>
      <c r="C363" s="25" t="s">
        <v>2960</v>
      </c>
      <c r="D363" s="79">
        <v>14812</v>
      </c>
      <c r="E363" s="25"/>
      <c r="F363" s="64" t="s">
        <v>344</v>
      </c>
      <c r="G363" s="83" t="s">
        <v>1699</v>
      </c>
      <c r="H363" s="90">
        <f>C306*'Template_Back_DO NOT EDIT'!$E$419</f>
        <v>2471</v>
      </c>
      <c r="I363" s="90">
        <f>D306*'Template_Back_DO NOT EDIT'!$E$419</f>
        <v>752</v>
      </c>
      <c r="L363" t="s">
        <v>344</v>
      </c>
      <c r="M363" t="s">
        <v>3563</v>
      </c>
      <c r="N363" s="89">
        <v>1297</v>
      </c>
    </row>
    <row r="364" spans="1:14" x14ac:dyDescent="0.3">
      <c r="A364" s="22" t="s">
        <v>402</v>
      </c>
      <c r="B364" s="77" t="s">
        <v>1900</v>
      </c>
      <c r="C364" s="25" t="s">
        <v>2961</v>
      </c>
      <c r="D364" s="79">
        <v>3906</v>
      </c>
      <c r="E364" s="25"/>
      <c r="F364" s="64" t="s">
        <v>345</v>
      </c>
      <c r="G364" s="83" t="s">
        <v>1702</v>
      </c>
      <c r="H364" s="90">
        <f>C307*'Template_Back_DO NOT EDIT'!$E$420</f>
        <v>61922</v>
      </c>
      <c r="I364" s="90">
        <f>D307*'Template_Back_DO NOT EDIT'!$E$420</f>
        <v>3784</v>
      </c>
      <c r="L364" t="s">
        <v>345</v>
      </c>
      <c r="M364" t="s">
        <v>3564</v>
      </c>
      <c r="N364" s="89">
        <v>4538</v>
      </c>
    </row>
    <row r="365" spans="1:14" x14ac:dyDescent="0.3">
      <c r="A365" s="22" t="s">
        <v>403</v>
      </c>
      <c r="B365" s="77" t="s">
        <v>1902</v>
      </c>
      <c r="C365" s="25" t="s">
        <v>2962</v>
      </c>
      <c r="D365" s="79">
        <v>3391</v>
      </c>
      <c r="E365" s="25"/>
      <c r="F365" s="64" t="s">
        <v>346</v>
      </c>
      <c r="G365" s="83" t="s">
        <v>1705</v>
      </c>
      <c r="H365" s="90">
        <f>C308*'Template_Back_DO NOT EDIT'!$E$421</f>
        <v>38525</v>
      </c>
      <c r="I365" s="90">
        <f>D308*'Template_Back_DO NOT EDIT'!$E$421</f>
        <v>3483</v>
      </c>
      <c r="L365" t="s">
        <v>346</v>
      </c>
      <c r="M365" t="s">
        <v>3565</v>
      </c>
      <c r="N365" s="89">
        <v>3278</v>
      </c>
    </row>
    <row r="366" spans="1:14" x14ac:dyDescent="0.3">
      <c r="A366" s="22" t="s">
        <v>2573</v>
      </c>
      <c r="B366" s="77" t="s">
        <v>1907</v>
      </c>
      <c r="C366" s="25" t="s">
        <v>2963</v>
      </c>
      <c r="D366" s="79">
        <v>11815</v>
      </c>
      <c r="E366" s="25"/>
      <c r="F366" s="64" t="s">
        <v>347</v>
      </c>
      <c r="G366" s="83" t="s">
        <v>1708</v>
      </c>
      <c r="H366" s="90">
        <f>C309*'Template_Back_DO NOT EDIT'!$E$422</f>
        <v>1836583</v>
      </c>
      <c r="I366" s="90">
        <f>D309*'Template_Back_DO NOT EDIT'!$E$422</f>
        <v>23158</v>
      </c>
      <c r="L366" t="s">
        <v>347</v>
      </c>
      <c r="M366" t="s">
        <v>3566</v>
      </c>
      <c r="N366" s="89">
        <v>25392</v>
      </c>
    </row>
    <row r="367" spans="1:14" x14ac:dyDescent="0.3">
      <c r="A367" s="22" t="s">
        <v>1911</v>
      </c>
      <c r="B367" s="77" t="s">
        <v>1910</v>
      </c>
      <c r="C367" s="25" t="s">
        <v>2964</v>
      </c>
      <c r="D367" s="79">
        <v>1120</v>
      </c>
      <c r="E367" s="25"/>
      <c r="F367" s="64" t="s">
        <v>348</v>
      </c>
      <c r="G367" s="83" t="s">
        <v>1711</v>
      </c>
      <c r="H367" s="90">
        <f>C310*'Template_Back_DO NOT EDIT'!$E$423</f>
        <v>64653</v>
      </c>
      <c r="I367" s="90">
        <f>D310*'Template_Back_DO NOT EDIT'!$E$423</f>
        <v>4552</v>
      </c>
      <c r="L367" t="s">
        <v>348</v>
      </c>
      <c r="M367" t="s">
        <v>3567</v>
      </c>
      <c r="N367" s="89">
        <v>4643</v>
      </c>
    </row>
    <row r="368" spans="1:14" ht="28.8" x14ac:dyDescent="0.3">
      <c r="A368" s="22" t="s">
        <v>2574</v>
      </c>
      <c r="B368" s="77" t="s">
        <v>1913</v>
      </c>
      <c r="C368" s="25" t="s">
        <v>2965</v>
      </c>
      <c r="D368" s="79">
        <v>11328</v>
      </c>
      <c r="E368" s="25"/>
      <c r="F368" s="64" t="s">
        <v>349</v>
      </c>
      <c r="G368" s="83" t="s">
        <v>1714</v>
      </c>
      <c r="H368" s="90">
        <f>C311*'Template_Back_DO NOT EDIT'!$E$424</f>
        <v>124102</v>
      </c>
      <c r="I368" s="90">
        <f>D311*'Template_Back_DO NOT EDIT'!$E$424</f>
        <v>5581</v>
      </c>
      <c r="L368" t="s">
        <v>349</v>
      </c>
      <c r="M368" t="s">
        <v>3568</v>
      </c>
      <c r="N368" s="89">
        <v>6622</v>
      </c>
    </row>
    <row r="369" spans="1:14" x14ac:dyDescent="0.3">
      <c r="A369" s="22" t="s">
        <v>407</v>
      </c>
      <c r="B369" s="77" t="s">
        <v>1919</v>
      </c>
      <c r="C369" s="25" t="s">
        <v>2966</v>
      </c>
      <c r="D369" s="79">
        <v>2197</v>
      </c>
      <c r="E369" s="25"/>
      <c r="F369" s="64" t="s">
        <v>350</v>
      </c>
      <c r="G369" s="83" t="s">
        <v>1717</v>
      </c>
      <c r="H369" s="90">
        <f>C312*'Template_Back_DO NOT EDIT'!$E$425</f>
        <v>86663</v>
      </c>
      <c r="I369" s="90">
        <f>D312*'Template_Back_DO NOT EDIT'!$E$425</f>
        <v>6182</v>
      </c>
      <c r="L369" t="s">
        <v>350</v>
      </c>
      <c r="M369" t="s">
        <v>3569</v>
      </c>
      <c r="N369" s="89">
        <v>5543</v>
      </c>
    </row>
    <row r="370" spans="1:14" x14ac:dyDescent="0.3">
      <c r="A370" s="22" t="s">
        <v>408</v>
      </c>
      <c r="B370" s="77" t="s">
        <v>1921</v>
      </c>
      <c r="C370" s="25" t="s">
        <v>2967</v>
      </c>
      <c r="D370" s="79">
        <v>1512</v>
      </c>
      <c r="E370" s="25"/>
      <c r="F370" s="64" t="s">
        <v>351</v>
      </c>
      <c r="G370" s="83" t="s">
        <v>1720</v>
      </c>
      <c r="H370" s="90">
        <f>C313*'Template_Back_DO NOT EDIT'!$E$426</f>
        <v>85368</v>
      </c>
      <c r="I370" s="90">
        <f>D313*'Template_Back_DO NOT EDIT'!$E$426</f>
        <v>5175</v>
      </c>
      <c r="L370" t="s">
        <v>351</v>
      </c>
      <c r="M370" t="s">
        <v>3570</v>
      </c>
      <c r="N370" s="89">
        <v>4643</v>
      </c>
    </row>
    <row r="371" spans="1:14" x14ac:dyDescent="0.3">
      <c r="A371" s="22" t="s">
        <v>409</v>
      </c>
      <c r="B371" s="77" t="s">
        <v>1925</v>
      </c>
      <c r="C371" s="25" t="s">
        <v>2968</v>
      </c>
      <c r="D371" s="79">
        <v>7559</v>
      </c>
      <c r="E371" s="25"/>
      <c r="F371" s="64" t="s">
        <v>352</v>
      </c>
      <c r="G371" s="83" t="s">
        <v>1723</v>
      </c>
      <c r="H371" s="90">
        <f>C314*'Template_Back_DO NOT EDIT'!$E$427</f>
        <v>36328</v>
      </c>
      <c r="I371" s="90">
        <f>D314*'Template_Back_DO NOT EDIT'!$E$427</f>
        <v>3113</v>
      </c>
      <c r="L371" t="s">
        <v>352</v>
      </c>
      <c r="M371" t="s">
        <v>3571</v>
      </c>
      <c r="N371" s="89">
        <v>2810</v>
      </c>
    </row>
    <row r="372" spans="1:14" x14ac:dyDescent="0.3">
      <c r="A372" s="22" t="s">
        <v>410</v>
      </c>
      <c r="B372" s="77" t="s">
        <v>1927</v>
      </c>
      <c r="C372" s="25" t="s">
        <v>2969</v>
      </c>
      <c r="D372" s="79">
        <v>5819</v>
      </c>
      <c r="E372" s="25"/>
      <c r="F372" s="64" t="s">
        <v>353</v>
      </c>
      <c r="G372" s="83" t="s">
        <v>1726</v>
      </c>
      <c r="H372" s="90">
        <f>C315*'Template_Back_DO NOT EDIT'!$E$428</f>
        <v>111534</v>
      </c>
      <c r="I372" s="90">
        <f>D315*'Template_Back_DO NOT EDIT'!$E$428</f>
        <v>5247</v>
      </c>
      <c r="L372" t="s">
        <v>353</v>
      </c>
      <c r="M372" t="s">
        <v>3572</v>
      </c>
      <c r="N372" s="89">
        <v>6036</v>
      </c>
    </row>
    <row r="373" spans="1:14" x14ac:dyDescent="0.3">
      <c r="A373" s="22" t="s">
        <v>411</v>
      </c>
      <c r="B373" s="77" t="s">
        <v>1930</v>
      </c>
      <c r="C373" s="25" t="s">
        <v>2970</v>
      </c>
      <c r="D373" s="79">
        <v>4301</v>
      </c>
      <c r="E373" s="25"/>
      <c r="F373" s="64" t="s">
        <v>354</v>
      </c>
      <c r="G373" s="83" t="s">
        <v>1729</v>
      </c>
      <c r="H373" s="90">
        <f>C316*'Template_Back_DO NOT EDIT'!$E$429</f>
        <v>14112</v>
      </c>
      <c r="I373" s="90">
        <f>D316*'Template_Back_DO NOT EDIT'!$E$429</f>
        <v>2138</v>
      </c>
      <c r="L373" t="s">
        <v>354</v>
      </c>
      <c r="M373" t="s">
        <v>3573</v>
      </c>
      <c r="N373" s="89">
        <v>2146</v>
      </c>
    </row>
    <row r="374" spans="1:14" x14ac:dyDescent="0.3">
      <c r="A374" s="22" t="s">
        <v>413</v>
      </c>
      <c r="B374" s="77" t="s">
        <v>1936</v>
      </c>
      <c r="C374" s="25" t="s">
        <v>2971</v>
      </c>
      <c r="D374" s="79">
        <v>3261</v>
      </c>
      <c r="E374" s="25"/>
      <c r="F374" s="64" t="s">
        <v>355</v>
      </c>
      <c r="G374" s="83" t="s">
        <v>1732</v>
      </c>
      <c r="H374" s="90">
        <f>C317*'Template_Back_DO NOT EDIT'!$E$430</f>
        <v>91990</v>
      </c>
      <c r="I374" s="90">
        <f>D317*'Template_Back_DO NOT EDIT'!$E$430</f>
        <v>5069</v>
      </c>
      <c r="L374" t="s">
        <v>355</v>
      </c>
      <c r="M374" t="s">
        <v>3574</v>
      </c>
      <c r="N374" s="89">
        <v>4987</v>
      </c>
    </row>
    <row r="375" spans="1:14" x14ac:dyDescent="0.3">
      <c r="A375" s="22" t="s">
        <v>414</v>
      </c>
      <c r="B375" s="77" t="s">
        <v>1939</v>
      </c>
      <c r="C375" s="25" t="s">
        <v>2972</v>
      </c>
      <c r="D375" s="79">
        <v>4331</v>
      </c>
      <c r="E375" s="25"/>
      <c r="F375" s="64" t="s">
        <v>356</v>
      </c>
      <c r="G375" s="83" t="s">
        <v>1735</v>
      </c>
      <c r="H375" s="90">
        <f>C318*'Template_Back_DO NOT EDIT'!$E$431</f>
        <v>41006</v>
      </c>
      <c r="I375" s="90">
        <f>D318*'Template_Back_DO NOT EDIT'!$E$431</f>
        <v>3488</v>
      </c>
      <c r="L375" t="s">
        <v>356</v>
      </c>
      <c r="M375" t="s">
        <v>3575</v>
      </c>
      <c r="N375" s="89">
        <v>3837</v>
      </c>
    </row>
    <row r="376" spans="1:14" x14ac:dyDescent="0.3">
      <c r="A376" s="22" t="s">
        <v>415</v>
      </c>
      <c r="B376" s="77" t="s">
        <v>1942</v>
      </c>
      <c r="C376" s="25" t="s">
        <v>2973</v>
      </c>
      <c r="D376" s="79">
        <v>2772</v>
      </c>
      <c r="E376" s="25"/>
      <c r="F376" s="64" t="s">
        <v>357</v>
      </c>
      <c r="G376" s="83" t="s">
        <v>1738</v>
      </c>
      <c r="H376" s="90">
        <f>C319*'Template_Back_DO NOT EDIT'!$E$432</f>
        <v>691046</v>
      </c>
      <c r="I376" s="90">
        <f>D319*'Template_Back_DO NOT EDIT'!$E$432</f>
        <v>15994</v>
      </c>
      <c r="L376" t="s">
        <v>357</v>
      </c>
      <c r="M376" t="s">
        <v>3576</v>
      </c>
      <c r="N376" s="89">
        <v>15451</v>
      </c>
    </row>
    <row r="377" spans="1:14" x14ac:dyDescent="0.3">
      <c r="A377" s="22" t="s">
        <v>416</v>
      </c>
      <c r="B377" s="77" t="s">
        <v>1946</v>
      </c>
      <c r="C377" s="25" t="s">
        <v>2974</v>
      </c>
      <c r="D377" s="79">
        <v>2852</v>
      </c>
      <c r="E377" s="25"/>
      <c r="F377" s="64" t="s">
        <v>358</v>
      </c>
      <c r="G377" s="83" t="s">
        <v>1741</v>
      </c>
      <c r="H377" s="90">
        <f>C320*'Template_Back_DO NOT EDIT'!$E$433</f>
        <v>97194</v>
      </c>
      <c r="I377" s="90">
        <f>D320*'Template_Back_DO NOT EDIT'!$E$433</f>
        <v>5755</v>
      </c>
      <c r="L377" t="s">
        <v>358</v>
      </c>
      <c r="M377" t="s">
        <v>3577</v>
      </c>
      <c r="N377" s="89">
        <v>6033</v>
      </c>
    </row>
    <row r="378" spans="1:14" x14ac:dyDescent="0.3">
      <c r="A378" s="22" t="s">
        <v>417</v>
      </c>
      <c r="B378" s="77" t="s">
        <v>1949</v>
      </c>
      <c r="C378" s="25" t="s">
        <v>2975</v>
      </c>
      <c r="D378" s="79">
        <v>2804</v>
      </c>
      <c r="E378" s="25"/>
      <c r="F378" s="64" t="s">
        <v>359</v>
      </c>
      <c r="G378" s="83" t="s">
        <v>1744</v>
      </c>
      <c r="H378" s="90">
        <f>C321*'Template_Back_DO NOT EDIT'!$E$434</f>
        <v>78742</v>
      </c>
      <c r="I378" s="90">
        <f>D321*'Template_Back_DO NOT EDIT'!$E$434</f>
        <v>5288</v>
      </c>
      <c r="L378" t="s">
        <v>359</v>
      </c>
      <c r="M378" t="s">
        <v>3578</v>
      </c>
      <c r="N378" s="89">
        <v>5429</v>
      </c>
    </row>
    <row r="379" spans="1:14" x14ac:dyDescent="0.3">
      <c r="A379" s="22" t="s">
        <v>418</v>
      </c>
      <c r="B379" s="77" t="s">
        <v>1952</v>
      </c>
      <c r="C379" s="25" t="s">
        <v>2976</v>
      </c>
      <c r="D379" s="79">
        <v>5192</v>
      </c>
      <c r="E379" s="25"/>
      <c r="F379" s="64" t="s">
        <v>360</v>
      </c>
      <c r="G379" s="83" t="s">
        <v>1747</v>
      </c>
      <c r="H379" s="90">
        <f>C322*'Template_Back_DO NOT EDIT'!$E$435</f>
        <v>22352</v>
      </c>
      <c r="I379" s="90">
        <f>D322*'Template_Back_DO NOT EDIT'!$E$435</f>
        <v>2137</v>
      </c>
      <c r="L379" t="s">
        <v>360</v>
      </c>
      <c r="M379" t="s">
        <v>3579</v>
      </c>
      <c r="N379" s="89">
        <v>2714</v>
      </c>
    </row>
    <row r="380" spans="1:14" ht="28.8" x14ac:dyDescent="0.3">
      <c r="A380" s="22" t="s">
        <v>419</v>
      </c>
      <c r="B380" s="77" t="s">
        <v>1955</v>
      </c>
      <c r="C380" s="25" t="s">
        <v>2977</v>
      </c>
      <c r="D380" s="79">
        <v>1475</v>
      </c>
      <c r="E380" s="25"/>
      <c r="F380" s="64" t="s">
        <v>361</v>
      </c>
      <c r="G380" s="83" t="s">
        <v>1750</v>
      </c>
      <c r="H380" s="90">
        <f>C323*'Template_Back_DO NOT EDIT'!$E$436</f>
        <v>153472</v>
      </c>
      <c r="I380" s="90">
        <f>D323*'Template_Back_DO NOT EDIT'!$E$436</f>
        <v>6980</v>
      </c>
      <c r="L380" t="s">
        <v>361</v>
      </c>
      <c r="M380" t="s">
        <v>3580</v>
      </c>
      <c r="N380" s="89">
        <v>7370</v>
      </c>
    </row>
    <row r="381" spans="1:14" ht="28.8" x14ac:dyDescent="0.3">
      <c r="A381" s="22" t="s">
        <v>420</v>
      </c>
      <c r="B381" s="77" t="s">
        <v>1957</v>
      </c>
      <c r="C381" s="25" t="s">
        <v>2978</v>
      </c>
      <c r="D381" s="79">
        <v>1178</v>
      </c>
      <c r="E381" s="25"/>
      <c r="F381" s="64" t="s">
        <v>362</v>
      </c>
      <c r="G381" s="83" t="s">
        <v>3172</v>
      </c>
      <c r="H381" s="90">
        <f>C324*'Template_Back_DO NOT EDIT'!$E$438</f>
        <v>82982.538199999995</v>
      </c>
      <c r="I381" s="90">
        <f>D324*'Template_Back_DO NOT EDIT'!$E$438</f>
        <v>2508.5761000000002</v>
      </c>
      <c r="L381" t="s">
        <v>362</v>
      </c>
      <c r="M381" t="s">
        <v>3581</v>
      </c>
      <c r="N381" s="89">
        <v>4604</v>
      </c>
    </row>
    <row r="382" spans="1:14" ht="43.2" x14ac:dyDescent="0.3">
      <c r="A382" s="22" t="s">
        <v>2575</v>
      </c>
      <c r="B382" s="77" t="s">
        <v>3173</v>
      </c>
      <c r="C382" s="25" t="s">
        <v>2979</v>
      </c>
      <c r="D382" s="79">
        <v>4748</v>
      </c>
      <c r="E382" s="25"/>
      <c r="F382" s="64" t="s">
        <v>363</v>
      </c>
      <c r="G382" s="83" t="s">
        <v>3174</v>
      </c>
      <c r="H382" s="90">
        <f>C324*'Template_Back_DO NOT EDIT'!$E$439</f>
        <v>166139.46180000002</v>
      </c>
      <c r="I382" s="90">
        <f>D324*'Template_Back_DO NOT EDIT'!$E$439</f>
        <v>5022.4239000000007</v>
      </c>
      <c r="L382" t="s">
        <v>363</v>
      </c>
      <c r="M382" t="s">
        <v>3582</v>
      </c>
      <c r="N382" s="89">
        <v>6128</v>
      </c>
    </row>
    <row r="383" spans="1:14" ht="28.8" x14ac:dyDescent="0.3">
      <c r="A383" s="22" t="s">
        <v>2576</v>
      </c>
      <c r="B383" s="77" t="s">
        <v>1963</v>
      </c>
      <c r="C383" s="25" t="s">
        <v>2980</v>
      </c>
      <c r="D383" s="79">
        <v>2309</v>
      </c>
      <c r="E383" s="25"/>
      <c r="F383" s="64" t="s">
        <v>364</v>
      </c>
      <c r="G383" s="83" t="s">
        <v>1760</v>
      </c>
      <c r="H383" s="90">
        <f>C325*'Template_Back_DO NOT EDIT'!$E$440</f>
        <v>20732</v>
      </c>
      <c r="I383" s="90">
        <f>D325*'Template_Back_DO NOT EDIT'!$E$440</f>
        <v>2109</v>
      </c>
      <c r="L383" t="s">
        <v>364</v>
      </c>
      <c r="M383" t="s">
        <v>3583</v>
      </c>
      <c r="N383" s="89">
        <v>2577</v>
      </c>
    </row>
    <row r="384" spans="1:14" x14ac:dyDescent="0.3">
      <c r="A384" s="22" t="s">
        <v>424</v>
      </c>
      <c r="B384" s="77" t="s">
        <v>1967</v>
      </c>
      <c r="C384" s="25" t="s">
        <v>2981</v>
      </c>
      <c r="D384" s="79">
        <v>2408</v>
      </c>
      <c r="E384" s="25"/>
      <c r="F384" s="64" t="s">
        <v>365</v>
      </c>
      <c r="G384" s="83" t="s">
        <v>1763</v>
      </c>
      <c r="H384" s="90">
        <f>C326*'Template_Back_DO NOT EDIT'!$E$441</f>
        <v>92916</v>
      </c>
      <c r="I384" s="90">
        <f>D326*'Template_Back_DO NOT EDIT'!$E$441</f>
        <v>5486</v>
      </c>
      <c r="L384" t="s">
        <v>365</v>
      </c>
      <c r="M384" t="s">
        <v>3584</v>
      </c>
      <c r="N384" s="89">
        <v>5463</v>
      </c>
    </row>
    <row r="385" spans="1:14" ht="28.8" x14ac:dyDescent="0.3">
      <c r="A385" s="22" t="s">
        <v>425</v>
      </c>
      <c r="B385" s="77" t="s">
        <v>1972</v>
      </c>
      <c r="C385" s="25" t="s">
        <v>2982</v>
      </c>
      <c r="D385" s="79">
        <v>1557</v>
      </c>
      <c r="E385" s="25"/>
      <c r="F385" s="64" t="s">
        <v>366</v>
      </c>
      <c r="G385" s="83" t="s">
        <v>1766</v>
      </c>
      <c r="H385" s="90">
        <f>C327*'Template_Back_DO NOT EDIT'!$E$442</f>
        <v>276073</v>
      </c>
      <c r="I385" s="90">
        <f>D327*'Template_Back_DO NOT EDIT'!$E$442</f>
        <v>9074</v>
      </c>
      <c r="L385" t="s">
        <v>366</v>
      </c>
      <c r="M385" t="s">
        <v>3585</v>
      </c>
      <c r="N385" s="89">
        <v>8991</v>
      </c>
    </row>
    <row r="386" spans="1:14" x14ac:dyDescent="0.3">
      <c r="A386" s="22" t="s">
        <v>2577</v>
      </c>
      <c r="B386" s="77" t="s">
        <v>1978</v>
      </c>
      <c r="C386" s="25" t="s">
        <v>2983</v>
      </c>
      <c r="D386" s="79">
        <v>3730</v>
      </c>
      <c r="E386" s="25"/>
      <c r="F386" s="64" t="s">
        <v>367</v>
      </c>
      <c r="G386" s="83" t="s">
        <v>1769</v>
      </c>
      <c r="H386" s="90">
        <f>C328*'Template_Back_DO NOT EDIT'!$E$443</f>
        <v>58192</v>
      </c>
      <c r="I386" s="90">
        <f>D328*'Template_Back_DO NOT EDIT'!$E$443</f>
        <v>4634</v>
      </c>
      <c r="L386" t="s">
        <v>367</v>
      </c>
      <c r="M386" t="s">
        <v>3586</v>
      </c>
      <c r="N386" s="89">
        <v>3980</v>
      </c>
    </row>
    <row r="387" spans="1:14" x14ac:dyDescent="0.3">
      <c r="A387" s="22" t="s">
        <v>2578</v>
      </c>
      <c r="B387" s="77" t="s">
        <v>1980</v>
      </c>
      <c r="C387" s="25" t="s">
        <v>2984</v>
      </c>
      <c r="D387" s="25">
        <v>482</v>
      </c>
      <c r="E387" s="25"/>
      <c r="F387" s="64" t="s">
        <v>368</v>
      </c>
      <c r="G387" s="83" t="s">
        <v>1772</v>
      </c>
      <c r="H387" s="90">
        <f>C329*'Template_Back_DO NOT EDIT'!$E$444</f>
        <v>282146</v>
      </c>
      <c r="I387" s="90">
        <f>D329*'Template_Back_DO NOT EDIT'!$E$444</f>
        <v>10343</v>
      </c>
      <c r="L387" t="s">
        <v>368</v>
      </c>
      <c r="M387" t="s">
        <v>3587</v>
      </c>
      <c r="N387" s="89">
        <v>8791</v>
      </c>
    </row>
    <row r="388" spans="1:14" x14ac:dyDescent="0.3">
      <c r="A388" s="22" t="s">
        <v>427</v>
      </c>
      <c r="B388" s="77" t="s">
        <v>1983</v>
      </c>
      <c r="C388" s="25" t="s">
        <v>2985</v>
      </c>
      <c r="D388" s="79">
        <v>1156</v>
      </c>
      <c r="E388" s="25"/>
      <c r="F388" s="64" t="s">
        <v>369</v>
      </c>
      <c r="G388" s="83" t="s">
        <v>1775</v>
      </c>
      <c r="H388" s="90">
        <f>C330*'Template_Back_DO NOT EDIT'!$E$445</f>
        <v>458469</v>
      </c>
      <c r="I388" s="90">
        <f>D330*'Template_Back_DO NOT EDIT'!$E$445</f>
        <v>12997</v>
      </c>
      <c r="L388" t="s">
        <v>369</v>
      </c>
      <c r="M388" t="s">
        <v>3588</v>
      </c>
      <c r="N388" s="89">
        <v>13604</v>
      </c>
    </row>
    <row r="389" spans="1:14" x14ac:dyDescent="0.3">
      <c r="A389" s="22" t="s">
        <v>2579</v>
      </c>
      <c r="B389" s="77" t="s">
        <v>1986</v>
      </c>
      <c r="C389" s="25" t="s">
        <v>2986</v>
      </c>
      <c r="D389" s="79">
        <v>1028</v>
      </c>
      <c r="E389" s="25"/>
      <c r="F389" s="64" t="s">
        <v>370</v>
      </c>
      <c r="G389" s="83" t="s">
        <v>1785</v>
      </c>
      <c r="H389" s="90">
        <f>C332*'Template_Back_DO NOT EDIT'!$E$447</f>
        <v>66649</v>
      </c>
      <c r="I389" s="90">
        <f>D332*'Template_Back_DO NOT EDIT'!$E$447</f>
        <v>4144</v>
      </c>
      <c r="L389" t="s">
        <v>370</v>
      </c>
      <c r="M389" t="s">
        <v>3589</v>
      </c>
      <c r="N389" s="89">
        <v>6214</v>
      </c>
    </row>
    <row r="390" spans="1:14" x14ac:dyDescent="0.3">
      <c r="A390" s="22" t="s">
        <v>428</v>
      </c>
      <c r="B390" s="77" t="s">
        <v>1990</v>
      </c>
      <c r="C390" s="25" t="s">
        <v>2987</v>
      </c>
      <c r="D390" s="79">
        <v>3132</v>
      </c>
      <c r="E390" s="25"/>
      <c r="F390" s="64" t="s">
        <v>371</v>
      </c>
      <c r="G390" s="83" t="s">
        <v>1791</v>
      </c>
      <c r="H390" s="90">
        <f>C$333*'Template_Back_DO NOT EDIT'!$E$449</f>
        <v>140576.30039999998</v>
      </c>
      <c r="I390" s="90">
        <f>D$333*'Template_Back_DO NOT EDIT'!$E$449</f>
        <v>1525.5203999999999</v>
      </c>
      <c r="L390" t="s">
        <v>371</v>
      </c>
      <c r="M390" t="s">
        <v>3590</v>
      </c>
      <c r="N390" s="89">
        <v>6807</v>
      </c>
    </row>
    <row r="391" spans="1:14" ht="28.8" x14ac:dyDescent="0.3">
      <c r="A391" s="22" t="s">
        <v>429</v>
      </c>
      <c r="B391" s="77" t="s">
        <v>1994</v>
      </c>
      <c r="C391" s="25" t="s">
        <v>2988</v>
      </c>
      <c r="D391" s="79">
        <v>9234</v>
      </c>
      <c r="E391" s="25"/>
      <c r="F391" s="64" t="s">
        <v>372</v>
      </c>
      <c r="G391" s="83" t="s">
        <v>1794</v>
      </c>
      <c r="H391" s="90">
        <f>C$333*'Template_Back_DO NOT EDIT'!$E$450</f>
        <v>60653.6374</v>
      </c>
      <c r="I391" s="90">
        <f>D$333*'Template_Back_DO NOT EDIT'!$E$450</f>
        <v>658.20740000000001</v>
      </c>
      <c r="L391" t="s">
        <v>372</v>
      </c>
      <c r="M391" t="s">
        <v>3591</v>
      </c>
      <c r="N391" s="89">
        <v>3934</v>
      </c>
    </row>
    <row r="392" spans="1:14" ht="28.8" x14ac:dyDescent="0.3">
      <c r="A392" s="22" t="s">
        <v>430</v>
      </c>
      <c r="B392" s="77" t="s">
        <v>1997</v>
      </c>
      <c r="C392" s="25" t="s">
        <v>2989</v>
      </c>
      <c r="D392" s="79">
        <v>7395</v>
      </c>
      <c r="E392" s="25"/>
      <c r="F392" s="64" t="s">
        <v>373</v>
      </c>
      <c r="G392" s="83" t="s">
        <v>1797</v>
      </c>
      <c r="H392" s="90">
        <f>C$333*'Template_Back_DO NOT EDIT'!$E$451</f>
        <v>71601.947400000005</v>
      </c>
      <c r="I392" s="90">
        <f>D$333*'Template_Back_DO NOT EDIT'!$E$451</f>
        <v>777.01739999999995</v>
      </c>
      <c r="L392" t="s">
        <v>373</v>
      </c>
      <c r="M392" t="s">
        <v>3592</v>
      </c>
      <c r="N392" s="89">
        <v>3767</v>
      </c>
    </row>
    <row r="393" spans="1:14" ht="28.8" x14ac:dyDescent="0.3">
      <c r="A393" s="22" t="s">
        <v>431</v>
      </c>
      <c r="B393" s="77" t="s">
        <v>2000</v>
      </c>
      <c r="C393" s="25" t="s">
        <v>2990</v>
      </c>
      <c r="D393" s="79">
        <v>5739</v>
      </c>
      <c r="E393" s="25"/>
      <c r="F393" s="64" t="s">
        <v>374</v>
      </c>
      <c r="G393" s="83" t="s">
        <v>1800</v>
      </c>
      <c r="H393" s="90">
        <f>C$333*'Template_Back_DO NOT EDIT'!$E$452</f>
        <v>1916830.1147999999</v>
      </c>
      <c r="I393" s="90">
        <f>D333*'Template_Back_DO NOT EDIT'!$E$452</f>
        <v>20801.254799999999</v>
      </c>
      <c r="L393" t="s">
        <v>374</v>
      </c>
      <c r="M393" t="s">
        <v>3593</v>
      </c>
      <c r="N393" s="89">
        <v>26459</v>
      </c>
    </row>
    <row r="394" spans="1:14" x14ac:dyDescent="0.3">
      <c r="A394" s="22" t="s">
        <v>432</v>
      </c>
      <c r="B394" s="77" t="s">
        <v>2003</v>
      </c>
      <c r="C394" s="25" t="s">
        <v>2991</v>
      </c>
      <c r="D394" s="79">
        <v>1955</v>
      </c>
      <c r="E394" s="25"/>
      <c r="F394" s="64" t="s">
        <v>375</v>
      </c>
      <c r="G394" s="83" t="s">
        <v>1806</v>
      </c>
      <c r="H394" s="90">
        <f>C335*'Template_Back_DO NOT EDIT'!$E$454</f>
        <v>223130</v>
      </c>
      <c r="I394" s="90">
        <f>D335*'Template_Back_DO NOT EDIT'!$E$454</f>
        <v>7559</v>
      </c>
      <c r="L394" t="s">
        <v>375</v>
      </c>
      <c r="M394" t="s">
        <v>3594</v>
      </c>
      <c r="N394" s="89">
        <v>7856</v>
      </c>
    </row>
    <row r="395" spans="1:14" ht="28.8" x14ac:dyDescent="0.3">
      <c r="A395" s="22" t="s">
        <v>433</v>
      </c>
      <c r="B395" s="77" t="s">
        <v>2006</v>
      </c>
      <c r="C395" s="25" t="s">
        <v>2992</v>
      </c>
      <c r="D395" s="79">
        <v>2340</v>
      </c>
      <c r="E395" s="25"/>
      <c r="F395" s="64" t="s">
        <v>376</v>
      </c>
      <c r="G395" s="83" t="s">
        <v>1809</v>
      </c>
      <c r="H395" s="90">
        <f>C336*'Template_Back_DO NOT EDIT'!$E$455</f>
        <v>186327</v>
      </c>
      <c r="I395" s="90">
        <f>D336*'Template_Back_DO NOT EDIT'!$E$455</f>
        <v>7174</v>
      </c>
      <c r="L395" t="s">
        <v>376</v>
      </c>
      <c r="M395" t="s">
        <v>3595</v>
      </c>
      <c r="N395" s="89">
        <v>6605</v>
      </c>
    </row>
    <row r="396" spans="1:14" ht="28.8" x14ac:dyDescent="0.3">
      <c r="A396" s="22" t="s">
        <v>434</v>
      </c>
      <c r="B396" s="77" t="s">
        <v>2009</v>
      </c>
      <c r="C396" s="25" t="s">
        <v>2993</v>
      </c>
      <c r="D396" s="25">
        <v>842</v>
      </c>
      <c r="E396" s="25"/>
      <c r="F396" s="64" t="s">
        <v>377</v>
      </c>
      <c r="G396" s="83" t="s">
        <v>1812</v>
      </c>
      <c r="H396" s="90">
        <f>C337*'Template_Back_DO NOT EDIT'!$E$456</f>
        <v>1475</v>
      </c>
      <c r="I396" s="90">
        <f>D337*'Template_Back_DO NOT EDIT'!$E$456</f>
        <v>539</v>
      </c>
      <c r="J396" s="5"/>
      <c r="L396" t="s">
        <v>377</v>
      </c>
      <c r="M396" t="s">
        <v>3596</v>
      </c>
      <c r="N396">
        <v>453</v>
      </c>
    </row>
    <row r="397" spans="1:14" ht="28.8" x14ac:dyDescent="0.3">
      <c r="A397" s="22" t="s">
        <v>435</v>
      </c>
      <c r="B397" s="77" t="s">
        <v>2012</v>
      </c>
      <c r="C397" s="25" t="s">
        <v>2994</v>
      </c>
      <c r="D397" s="79">
        <v>1661</v>
      </c>
      <c r="E397" s="25"/>
      <c r="F397" s="64" t="s">
        <v>378</v>
      </c>
      <c r="G397" s="83" t="s">
        <v>1815</v>
      </c>
      <c r="H397" s="90">
        <f>C338*'Template_Back_DO NOT EDIT'!$E$457</f>
        <v>321692</v>
      </c>
      <c r="I397" s="90">
        <f>D338*'Template_Back_DO NOT EDIT'!$E$457</f>
        <v>8887</v>
      </c>
      <c r="J397" s="5"/>
      <c r="L397" t="s">
        <v>378</v>
      </c>
      <c r="M397" t="s">
        <v>3597</v>
      </c>
      <c r="N397" s="89">
        <v>6271</v>
      </c>
    </row>
    <row r="398" spans="1:14" ht="28.8" x14ac:dyDescent="0.3">
      <c r="A398" s="22" t="s">
        <v>436</v>
      </c>
      <c r="B398" s="77" t="s">
        <v>2015</v>
      </c>
      <c r="C398" s="25" t="s">
        <v>2995</v>
      </c>
      <c r="D398" s="79">
        <v>1572</v>
      </c>
      <c r="E398" s="25"/>
      <c r="F398" s="64" t="s">
        <v>379</v>
      </c>
      <c r="G398" s="83" t="s">
        <v>1818</v>
      </c>
      <c r="H398" s="90">
        <f>C339*'Template_Back_DO NOT EDIT'!$E$458</f>
        <v>49359</v>
      </c>
      <c r="I398" s="90">
        <f>D339*'Template_Back_DO NOT EDIT'!$E$458</f>
        <v>4310</v>
      </c>
      <c r="L398" t="s">
        <v>379</v>
      </c>
      <c r="M398" t="s">
        <v>3598</v>
      </c>
      <c r="N398" s="89">
        <v>3361</v>
      </c>
    </row>
    <row r="399" spans="1:14" ht="28.8" x14ac:dyDescent="0.3">
      <c r="A399" s="22" t="s">
        <v>2580</v>
      </c>
      <c r="B399" s="77" t="s">
        <v>2018</v>
      </c>
      <c r="C399" s="25" t="s">
        <v>2996</v>
      </c>
      <c r="D399" s="79">
        <v>3206</v>
      </c>
      <c r="E399" s="25"/>
      <c r="F399" s="64" t="s">
        <v>380</v>
      </c>
      <c r="G399" s="83" t="s">
        <v>1821</v>
      </c>
      <c r="H399" s="90">
        <f>C340*'Template_Back_DO NOT EDIT'!$E$459</f>
        <v>901683</v>
      </c>
      <c r="I399" s="90">
        <f>D340*'Template_Back_DO NOT EDIT'!$E$459</f>
        <v>18382</v>
      </c>
      <c r="L399" t="s">
        <v>380</v>
      </c>
      <c r="M399" t="s">
        <v>3599</v>
      </c>
      <c r="N399" s="89">
        <v>16492</v>
      </c>
    </row>
    <row r="400" spans="1:14" x14ac:dyDescent="0.3">
      <c r="A400" s="22" t="s">
        <v>438</v>
      </c>
      <c r="B400" s="77" t="s">
        <v>2022</v>
      </c>
      <c r="C400" s="25" t="s">
        <v>2997</v>
      </c>
      <c r="D400" s="79">
        <v>3687</v>
      </c>
      <c r="E400" s="25"/>
      <c r="F400" s="64" t="s">
        <v>381</v>
      </c>
      <c r="G400" s="83" t="s">
        <v>1824</v>
      </c>
      <c r="H400" s="90">
        <f>C341*'Template_Back_DO NOT EDIT'!$E$460</f>
        <v>24718</v>
      </c>
      <c r="I400" s="90">
        <f>D341*'Template_Back_DO NOT EDIT'!$E$460</f>
        <v>3314</v>
      </c>
      <c r="L400" t="s">
        <v>381</v>
      </c>
      <c r="M400" t="s">
        <v>3600</v>
      </c>
      <c r="N400" s="89">
        <v>2376</v>
      </c>
    </row>
    <row r="401" spans="1:14" ht="28.8" x14ac:dyDescent="0.3">
      <c r="A401" s="22" t="s">
        <v>439</v>
      </c>
      <c r="B401" s="77" t="s">
        <v>2025</v>
      </c>
      <c r="C401" s="25" t="s">
        <v>2998</v>
      </c>
      <c r="D401" s="79">
        <v>7466</v>
      </c>
      <c r="E401" s="25"/>
      <c r="F401" s="64" t="s">
        <v>382</v>
      </c>
      <c r="G401" s="83" t="s">
        <v>1827</v>
      </c>
      <c r="H401" s="90">
        <f>C342*'Template_Back_DO NOT EDIT'!$E$461</f>
        <v>6550</v>
      </c>
      <c r="I401" s="90">
        <f>D342*'Template_Back_DO NOT EDIT'!$E$461</f>
        <v>1294</v>
      </c>
      <c r="L401" t="s">
        <v>382</v>
      </c>
      <c r="M401" t="s">
        <v>3601</v>
      </c>
      <c r="N401" s="89">
        <v>1083</v>
      </c>
    </row>
    <row r="402" spans="1:14" x14ac:dyDescent="0.3">
      <c r="A402" s="22" t="s">
        <v>440</v>
      </c>
      <c r="B402" s="77" t="s">
        <v>2028</v>
      </c>
      <c r="C402" s="25" t="s">
        <v>2999</v>
      </c>
      <c r="D402" s="79">
        <v>6290</v>
      </c>
      <c r="E402" s="25"/>
      <c r="F402" s="64" t="s">
        <v>383</v>
      </c>
      <c r="G402" s="83" t="s">
        <v>1830</v>
      </c>
      <c r="H402" s="90">
        <f>C343*'Template_Back_DO NOT EDIT'!$E$462</f>
        <v>22427</v>
      </c>
      <c r="I402" s="90">
        <f>D343*'Template_Back_DO NOT EDIT'!$E$462</f>
        <v>2579</v>
      </c>
      <c r="L402" t="s">
        <v>383</v>
      </c>
      <c r="M402" t="s">
        <v>3602</v>
      </c>
      <c r="N402" s="89">
        <v>2426</v>
      </c>
    </row>
    <row r="403" spans="1:14" x14ac:dyDescent="0.3">
      <c r="A403" s="22" t="s">
        <v>441</v>
      </c>
      <c r="B403" s="77" t="s">
        <v>2031</v>
      </c>
      <c r="C403" s="25" t="s">
        <v>3000</v>
      </c>
      <c r="D403" s="79">
        <v>2572</v>
      </c>
      <c r="E403" s="25"/>
      <c r="F403" s="64" t="s">
        <v>384</v>
      </c>
      <c r="G403" s="83" t="s">
        <v>1834</v>
      </c>
      <c r="H403" s="90">
        <f>C344*'Template_Back_DO NOT EDIT'!$E$463</f>
        <v>439950</v>
      </c>
      <c r="I403" s="90">
        <f>D344*'Template_Back_DO NOT EDIT'!$E$463</f>
        <v>12288</v>
      </c>
      <c r="L403" t="s">
        <v>384</v>
      </c>
      <c r="M403" t="s">
        <v>3603</v>
      </c>
      <c r="N403" s="89">
        <v>10470</v>
      </c>
    </row>
    <row r="404" spans="1:14" ht="28.8" x14ac:dyDescent="0.3">
      <c r="A404" s="22" t="s">
        <v>442</v>
      </c>
      <c r="B404" s="77" t="s">
        <v>2034</v>
      </c>
      <c r="C404" s="25" t="s">
        <v>3001</v>
      </c>
      <c r="D404" s="79">
        <v>15669</v>
      </c>
      <c r="E404" s="25"/>
      <c r="F404" s="64" t="s">
        <v>385</v>
      </c>
      <c r="G404" s="83" t="s">
        <v>1836</v>
      </c>
      <c r="H404" s="90">
        <f>C345*'Template_Back_DO NOT EDIT'!$E$464</f>
        <v>47294</v>
      </c>
      <c r="I404" s="90">
        <f>D345*'Template_Back_DO NOT EDIT'!$E$464</f>
        <v>3607</v>
      </c>
      <c r="L404" t="s">
        <v>385</v>
      </c>
      <c r="M404" t="s">
        <v>3604</v>
      </c>
      <c r="N404" s="89">
        <v>4437</v>
      </c>
    </row>
    <row r="405" spans="1:14" ht="28.8" x14ac:dyDescent="0.3">
      <c r="A405" s="22" t="s">
        <v>443</v>
      </c>
      <c r="B405" s="77" t="s">
        <v>2037</v>
      </c>
      <c r="C405" s="25" t="s">
        <v>3002</v>
      </c>
      <c r="D405" s="79">
        <v>9105</v>
      </c>
      <c r="E405" s="25"/>
      <c r="F405" s="64" t="s">
        <v>386</v>
      </c>
      <c r="G405" s="83" t="s">
        <v>1839</v>
      </c>
      <c r="H405" s="90">
        <f>C346*'Template_Back_DO NOT EDIT'!$E$465</f>
        <v>9462</v>
      </c>
      <c r="I405" s="90">
        <f>D346*'Template_Back_DO NOT EDIT'!$E$465</f>
        <v>1446</v>
      </c>
      <c r="L405" t="s">
        <v>386</v>
      </c>
      <c r="M405" t="s">
        <v>3605</v>
      </c>
      <c r="N405" s="89">
        <v>1855</v>
      </c>
    </row>
    <row r="406" spans="1:14" ht="28.8" x14ac:dyDescent="0.3">
      <c r="A406" s="22" t="s">
        <v>444</v>
      </c>
      <c r="B406" s="77" t="s">
        <v>2040</v>
      </c>
      <c r="C406" s="25" t="s">
        <v>3003</v>
      </c>
      <c r="D406" s="79">
        <v>7556</v>
      </c>
      <c r="E406" s="25"/>
      <c r="F406" s="64" t="s">
        <v>387</v>
      </c>
      <c r="G406" s="83" t="s">
        <v>1841</v>
      </c>
      <c r="H406" s="90">
        <f>C347*'Template_Back_DO NOT EDIT'!$E$466</f>
        <v>2563</v>
      </c>
      <c r="I406" s="90">
        <f>D347*'Template_Back_DO NOT EDIT'!$E$466</f>
        <v>703</v>
      </c>
      <c r="L406" t="s">
        <v>387</v>
      </c>
      <c r="M406" t="s">
        <v>3606</v>
      </c>
      <c r="N406" s="89">
        <v>1299</v>
      </c>
    </row>
    <row r="407" spans="1:14" x14ac:dyDescent="0.3">
      <c r="A407" s="22" t="s">
        <v>445</v>
      </c>
      <c r="B407" s="77" t="s">
        <v>2043</v>
      </c>
      <c r="C407" s="25" t="s">
        <v>3004</v>
      </c>
      <c r="D407" s="79">
        <v>2815</v>
      </c>
      <c r="E407" s="25"/>
      <c r="F407" s="64" t="s">
        <v>388</v>
      </c>
      <c r="G407" s="83" t="s">
        <v>1845</v>
      </c>
      <c r="H407" s="90">
        <f>C348*'Template_Back_DO NOT EDIT'!$E$467</f>
        <v>37019</v>
      </c>
      <c r="I407" s="90">
        <f>D348*'Template_Back_DO NOT EDIT'!$E$467</f>
        <v>4269</v>
      </c>
      <c r="L407" t="s">
        <v>388</v>
      </c>
      <c r="M407" t="s">
        <v>3607</v>
      </c>
      <c r="N407" s="89">
        <v>3362</v>
      </c>
    </row>
    <row r="408" spans="1:14" ht="43.2" x14ac:dyDescent="0.3">
      <c r="A408" s="22" t="s">
        <v>446</v>
      </c>
      <c r="B408" s="77" t="s">
        <v>2046</v>
      </c>
      <c r="C408" s="25" t="s">
        <v>3005</v>
      </c>
      <c r="D408" s="79">
        <v>4222</v>
      </c>
      <c r="E408" s="25"/>
      <c r="F408" s="64" t="s">
        <v>2633</v>
      </c>
      <c r="G408" s="83" t="s">
        <v>1848</v>
      </c>
      <c r="H408" s="90">
        <f>C349*'Template_Back_DO NOT EDIT'!$E$468</f>
        <v>493053</v>
      </c>
      <c r="I408" s="90">
        <f>D349*'Template_Back_DO NOT EDIT'!$E$468</f>
        <v>13744</v>
      </c>
      <c r="L408" t="s">
        <v>2633</v>
      </c>
      <c r="M408" t="s">
        <v>3608</v>
      </c>
      <c r="N408" s="89">
        <v>13110</v>
      </c>
    </row>
    <row r="409" spans="1:14" x14ac:dyDescent="0.3">
      <c r="A409" s="22" t="s">
        <v>447</v>
      </c>
      <c r="B409" s="77" t="s">
        <v>2049</v>
      </c>
      <c r="C409" s="25" t="s">
        <v>3006</v>
      </c>
      <c r="D409" s="79">
        <v>2532</v>
      </c>
      <c r="E409" s="25"/>
      <c r="F409" s="64" t="s">
        <v>389</v>
      </c>
      <c r="G409" s="83" t="s">
        <v>1851</v>
      </c>
      <c r="H409" s="90">
        <f>C350*'Template_Back_DO NOT EDIT'!$E$469</f>
        <v>18604</v>
      </c>
      <c r="I409" s="90">
        <f>D350*'Template_Back_DO NOT EDIT'!$E$469</f>
        <v>2619</v>
      </c>
      <c r="L409" t="s">
        <v>389</v>
      </c>
      <c r="M409" t="s">
        <v>3609</v>
      </c>
      <c r="N409" s="89">
        <v>2921</v>
      </c>
    </row>
    <row r="410" spans="1:14" ht="28.8" x14ac:dyDescent="0.3">
      <c r="A410" s="22" t="s">
        <v>448</v>
      </c>
      <c r="B410" s="77" t="s">
        <v>2053</v>
      </c>
      <c r="C410" s="25" t="s">
        <v>3007</v>
      </c>
      <c r="D410" s="79">
        <v>10852</v>
      </c>
      <c r="E410" s="25"/>
      <c r="F410" s="64" t="s">
        <v>390</v>
      </c>
      <c r="G410" s="83" t="s">
        <v>1859</v>
      </c>
      <c r="H410" s="90">
        <f>C351*'Template_Back_DO NOT EDIT'!$E$471</f>
        <v>10346</v>
      </c>
      <c r="I410" s="90">
        <f>D351*'Template_Back_DO NOT EDIT'!$E$471</f>
        <v>1841</v>
      </c>
      <c r="L410" t="s">
        <v>390</v>
      </c>
      <c r="M410" t="s">
        <v>3610</v>
      </c>
      <c r="N410" s="89">
        <v>1956</v>
      </c>
    </row>
    <row r="411" spans="1:14" x14ac:dyDescent="0.3">
      <c r="A411" s="22" t="s">
        <v>449</v>
      </c>
      <c r="B411" s="77" t="s">
        <v>2055</v>
      </c>
      <c r="C411" s="25" t="s">
        <v>3008</v>
      </c>
      <c r="D411" s="79">
        <v>3345</v>
      </c>
      <c r="E411" s="25"/>
      <c r="F411" s="64" t="s">
        <v>391</v>
      </c>
      <c r="G411" s="83" t="s">
        <v>1862</v>
      </c>
      <c r="H411" s="90">
        <f>C352*'Template_Back_DO NOT EDIT'!$E$472</f>
        <v>36533</v>
      </c>
      <c r="I411" s="90">
        <f>D352*'Template_Back_DO NOT EDIT'!$E$472</f>
        <v>3048</v>
      </c>
      <c r="L411" t="s">
        <v>391</v>
      </c>
      <c r="M411" t="s">
        <v>3611</v>
      </c>
      <c r="N411" s="89">
        <v>3103</v>
      </c>
    </row>
    <row r="412" spans="1:14" ht="28.8" x14ac:dyDescent="0.3">
      <c r="A412" s="22" t="s">
        <v>450</v>
      </c>
      <c r="B412" s="77" t="s">
        <v>2058</v>
      </c>
      <c r="C412" s="25" t="s">
        <v>3009</v>
      </c>
      <c r="D412" s="79">
        <v>9232</v>
      </c>
      <c r="E412" s="25"/>
      <c r="F412" s="64" t="s">
        <v>392</v>
      </c>
      <c r="G412" s="83" t="s">
        <v>1865</v>
      </c>
      <c r="H412" s="90">
        <f>C353*'Template_Back_DO NOT EDIT'!$E$473</f>
        <v>730631</v>
      </c>
      <c r="I412" s="90">
        <f>D353*'Template_Back_DO NOT EDIT'!$E$473</f>
        <v>12892</v>
      </c>
      <c r="K412" s="5"/>
      <c r="L412" t="s">
        <v>392</v>
      </c>
      <c r="M412" t="s">
        <v>3612</v>
      </c>
      <c r="N412" s="89">
        <v>14199</v>
      </c>
    </row>
    <row r="413" spans="1:14" x14ac:dyDescent="0.3">
      <c r="A413" s="22" t="s">
        <v>451</v>
      </c>
      <c r="B413" s="77" t="s">
        <v>2060</v>
      </c>
      <c r="C413" s="25" t="s">
        <v>3010</v>
      </c>
      <c r="D413" s="79">
        <v>10419</v>
      </c>
      <c r="E413" s="25"/>
      <c r="F413" s="64" t="s">
        <v>393</v>
      </c>
      <c r="G413" s="83" t="s">
        <v>1868</v>
      </c>
      <c r="H413" s="90">
        <f>C354*'Template_Back_DO NOT EDIT'!$E$474</f>
        <v>12237</v>
      </c>
      <c r="I413" s="90">
        <f>D354*'Template_Back_DO NOT EDIT'!$E$474</f>
        <v>1976</v>
      </c>
      <c r="K413" s="5"/>
      <c r="L413" t="s">
        <v>393</v>
      </c>
      <c r="M413" t="s">
        <v>3613</v>
      </c>
      <c r="N413" s="89">
        <v>1885</v>
      </c>
    </row>
    <row r="414" spans="1:14" x14ac:dyDescent="0.3">
      <c r="A414" s="22" t="s">
        <v>452</v>
      </c>
      <c r="B414" s="77" t="s">
        <v>2064</v>
      </c>
      <c r="C414" s="25" t="s">
        <v>3011</v>
      </c>
      <c r="D414" s="79">
        <v>2671</v>
      </c>
      <c r="E414" s="25"/>
      <c r="F414" s="64" t="s">
        <v>394</v>
      </c>
      <c r="G414" s="83" t="s">
        <v>1870</v>
      </c>
      <c r="H414" s="90">
        <f>C355*'Template_Back_DO NOT EDIT'!$E$475</f>
        <v>92826</v>
      </c>
      <c r="I414" s="90">
        <f>D355*'Template_Back_DO NOT EDIT'!$E$475</f>
        <v>5614</v>
      </c>
      <c r="L414" t="s">
        <v>394</v>
      </c>
      <c r="M414" t="s">
        <v>3614</v>
      </c>
      <c r="N414" s="89">
        <v>6228</v>
      </c>
    </row>
    <row r="415" spans="1:14" x14ac:dyDescent="0.3">
      <c r="A415" s="22" t="s">
        <v>453</v>
      </c>
      <c r="B415" s="77" t="s">
        <v>2067</v>
      </c>
      <c r="C415" s="25" t="s">
        <v>3012</v>
      </c>
      <c r="D415" s="79">
        <v>3253</v>
      </c>
      <c r="E415" s="25"/>
      <c r="F415" s="64" t="s">
        <v>395</v>
      </c>
      <c r="G415" s="83" t="s">
        <v>1873</v>
      </c>
      <c r="H415" s="90">
        <f>C356*'Template_Back_DO NOT EDIT'!$E$476</f>
        <v>915998</v>
      </c>
      <c r="I415" s="90">
        <f>D356*'Template_Back_DO NOT EDIT'!$E$476</f>
        <v>17217</v>
      </c>
      <c r="L415" t="s">
        <v>395</v>
      </c>
      <c r="M415" t="s">
        <v>3615</v>
      </c>
      <c r="N415" s="89">
        <v>17621</v>
      </c>
    </row>
    <row r="416" spans="1:14" ht="28.8" x14ac:dyDescent="0.3">
      <c r="A416" s="22" t="s">
        <v>454</v>
      </c>
      <c r="B416" s="77" t="s">
        <v>2069</v>
      </c>
      <c r="C416" s="25" t="s">
        <v>3013</v>
      </c>
      <c r="D416" s="79">
        <v>5833</v>
      </c>
      <c r="E416" s="25"/>
      <c r="F416" s="64" t="s">
        <v>396</v>
      </c>
      <c r="G416" s="83" t="s">
        <v>1875</v>
      </c>
      <c r="H416" s="90">
        <f>C357*'Template_Back_DO NOT EDIT'!$E$477</f>
        <v>110577</v>
      </c>
      <c r="I416" s="90">
        <f>D357*'Template_Back_DO NOT EDIT'!$E$477</f>
        <v>7234</v>
      </c>
      <c r="L416" t="s">
        <v>396</v>
      </c>
      <c r="M416" t="s">
        <v>3616</v>
      </c>
      <c r="N416" s="89">
        <v>5796</v>
      </c>
    </row>
    <row r="417" spans="1:14" ht="28.8" x14ac:dyDescent="0.3">
      <c r="A417" s="22" t="s">
        <v>455</v>
      </c>
      <c r="B417" s="77" t="s">
        <v>2072</v>
      </c>
      <c r="C417" s="25" t="s">
        <v>3014</v>
      </c>
      <c r="D417" s="79">
        <v>5913</v>
      </c>
      <c r="E417" s="25"/>
      <c r="F417" s="64" t="s">
        <v>397</v>
      </c>
      <c r="G417" s="83" t="s">
        <v>1878</v>
      </c>
      <c r="H417" s="90">
        <f>C358*'Template_Back_DO NOT EDIT'!$E$478</f>
        <v>46830</v>
      </c>
      <c r="I417" s="90">
        <f>D358*'Template_Back_DO NOT EDIT'!$E$478</f>
        <v>3863</v>
      </c>
      <c r="L417" t="s">
        <v>397</v>
      </c>
      <c r="M417" t="s">
        <v>3617</v>
      </c>
      <c r="N417" s="89">
        <v>4525</v>
      </c>
    </row>
    <row r="418" spans="1:14" ht="28.8" x14ac:dyDescent="0.3">
      <c r="A418" s="22" t="s">
        <v>456</v>
      </c>
      <c r="B418" s="77" t="s">
        <v>2075</v>
      </c>
      <c r="C418" s="25" t="s">
        <v>3015</v>
      </c>
      <c r="D418" s="79">
        <v>3349</v>
      </c>
      <c r="E418" s="25"/>
      <c r="F418" s="64" t="s">
        <v>398</v>
      </c>
      <c r="G418" s="83" t="s">
        <v>1881</v>
      </c>
      <c r="H418" s="90">
        <f>C359*'Template_Back_DO NOT EDIT'!$E$479</f>
        <v>1279421</v>
      </c>
      <c r="I418" s="90">
        <f>D359*'Template_Back_DO NOT EDIT'!$E$479</f>
        <v>25637</v>
      </c>
      <c r="L418" t="s">
        <v>398</v>
      </c>
      <c r="M418" t="s">
        <v>3618</v>
      </c>
      <c r="N418" s="89">
        <v>24954</v>
      </c>
    </row>
    <row r="419" spans="1:14" ht="28.8" x14ac:dyDescent="0.3">
      <c r="A419" s="22" t="s">
        <v>458</v>
      </c>
      <c r="B419" s="77" t="s">
        <v>2081</v>
      </c>
      <c r="C419" s="25" t="s">
        <v>3016</v>
      </c>
      <c r="D419" s="79">
        <v>2406</v>
      </c>
      <c r="E419" s="25"/>
      <c r="F419" s="64" t="s">
        <v>399</v>
      </c>
      <c r="G419" s="83" t="s">
        <v>1884</v>
      </c>
      <c r="H419" s="90">
        <f>C360*'Template_Back_DO NOT EDIT'!$E$480+C361*'Template_Back_DO NOT EDIT'!$E$481</f>
        <v>279501</v>
      </c>
      <c r="I419" s="90">
        <f>SQRT((D360*'Template_Back_DO NOT EDIT'!$E$480)^2+(D361*'Template_Back_DO NOT EDIT'!$E$481)^2)</f>
        <v>10083.507970939478</v>
      </c>
      <c r="L419" t="s">
        <v>399</v>
      </c>
      <c r="M419" t="s">
        <v>3619</v>
      </c>
      <c r="N419" s="89">
        <v>11119</v>
      </c>
    </row>
    <row r="420" spans="1:14" x14ac:dyDescent="0.3">
      <c r="A420" s="22" t="s">
        <v>459</v>
      </c>
      <c r="B420" s="77" t="s">
        <v>2084</v>
      </c>
      <c r="C420" s="25" t="s">
        <v>3017</v>
      </c>
      <c r="D420" s="79">
        <v>1022</v>
      </c>
      <c r="E420" s="25"/>
      <c r="F420" s="64" t="s">
        <v>400</v>
      </c>
      <c r="G420" s="83" t="s">
        <v>1895</v>
      </c>
      <c r="H420" s="90">
        <f>C362*'Template_Back_DO NOT EDIT'!$E$483</f>
        <v>109053</v>
      </c>
      <c r="I420" s="90">
        <f>D362*'Template_Back_DO NOT EDIT'!$E$483</f>
        <v>8900</v>
      </c>
      <c r="L420" t="s">
        <v>400</v>
      </c>
      <c r="M420" t="s">
        <v>3620</v>
      </c>
      <c r="N420" s="89">
        <v>8195</v>
      </c>
    </row>
    <row r="421" spans="1:14" x14ac:dyDescent="0.3">
      <c r="A421" s="22" t="s">
        <v>460</v>
      </c>
      <c r="B421" s="77" t="s">
        <v>2087</v>
      </c>
      <c r="C421" s="25" t="s">
        <v>3018</v>
      </c>
      <c r="D421" s="79">
        <v>2158</v>
      </c>
      <c r="E421" s="25"/>
      <c r="F421" s="64" t="s">
        <v>401</v>
      </c>
      <c r="G421" s="83" t="s">
        <v>1898</v>
      </c>
      <c r="H421" s="90">
        <f>C363*'Template_Back_DO NOT EDIT'!$E$484</f>
        <v>708412</v>
      </c>
      <c r="I421" s="90">
        <f>D363*'Template_Back_DO NOT EDIT'!$E$484</f>
        <v>14812</v>
      </c>
      <c r="L421" t="s">
        <v>401</v>
      </c>
      <c r="M421" t="s">
        <v>3621</v>
      </c>
      <c r="N421" s="89">
        <v>16146</v>
      </c>
    </row>
    <row r="422" spans="1:14" ht="28.8" x14ac:dyDescent="0.3">
      <c r="A422" s="22" t="s">
        <v>461</v>
      </c>
      <c r="B422" s="77" t="s">
        <v>2090</v>
      </c>
      <c r="C422" s="25" t="s">
        <v>3019</v>
      </c>
      <c r="D422" s="79">
        <v>1018</v>
      </c>
      <c r="E422" s="25"/>
      <c r="F422" s="64" t="s">
        <v>402</v>
      </c>
      <c r="G422" s="83" t="s">
        <v>1900</v>
      </c>
      <c r="H422" s="90">
        <f>C364*'Template_Back_DO NOT EDIT'!$E$485</f>
        <v>39119</v>
      </c>
      <c r="I422" s="90">
        <f>D364*'Template_Back_DO NOT EDIT'!$E$485</f>
        <v>3906</v>
      </c>
      <c r="L422" t="s">
        <v>402</v>
      </c>
      <c r="M422" t="s">
        <v>3622</v>
      </c>
      <c r="N422" s="89">
        <v>3266</v>
      </c>
    </row>
    <row r="423" spans="1:14" x14ac:dyDescent="0.3">
      <c r="A423" s="22" t="s">
        <v>462</v>
      </c>
      <c r="B423" s="77" t="s">
        <v>2093</v>
      </c>
      <c r="C423" s="25" t="s">
        <v>3020</v>
      </c>
      <c r="D423" s="79">
        <v>2516</v>
      </c>
      <c r="E423" s="25"/>
      <c r="F423" s="64" t="s">
        <v>403</v>
      </c>
      <c r="G423" s="83" t="s">
        <v>1902</v>
      </c>
      <c r="H423" s="90">
        <f>C365*'Template_Back_DO NOT EDIT'!$E$486</f>
        <v>36047</v>
      </c>
      <c r="I423" s="90">
        <f>D365*'Template_Back_DO NOT EDIT'!$E$486</f>
        <v>3391</v>
      </c>
      <c r="L423" t="s">
        <v>403</v>
      </c>
      <c r="M423" t="s">
        <v>3623</v>
      </c>
      <c r="N423" s="89">
        <v>3463</v>
      </c>
    </row>
    <row r="424" spans="1:14" x14ac:dyDescent="0.3">
      <c r="A424" s="22" t="s">
        <v>2581</v>
      </c>
      <c r="B424" s="77" t="s">
        <v>2095</v>
      </c>
      <c r="C424" s="25" t="s">
        <v>3021</v>
      </c>
      <c r="D424" s="25">
        <v>900</v>
      </c>
      <c r="E424" s="25"/>
      <c r="F424" s="64" t="s">
        <v>404</v>
      </c>
      <c r="G424" s="83" t="s">
        <v>1905</v>
      </c>
      <c r="H424" s="90">
        <f>C366*'Template_Back_DO NOT EDIT'!$E$487+C367*'Template_Back_DO NOT EDIT'!$E$488</f>
        <v>403308</v>
      </c>
      <c r="I424" s="90">
        <f>SQRT((D366*'Template_Back_DO NOT EDIT'!$E$487)^2+(D367*'Template_Back_DO NOT EDIT'!$E$488)^2)</f>
        <v>11867.966338004166</v>
      </c>
      <c r="L424" t="s">
        <v>404</v>
      </c>
      <c r="M424" t="s">
        <v>3624</v>
      </c>
      <c r="N424" s="89">
        <v>12934</v>
      </c>
    </row>
    <row r="425" spans="1:14" ht="28.8" x14ac:dyDescent="0.3">
      <c r="A425" s="22" t="s">
        <v>2582</v>
      </c>
      <c r="B425" s="77" t="s">
        <v>2098</v>
      </c>
      <c r="C425" s="25" t="s">
        <v>3022</v>
      </c>
      <c r="D425" s="79">
        <v>1882</v>
      </c>
      <c r="E425" s="25"/>
      <c r="F425" s="64" t="s">
        <v>405</v>
      </c>
      <c r="G425" s="83" t="s">
        <v>3175</v>
      </c>
      <c r="H425" s="90">
        <f>C368*'Template_Back_DO NOT EDIT'!$E$490</f>
        <v>45737.138399999996</v>
      </c>
      <c r="I425" s="90">
        <f>D368*'Template_Back_DO NOT EDIT'!$E$490</f>
        <v>1079.5583999999999</v>
      </c>
      <c r="L425" t="s">
        <v>405</v>
      </c>
      <c r="M425" t="s">
        <v>3625</v>
      </c>
      <c r="N425" s="89">
        <v>3727</v>
      </c>
    </row>
    <row r="426" spans="1:14" ht="43.2" x14ac:dyDescent="0.3">
      <c r="A426" s="22" t="s">
        <v>2583</v>
      </c>
      <c r="B426" s="77" t="s">
        <v>3176</v>
      </c>
      <c r="C426" s="25" t="s">
        <v>3023</v>
      </c>
      <c r="D426" s="79">
        <v>7605</v>
      </c>
      <c r="E426" s="25"/>
      <c r="F426" s="64" t="s">
        <v>406</v>
      </c>
      <c r="G426" s="83" t="s">
        <v>3177</v>
      </c>
      <c r="H426" s="90">
        <f>C368*'Template_Back_DO NOT EDIT'!$E$491</f>
        <v>434190.8616</v>
      </c>
      <c r="I426" s="90">
        <f>D368*'Template_Back_DO NOT EDIT'!$E$491</f>
        <v>10248.4416</v>
      </c>
      <c r="L426" t="s">
        <v>406</v>
      </c>
      <c r="M426" t="s">
        <v>3626</v>
      </c>
      <c r="N426" s="89">
        <v>12590</v>
      </c>
    </row>
    <row r="427" spans="1:14" ht="28.8" x14ac:dyDescent="0.3">
      <c r="A427" s="22" t="s">
        <v>465</v>
      </c>
      <c r="B427" s="77" t="s">
        <v>2105</v>
      </c>
      <c r="C427" s="25" t="s">
        <v>3024</v>
      </c>
      <c r="D427" s="79">
        <v>13786</v>
      </c>
      <c r="E427" s="25"/>
      <c r="F427" s="64" t="s">
        <v>407</v>
      </c>
      <c r="G427" s="83" t="s">
        <v>1919</v>
      </c>
      <c r="H427" s="90">
        <f>C369*'Template_Back_DO NOT EDIT'!$E$492</f>
        <v>16992</v>
      </c>
      <c r="I427" s="90">
        <f>D369*'Template_Back_DO NOT EDIT'!$E$492</f>
        <v>2197</v>
      </c>
      <c r="L427" t="s">
        <v>407</v>
      </c>
      <c r="M427" t="s">
        <v>3627</v>
      </c>
      <c r="N427" s="89">
        <v>2828</v>
      </c>
    </row>
    <row r="428" spans="1:14" ht="28.8" x14ac:dyDescent="0.3">
      <c r="A428" s="22" t="s">
        <v>466</v>
      </c>
      <c r="B428" s="77" t="s">
        <v>2108</v>
      </c>
      <c r="C428" s="25" t="s">
        <v>3025</v>
      </c>
      <c r="D428" s="79">
        <v>1408</v>
      </c>
      <c r="E428" s="25"/>
      <c r="F428" s="64" t="s">
        <v>408</v>
      </c>
      <c r="G428" s="83" t="s">
        <v>1921</v>
      </c>
      <c r="H428" s="90">
        <f>C370*'Template_Back_DO NOT EDIT'!$E$493</f>
        <v>4831</v>
      </c>
      <c r="I428" s="90">
        <f>D370*'Template_Back_DO NOT EDIT'!$E$493</f>
        <v>1512</v>
      </c>
      <c r="L428" t="s">
        <v>408</v>
      </c>
      <c r="M428" t="s">
        <v>3628</v>
      </c>
      <c r="N428" s="89">
        <v>1397</v>
      </c>
    </row>
    <row r="429" spans="1:14" ht="28.8" x14ac:dyDescent="0.3">
      <c r="A429" s="22" t="s">
        <v>467</v>
      </c>
      <c r="B429" s="77" t="s">
        <v>2111</v>
      </c>
      <c r="C429" s="25" t="s">
        <v>3026</v>
      </c>
      <c r="D429" s="79">
        <v>5048</v>
      </c>
      <c r="E429" s="25"/>
      <c r="F429" s="64" t="s">
        <v>409</v>
      </c>
      <c r="G429" s="83" t="s">
        <v>1925</v>
      </c>
      <c r="H429" s="90">
        <f>C371*'Template_Back_DO NOT EDIT'!$E$494</f>
        <v>150660</v>
      </c>
      <c r="I429" s="90">
        <f>D371*'Template_Back_DO NOT EDIT'!$E$494</f>
        <v>7559</v>
      </c>
      <c r="L429" t="s">
        <v>409</v>
      </c>
      <c r="M429" t="s">
        <v>3629</v>
      </c>
      <c r="N429" s="89">
        <v>8630</v>
      </c>
    </row>
    <row r="430" spans="1:14" x14ac:dyDescent="0.3">
      <c r="A430" s="22" t="s">
        <v>468</v>
      </c>
      <c r="B430" s="77" t="s">
        <v>2114</v>
      </c>
      <c r="C430" s="25" t="s">
        <v>3027</v>
      </c>
      <c r="D430" s="79">
        <v>1416</v>
      </c>
      <c r="E430" s="25"/>
      <c r="F430" s="64" t="s">
        <v>410</v>
      </c>
      <c r="G430" s="83" t="s">
        <v>1927</v>
      </c>
      <c r="H430" s="90">
        <f>C372*'Template_Back_DO NOT EDIT'!$E$495</f>
        <v>98878</v>
      </c>
      <c r="I430" s="90">
        <f>D372*'Template_Back_DO NOT EDIT'!$E$495</f>
        <v>5819</v>
      </c>
      <c r="L430" t="s">
        <v>410</v>
      </c>
      <c r="M430" t="s">
        <v>3630</v>
      </c>
      <c r="N430" s="89">
        <v>5480</v>
      </c>
    </row>
    <row r="431" spans="1:14" x14ac:dyDescent="0.3">
      <c r="A431" s="22" t="s">
        <v>469</v>
      </c>
      <c r="B431" s="77" t="s">
        <v>2117</v>
      </c>
      <c r="C431" s="25" t="s">
        <v>3028</v>
      </c>
      <c r="D431" s="79">
        <v>2434</v>
      </c>
      <c r="E431" s="25"/>
      <c r="F431" s="64" t="s">
        <v>411</v>
      </c>
      <c r="G431" s="83" t="s">
        <v>1930</v>
      </c>
      <c r="H431" s="90">
        <f>C373*'Template_Back_DO NOT EDIT'!$E$496</f>
        <v>49348</v>
      </c>
      <c r="I431" s="90">
        <f>D373*'Template_Back_DO NOT EDIT'!$E$496</f>
        <v>4301</v>
      </c>
      <c r="L431" t="s">
        <v>411</v>
      </c>
      <c r="M431" t="s">
        <v>3631</v>
      </c>
      <c r="N431" s="89">
        <v>4228</v>
      </c>
    </row>
    <row r="432" spans="1:14" x14ac:dyDescent="0.3">
      <c r="A432" s="22" t="s">
        <v>2584</v>
      </c>
      <c r="B432" s="77" t="s">
        <v>2120</v>
      </c>
      <c r="C432" s="25" t="s">
        <v>3029</v>
      </c>
      <c r="D432" s="79">
        <v>15126</v>
      </c>
      <c r="E432" s="25"/>
      <c r="F432" s="86" t="s">
        <v>412</v>
      </c>
      <c r="G432" s="87" t="s">
        <v>1933</v>
      </c>
      <c r="H432" s="92"/>
      <c r="I432" s="95"/>
      <c r="J432" s="1">
        <v>5</v>
      </c>
      <c r="L432" t="s">
        <v>412</v>
      </c>
      <c r="M432" t="s">
        <v>3632</v>
      </c>
      <c r="N432" s="89">
        <v>1996</v>
      </c>
    </row>
    <row r="433" spans="1:14" x14ac:dyDescent="0.3">
      <c r="A433" s="22" t="s">
        <v>471</v>
      </c>
      <c r="B433" s="77" t="s">
        <v>2125</v>
      </c>
      <c r="C433" s="25" t="s">
        <v>3030</v>
      </c>
      <c r="D433" s="79">
        <v>8680</v>
      </c>
      <c r="E433" s="25"/>
      <c r="F433" s="64" t="s">
        <v>413</v>
      </c>
      <c r="G433" s="83" t="s">
        <v>1936</v>
      </c>
      <c r="H433" s="90">
        <f>C374*'Template_Back_DO NOT EDIT'!$E$498</f>
        <v>26537</v>
      </c>
      <c r="I433" s="90">
        <f>D374*'Template_Back_DO NOT EDIT'!$E$498</f>
        <v>3261</v>
      </c>
      <c r="L433" t="s">
        <v>413</v>
      </c>
      <c r="M433" t="s">
        <v>3633</v>
      </c>
      <c r="N433" s="89">
        <v>2970</v>
      </c>
    </row>
    <row r="434" spans="1:14" ht="28.8" x14ac:dyDescent="0.3">
      <c r="A434" s="22" t="s">
        <v>472</v>
      </c>
      <c r="B434" s="77" t="s">
        <v>2127</v>
      </c>
      <c r="C434" s="25" t="s">
        <v>3031</v>
      </c>
      <c r="D434" s="79">
        <v>9082</v>
      </c>
      <c r="E434" s="25"/>
      <c r="F434" s="64" t="s">
        <v>414</v>
      </c>
      <c r="G434" s="83" t="s">
        <v>1939</v>
      </c>
      <c r="H434" s="90">
        <f>C375*'Template_Back_DO NOT EDIT'!$E$499</f>
        <v>78867</v>
      </c>
      <c r="I434" s="90">
        <f>D375*'Template_Back_DO NOT EDIT'!$E$499</f>
        <v>4331</v>
      </c>
      <c r="L434" t="s">
        <v>414</v>
      </c>
      <c r="M434" t="s">
        <v>3634</v>
      </c>
      <c r="N434" s="89">
        <v>4362</v>
      </c>
    </row>
    <row r="435" spans="1:14" ht="28.8" x14ac:dyDescent="0.3">
      <c r="A435" s="22" t="s">
        <v>473</v>
      </c>
      <c r="B435" s="77" t="s">
        <v>2130</v>
      </c>
      <c r="C435" s="25" t="s">
        <v>3032</v>
      </c>
      <c r="D435" s="79">
        <v>1510</v>
      </c>
      <c r="E435" s="25"/>
      <c r="F435" s="64" t="s">
        <v>1944</v>
      </c>
      <c r="G435" s="83" t="s">
        <v>1942</v>
      </c>
      <c r="H435" s="90">
        <f>C376*'Template_Back_DO NOT EDIT'!$E$500</f>
        <v>23542</v>
      </c>
      <c r="I435" s="90">
        <f>D376*'Template_Back_DO NOT EDIT'!$E$500</f>
        <v>2772</v>
      </c>
      <c r="L435" t="s">
        <v>1944</v>
      </c>
      <c r="M435" t="s">
        <v>3635</v>
      </c>
      <c r="N435" s="89">
        <v>2302</v>
      </c>
    </row>
    <row r="436" spans="1:14" x14ac:dyDescent="0.3">
      <c r="A436" s="22" t="s">
        <v>474</v>
      </c>
      <c r="B436" s="77" t="s">
        <v>2133</v>
      </c>
      <c r="C436" s="25" t="s">
        <v>3033</v>
      </c>
      <c r="D436" s="79">
        <v>3791</v>
      </c>
      <c r="E436" s="25"/>
      <c r="F436" s="64" t="s">
        <v>416</v>
      </c>
      <c r="G436" s="83" t="s">
        <v>1946</v>
      </c>
      <c r="H436" s="90">
        <f>C377*'Template_Back_DO NOT EDIT'!$E$501</f>
        <v>21700</v>
      </c>
      <c r="I436" s="90">
        <f>D377*'Template_Back_DO NOT EDIT'!$E$501</f>
        <v>2852</v>
      </c>
      <c r="L436" t="s">
        <v>416</v>
      </c>
      <c r="M436" t="s">
        <v>3636</v>
      </c>
      <c r="N436" s="89">
        <v>3381</v>
      </c>
    </row>
    <row r="437" spans="1:14" ht="28.8" x14ac:dyDescent="0.3">
      <c r="A437" s="22" t="s">
        <v>475</v>
      </c>
      <c r="B437" s="77" t="s">
        <v>2136</v>
      </c>
      <c r="C437" s="25" t="s">
        <v>3034</v>
      </c>
      <c r="D437" s="79">
        <v>1536</v>
      </c>
      <c r="E437" s="25"/>
      <c r="F437" s="64" t="s">
        <v>417</v>
      </c>
      <c r="G437" s="83" t="s">
        <v>1949</v>
      </c>
      <c r="H437" s="90">
        <f>C378*'Template_Back_DO NOT EDIT'!$E$502</f>
        <v>27627</v>
      </c>
      <c r="I437" s="90">
        <f>D378*'Template_Back_DO NOT EDIT'!$E$502</f>
        <v>2804</v>
      </c>
      <c r="L437" t="s">
        <v>417</v>
      </c>
      <c r="M437" t="s">
        <v>3637</v>
      </c>
      <c r="N437" s="89">
        <v>3100</v>
      </c>
    </row>
    <row r="438" spans="1:14" x14ac:dyDescent="0.3">
      <c r="A438" s="22" t="s">
        <v>476</v>
      </c>
      <c r="B438" s="77" t="s">
        <v>2139</v>
      </c>
      <c r="C438" s="25" t="s">
        <v>3035</v>
      </c>
      <c r="D438" s="79">
        <v>5044</v>
      </c>
      <c r="E438" s="25"/>
      <c r="F438" s="64" t="s">
        <v>418</v>
      </c>
      <c r="G438" s="83" t="s">
        <v>1952</v>
      </c>
      <c r="H438" s="90">
        <f>C379*'Template_Back_DO NOT EDIT'!$E$503</f>
        <v>83209</v>
      </c>
      <c r="I438" s="90">
        <f>D379*'Template_Back_DO NOT EDIT'!$E$503</f>
        <v>5192</v>
      </c>
      <c r="L438" t="s">
        <v>418</v>
      </c>
      <c r="M438" t="s">
        <v>3638</v>
      </c>
      <c r="N438" s="89">
        <v>4921</v>
      </c>
    </row>
    <row r="439" spans="1:14" ht="28.8" x14ac:dyDescent="0.3">
      <c r="A439" s="22" t="s">
        <v>2585</v>
      </c>
      <c r="B439" s="77" t="s">
        <v>2142</v>
      </c>
      <c r="C439" s="25" t="s">
        <v>3036</v>
      </c>
      <c r="D439" s="79">
        <v>4241</v>
      </c>
      <c r="E439" s="25"/>
      <c r="F439" s="64" t="s">
        <v>419</v>
      </c>
      <c r="G439" s="83" t="s">
        <v>1955</v>
      </c>
      <c r="H439" s="90">
        <f>C380*'Template_Back_DO NOT EDIT'!$E$504</f>
        <v>7508</v>
      </c>
      <c r="I439" s="90">
        <f>D380*'Template_Back_DO NOT EDIT'!$E$504</f>
        <v>1475</v>
      </c>
      <c r="L439" t="s">
        <v>419</v>
      </c>
      <c r="M439" t="s">
        <v>3639</v>
      </c>
      <c r="N439" s="89">
        <v>2081</v>
      </c>
    </row>
    <row r="440" spans="1:14" ht="28.8" x14ac:dyDescent="0.3">
      <c r="A440" s="22" t="s">
        <v>2586</v>
      </c>
      <c r="B440" s="77" t="s">
        <v>2150</v>
      </c>
      <c r="C440" s="25" t="s">
        <v>3037</v>
      </c>
      <c r="D440" s="79">
        <v>1550</v>
      </c>
      <c r="E440" s="25"/>
      <c r="F440" s="64" t="s">
        <v>420</v>
      </c>
      <c r="G440" s="83" t="s">
        <v>1957</v>
      </c>
      <c r="H440" s="90">
        <f>C381*'Template_Back_DO NOT EDIT'!$E$505</f>
        <v>7458</v>
      </c>
      <c r="I440" s="90">
        <f>D381*'Template_Back_DO NOT EDIT'!$E$505</f>
        <v>1178</v>
      </c>
      <c r="L440" t="s">
        <v>420</v>
      </c>
      <c r="M440" t="s">
        <v>3640</v>
      </c>
      <c r="N440" s="89">
        <v>1438</v>
      </c>
    </row>
    <row r="441" spans="1:14" ht="28.8" x14ac:dyDescent="0.3">
      <c r="A441" s="22" t="s">
        <v>2587</v>
      </c>
      <c r="B441" s="77" t="s">
        <v>2153</v>
      </c>
      <c r="C441" s="25" t="s">
        <v>3038</v>
      </c>
      <c r="D441" s="79">
        <v>1669</v>
      </c>
      <c r="E441" s="25"/>
      <c r="F441" s="64" t="s">
        <v>421</v>
      </c>
      <c r="G441" s="83" t="s">
        <v>3178</v>
      </c>
      <c r="H441" s="90">
        <f>C382*'Template_Back_DO NOT EDIT'!$E$506</f>
        <v>41911</v>
      </c>
      <c r="I441" s="90">
        <f>D382*'Template_Back_DO NOT EDIT'!$E$506</f>
        <v>4748</v>
      </c>
      <c r="L441" t="s">
        <v>421</v>
      </c>
      <c r="M441" t="s">
        <v>3641</v>
      </c>
      <c r="N441" s="89">
        <v>4046</v>
      </c>
    </row>
    <row r="442" spans="1:14" ht="28.8" x14ac:dyDescent="0.3">
      <c r="A442" s="22" t="s">
        <v>2588</v>
      </c>
      <c r="B442" s="77" t="s">
        <v>2156</v>
      </c>
      <c r="C442" s="25" t="s">
        <v>3039</v>
      </c>
      <c r="D442" s="79">
        <v>2032</v>
      </c>
      <c r="E442" s="25"/>
      <c r="F442" s="64" t="s">
        <v>422</v>
      </c>
      <c r="G442" s="83" t="s">
        <v>1963</v>
      </c>
      <c r="H442" s="90">
        <f>C383*'Template_Back_DO NOT EDIT'!$E$507</f>
        <v>18577</v>
      </c>
      <c r="I442" s="90">
        <f>D383*'Template_Back_DO NOT EDIT'!$E$507</f>
        <v>2309</v>
      </c>
      <c r="L442" t="s">
        <v>422</v>
      </c>
      <c r="M442" t="s">
        <v>3642</v>
      </c>
      <c r="N442" s="89">
        <v>2552</v>
      </c>
    </row>
    <row r="443" spans="1:14" ht="43.2" x14ac:dyDescent="0.3">
      <c r="A443" s="22" t="s">
        <v>478</v>
      </c>
      <c r="B443" s="77" t="s">
        <v>2159</v>
      </c>
      <c r="C443" s="25" t="s">
        <v>3040</v>
      </c>
      <c r="D443" s="79">
        <v>4334</v>
      </c>
      <c r="E443" s="25"/>
      <c r="F443" s="64" t="s">
        <v>423</v>
      </c>
      <c r="G443" s="83" t="s">
        <v>2451</v>
      </c>
      <c r="H443" s="90">
        <f>'Template_Back_DO NOT EDIT'!$E$673*C529</f>
        <v>11570.328</v>
      </c>
      <c r="I443" s="90">
        <f>'Template_Back_DO NOT EDIT'!$E$673*D529</f>
        <v>1174.981</v>
      </c>
      <c r="L443" t="s">
        <v>423</v>
      </c>
      <c r="M443" t="s">
        <v>3643</v>
      </c>
      <c r="N443" s="89">
        <v>1519</v>
      </c>
    </row>
    <row r="444" spans="1:14" ht="28.8" x14ac:dyDescent="0.3">
      <c r="A444" s="22" t="s">
        <v>2589</v>
      </c>
      <c r="B444" s="77" t="s">
        <v>2167</v>
      </c>
      <c r="C444" s="25" t="s">
        <v>3041</v>
      </c>
      <c r="D444" s="79">
        <v>1008</v>
      </c>
      <c r="E444" s="25"/>
      <c r="F444" s="64" t="s">
        <v>424</v>
      </c>
      <c r="G444" s="83" t="s">
        <v>1970</v>
      </c>
      <c r="H444" s="90">
        <f>C384*'Template_Back_DO NOT EDIT'!$E$509</f>
        <v>19212.434699999998</v>
      </c>
      <c r="I444" s="90">
        <f>D384*'Template_Back_DO NOT EDIT'!$E$509</f>
        <v>2348.5223999999998</v>
      </c>
      <c r="L444" t="s">
        <v>424</v>
      </c>
      <c r="M444" t="s">
        <v>2638</v>
      </c>
      <c r="N444" s="89">
        <v>2521</v>
      </c>
    </row>
    <row r="445" spans="1:14" ht="43.2" x14ac:dyDescent="0.3">
      <c r="A445" s="22" t="s">
        <v>479</v>
      </c>
      <c r="B445" s="77" t="s">
        <v>2162</v>
      </c>
      <c r="C445" s="25" t="s">
        <v>3042</v>
      </c>
      <c r="D445" s="79">
        <v>3745</v>
      </c>
      <c r="E445" s="25"/>
      <c r="F445" s="64" t="s">
        <v>425</v>
      </c>
      <c r="G445" s="83" t="s">
        <v>1975</v>
      </c>
      <c r="H445" s="90">
        <f>C384*'Template_Back_DO NOT EDIT'!$E$510+C385*'Template_Back_DO NOT EDIT'!$E$511</f>
        <v>7417.5653000000002</v>
      </c>
      <c r="I445" s="90">
        <f>SQRT((D384*'Template_Back_DO NOT EDIT'!$E$510)^2+(D385*'Template_Back_DO NOT EDIT'!$E$511)^2)</f>
        <v>1558.1356118456954</v>
      </c>
      <c r="L445" t="s">
        <v>425</v>
      </c>
      <c r="M445" t="s">
        <v>3644</v>
      </c>
      <c r="N445" s="89">
        <v>1111</v>
      </c>
    </row>
    <row r="446" spans="1:14" ht="28.8" x14ac:dyDescent="0.3">
      <c r="A446" s="22" t="s">
        <v>2590</v>
      </c>
      <c r="B446" s="77" t="s">
        <v>2170</v>
      </c>
      <c r="C446" s="25" t="s">
        <v>3043</v>
      </c>
      <c r="D446" s="79">
        <v>1415</v>
      </c>
      <c r="E446" s="25"/>
      <c r="F446" s="64" t="s">
        <v>426</v>
      </c>
      <c r="G446" s="83" t="s">
        <v>1977</v>
      </c>
      <c r="H446" s="90">
        <f>C386*'Template_Back_DO NOT EDIT'!$E$513+C529*'Template_Back_DO NOT EDIT'!$E$674+C538*'Template_Back_DO NOT EDIT'!$E$685</f>
        <v>35773.312400000003</v>
      </c>
      <c r="I446" s="90">
        <f>SQRT((D386*'Template_Back_DO NOT EDIT'!$E$513)^2+(D529*'Template_Back_DO NOT EDIT'!$E$674)^2+(D538*'Template_Back_DO NOT EDIT'!$E$685)^2)</f>
        <v>2750.2087346796061</v>
      </c>
      <c r="L446" t="s">
        <v>426</v>
      </c>
      <c r="M446" t="s">
        <v>3645</v>
      </c>
      <c r="N446" s="89">
        <v>3425</v>
      </c>
    </row>
    <row r="447" spans="1:14" ht="28.8" x14ac:dyDescent="0.3">
      <c r="A447" s="22" t="s">
        <v>2591</v>
      </c>
      <c r="B447" s="77" t="s">
        <v>2173</v>
      </c>
      <c r="C447" s="25" t="s">
        <v>3044</v>
      </c>
      <c r="D447" s="25">
        <v>696</v>
      </c>
      <c r="E447" s="25"/>
      <c r="F447" s="64" t="s">
        <v>427</v>
      </c>
      <c r="G447" s="83" t="s">
        <v>1983</v>
      </c>
      <c r="H447" s="90">
        <f>C388*'Template_Back_DO NOT EDIT'!$E$516</f>
        <v>5365</v>
      </c>
      <c r="I447" s="90">
        <f>D388*'Template_Back_DO NOT EDIT'!$E$516</f>
        <v>1156</v>
      </c>
      <c r="L447" t="s">
        <v>427</v>
      </c>
      <c r="M447" t="s">
        <v>3646</v>
      </c>
      <c r="N447" s="89">
        <v>1640</v>
      </c>
    </row>
    <row r="448" spans="1:14" x14ac:dyDescent="0.3">
      <c r="A448" s="22" t="s">
        <v>481</v>
      </c>
      <c r="B448" s="77" t="s">
        <v>2176</v>
      </c>
      <c r="C448" s="25" t="s">
        <v>3045</v>
      </c>
      <c r="D448" s="79">
        <v>8771</v>
      </c>
      <c r="E448" s="25"/>
      <c r="F448" s="64" t="s">
        <v>428</v>
      </c>
      <c r="G448" s="83" t="s">
        <v>1992</v>
      </c>
      <c r="H448" s="90">
        <f>C386*'Template_Back_DO NOT EDIT'!$E$514+C387*'Template_Back_DO NOT EDIT'!$E$515+C389*'Template_Back_DO NOT EDIT'!$E$517+C390*'Template_Back_DO NOT EDIT'!$E$518</f>
        <v>56880.583599999998</v>
      </c>
      <c r="I448" s="90">
        <f>SQRT((D386*'Template_Back_DO NOT EDIT'!$E$514)^2+(D387*'Template_Back_DO NOT EDIT'!$E$515)^2+(D389*'Template_Back_DO NOT EDIT'!$E$517)^2+(D390*'Template_Back_DO NOT EDIT'!$E$518)^2)</f>
        <v>3474.3554954759597</v>
      </c>
      <c r="L448" t="s">
        <v>428</v>
      </c>
      <c r="M448" t="s">
        <v>3647</v>
      </c>
      <c r="N448" s="89">
        <v>4531</v>
      </c>
    </row>
    <row r="449" spans="1:14" ht="28.8" x14ac:dyDescent="0.3">
      <c r="A449" s="22" t="s">
        <v>482</v>
      </c>
      <c r="B449" s="77" t="s">
        <v>2178</v>
      </c>
      <c r="C449" s="25" t="s">
        <v>3046</v>
      </c>
      <c r="D449" s="79">
        <v>2922</v>
      </c>
      <c r="E449" s="25"/>
      <c r="F449" s="64" t="s">
        <v>429</v>
      </c>
      <c r="G449" s="83" t="s">
        <v>1994</v>
      </c>
      <c r="H449" s="90">
        <f>C391*'Template_Back_DO NOT EDIT'!$E$519</f>
        <v>239714</v>
      </c>
      <c r="I449" s="90">
        <f>D391*'Template_Back_DO NOT EDIT'!$E$519</f>
        <v>9234</v>
      </c>
      <c r="L449" t="s">
        <v>429</v>
      </c>
      <c r="M449" t="s">
        <v>3648</v>
      </c>
      <c r="N449" s="89">
        <v>8120</v>
      </c>
    </row>
    <row r="450" spans="1:14" ht="28.8" x14ac:dyDescent="0.3">
      <c r="A450" s="22" t="s">
        <v>483</v>
      </c>
      <c r="B450" s="77" t="s">
        <v>2181</v>
      </c>
      <c r="C450" s="25" t="s">
        <v>3047</v>
      </c>
      <c r="D450" s="79">
        <v>1085</v>
      </c>
      <c r="E450" s="25"/>
      <c r="F450" s="64" t="s">
        <v>430</v>
      </c>
      <c r="G450" s="83" t="s">
        <v>1997</v>
      </c>
      <c r="H450" s="90">
        <f>C392*'Template_Back_DO NOT EDIT'!$E$520</f>
        <v>134991</v>
      </c>
      <c r="I450" s="90">
        <f>D392*'Template_Back_DO NOT EDIT'!$E$520</f>
        <v>7395</v>
      </c>
      <c r="L450" t="s">
        <v>430</v>
      </c>
      <c r="M450" t="s">
        <v>3649</v>
      </c>
      <c r="N450" s="89">
        <v>6348</v>
      </c>
    </row>
    <row r="451" spans="1:14" ht="28.8" x14ac:dyDescent="0.3">
      <c r="A451" s="22" t="s">
        <v>484</v>
      </c>
      <c r="B451" s="77" t="s">
        <v>2184</v>
      </c>
      <c r="C451" s="25" t="s">
        <v>3048</v>
      </c>
      <c r="D451" s="79">
        <v>2930</v>
      </c>
      <c r="E451" s="25"/>
      <c r="F451" s="64" t="s">
        <v>431</v>
      </c>
      <c r="G451" s="83" t="s">
        <v>2000</v>
      </c>
      <c r="H451" s="90">
        <f>C393*'Template_Back_DO NOT EDIT'!$E$521</f>
        <v>120104</v>
      </c>
      <c r="I451" s="90">
        <f>D393*'Template_Back_DO NOT EDIT'!$E$521</f>
        <v>5739</v>
      </c>
      <c r="L451" t="s">
        <v>431</v>
      </c>
      <c r="M451" t="s">
        <v>3650</v>
      </c>
      <c r="N451" s="89">
        <v>6038</v>
      </c>
    </row>
    <row r="452" spans="1:14" ht="28.8" x14ac:dyDescent="0.3">
      <c r="A452" s="22" t="s">
        <v>2592</v>
      </c>
      <c r="B452" s="77" t="s">
        <v>2195</v>
      </c>
      <c r="C452" s="25" t="s">
        <v>3049</v>
      </c>
      <c r="D452" s="79">
        <v>1000</v>
      </c>
      <c r="E452" s="25"/>
      <c r="F452" s="64" t="s">
        <v>432</v>
      </c>
      <c r="G452" s="83" t="s">
        <v>2003</v>
      </c>
      <c r="H452" s="90">
        <f>C394*'Template_Back_DO NOT EDIT'!$E$522</f>
        <v>12304</v>
      </c>
      <c r="I452" s="90">
        <f>D394*'Template_Back_DO NOT EDIT'!$E$522</f>
        <v>1955</v>
      </c>
      <c r="L452" t="s">
        <v>432</v>
      </c>
      <c r="M452" t="s">
        <v>3651</v>
      </c>
      <c r="N452" s="89">
        <v>1941</v>
      </c>
    </row>
    <row r="453" spans="1:14" x14ac:dyDescent="0.3">
      <c r="A453" s="22" t="s">
        <v>485</v>
      </c>
      <c r="B453" s="77" t="s">
        <v>2187</v>
      </c>
      <c r="C453" s="25" t="s">
        <v>3050</v>
      </c>
      <c r="D453" s="79">
        <v>3502</v>
      </c>
      <c r="E453" s="25"/>
      <c r="F453" s="64" t="s">
        <v>433</v>
      </c>
      <c r="G453" s="83" t="s">
        <v>2006</v>
      </c>
      <c r="H453" s="90">
        <f>C395*'Template_Back_DO NOT EDIT'!$E$523</f>
        <v>20180</v>
      </c>
      <c r="I453" s="90">
        <f>D395*'Template_Back_DO NOT EDIT'!$E$523</f>
        <v>2340</v>
      </c>
      <c r="L453" t="s">
        <v>433</v>
      </c>
      <c r="M453" t="s">
        <v>3652</v>
      </c>
      <c r="N453" s="89">
        <v>2637</v>
      </c>
    </row>
    <row r="454" spans="1:14" x14ac:dyDescent="0.3">
      <c r="A454" s="22" t="s">
        <v>486</v>
      </c>
      <c r="B454" s="77" t="s">
        <v>2190</v>
      </c>
      <c r="C454" s="25" t="s">
        <v>3051</v>
      </c>
      <c r="D454" s="79">
        <v>12537</v>
      </c>
      <c r="E454" s="25"/>
      <c r="F454" s="64" t="s">
        <v>434</v>
      </c>
      <c r="G454" s="83" t="s">
        <v>2009</v>
      </c>
      <c r="H454" s="90">
        <f>C396*'Template_Back_DO NOT EDIT'!$E$524</f>
        <v>1609</v>
      </c>
      <c r="I454" s="90">
        <f>D396*'Template_Back_DO NOT EDIT'!$E$524</f>
        <v>842</v>
      </c>
      <c r="L454" t="s">
        <v>434</v>
      </c>
      <c r="M454">
        <v>792</v>
      </c>
      <c r="N454">
        <v>378</v>
      </c>
    </row>
    <row r="455" spans="1:14" ht="28.8" x14ac:dyDescent="0.3">
      <c r="A455" s="22" t="s">
        <v>2593</v>
      </c>
      <c r="B455" s="77" t="s">
        <v>2198</v>
      </c>
      <c r="C455" s="25" t="s">
        <v>3052</v>
      </c>
      <c r="D455" s="79">
        <v>1123</v>
      </c>
      <c r="E455" s="25"/>
      <c r="F455" s="64" t="s">
        <v>435</v>
      </c>
      <c r="G455" s="83" t="s">
        <v>2012</v>
      </c>
      <c r="H455" s="90">
        <f>C397*'Template_Back_DO NOT EDIT'!$E$525</f>
        <v>10025</v>
      </c>
      <c r="I455" s="90">
        <f>D397*'Template_Back_DO NOT EDIT'!$E$525</f>
        <v>1661</v>
      </c>
      <c r="L455" t="s">
        <v>435</v>
      </c>
      <c r="M455" t="s">
        <v>3653</v>
      </c>
      <c r="N455" s="89">
        <v>1789</v>
      </c>
    </row>
    <row r="456" spans="1:14" x14ac:dyDescent="0.3">
      <c r="A456" s="22" t="s">
        <v>2594</v>
      </c>
      <c r="B456" s="77" t="s">
        <v>2201</v>
      </c>
      <c r="C456" s="25" t="s">
        <v>3053</v>
      </c>
      <c r="D456" s="79">
        <v>1345</v>
      </c>
      <c r="E456" s="25"/>
      <c r="F456" s="64" t="s">
        <v>436</v>
      </c>
      <c r="G456" s="83" t="s">
        <v>2015</v>
      </c>
      <c r="H456" s="90">
        <f>C398*'Template_Back_DO NOT EDIT'!$E$526</f>
        <v>6671</v>
      </c>
      <c r="I456" s="90">
        <f>D398*'Template_Back_DO NOT EDIT'!$E$526</f>
        <v>1572</v>
      </c>
      <c r="L456" t="s">
        <v>436</v>
      </c>
      <c r="M456" t="s">
        <v>3654</v>
      </c>
      <c r="N456" s="89">
        <v>2181</v>
      </c>
    </row>
    <row r="457" spans="1:14" ht="28.8" x14ac:dyDescent="0.3">
      <c r="A457" s="22" t="s">
        <v>2595</v>
      </c>
      <c r="B457" s="77" t="s">
        <v>2204</v>
      </c>
      <c r="C457" s="25" t="s">
        <v>3054</v>
      </c>
      <c r="D457" s="79">
        <v>1900</v>
      </c>
      <c r="E457" s="25"/>
      <c r="F457" s="64" t="s">
        <v>437</v>
      </c>
      <c r="G457" s="83" t="s">
        <v>2018</v>
      </c>
      <c r="H457" s="90">
        <f>C399*'Template_Back_DO NOT EDIT'!$E$527</f>
        <v>30089</v>
      </c>
      <c r="I457" s="90">
        <f>D399*'Template_Back_DO NOT EDIT'!$E$527</f>
        <v>3206</v>
      </c>
      <c r="L457" t="s">
        <v>437</v>
      </c>
      <c r="M457" t="s">
        <v>3655</v>
      </c>
      <c r="N457" s="89">
        <v>2768</v>
      </c>
    </row>
    <row r="458" spans="1:14" x14ac:dyDescent="0.3">
      <c r="A458" s="22" t="s">
        <v>2596</v>
      </c>
      <c r="B458" s="77" t="s">
        <v>2207</v>
      </c>
      <c r="C458" s="25" t="s">
        <v>3055</v>
      </c>
      <c r="D458" s="79">
        <v>1052</v>
      </c>
      <c r="E458" s="25"/>
      <c r="F458" s="64" t="s">
        <v>438</v>
      </c>
      <c r="G458" s="83" t="s">
        <v>2022</v>
      </c>
      <c r="H458" s="90">
        <f>C400*'Template_Back_DO NOT EDIT'!$E$528</f>
        <v>49457</v>
      </c>
      <c r="I458" s="90">
        <f>D400*'Template_Back_DO NOT EDIT'!$E$528</f>
        <v>3687</v>
      </c>
      <c r="L458" t="s">
        <v>438</v>
      </c>
      <c r="M458" t="s">
        <v>3656</v>
      </c>
      <c r="N458" s="89">
        <v>4048</v>
      </c>
    </row>
    <row r="459" spans="1:14" ht="28.8" x14ac:dyDescent="0.3">
      <c r="A459" s="22" t="s">
        <v>2597</v>
      </c>
      <c r="B459" s="77" t="s">
        <v>2210</v>
      </c>
      <c r="C459" s="25" t="s">
        <v>3056</v>
      </c>
      <c r="D459" s="79">
        <v>11069</v>
      </c>
      <c r="E459" s="25"/>
      <c r="F459" s="64" t="s">
        <v>439</v>
      </c>
      <c r="G459" s="83" t="s">
        <v>2025</v>
      </c>
      <c r="H459" s="90">
        <f>C401*'Template_Back_DO NOT EDIT'!$E$529</f>
        <v>153320</v>
      </c>
      <c r="I459" s="90">
        <f>D401*'Template_Back_DO NOT EDIT'!$E$529</f>
        <v>7466</v>
      </c>
      <c r="L459" t="s">
        <v>439</v>
      </c>
      <c r="M459" t="s">
        <v>3657</v>
      </c>
      <c r="N459" s="89">
        <v>6445</v>
      </c>
    </row>
    <row r="460" spans="1:14" x14ac:dyDescent="0.3">
      <c r="A460" s="22" t="s">
        <v>488</v>
      </c>
      <c r="B460" s="77" t="s">
        <v>2212</v>
      </c>
      <c r="C460" s="25" t="s">
        <v>3057</v>
      </c>
      <c r="D460" s="79">
        <v>1969</v>
      </c>
      <c r="E460" s="25"/>
      <c r="F460" s="64" t="s">
        <v>440</v>
      </c>
      <c r="G460" s="83" t="s">
        <v>2028</v>
      </c>
      <c r="H460" s="90">
        <f>C402*'Template_Back_DO NOT EDIT'!$E$530</f>
        <v>118567</v>
      </c>
      <c r="I460" s="90">
        <f>D402*'Template_Back_DO NOT EDIT'!$E$530</f>
        <v>6290</v>
      </c>
      <c r="L460" t="s">
        <v>440</v>
      </c>
      <c r="M460" t="s">
        <v>3658</v>
      </c>
      <c r="N460" s="89">
        <v>5713</v>
      </c>
    </row>
    <row r="461" spans="1:14" ht="28.8" x14ac:dyDescent="0.3">
      <c r="A461" s="22" t="s">
        <v>2598</v>
      </c>
      <c r="B461" s="77" t="s">
        <v>3179</v>
      </c>
      <c r="C461" s="25" t="s">
        <v>3058</v>
      </c>
      <c r="D461" s="79">
        <v>6864</v>
      </c>
      <c r="E461" s="25"/>
      <c r="F461" s="64" t="s">
        <v>441</v>
      </c>
      <c r="G461" s="83" t="s">
        <v>2031</v>
      </c>
      <c r="H461" s="90">
        <f>C403*'Template_Back_DO NOT EDIT'!$E$531</f>
        <v>16307</v>
      </c>
      <c r="I461" s="90">
        <f>D403*'Template_Back_DO NOT EDIT'!$E$531</f>
        <v>2572</v>
      </c>
      <c r="L461" t="s">
        <v>441</v>
      </c>
      <c r="M461" t="s">
        <v>3659</v>
      </c>
      <c r="N461" s="89">
        <v>2181</v>
      </c>
    </row>
    <row r="462" spans="1:14" x14ac:dyDescent="0.3">
      <c r="A462" s="22" t="s">
        <v>491</v>
      </c>
      <c r="B462" s="77" t="s">
        <v>2222</v>
      </c>
      <c r="C462" s="25" t="s">
        <v>3059</v>
      </c>
      <c r="D462" s="79">
        <v>5739</v>
      </c>
      <c r="E462" s="25"/>
      <c r="F462" s="64" t="s">
        <v>442</v>
      </c>
      <c r="G462" s="83" t="s">
        <v>2034</v>
      </c>
      <c r="H462" s="90">
        <f>C404*'Template_Back_DO NOT EDIT'!$E$532</f>
        <v>729510</v>
      </c>
      <c r="I462" s="90">
        <f>D404*'Template_Back_DO NOT EDIT'!$E$532</f>
        <v>15669</v>
      </c>
      <c r="L462" t="s">
        <v>442</v>
      </c>
      <c r="M462" t="s">
        <v>3660</v>
      </c>
      <c r="N462" s="89">
        <v>14589</v>
      </c>
    </row>
    <row r="463" spans="1:14" ht="28.8" x14ac:dyDescent="0.3">
      <c r="A463" s="22" t="s">
        <v>492</v>
      </c>
      <c r="B463" s="77" t="s">
        <v>2225</v>
      </c>
      <c r="C463" s="25" t="s">
        <v>3060</v>
      </c>
      <c r="D463" s="79">
        <v>2999</v>
      </c>
      <c r="E463" s="25"/>
      <c r="F463" s="64" t="s">
        <v>443</v>
      </c>
      <c r="G463" s="83" t="s">
        <v>2037</v>
      </c>
      <c r="H463" s="90">
        <f>C405*'Template_Back_DO NOT EDIT'!$E$533</f>
        <v>257847</v>
      </c>
      <c r="I463" s="90">
        <f>D405*'Template_Back_DO NOT EDIT'!$E$533</f>
        <v>9105</v>
      </c>
      <c r="L463" t="s">
        <v>443</v>
      </c>
      <c r="M463" t="s">
        <v>3661</v>
      </c>
      <c r="N463" s="89">
        <v>8390</v>
      </c>
    </row>
    <row r="464" spans="1:14" x14ac:dyDescent="0.3">
      <c r="A464" s="22" t="s">
        <v>493</v>
      </c>
      <c r="B464" s="77" t="s">
        <v>2228</v>
      </c>
      <c r="C464" s="79">
        <v>127056</v>
      </c>
      <c r="D464" s="79">
        <v>6435</v>
      </c>
      <c r="E464" s="25"/>
      <c r="F464" s="64" t="s">
        <v>444</v>
      </c>
      <c r="G464" s="83" t="s">
        <v>2040</v>
      </c>
      <c r="H464" s="90">
        <f>C406*'Template_Back_DO NOT EDIT'!$E$534</f>
        <v>185480</v>
      </c>
      <c r="I464" s="90">
        <f>D406*'Template_Back_DO NOT EDIT'!$E$534</f>
        <v>7556</v>
      </c>
      <c r="L464" t="s">
        <v>444</v>
      </c>
      <c r="M464" t="s">
        <v>3662</v>
      </c>
      <c r="N464" s="89">
        <v>9711</v>
      </c>
    </row>
    <row r="465" spans="1:14" x14ac:dyDescent="0.3">
      <c r="A465" s="22" t="s">
        <v>2599</v>
      </c>
      <c r="B465" s="77" t="s">
        <v>2232</v>
      </c>
      <c r="C465" s="79">
        <v>8063</v>
      </c>
      <c r="D465" s="79">
        <v>1573</v>
      </c>
      <c r="E465" s="25"/>
      <c r="F465" s="64" t="s">
        <v>445</v>
      </c>
      <c r="G465" s="83" t="s">
        <v>2043</v>
      </c>
      <c r="H465" s="90">
        <f>C407*'Template_Back_DO NOT EDIT'!$E$535</f>
        <v>31400</v>
      </c>
      <c r="I465" s="90">
        <f>D407*'Template_Back_DO NOT EDIT'!$E$535</f>
        <v>2815</v>
      </c>
      <c r="L465" t="s">
        <v>445</v>
      </c>
      <c r="M465" t="s">
        <v>3663</v>
      </c>
      <c r="N465" s="89">
        <v>2712</v>
      </c>
    </row>
    <row r="466" spans="1:14" x14ac:dyDescent="0.3">
      <c r="A466" s="22" t="s">
        <v>2600</v>
      </c>
      <c r="B466" s="77" t="s">
        <v>2235</v>
      </c>
      <c r="C466" s="79">
        <v>2534</v>
      </c>
      <c r="D466" s="25">
        <v>711</v>
      </c>
      <c r="E466" s="25"/>
      <c r="F466" s="64" t="s">
        <v>446</v>
      </c>
      <c r="G466" s="83" t="s">
        <v>2046</v>
      </c>
      <c r="H466" s="90">
        <f>C408*'Template_Back_DO NOT EDIT'!$E$536</f>
        <v>58823</v>
      </c>
      <c r="I466" s="90">
        <f>D408*'Template_Back_DO NOT EDIT'!$E$536</f>
        <v>4222</v>
      </c>
      <c r="L466" t="s">
        <v>446</v>
      </c>
      <c r="M466" t="s">
        <v>3664</v>
      </c>
      <c r="N466" s="89">
        <v>4847</v>
      </c>
    </row>
    <row r="467" spans="1:14" x14ac:dyDescent="0.3">
      <c r="A467" s="22" t="s">
        <v>495</v>
      </c>
      <c r="B467" s="77" t="s">
        <v>2238</v>
      </c>
      <c r="C467" s="79">
        <v>44236</v>
      </c>
      <c r="D467" s="79">
        <v>4956</v>
      </c>
      <c r="E467" s="25"/>
      <c r="F467" s="64" t="s">
        <v>447</v>
      </c>
      <c r="G467" s="83" t="s">
        <v>2049</v>
      </c>
      <c r="H467" s="90">
        <f>C409*'Template_Back_DO NOT EDIT'!$E$537</f>
        <v>19283</v>
      </c>
      <c r="I467" s="90">
        <f>D409*'Template_Back_DO NOT EDIT'!$E$537</f>
        <v>2532</v>
      </c>
      <c r="L467" t="s">
        <v>447</v>
      </c>
      <c r="M467" t="s">
        <v>3665</v>
      </c>
      <c r="N467" s="89">
        <v>2644</v>
      </c>
    </row>
    <row r="468" spans="1:14" ht="28.8" x14ac:dyDescent="0.3">
      <c r="A468" s="22" t="s">
        <v>2601</v>
      </c>
      <c r="B468" s="77" t="s">
        <v>2243</v>
      </c>
      <c r="C468" s="81">
        <v>1574</v>
      </c>
      <c r="D468" s="25">
        <v>583</v>
      </c>
      <c r="E468" s="25"/>
      <c r="F468" s="64" t="s">
        <v>448</v>
      </c>
      <c r="G468" s="83" t="s">
        <v>2053</v>
      </c>
      <c r="H468" s="90">
        <f>C410*'Template_Back_DO NOT EDIT'!$E$538</f>
        <v>348477</v>
      </c>
      <c r="I468" s="90">
        <f>D410*'Template_Back_DO NOT EDIT'!$E$538</f>
        <v>10852</v>
      </c>
      <c r="L468" t="s">
        <v>448</v>
      </c>
      <c r="M468" t="s">
        <v>3666</v>
      </c>
      <c r="N468" s="89">
        <v>10537</v>
      </c>
    </row>
    <row r="469" spans="1:14" ht="28.8" x14ac:dyDescent="0.3">
      <c r="A469" s="22" t="s">
        <v>2602</v>
      </c>
      <c r="B469" s="77" t="s">
        <v>2246</v>
      </c>
      <c r="C469" s="79">
        <v>4040</v>
      </c>
      <c r="D469" s="79">
        <v>1194</v>
      </c>
      <c r="E469" s="25"/>
      <c r="F469" s="64" t="s">
        <v>449</v>
      </c>
      <c r="G469" s="83" t="s">
        <v>2055</v>
      </c>
      <c r="H469" s="90">
        <f>C411*'Template_Back_DO NOT EDIT'!$E$539</f>
        <v>36832</v>
      </c>
      <c r="I469" s="90">
        <f>D411*'Template_Back_DO NOT EDIT'!$E$539</f>
        <v>3345</v>
      </c>
      <c r="L469" t="s">
        <v>449</v>
      </c>
      <c r="M469" t="s">
        <v>3667</v>
      </c>
      <c r="N469" s="89">
        <v>3132</v>
      </c>
    </row>
    <row r="470" spans="1:14" ht="28.8" x14ac:dyDescent="0.3">
      <c r="A470" s="22" t="s">
        <v>2603</v>
      </c>
      <c r="B470" s="77" t="s">
        <v>2249</v>
      </c>
      <c r="C470" s="79">
        <v>6080</v>
      </c>
      <c r="D470" s="79">
        <v>1523</v>
      </c>
      <c r="E470" s="25"/>
      <c r="F470" s="64" t="s">
        <v>450</v>
      </c>
      <c r="G470" s="83" t="s">
        <v>2058</v>
      </c>
      <c r="H470" s="90">
        <f>C412*'Template_Back_DO NOT EDIT'!$E$540</f>
        <v>337283</v>
      </c>
      <c r="I470" s="90">
        <f>D412*'Template_Back_DO NOT EDIT'!$E$540</f>
        <v>9232</v>
      </c>
      <c r="L470" t="s">
        <v>450</v>
      </c>
      <c r="M470" t="s">
        <v>3668</v>
      </c>
      <c r="N470" s="89">
        <v>9070</v>
      </c>
    </row>
    <row r="471" spans="1:14" ht="28.8" x14ac:dyDescent="0.3">
      <c r="A471" s="22" t="s">
        <v>2604</v>
      </c>
      <c r="B471" s="77" t="s">
        <v>2252</v>
      </c>
      <c r="C471" s="79">
        <v>8799</v>
      </c>
      <c r="D471" s="79">
        <v>1868</v>
      </c>
      <c r="E471" s="25"/>
      <c r="F471" s="64" t="s">
        <v>451</v>
      </c>
      <c r="G471" s="83" t="s">
        <v>2060</v>
      </c>
      <c r="H471" s="90">
        <f>C413*'Template_Back_DO NOT EDIT'!$E$541</f>
        <v>449315</v>
      </c>
      <c r="I471" s="90">
        <f>D413*'Template_Back_DO NOT EDIT'!$E$541</f>
        <v>10419</v>
      </c>
      <c r="L471" t="s">
        <v>451</v>
      </c>
      <c r="M471" t="s">
        <v>3669</v>
      </c>
      <c r="N471" s="89">
        <v>11942</v>
      </c>
    </row>
    <row r="472" spans="1:14" x14ac:dyDescent="0.3">
      <c r="A472" s="22" t="s">
        <v>2605</v>
      </c>
      <c r="B472" s="77" t="s">
        <v>2262</v>
      </c>
      <c r="C472" s="79">
        <v>2774</v>
      </c>
      <c r="D472" s="25">
        <v>864</v>
      </c>
      <c r="E472" s="25"/>
      <c r="F472" s="64" t="s">
        <v>452</v>
      </c>
      <c r="G472" s="83" t="s">
        <v>2064</v>
      </c>
      <c r="H472" s="90">
        <f>C414*'Template_Back_DO NOT EDIT'!$E$542</f>
        <v>23942</v>
      </c>
      <c r="I472" s="90">
        <f>D414*'Template_Back_DO NOT EDIT'!$E$542</f>
        <v>2671</v>
      </c>
      <c r="L472" t="s">
        <v>452</v>
      </c>
      <c r="M472" t="s">
        <v>3670</v>
      </c>
      <c r="N472" s="89">
        <v>2620</v>
      </c>
    </row>
    <row r="473" spans="1:14" x14ac:dyDescent="0.3">
      <c r="A473" s="22" t="s">
        <v>497</v>
      </c>
      <c r="B473" s="77" t="s">
        <v>2255</v>
      </c>
      <c r="C473" s="79">
        <v>24402</v>
      </c>
      <c r="D473" s="79">
        <v>3014</v>
      </c>
      <c r="E473" s="25"/>
      <c r="F473" s="64" t="s">
        <v>453</v>
      </c>
      <c r="G473" s="83" t="s">
        <v>2067</v>
      </c>
      <c r="H473" s="90">
        <f>C415*'Template_Back_DO NOT EDIT'!$E$543</f>
        <v>34547</v>
      </c>
      <c r="I473" s="90">
        <f>D415*'Template_Back_DO NOT EDIT'!$E$543</f>
        <v>3253</v>
      </c>
      <c r="L473" t="s">
        <v>453</v>
      </c>
      <c r="M473" t="s">
        <v>3671</v>
      </c>
      <c r="N473" s="89">
        <v>3130</v>
      </c>
    </row>
    <row r="474" spans="1:14" ht="57.6" x14ac:dyDescent="0.3">
      <c r="A474" s="22" t="s">
        <v>2606</v>
      </c>
      <c r="B474" s="77" t="s">
        <v>3180</v>
      </c>
      <c r="C474" s="79">
        <v>12368</v>
      </c>
      <c r="D474" s="79">
        <v>1874</v>
      </c>
      <c r="E474" s="25"/>
      <c r="F474" s="64" t="s">
        <v>454</v>
      </c>
      <c r="G474" s="83" t="s">
        <v>2069</v>
      </c>
      <c r="H474" s="90">
        <f>C416*'Template_Back_DO NOT EDIT'!$E$544</f>
        <v>100961</v>
      </c>
      <c r="I474" s="90">
        <f>D416*'Template_Back_DO NOT EDIT'!$E$544</f>
        <v>5833</v>
      </c>
      <c r="L474" t="s">
        <v>454</v>
      </c>
      <c r="M474" t="s">
        <v>3672</v>
      </c>
      <c r="N474" s="89">
        <v>4907</v>
      </c>
    </row>
    <row r="475" spans="1:14" x14ac:dyDescent="0.3">
      <c r="A475" s="22" t="s">
        <v>499</v>
      </c>
      <c r="B475" s="77" t="s">
        <v>2268</v>
      </c>
      <c r="C475" s="79">
        <v>45404</v>
      </c>
      <c r="D475" s="79">
        <v>3872</v>
      </c>
      <c r="E475" s="25"/>
      <c r="F475" s="64" t="s">
        <v>455</v>
      </c>
      <c r="G475" s="83" t="s">
        <v>2072</v>
      </c>
      <c r="H475" s="90">
        <f>C417*'Template_Back_DO NOT EDIT'!$E$545</f>
        <v>131557</v>
      </c>
      <c r="I475" s="90">
        <f>D417*'Template_Back_DO NOT EDIT'!$E$545</f>
        <v>5913</v>
      </c>
      <c r="L475" t="s">
        <v>455</v>
      </c>
      <c r="M475" t="s">
        <v>3673</v>
      </c>
      <c r="N475" s="89">
        <v>6262</v>
      </c>
    </row>
    <row r="476" spans="1:14" x14ac:dyDescent="0.3">
      <c r="A476" s="22" t="s">
        <v>500</v>
      </c>
      <c r="B476" s="77" t="s">
        <v>2271</v>
      </c>
      <c r="C476" s="79">
        <v>8688</v>
      </c>
      <c r="D476" s="79">
        <v>1444</v>
      </c>
      <c r="E476" s="25"/>
      <c r="F476" s="64" t="s">
        <v>456</v>
      </c>
      <c r="G476" s="83" t="s">
        <v>2075</v>
      </c>
      <c r="H476" s="90">
        <f>C418*'Template_Back_DO NOT EDIT'!$E$546</f>
        <v>49377</v>
      </c>
      <c r="I476" s="90">
        <f>D418*'Template_Back_DO NOT EDIT'!$E$546</f>
        <v>3349</v>
      </c>
      <c r="L476" t="s">
        <v>456</v>
      </c>
      <c r="M476" t="s">
        <v>3674</v>
      </c>
      <c r="N476" s="89">
        <v>3752</v>
      </c>
    </row>
    <row r="477" spans="1:14" ht="28.8" x14ac:dyDescent="0.3">
      <c r="A477" s="22" t="s">
        <v>501</v>
      </c>
      <c r="B477" s="77" t="s">
        <v>2274</v>
      </c>
      <c r="C477" s="79">
        <v>24130</v>
      </c>
      <c r="D477" s="79">
        <v>2425</v>
      </c>
      <c r="E477" s="25"/>
      <c r="F477" s="86" t="s">
        <v>457</v>
      </c>
      <c r="G477" s="87" t="s">
        <v>2078</v>
      </c>
      <c r="H477" s="92"/>
      <c r="I477" s="95"/>
      <c r="J477" s="1">
        <v>6</v>
      </c>
      <c r="L477" s="97" t="s">
        <v>457</v>
      </c>
      <c r="M477" s="97" t="s">
        <v>3675</v>
      </c>
      <c r="N477" s="98">
        <v>1066</v>
      </c>
    </row>
    <row r="478" spans="1:14" ht="28.8" x14ac:dyDescent="0.3">
      <c r="A478" s="22" t="s">
        <v>502</v>
      </c>
      <c r="B478" s="77" t="s">
        <v>2277</v>
      </c>
      <c r="C478" s="79">
        <v>16253</v>
      </c>
      <c r="D478" s="79">
        <v>2408</v>
      </c>
      <c r="E478" s="25"/>
      <c r="F478" s="64" t="s">
        <v>458</v>
      </c>
      <c r="G478" s="83" t="s">
        <v>2081</v>
      </c>
      <c r="H478" s="90">
        <f>C419*'Template_Back_DO NOT EDIT'!$E$548</f>
        <v>26670</v>
      </c>
      <c r="I478" s="90">
        <f>D419*'Template_Back_DO NOT EDIT'!$E$548</f>
        <v>2406</v>
      </c>
      <c r="L478" t="s">
        <v>458</v>
      </c>
      <c r="M478" t="s">
        <v>3676</v>
      </c>
      <c r="N478" s="89">
        <v>2758</v>
      </c>
    </row>
    <row r="479" spans="1:14" ht="28.8" x14ac:dyDescent="0.3">
      <c r="A479" s="22" t="s">
        <v>2607</v>
      </c>
      <c r="B479" s="77" t="s">
        <v>3181</v>
      </c>
      <c r="C479" s="79">
        <v>20478</v>
      </c>
      <c r="D479" s="79">
        <v>2105</v>
      </c>
      <c r="E479" s="25"/>
      <c r="F479" s="64" t="s">
        <v>459</v>
      </c>
      <c r="G479" s="83" t="s">
        <v>2084</v>
      </c>
      <c r="H479" s="90">
        <f>C420*'Template_Back_DO NOT EDIT'!$E$549</f>
        <v>2218</v>
      </c>
      <c r="I479" s="90">
        <f>D420*'Template_Back_DO NOT EDIT'!$E$549</f>
        <v>1022</v>
      </c>
      <c r="L479" t="s">
        <v>459</v>
      </c>
      <c r="M479" t="s">
        <v>3677</v>
      </c>
      <c r="N479">
        <v>725</v>
      </c>
    </row>
    <row r="480" spans="1:14" ht="28.8" x14ac:dyDescent="0.3">
      <c r="A480" s="22" t="s">
        <v>504</v>
      </c>
      <c r="B480" s="77" t="s">
        <v>2287</v>
      </c>
      <c r="C480" s="79">
        <v>44532</v>
      </c>
      <c r="D480" s="79">
        <v>3335</v>
      </c>
      <c r="E480" s="25"/>
      <c r="F480" s="64" t="s">
        <v>460</v>
      </c>
      <c r="G480" s="83" t="s">
        <v>2087</v>
      </c>
      <c r="H480" s="90">
        <f>C421*'Template_Back_DO NOT EDIT'!$E$550</f>
        <v>18561</v>
      </c>
      <c r="I480" s="90">
        <f>D421*'Template_Back_DO NOT EDIT'!$E$550</f>
        <v>2158</v>
      </c>
      <c r="L480" t="s">
        <v>460</v>
      </c>
      <c r="M480" t="s">
        <v>3678</v>
      </c>
      <c r="N480" s="89">
        <v>2640</v>
      </c>
    </row>
    <row r="481" spans="1:14" x14ac:dyDescent="0.3">
      <c r="A481" s="22" t="s">
        <v>505</v>
      </c>
      <c r="B481" s="77" t="s">
        <v>2290</v>
      </c>
      <c r="C481" s="79">
        <v>71365</v>
      </c>
      <c r="D481" s="79">
        <v>4519</v>
      </c>
      <c r="E481" s="25"/>
      <c r="F481" s="64" t="s">
        <v>461</v>
      </c>
      <c r="G481" s="83" t="s">
        <v>2090</v>
      </c>
      <c r="H481" s="90">
        <f>C422*'Template_Back_DO NOT EDIT'!$E$551</f>
        <v>3460</v>
      </c>
      <c r="I481" s="90">
        <f>D422*'Template_Back_DO NOT EDIT'!$E$551</f>
        <v>1018</v>
      </c>
      <c r="L481" t="s">
        <v>461</v>
      </c>
      <c r="M481" t="s">
        <v>3679</v>
      </c>
      <c r="N481" s="89">
        <v>1453</v>
      </c>
    </row>
    <row r="482" spans="1:14" ht="28.8" x14ac:dyDescent="0.3">
      <c r="A482" s="22" t="s">
        <v>506</v>
      </c>
      <c r="B482" s="77" t="s">
        <v>2293</v>
      </c>
      <c r="C482" s="79">
        <v>82212</v>
      </c>
      <c r="D482" s="79">
        <v>4539</v>
      </c>
      <c r="E482" s="25"/>
      <c r="F482" s="64" t="s">
        <v>462</v>
      </c>
      <c r="G482" s="83" t="s">
        <v>2093</v>
      </c>
      <c r="H482" s="90">
        <f>C423*'Template_Back_DO NOT EDIT'!$E$552</f>
        <v>12369</v>
      </c>
      <c r="I482" s="90">
        <f>D423*'Template_Back_DO NOT EDIT'!$E$552</f>
        <v>2516</v>
      </c>
      <c r="L482" t="s">
        <v>462</v>
      </c>
      <c r="M482" t="s">
        <v>3680</v>
      </c>
      <c r="N482" s="89">
        <v>1574</v>
      </c>
    </row>
    <row r="483" spans="1:14" ht="28.8" x14ac:dyDescent="0.3">
      <c r="A483" s="22" t="s">
        <v>507</v>
      </c>
      <c r="B483" s="77" t="s">
        <v>2296</v>
      </c>
      <c r="C483" s="79">
        <v>45578</v>
      </c>
      <c r="D483" s="79">
        <v>4232</v>
      </c>
      <c r="E483" s="25"/>
      <c r="F483" s="64" t="s">
        <v>2582</v>
      </c>
      <c r="G483" s="83" t="s">
        <v>2098</v>
      </c>
      <c r="H483" s="90">
        <f>C425*'Template_Back_DO NOT EDIT'!$E$554</f>
        <v>11404</v>
      </c>
      <c r="I483" s="90">
        <f>D425*'Template_Back_DO NOT EDIT'!$E$554</f>
        <v>1882</v>
      </c>
      <c r="L483" t="s">
        <v>463</v>
      </c>
      <c r="M483" t="s">
        <v>3681</v>
      </c>
      <c r="N483" s="89">
        <v>2648</v>
      </c>
    </row>
    <row r="484" spans="1:14" ht="28.8" x14ac:dyDescent="0.3">
      <c r="A484" s="22" t="s">
        <v>508</v>
      </c>
      <c r="B484" s="77" t="s">
        <v>2299</v>
      </c>
      <c r="C484" s="79">
        <v>56539</v>
      </c>
      <c r="D484" s="79">
        <v>4161</v>
      </c>
      <c r="E484" s="25"/>
      <c r="F484" s="64" t="s">
        <v>464</v>
      </c>
      <c r="G484" s="83" t="s">
        <v>3182</v>
      </c>
      <c r="H484" s="90">
        <f>C426*'Template_Back_DO NOT EDIT'!$E$555+C424*'Template_Back_DO NOT EDIT'!$E$553</f>
        <v>202577</v>
      </c>
      <c r="I484" s="90">
        <f>SQRT((D426*'Template_Back_DO NOT EDIT'!$E$555)^2+(D424*'Template_Back_DO NOT EDIT'!$E$553)^2)</f>
        <v>7658.069273648548</v>
      </c>
      <c r="L484" s="97" t="s">
        <v>464</v>
      </c>
      <c r="M484" s="97" t="s">
        <v>3682</v>
      </c>
      <c r="N484" s="98">
        <v>6410</v>
      </c>
    </row>
    <row r="485" spans="1:14" ht="28.8" x14ac:dyDescent="0.3">
      <c r="A485" s="22" t="s">
        <v>509</v>
      </c>
      <c r="B485" s="77" t="s">
        <v>2302</v>
      </c>
      <c r="C485" s="79">
        <v>72186</v>
      </c>
      <c r="D485" s="79">
        <v>4742</v>
      </c>
      <c r="E485" s="25"/>
      <c r="F485" s="64" t="s">
        <v>465</v>
      </c>
      <c r="G485" s="83" t="s">
        <v>2105</v>
      </c>
      <c r="H485" s="90">
        <f>C427*'Template_Back_DO NOT EDIT'!$E$556</f>
        <v>852644</v>
      </c>
      <c r="I485" s="90">
        <f>D427*'Template_Back_DO NOT EDIT'!$E$556</f>
        <v>13786</v>
      </c>
      <c r="L485" t="s">
        <v>465</v>
      </c>
      <c r="M485" t="s">
        <v>3683</v>
      </c>
      <c r="N485" s="89">
        <v>16627</v>
      </c>
    </row>
    <row r="486" spans="1:14" x14ac:dyDescent="0.3">
      <c r="A486" s="22" t="s">
        <v>510</v>
      </c>
      <c r="B486" s="77" t="s">
        <v>2305</v>
      </c>
      <c r="C486" s="79">
        <v>48139</v>
      </c>
      <c r="D486" s="79">
        <v>4710</v>
      </c>
      <c r="E486" s="25"/>
      <c r="F486" s="64" t="s">
        <v>466</v>
      </c>
      <c r="G486" s="83" t="s">
        <v>2108</v>
      </c>
      <c r="H486" s="90">
        <f>C428*'Template_Back_DO NOT EDIT'!$E$557</f>
        <v>5094</v>
      </c>
      <c r="I486" s="90">
        <f>D428*'Template_Back_DO NOT EDIT'!$E$557</f>
        <v>1408</v>
      </c>
      <c r="L486" t="s">
        <v>466</v>
      </c>
      <c r="M486" t="s">
        <v>3684</v>
      </c>
      <c r="N486" s="89">
        <v>1520</v>
      </c>
    </row>
    <row r="487" spans="1:14" ht="43.2" x14ac:dyDescent="0.3">
      <c r="A487" s="22" t="s">
        <v>511</v>
      </c>
      <c r="B487" s="77" t="s">
        <v>2308</v>
      </c>
      <c r="C487" s="79">
        <v>25714</v>
      </c>
      <c r="D487" s="79">
        <v>2952</v>
      </c>
      <c r="E487" s="25"/>
      <c r="F487" s="64" t="s">
        <v>467</v>
      </c>
      <c r="G487" s="83" t="s">
        <v>2111</v>
      </c>
      <c r="H487" s="90">
        <f>C429*'Template_Back_DO NOT EDIT'!$E$558</f>
        <v>99081</v>
      </c>
      <c r="I487" s="90">
        <f>D429*'Template_Back_DO NOT EDIT'!$E$558</f>
        <v>5048</v>
      </c>
      <c r="L487" t="s">
        <v>467</v>
      </c>
      <c r="M487" t="s">
        <v>3685</v>
      </c>
      <c r="N487" s="89">
        <v>4611</v>
      </c>
    </row>
    <row r="488" spans="1:14" ht="28.8" x14ac:dyDescent="0.3">
      <c r="A488" s="22" t="s">
        <v>512</v>
      </c>
      <c r="B488" s="77" t="s">
        <v>2311</v>
      </c>
      <c r="C488" s="79">
        <v>9506</v>
      </c>
      <c r="D488" s="79">
        <v>1459</v>
      </c>
      <c r="E488" s="25"/>
      <c r="F488" s="64" t="s">
        <v>468</v>
      </c>
      <c r="G488" s="83" t="s">
        <v>2114</v>
      </c>
      <c r="H488" s="90">
        <f>C430*'Template_Back_DO NOT EDIT'!$E$559</f>
        <v>8428</v>
      </c>
      <c r="I488" s="90">
        <f>D430*'Template_Back_DO NOT EDIT'!$E$559</f>
        <v>1416</v>
      </c>
      <c r="L488" t="s">
        <v>468</v>
      </c>
      <c r="M488" t="s">
        <v>3686</v>
      </c>
      <c r="N488" s="89">
        <v>2163</v>
      </c>
    </row>
    <row r="489" spans="1:14" ht="28.8" x14ac:dyDescent="0.3">
      <c r="A489" s="22" t="s">
        <v>513</v>
      </c>
      <c r="B489" s="77" t="s">
        <v>2314</v>
      </c>
      <c r="C489" s="79">
        <v>668310</v>
      </c>
      <c r="D489" s="79">
        <v>13585</v>
      </c>
      <c r="E489" s="25"/>
      <c r="F489" s="64" t="s">
        <v>469</v>
      </c>
      <c r="G489" s="83" t="s">
        <v>2117</v>
      </c>
      <c r="H489" s="90">
        <f>C431*'Template_Back_DO NOT EDIT'!$E$560</f>
        <v>21214</v>
      </c>
      <c r="I489" s="90">
        <f>D431*'Template_Back_DO NOT EDIT'!$E$560</f>
        <v>2434</v>
      </c>
      <c r="L489" t="s">
        <v>469</v>
      </c>
      <c r="M489" t="s">
        <v>3687</v>
      </c>
      <c r="N489" s="89">
        <v>2256</v>
      </c>
    </row>
    <row r="490" spans="1:14" ht="28.8" x14ac:dyDescent="0.3">
      <c r="A490" s="22" t="s">
        <v>514</v>
      </c>
      <c r="B490" s="77" t="s">
        <v>2317</v>
      </c>
      <c r="C490" s="79">
        <v>20395</v>
      </c>
      <c r="D490" s="79">
        <v>2260</v>
      </c>
      <c r="E490" s="25"/>
      <c r="F490" s="64" t="s">
        <v>470</v>
      </c>
      <c r="G490" s="83" t="s">
        <v>2120</v>
      </c>
      <c r="H490" s="90">
        <f>C432*'Template_Back_DO NOT EDIT'!$E$561</f>
        <v>812138</v>
      </c>
      <c r="I490" s="90">
        <f>D432*'Template_Back_DO NOT EDIT'!$E$561</f>
        <v>15126</v>
      </c>
      <c r="L490" t="s">
        <v>470</v>
      </c>
      <c r="M490" t="s">
        <v>3688</v>
      </c>
      <c r="N490" s="89">
        <v>15835</v>
      </c>
    </row>
    <row r="491" spans="1:14" ht="28.8" x14ac:dyDescent="0.3">
      <c r="A491" s="22" t="s">
        <v>2608</v>
      </c>
      <c r="B491" s="77" t="s">
        <v>2320</v>
      </c>
      <c r="C491" s="79">
        <v>60812</v>
      </c>
      <c r="D491" s="79">
        <v>4727</v>
      </c>
      <c r="E491" s="25"/>
      <c r="F491" s="64" t="s">
        <v>471</v>
      </c>
      <c r="G491" s="83" t="s">
        <v>2125</v>
      </c>
      <c r="H491" s="90">
        <f>C433*'Template_Back_DO NOT EDIT'!$E$562</f>
        <v>148290</v>
      </c>
      <c r="I491" s="90">
        <f>D433*'Template_Back_DO NOT EDIT'!$E$562</f>
        <v>8680</v>
      </c>
      <c r="L491" t="s">
        <v>471</v>
      </c>
      <c r="M491" t="s">
        <v>3689</v>
      </c>
      <c r="N491" s="89">
        <v>6410</v>
      </c>
    </row>
    <row r="492" spans="1:14" ht="28.8" x14ac:dyDescent="0.3">
      <c r="A492" s="22" t="s">
        <v>516</v>
      </c>
      <c r="B492" s="77" t="s">
        <v>2324</v>
      </c>
      <c r="C492" s="79">
        <v>213335</v>
      </c>
      <c r="D492" s="79">
        <v>9597</v>
      </c>
      <c r="E492" s="25"/>
      <c r="F492" s="64" t="s">
        <v>472</v>
      </c>
      <c r="G492" s="83" t="s">
        <v>2127</v>
      </c>
      <c r="H492" s="90">
        <f>C434*'Template_Back_DO NOT EDIT'!$E$563</f>
        <v>208070</v>
      </c>
      <c r="I492" s="90">
        <f>D434*'Template_Back_DO NOT EDIT'!$E$563</f>
        <v>9082</v>
      </c>
      <c r="L492" t="s">
        <v>472</v>
      </c>
      <c r="M492" t="s">
        <v>3690</v>
      </c>
      <c r="N492" s="89">
        <v>8087</v>
      </c>
    </row>
    <row r="493" spans="1:14" x14ac:dyDescent="0.3">
      <c r="A493" s="22" t="s">
        <v>517</v>
      </c>
      <c r="B493" s="77" t="s">
        <v>2327</v>
      </c>
      <c r="C493" s="79">
        <v>126613</v>
      </c>
      <c r="D493" s="79">
        <v>6224</v>
      </c>
      <c r="E493" s="25"/>
      <c r="F493" s="64" t="s">
        <v>473</v>
      </c>
      <c r="G493" s="83" t="s">
        <v>2130</v>
      </c>
      <c r="H493" s="90">
        <f>C435*'Template_Back_DO NOT EDIT'!$E$564</f>
        <v>6138</v>
      </c>
      <c r="I493" s="90">
        <f>D435*'Template_Back_DO NOT EDIT'!$E$564</f>
        <v>1510</v>
      </c>
      <c r="L493" t="s">
        <v>473</v>
      </c>
      <c r="M493" t="s">
        <v>3691</v>
      </c>
      <c r="N493" s="89">
        <v>1699</v>
      </c>
    </row>
    <row r="494" spans="1:14" ht="28.8" x14ac:dyDescent="0.3">
      <c r="A494" s="22" t="s">
        <v>518</v>
      </c>
      <c r="B494" s="77" t="s">
        <v>2329</v>
      </c>
      <c r="C494" s="79">
        <v>18756</v>
      </c>
      <c r="D494" s="79">
        <v>2303</v>
      </c>
      <c r="E494" s="25"/>
      <c r="F494" s="64" t="s">
        <v>474</v>
      </c>
      <c r="G494" s="83" t="s">
        <v>2133</v>
      </c>
      <c r="H494" s="90">
        <f>C436*'Template_Back_DO NOT EDIT'!$E$565</f>
        <v>54457</v>
      </c>
      <c r="I494" s="90">
        <f>D436*'Template_Back_DO NOT EDIT'!$E$565</f>
        <v>3791</v>
      </c>
      <c r="L494" t="s">
        <v>474</v>
      </c>
      <c r="M494" t="s">
        <v>3692</v>
      </c>
      <c r="N494" s="89">
        <v>4217</v>
      </c>
    </row>
    <row r="495" spans="1:14" x14ac:dyDescent="0.3">
      <c r="A495" s="22" t="s">
        <v>2609</v>
      </c>
      <c r="B495" s="77" t="s">
        <v>2361</v>
      </c>
      <c r="C495" s="79">
        <v>1176</v>
      </c>
      <c r="D495" s="25">
        <v>580</v>
      </c>
      <c r="E495" s="25"/>
      <c r="F495" s="64" t="s">
        <v>475</v>
      </c>
      <c r="G495" s="83" t="s">
        <v>2136</v>
      </c>
      <c r="H495" s="90">
        <f>C437*'Template_Back_DO NOT EDIT'!$E566</f>
        <v>6798</v>
      </c>
      <c r="I495" s="90">
        <f>D437*'Template_Back_DO NOT EDIT'!$E566</f>
        <v>1536</v>
      </c>
      <c r="L495" t="s">
        <v>475</v>
      </c>
      <c r="M495" t="s">
        <v>3693</v>
      </c>
      <c r="N495" s="89">
        <v>1566</v>
      </c>
    </row>
    <row r="496" spans="1:14" ht="28.8" x14ac:dyDescent="0.3">
      <c r="A496" s="22" t="s">
        <v>519</v>
      </c>
      <c r="B496" s="77" t="s">
        <v>2333</v>
      </c>
      <c r="C496" s="79">
        <v>7962</v>
      </c>
      <c r="D496" s="79">
        <v>1773</v>
      </c>
      <c r="E496" s="25"/>
      <c r="F496" s="64" t="s">
        <v>476</v>
      </c>
      <c r="G496" s="83" t="s">
        <v>2139</v>
      </c>
      <c r="H496" s="90">
        <f>C438*'Template_Back_DO NOT EDIT'!$E$567</f>
        <v>112774</v>
      </c>
      <c r="I496" s="90">
        <f>D438*'Template_Back_DO NOT EDIT'!$E$567</f>
        <v>5044</v>
      </c>
      <c r="L496" t="s">
        <v>476</v>
      </c>
      <c r="M496" t="s">
        <v>3694</v>
      </c>
      <c r="N496" s="89">
        <v>6311</v>
      </c>
    </row>
    <row r="497" spans="1:14" ht="28.8" x14ac:dyDescent="0.3">
      <c r="A497" s="22" t="s">
        <v>2610</v>
      </c>
      <c r="B497" s="77" t="s">
        <v>2353</v>
      </c>
      <c r="C497" s="79">
        <v>3873</v>
      </c>
      <c r="D497" s="79">
        <v>1059</v>
      </c>
      <c r="E497" s="25"/>
      <c r="F497" s="64" t="s">
        <v>2146</v>
      </c>
      <c r="G497" s="83" t="s">
        <v>2145</v>
      </c>
      <c r="H497" s="90">
        <f>C439*'Template_Back_DO NOT EDIT'!$E$568+C504*'Template_Back_DO NOT EDIT'!$E$637</f>
        <v>145980.9847</v>
      </c>
      <c r="I497" s="90">
        <f>SQRT((D439*'Template_Back_DO NOT EDIT'!$E$568)^2+(D504*'Template_Back_DO NOT EDIT'!$E$637)^2)</f>
        <v>4412.9613620281889</v>
      </c>
      <c r="L497" t="s">
        <v>2146</v>
      </c>
      <c r="M497" t="s">
        <v>3695</v>
      </c>
      <c r="N497" s="89">
        <v>5306</v>
      </c>
    </row>
    <row r="498" spans="1:14" ht="28.8" x14ac:dyDescent="0.3">
      <c r="A498" s="22" t="s">
        <v>2611</v>
      </c>
      <c r="B498" s="77" t="s">
        <v>2356</v>
      </c>
      <c r="C498" s="79">
        <v>2645</v>
      </c>
      <c r="D498" s="79">
        <v>1060</v>
      </c>
      <c r="E498" s="25"/>
      <c r="F498" s="64" t="s">
        <v>477</v>
      </c>
      <c r="G498" s="83" t="s">
        <v>2148</v>
      </c>
      <c r="H498" s="90">
        <f>C440*'Template_Back_DO NOT EDIT'!$E$569+C441*'Template_Back_DO NOT EDIT'!$E$570+C442*'Template_Back_DO NOT EDIT'!$E$571</f>
        <v>25564</v>
      </c>
      <c r="I498" s="90">
        <f>SQRT((D440*'Template_Back_DO NOT EDIT'!$E$569)^2+(D441*'Template_Back_DO NOT EDIT'!$E$570)^2+(D442*'Template_Back_DO NOT EDIT'!$E$571)^2)</f>
        <v>3052.3900471597663</v>
      </c>
      <c r="L498" t="s">
        <v>477</v>
      </c>
      <c r="M498" t="s">
        <v>3696</v>
      </c>
      <c r="N498" s="89">
        <v>2329</v>
      </c>
    </row>
    <row r="499" spans="1:14" x14ac:dyDescent="0.3">
      <c r="A499" s="22" t="s">
        <v>520</v>
      </c>
      <c r="B499" s="77" t="s">
        <v>2336</v>
      </c>
      <c r="C499" s="79">
        <v>8062</v>
      </c>
      <c r="D499" s="79">
        <v>1768</v>
      </c>
      <c r="E499" s="25"/>
      <c r="F499" s="64" t="s">
        <v>478</v>
      </c>
      <c r="G499" s="83" t="s">
        <v>2159</v>
      </c>
      <c r="H499" s="90">
        <f>C443*'Template_Back_DO NOT EDIT'!$E$572</f>
        <v>68488</v>
      </c>
      <c r="I499" s="90">
        <f>D443*'Template_Back_DO NOT EDIT'!$E$572</f>
        <v>4334</v>
      </c>
      <c r="L499" t="s">
        <v>478</v>
      </c>
      <c r="M499" t="s">
        <v>3697</v>
      </c>
      <c r="N499" s="89">
        <v>4055</v>
      </c>
    </row>
    <row r="500" spans="1:14" ht="28.8" x14ac:dyDescent="0.3">
      <c r="A500" s="22" t="s">
        <v>521</v>
      </c>
      <c r="B500" s="77" t="s">
        <v>2339</v>
      </c>
      <c r="C500" s="79">
        <v>22345</v>
      </c>
      <c r="D500" s="79">
        <v>2821</v>
      </c>
      <c r="E500" s="25"/>
      <c r="F500" s="64" t="s">
        <v>479</v>
      </c>
      <c r="G500" s="83" t="s">
        <v>2162</v>
      </c>
      <c r="H500" s="90">
        <f>C445*'Template_Back_DO NOT EDIT'!$E$573</f>
        <v>37882</v>
      </c>
      <c r="I500" s="90">
        <f>D445*'Template_Back_DO NOT EDIT'!$E$573</f>
        <v>3745</v>
      </c>
      <c r="L500" t="s">
        <v>479</v>
      </c>
      <c r="M500" t="s">
        <v>3698</v>
      </c>
      <c r="N500" s="89">
        <v>3318</v>
      </c>
    </row>
    <row r="501" spans="1:14" ht="28.8" x14ac:dyDescent="0.3">
      <c r="A501" s="22" t="s">
        <v>522</v>
      </c>
      <c r="B501" s="77" t="s">
        <v>2342</v>
      </c>
      <c r="C501" s="79">
        <v>15556</v>
      </c>
      <c r="D501" s="79">
        <v>2063</v>
      </c>
      <c r="E501" s="25"/>
      <c r="F501" s="64" t="s">
        <v>480</v>
      </c>
      <c r="G501" s="83" t="s">
        <v>2165</v>
      </c>
      <c r="H501" s="90">
        <f>C444*'Template_Back_DO NOT EDIT'!$E$574+C446*'Template_Back_DO NOT EDIT'!$E$575+C447*'Template_Back_DO NOT EDIT'!$E$576</f>
        <v>11793</v>
      </c>
      <c r="I501" s="90">
        <f>SQRT((D444*'Template_Back_DO NOT EDIT'!$E$574)^2+(D446*'Template_Back_DO NOT EDIT'!$E$575)^2+(D447*'Template_Back_DO NOT EDIT'!$E$576)^2)</f>
        <v>1871.5514954176388</v>
      </c>
      <c r="L501" t="s">
        <v>480</v>
      </c>
      <c r="M501" t="s">
        <v>3699</v>
      </c>
      <c r="N501" s="89">
        <v>1728</v>
      </c>
    </row>
    <row r="502" spans="1:14" x14ac:dyDescent="0.3">
      <c r="A502" s="22" t="s">
        <v>523</v>
      </c>
      <c r="B502" s="77" t="s">
        <v>2345</v>
      </c>
      <c r="C502" s="79">
        <v>11883</v>
      </c>
      <c r="D502" s="79">
        <v>1829</v>
      </c>
      <c r="E502" s="25"/>
      <c r="F502" s="64" t="s">
        <v>481</v>
      </c>
      <c r="G502" s="83" t="s">
        <v>2176</v>
      </c>
      <c r="H502" s="90">
        <f>C448*'Template_Back_DO NOT EDIT'!$E$577</f>
        <v>309105</v>
      </c>
      <c r="I502" s="90">
        <f>D448*'Template_Back_DO NOT EDIT'!$E$577</f>
        <v>8771</v>
      </c>
      <c r="L502" t="s">
        <v>481</v>
      </c>
      <c r="M502" t="s">
        <v>3700</v>
      </c>
      <c r="N502" s="89">
        <v>8043</v>
      </c>
    </row>
    <row r="503" spans="1:14" x14ac:dyDescent="0.3">
      <c r="A503" s="22" t="s">
        <v>524</v>
      </c>
      <c r="B503" s="77" t="s">
        <v>2348</v>
      </c>
      <c r="C503" s="79">
        <v>28502</v>
      </c>
      <c r="D503" s="79">
        <v>3497</v>
      </c>
      <c r="E503" s="25"/>
      <c r="F503" s="64" t="s">
        <v>482</v>
      </c>
      <c r="G503" s="83" t="s">
        <v>2178</v>
      </c>
      <c r="H503" s="90">
        <f>C449*'Template_Back_DO NOT EDIT'!$E$578</f>
        <v>20729</v>
      </c>
      <c r="I503" s="90">
        <f>D449*'Template_Back_DO NOT EDIT'!$E$578</f>
        <v>2922</v>
      </c>
      <c r="L503" t="s">
        <v>482</v>
      </c>
      <c r="M503" t="s">
        <v>3701</v>
      </c>
      <c r="N503" s="89">
        <v>2023</v>
      </c>
    </row>
    <row r="504" spans="1:14" x14ac:dyDescent="0.3">
      <c r="A504" s="22" t="s">
        <v>2612</v>
      </c>
      <c r="B504" s="77" t="s">
        <v>2365</v>
      </c>
      <c r="C504" s="79">
        <v>1012889</v>
      </c>
      <c r="D504" s="79">
        <v>19581</v>
      </c>
      <c r="E504" s="25"/>
      <c r="F504" s="64" t="s">
        <v>483</v>
      </c>
      <c r="G504" s="83" t="s">
        <v>2181</v>
      </c>
      <c r="H504" s="90">
        <f>C450*'Template_Back_DO NOT EDIT'!$E$579</f>
        <v>4719</v>
      </c>
      <c r="I504" s="90">
        <f>D450*'Template_Back_DO NOT EDIT'!$E$579</f>
        <v>1085</v>
      </c>
      <c r="L504" t="s">
        <v>483</v>
      </c>
      <c r="M504" t="s">
        <v>3702</v>
      </c>
      <c r="N504">
        <v>756</v>
      </c>
    </row>
    <row r="505" spans="1:14" ht="28.8" x14ac:dyDescent="0.3">
      <c r="A505" s="22" t="s">
        <v>527</v>
      </c>
      <c r="B505" s="77" t="s">
        <v>2367</v>
      </c>
      <c r="C505" s="79">
        <v>200528</v>
      </c>
      <c r="D505" s="79">
        <v>7580</v>
      </c>
      <c r="E505" s="25"/>
      <c r="F505" s="64" t="s">
        <v>484</v>
      </c>
      <c r="G505" s="83" t="s">
        <v>2184</v>
      </c>
      <c r="H505" s="90">
        <f>C451*'Template_Back_DO NOT EDIT'!$E$580</f>
        <v>34703</v>
      </c>
      <c r="I505" s="90">
        <f>D451*'Template_Back_DO NOT EDIT'!$E$580</f>
        <v>2930</v>
      </c>
      <c r="L505" t="s">
        <v>484</v>
      </c>
      <c r="M505" t="s">
        <v>3703</v>
      </c>
      <c r="N505" s="89">
        <v>2941</v>
      </c>
    </row>
    <row r="506" spans="1:14" x14ac:dyDescent="0.3">
      <c r="A506" s="22" t="s">
        <v>528</v>
      </c>
      <c r="B506" s="77" t="s">
        <v>2371</v>
      </c>
      <c r="C506" s="79">
        <v>102013</v>
      </c>
      <c r="D506" s="79">
        <v>5412</v>
      </c>
      <c r="E506" s="25"/>
      <c r="F506" s="64" t="s">
        <v>485</v>
      </c>
      <c r="G506" s="83" t="s">
        <v>2187</v>
      </c>
      <c r="H506" s="90">
        <f>C453*'Template_Back_DO NOT EDIT'!$E$581</f>
        <v>50913</v>
      </c>
      <c r="I506" s="90">
        <f>D453*'Template_Back_DO NOT EDIT'!$E$581</f>
        <v>3502</v>
      </c>
      <c r="L506" t="s">
        <v>485</v>
      </c>
      <c r="M506" t="s">
        <v>3704</v>
      </c>
      <c r="N506" s="89">
        <v>3867</v>
      </c>
    </row>
    <row r="507" spans="1:14" ht="28.8" x14ac:dyDescent="0.3">
      <c r="A507" s="22" t="s">
        <v>529</v>
      </c>
      <c r="B507" s="77" t="s">
        <v>2374</v>
      </c>
      <c r="C507" s="79">
        <v>31509</v>
      </c>
      <c r="D507" s="79">
        <v>3214</v>
      </c>
      <c r="E507" s="25"/>
      <c r="F507" s="64" t="s">
        <v>486</v>
      </c>
      <c r="G507" s="83" t="s">
        <v>2190</v>
      </c>
      <c r="H507" s="90">
        <f>C454*'Template_Back_DO NOT EDIT'!$E$582</f>
        <v>505665</v>
      </c>
      <c r="I507" s="90">
        <f>D454*'Template_Back_DO NOT EDIT'!$E$582</f>
        <v>12537</v>
      </c>
      <c r="L507" t="s">
        <v>486</v>
      </c>
      <c r="M507" t="s">
        <v>3705</v>
      </c>
      <c r="N507" s="89">
        <v>15065</v>
      </c>
    </row>
    <row r="508" spans="1:14" x14ac:dyDescent="0.3">
      <c r="A508" s="22" t="s">
        <v>530</v>
      </c>
      <c r="B508" s="77" t="s">
        <v>2377</v>
      </c>
      <c r="C508" s="79">
        <v>57865</v>
      </c>
      <c r="D508" s="79">
        <v>3967</v>
      </c>
      <c r="E508" s="25"/>
      <c r="F508" s="64" t="s">
        <v>487</v>
      </c>
      <c r="G508" s="83" t="s">
        <v>2193</v>
      </c>
      <c r="H508" s="90">
        <f>C452*'Template_Back_DO NOT EDIT'!$E$583+C455*'Template_Back_DO NOT EDIT'!$E$584+C456*'Template_Back_DO NOT EDIT'!$E$585+C457*'Template_Back_DO NOT EDIT'!$E$586+C458*'Template_Back_DO NOT EDIT'!$E$587+C459*'Template_Back_DO NOT EDIT'!$E$588</f>
        <v>365785</v>
      </c>
      <c r="I508" s="90">
        <f>SQRT((D452*'Template_Back_DO NOT EDIT'!$E$583)^2+(D455*'Template_Back_DO NOT EDIT'!$E$584)^2+(D456*'Template_Back_DO NOT EDIT'!$E$585)^2+(D457*'Template_Back_DO NOT EDIT'!$E$586)^2+(D458*'Template_Back_DO NOT EDIT'!$E$587)^2+(D459*'Template_Back_DO NOT EDIT'!$E$588)^2)</f>
        <v>11459.040928454702</v>
      </c>
      <c r="L508" t="s">
        <v>487</v>
      </c>
      <c r="M508" t="s">
        <v>3706</v>
      </c>
      <c r="N508" s="89">
        <v>11166</v>
      </c>
    </row>
    <row r="509" spans="1:14" ht="28.8" x14ac:dyDescent="0.3">
      <c r="A509" s="22" t="s">
        <v>531</v>
      </c>
      <c r="B509" s="77" t="s">
        <v>2380</v>
      </c>
      <c r="C509" s="79">
        <v>9195</v>
      </c>
      <c r="D509" s="79">
        <v>1954</v>
      </c>
      <c r="E509" s="25"/>
      <c r="F509" s="64" t="s">
        <v>488</v>
      </c>
      <c r="G509" s="83" t="s">
        <v>2212</v>
      </c>
      <c r="H509" s="90">
        <f>C460*'Template_Back_DO NOT EDIT'!$E$589</f>
        <v>19996</v>
      </c>
      <c r="I509" s="90">
        <f>D460*'Template_Back_DO NOT EDIT'!$E$589</f>
        <v>1969</v>
      </c>
      <c r="L509" t="s">
        <v>488</v>
      </c>
      <c r="M509" t="s">
        <v>3707</v>
      </c>
      <c r="N509" s="89">
        <v>2568</v>
      </c>
    </row>
    <row r="510" spans="1:14" x14ac:dyDescent="0.3">
      <c r="A510" s="22" t="s">
        <v>2613</v>
      </c>
      <c r="B510" s="77" t="s">
        <v>2383</v>
      </c>
      <c r="C510" s="79">
        <v>279333</v>
      </c>
      <c r="D510" s="79">
        <v>11387</v>
      </c>
      <c r="E510" s="25"/>
      <c r="F510" s="86" t="s">
        <v>489</v>
      </c>
      <c r="G510" s="87" t="s">
        <v>2216</v>
      </c>
      <c r="H510" s="92"/>
      <c r="I510" s="94"/>
      <c r="J510" s="1">
        <v>7</v>
      </c>
      <c r="L510" t="s">
        <v>489</v>
      </c>
      <c r="M510" t="s">
        <v>3708</v>
      </c>
      <c r="N510" s="89">
        <v>6280</v>
      </c>
    </row>
    <row r="511" spans="1:14" x14ac:dyDescent="0.3">
      <c r="A511" s="22" t="s">
        <v>534</v>
      </c>
      <c r="B511" s="77" t="s">
        <v>2390</v>
      </c>
      <c r="C511" s="79">
        <v>2728976</v>
      </c>
      <c r="D511" s="79">
        <v>30102</v>
      </c>
      <c r="E511" s="25"/>
      <c r="F511" s="64" t="s">
        <v>2634</v>
      </c>
      <c r="G511" s="83" t="s">
        <v>3179</v>
      </c>
      <c r="H511" s="90">
        <f>C461*'Template_Back_DO NOT EDIT'!$E$590</f>
        <v>157101</v>
      </c>
      <c r="I511" s="90">
        <f>D461*'Template_Back_DO NOT EDIT'!$E$590</f>
        <v>6864</v>
      </c>
      <c r="L511" t="s">
        <v>490</v>
      </c>
      <c r="M511" t="s">
        <v>3709</v>
      </c>
      <c r="N511" s="89">
        <v>1928</v>
      </c>
    </row>
    <row r="512" spans="1:14" x14ac:dyDescent="0.3">
      <c r="A512" s="22" t="s">
        <v>2614</v>
      </c>
      <c r="B512" s="77" t="s">
        <v>2393</v>
      </c>
      <c r="C512" s="79">
        <v>348385</v>
      </c>
      <c r="D512" s="79">
        <v>13310</v>
      </c>
      <c r="E512" s="25"/>
      <c r="F512" s="64" t="s">
        <v>491</v>
      </c>
      <c r="G512" s="83" t="s">
        <v>2222</v>
      </c>
      <c r="H512" s="90">
        <f>C462*'Template_Back_DO NOT EDIT'!$E$592</f>
        <v>107437</v>
      </c>
      <c r="I512" s="90">
        <f>D462*'Template_Back_DO NOT EDIT'!$E$592</f>
        <v>5739</v>
      </c>
      <c r="L512" t="s">
        <v>491</v>
      </c>
      <c r="M512" t="s">
        <v>3710</v>
      </c>
      <c r="N512" s="89">
        <v>6094</v>
      </c>
    </row>
    <row r="513" spans="1:14" x14ac:dyDescent="0.3">
      <c r="A513" s="22" t="s">
        <v>537</v>
      </c>
      <c r="B513" s="77" t="s">
        <v>2399</v>
      </c>
      <c r="C513" s="79">
        <v>20604</v>
      </c>
      <c r="D513" s="79">
        <v>2598</v>
      </c>
      <c r="E513" s="25"/>
      <c r="F513" s="64" t="s">
        <v>492</v>
      </c>
      <c r="G513" s="83" t="s">
        <v>2225</v>
      </c>
      <c r="H513" s="90">
        <f>C463*'Template_Back_DO NOT EDIT'!$E$593</f>
        <v>23521</v>
      </c>
      <c r="I513" s="90">
        <f>D463*'Template_Back_DO NOT EDIT'!$E$593</f>
        <v>2999</v>
      </c>
      <c r="L513" t="s">
        <v>492</v>
      </c>
      <c r="M513" t="s">
        <v>3711</v>
      </c>
      <c r="N513" s="89">
        <v>2763</v>
      </c>
    </row>
    <row r="514" spans="1:14" x14ac:dyDescent="0.3">
      <c r="A514" s="22" t="s">
        <v>538</v>
      </c>
      <c r="B514" s="77" t="s">
        <v>2402</v>
      </c>
      <c r="C514" s="79">
        <v>45734</v>
      </c>
      <c r="D514" s="79">
        <v>3865</v>
      </c>
      <c r="E514" s="25"/>
      <c r="F514" s="64" t="s">
        <v>493</v>
      </c>
      <c r="G514" s="83" t="s">
        <v>2228</v>
      </c>
      <c r="H514" s="90">
        <f>C464*'Template_Back_DO NOT EDIT'!$E$594</f>
        <v>127056</v>
      </c>
      <c r="I514" s="90">
        <f>D464*'Template_Back_DO NOT EDIT'!$E$594</f>
        <v>6435</v>
      </c>
      <c r="L514" t="s">
        <v>493</v>
      </c>
      <c r="M514" t="s">
        <v>3712</v>
      </c>
      <c r="N514" s="89">
        <v>6328</v>
      </c>
    </row>
    <row r="515" spans="1:14" ht="28.8" x14ac:dyDescent="0.3">
      <c r="A515" s="22" t="s">
        <v>2615</v>
      </c>
      <c r="B515" s="77" t="s">
        <v>2410</v>
      </c>
      <c r="C515" s="79">
        <v>3289</v>
      </c>
      <c r="D515" s="25">
        <v>943</v>
      </c>
      <c r="E515" s="25"/>
      <c r="F515" s="64" t="s">
        <v>494</v>
      </c>
      <c r="G515" s="83" t="s">
        <v>3183</v>
      </c>
      <c r="H515" s="90">
        <f>C465*'Template_Back_DO NOT EDIT'!$E$595+C466*'Template_Back_DO NOT EDIT'!$E$596</f>
        <v>10597</v>
      </c>
      <c r="I515" s="90">
        <f>SQRT((D465*'Template_Back_DO NOT EDIT'!$E$595)^2+(D466*'Template_Back_DO NOT EDIT'!$E$596)^2)</f>
        <v>1726.2242032829918</v>
      </c>
      <c r="L515" t="s">
        <v>494</v>
      </c>
      <c r="M515" t="s">
        <v>3713</v>
      </c>
      <c r="N515" s="89">
        <v>1892</v>
      </c>
    </row>
    <row r="516" spans="1:14" x14ac:dyDescent="0.3">
      <c r="A516" s="22" t="s">
        <v>539</v>
      </c>
      <c r="B516" s="77" t="s">
        <v>2406</v>
      </c>
      <c r="C516" s="79">
        <v>45078</v>
      </c>
      <c r="D516" s="79">
        <v>4174</v>
      </c>
      <c r="E516" s="25"/>
      <c r="F516" s="64" t="s">
        <v>495</v>
      </c>
      <c r="G516" s="83" t="s">
        <v>2238</v>
      </c>
      <c r="H516" s="90">
        <f>C467*'Template_Back_DO NOT EDIT'!$E$597</f>
        <v>44236</v>
      </c>
      <c r="I516" s="90">
        <f>D467*'Template_Back_DO NOT EDIT'!$E$597</f>
        <v>4956</v>
      </c>
      <c r="L516" t="s">
        <v>495</v>
      </c>
      <c r="M516" t="s">
        <v>3714</v>
      </c>
      <c r="N516" s="89">
        <v>3574</v>
      </c>
    </row>
    <row r="517" spans="1:14" ht="28.8" x14ac:dyDescent="0.3">
      <c r="A517" s="22" t="s">
        <v>2616</v>
      </c>
      <c r="B517" s="77" t="s">
        <v>2412</v>
      </c>
      <c r="C517" s="79">
        <v>16319</v>
      </c>
      <c r="D517" s="79">
        <v>2187</v>
      </c>
      <c r="E517" s="25"/>
      <c r="F517" s="64" t="s">
        <v>496</v>
      </c>
      <c r="G517" s="83" t="s">
        <v>2241</v>
      </c>
      <c r="H517" s="90">
        <f>C468*'Template_Back_DO NOT EDIT'!$E$598+C469*'Template_Back_DO NOT EDIT'!$E$599+C470*'Template_Back_DO NOT EDIT'!$E$600+C471*'Template_Back_DO NOT EDIT'!$E$601</f>
        <v>20493</v>
      </c>
      <c r="I517" s="90">
        <f>SQRT((D468*'Template_Back_DO NOT EDIT'!$E$598)^2+(D469*'Template_Back_DO NOT EDIT'!$E$599)^2+(D470*'Template_Back_DO NOT EDIT'!$E$600)^2+(D471*'Template_Back_DO NOT EDIT'!$E$601)^2)</f>
        <v>2752.1769565200561</v>
      </c>
      <c r="L517" t="s">
        <v>496</v>
      </c>
      <c r="M517" t="s">
        <v>3715</v>
      </c>
      <c r="N517" s="89">
        <v>3137</v>
      </c>
    </row>
    <row r="518" spans="1:14" x14ac:dyDescent="0.3">
      <c r="A518" s="22" t="s">
        <v>541</v>
      </c>
      <c r="B518" s="77" t="s">
        <v>2415</v>
      </c>
      <c r="C518" s="79">
        <v>15897</v>
      </c>
      <c r="D518" s="79">
        <v>2226</v>
      </c>
      <c r="E518" s="25"/>
      <c r="F518" s="64" t="s">
        <v>497</v>
      </c>
      <c r="G518" s="83" t="s">
        <v>2255</v>
      </c>
      <c r="H518" s="90">
        <f>C473*'Template_Back_DO NOT EDIT'!$E$602</f>
        <v>24402</v>
      </c>
      <c r="I518" s="90">
        <f>D473*'Template_Back_DO NOT EDIT'!$E$602</f>
        <v>3014</v>
      </c>
      <c r="L518" t="s">
        <v>497</v>
      </c>
      <c r="M518" t="s">
        <v>3716</v>
      </c>
      <c r="N518" s="89">
        <v>3169</v>
      </c>
    </row>
    <row r="519" spans="1:14" x14ac:dyDescent="0.3">
      <c r="A519" s="22" t="s">
        <v>542</v>
      </c>
      <c r="B519" s="77" t="s">
        <v>2422</v>
      </c>
      <c r="C519" s="79">
        <v>24614</v>
      </c>
      <c r="D519" s="79">
        <v>2805</v>
      </c>
      <c r="E519" s="25"/>
      <c r="F519" s="64" t="s">
        <v>498</v>
      </c>
      <c r="G519" s="83" t="s">
        <v>2257</v>
      </c>
      <c r="H519" s="90">
        <f>C474*'Template_Back_DO NOT EDIT'!$E$605+C472*'Template_Back_DO NOT EDIT'!$E$604</f>
        <v>15142</v>
      </c>
      <c r="I519" s="90">
        <f>SQRT((D474*'Template_Back_DO NOT EDIT'!$E$605)^2+(D472*'Template_Back_DO NOT EDIT'!$E$604)^2)</f>
        <v>2063.582322079737</v>
      </c>
      <c r="L519" t="s">
        <v>498</v>
      </c>
      <c r="M519" t="s">
        <v>3717</v>
      </c>
      <c r="N519" s="89">
        <v>2486</v>
      </c>
    </row>
    <row r="520" spans="1:14" x14ac:dyDescent="0.3">
      <c r="A520" s="22" t="s">
        <v>543</v>
      </c>
      <c r="B520" s="77" t="s">
        <v>2418</v>
      </c>
      <c r="C520" s="79">
        <v>4011</v>
      </c>
      <c r="D520" s="79">
        <v>1183</v>
      </c>
      <c r="E520" s="25"/>
      <c r="F520" s="64" t="s">
        <v>499</v>
      </c>
      <c r="G520" s="83" t="s">
        <v>2268</v>
      </c>
      <c r="H520" s="90">
        <f>C475*'Template_Back_DO NOT EDIT'!$E$606</f>
        <v>45404</v>
      </c>
      <c r="I520" s="90">
        <f>D475*'Template_Back_DO NOT EDIT'!$E$606</f>
        <v>3872</v>
      </c>
      <c r="L520" t="s">
        <v>499</v>
      </c>
      <c r="M520" t="s">
        <v>3718</v>
      </c>
      <c r="N520" s="89">
        <v>3494</v>
      </c>
    </row>
    <row r="521" spans="1:14" x14ac:dyDescent="0.3">
      <c r="A521" s="22" t="s">
        <v>2617</v>
      </c>
      <c r="B521" s="77" t="s">
        <v>2444</v>
      </c>
      <c r="C521" s="79">
        <v>2822</v>
      </c>
      <c r="D521" s="25">
        <v>846</v>
      </c>
      <c r="E521" s="25"/>
      <c r="F521" s="64" t="s">
        <v>500</v>
      </c>
      <c r="G521" s="83" t="s">
        <v>2271</v>
      </c>
      <c r="H521" s="90">
        <f>'Template_Back_DO NOT EDIT'!$E$607*C476</f>
        <v>8688</v>
      </c>
      <c r="I521" s="90">
        <f>'Template_Back_DO NOT EDIT'!$E$607*D476</f>
        <v>1444</v>
      </c>
      <c r="L521" t="s">
        <v>500</v>
      </c>
      <c r="M521" t="s">
        <v>3719</v>
      </c>
      <c r="N521" s="89">
        <v>1841</v>
      </c>
    </row>
    <row r="522" spans="1:14" x14ac:dyDescent="0.3">
      <c r="A522" s="22" t="s">
        <v>544</v>
      </c>
      <c r="B522" s="77" t="s">
        <v>2425</v>
      </c>
      <c r="C522" s="79">
        <v>50607</v>
      </c>
      <c r="D522" s="79">
        <v>5405</v>
      </c>
      <c r="E522" s="25"/>
      <c r="F522" s="64" t="s">
        <v>501</v>
      </c>
      <c r="G522" s="83" t="s">
        <v>2274</v>
      </c>
      <c r="H522" s="90">
        <f>'Template_Back_DO NOT EDIT'!$E$608*C477</f>
        <v>24130</v>
      </c>
      <c r="I522" s="90">
        <f>'Template_Back_DO NOT EDIT'!$E$608*D477</f>
        <v>2425</v>
      </c>
      <c r="L522" t="s">
        <v>501</v>
      </c>
      <c r="M522" t="s">
        <v>3720</v>
      </c>
      <c r="N522" s="89">
        <v>3201</v>
      </c>
    </row>
    <row r="523" spans="1:14" ht="28.8" x14ac:dyDescent="0.3">
      <c r="A523" s="22" t="s">
        <v>2618</v>
      </c>
      <c r="B523" s="77" t="s">
        <v>2429</v>
      </c>
      <c r="C523" s="79">
        <v>54715</v>
      </c>
      <c r="D523" s="79">
        <v>4458</v>
      </c>
      <c r="E523" s="25"/>
      <c r="F523" s="64" t="s">
        <v>502</v>
      </c>
      <c r="G523" s="83" t="s">
        <v>2277</v>
      </c>
      <c r="H523" s="90">
        <f>'Template_Back_DO NOT EDIT'!$E$609*C478</f>
        <v>16253</v>
      </c>
      <c r="I523" s="90">
        <f>'Template_Back_DO NOT EDIT'!$E$609*D478</f>
        <v>2408</v>
      </c>
      <c r="L523" t="s">
        <v>502</v>
      </c>
      <c r="M523" t="s">
        <v>3721</v>
      </c>
      <c r="N523" s="89">
        <v>2013</v>
      </c>
    </row>
    <row r="524" spans="1:14" x14ac:dyDescent="0.3">
      <c r="A524" s="22" t="s">
        <v>546</v>
      </c>
      <c r="B524" s="77" t="s">
        <v>2434</v>
      </c>
      <c r="C524" s="79">
        <v>39167</v>
      </c>
      <c r="D524" s="79">
        <v>3617</v>
      </c>
      <c r="E524" s="25"/>
      <c r="F524" s="64" t="s">
        <v>503</v>
      </c>
      <c r="G524" s="83" t="s">
        <v>3184</v>
      </c>
      <c r="H524" s="90">
        <f>C479*'Template_Back_DO NOT EDIT'!$E$611</f>
        <v>20478</v>
      </c>
      <c r="I524" s="90">
        <f>D479*'Template_Back_DO NOT EDIT'!$E$611</f>
        <v>2105</v>
      </c>
      <c r="L524" t="s">
        <v>503</v>
      </c>
      <c r="M524" t="s">
        <v>3722</v>
      </c>
      <c r="N524" s="89">
        <v>2124</v>
      </c>
    </row>
    <row r="525" spans="1:14" ht="28.8" x14ac:dyDescent="0.3">
      <c r="A525" s="22" t="s">
        <v>2619</v>
      </c>
      <c r="B525" s="77" t="s">
        <v>2437</v>
      </c>
      <c r="C525" s="79">
        <v>16231</v>
      </c>
      <c r="D525" s="79">
        <v>2038</v>
      </c>
      <c r="E525" s="25"/>
      <c r="F525" s="64" t="s">
        <v>504</v>
      </c>
      <c r="G525" s="83" t="s">
        <v>2287</v>
      </c>
      <c r="H525" s="90">
        <f>'Template_Back_DO NOT EDIT'!$E$612*C480</f>
        <v>44532</v>
      </c>
      <c r="I525" s="90">
        <f>'Template_Back_DO NOT EDIT'!$E$612*D480</f>
        <v>3335</v>
      </c>
      <c r="L525" t="s">
        <v>504</v>
      </c>
      <c r="M525" t="s">
        <v>3723</v>
      </c>
      <c r="N525" s="89">
        <v>2943</v>
      </c>
    </row>
    <row r="526" spans="1:14" x14ac:dyDescent="0.3">
      <c r="A526" s="22" t="s">
        <v>2620</v>
      </c>
      <c r="B526" s="77" t="s">
        <v>2446</v>
      </c>
      <c r="C526" s="79">
        <v>21836</v>
      </c>
      <c r="D526" s="79">
        <v>3218</v>
      </c>
      <c r="E526" s="25"/>
      <c r="F526" s="64" t="s">
        <v>505</v>
      </c>
      <c r="G526" s="83" t="s">
        <v>2290</v>
      </c>
      <c r="H526" s="90">
        <f>'Template_Back_DO NOT EDIT'!$E$613*C481</f>
        <v>71365</v>
      </c>
      <c r="I526" s="90">
        <f>'Template_Back_DO NOT EDIT'!$E$613*D481</f>
        <v>4519</v>
      </c>
      <c r="L526" t="s">
        <v>505</v>
      </c>
      <c r="M526" t="s">
        <v>3724</v>
      </c>
      <c r="N526" s="89">
        <v>5349</v>
      </c>
    </row>
    <row r="527" spans="1:14" x14ac:dyDescent="0.3">
      <c r="A527" s="22" t="s">
        <v>2621</v>
      </c>
      <c r="B527" s="77" t="s">
        <v>2456</v>
      </c>
      <c r="C527" s="79">
        <v>4446</v>
      </c>
      <c r="D527" s="79">
        <v>1176</v>
      </c>
      <c r="E527" s="25"/>
      <c r="F527" s="64" t="s">
        <v>506</v>
      </c>
      <c r="G527" s="83" t="s">
        <v>2293</v>
      </c>
      <c r="H527" s="90">
        <f>'Template_Back_DO NOT EDIT'!$E$614*C482</f>
        <v>82212</v>
      </c>
      <c r="I527" s="90">
        <f>'Template_Back_DO NOT EDIT'!$E$614*D482</f>
        <v>4539</v>
      </c>
      <c r="L527" t="s">
        <v>506</v>
      </c>
      <c r="M527" t="s">
        <v>3725</v>
      </c>
      <c r="N527" s="89">
        <v>4369</v>
      </c>
    </row>
    <row r="528" spans="1:14" x14ac:dyDescent="0.3">
      <c r="A528" s="22" t="s">
        <v>549</v>
      </c>
      <c r="B528" s="77" t="s">
        <v>2448</v>
      </c>
      <c r="C528" s="79">
        <v>50453</v>
      </c>
      <c r="D528" s="79">
        <v>4329</v>
      </c>
      <c r="E528" s="25"/>
      <c r="F528" s="64" t="s">
        <v>507</v>
      </c>
      <c r="G528" s="83" t="s">
        <v>2296</v>
      </c>
      <c r="H528" s="90">
        <f>'Template_Back_DO NOT EDIT'!$E$615*C483</f>
        <v>45578</v>
      </c>
      <c r="I528" s="90">
        <f>'Template_Back_DO NOT EDIT'!$E$615*D483</f>
        <v>4232</v>
      </c>
      <c r="L528" t="s">
        <v>507</v>
      </c>
      <c r="M528" t="s">
        <v>3726</v>
      </c>
      <c r="N528" s="89">
        <v>3791</v>
      </c>
    </row>
    <row r="529" spans="1:14" ht="28.8" x14ac:dyDescent="0.3">
      <c r="A529" s="22" t="s">
        <v>2622</v>
      </c>
      <c r="B529" s="77" t="s">
        <v>2459</v>
      </c>
      <c r="C529" s="79">
        <v>27720</v>
      </c>
      <c r="D529" s="79">
        <v>2815</v>
      </c>
      <c r="E529" s="25"/>
      <c r="F529" s="64" t="s">
        <v>508</v>
      </c>
      <c r="G529" s="83" t="s">
        <v>2299</v>
      </c>
      <c r="H529" s="90">
        <f>'Template_Back_DO NOT EDIT'!$E$616*C484</f>
        <v>56539</v>
      </c>
      <c r="I529" s="90">
        <f>'Template_Back_DO NOT EDIT'!$E$616*D484</f>
        <v>4161</v>
      </c>
      <c r="L529" t="s">
        <v>508</v>
      </c>
      <c r="M529" t="s">
        <v>3727</v>
      </c>
      <c r="N529" s="89">
        <v>3699</v>
      </c>
    </row>
    <row r="530" spans="1:14" x14ac:dyDescent="0.3">
      <c r="A530" s="22" t="s">
        <v>2623</v>
      </c>
      <c r="B530" s="77" t="s">
        <v>2462</v>
      </c>
      <c r="C530" s="79">
        <v>6051</v>
      </c>
      <c r="D530" s="79">
        <v>1172</v>
      </c>
      <c r="E530" s="25"/>
      <c r="F530" s="64" t="s">
        <v>509</v>
      </c>
      <c r="G530" s="83" t="s">
        <v>2302</v>
      </c>
      <c r="H530" s="90">
        <f>'Template_Back_DO NOT EDIT'!$E$617*C485</f>
        <v>72186</v>
      </c>
      <c r="I530" s="90">
        <f>'Template_Back_DO NOT EDIT'!$E$617*D485</f>
        <v>4742</v>
      </c>
      <c r="L530" t="s">
        <v>509</v>
      </c>
      <c r="M530" t="s">
        <v>3728</v>
      </c>
      <c r="N530" s="89">
        <v>4393</v>
      </c>
    </row>
    <row r="531" spans="1:14" x14ac:dyDescent="0.3">
      <c r="A531" s="22" t="s">
        <v>551</v>
      </c>
      <c r="B531" s="77" t="s">
        <v>2465</v>
      </c>
      <c r="C531" s="79">
        <v>516774</v>
      </c>
      <c r="D531" s="79">
        <v>14172</v>
      </c>
      <c r="E531" s="25"/>
      <c r="F531" s="64" t="s">
        <v>510</v>
      </c>
      <c r="G531" s="83" t="s">
        <v>2305</v>
      </c>
      <c r="H531" s="90">
        <f>'Template_Back_DO NOT EDIT'!$E$618*C486</f>
        <v>48139</v>
      </c>
      <c r="I531" s="90">
        <f>'Template_Back_DO NOT EDIT'!$E$618*D486</f>
        <v>4710</v>
      </c>
      <c r="L531" t="s">
        <v>510</v>
      </c>
      <c r="M531" t="s">
        <v>3729</v>
      </c>
      <c r="N531" s="89">
        <v>3785</v>
      </c>
    </row>
    <row r="532" spans="1:14" x14ac:dyDescent="0.3">
      <c r="A532" s="22" t="s">
        <v>552</v>
      </c>
      <c r="B532" s="77" t="s">
        <v>2468</v>
      </c>
      <c r="C532" s="79">
        <v>224432</v>
      </c>
      <c r="D532" s="79">
        <v>8908</v>
      </c>
      <c r="E532" s="25"/>
      <c r="F532" s="64" t="s">
        <v>511</v>
      </c>
      <c r="G532" s="83" t="s">
        <v>2308</v>
      </c>
      <c r="H532" s="90">
        <f>'Template_Back_DO NOT EDIT'!$E$619*C487</f>
        <v>25714</v>
      </c>
      <c r="I532" s="90">
        <f>'Template_Back_DO NOT EDIT'!$E$619*D487</f>
        <v>2952</v>
      </c>
      <c r="L532" t="s">
        <v>511</v>
      </c>
      <c r="M532" t="s">
        <v>3730</v>
      </c>
      <c r="N532" s="89">
        <v>2397</v>
      </c>
    </row>
    <row r="533" spans="1:14" ht="28.8" x14ac:dyDescent="0.3">
      <c r="A533" s="22" t="s">
        <v>553</v>
      </c>
      <c r="B533" s="77" t="s">
        <v>2471</v>
      </c>
      <c r="C533" s="79">
        <v>1439725</v>
      </c>
      <c r="D533" s="79">
        <v>21780</v>
      </c>
      <c r="E533" s="25"/>
      <c r="F533" s="64" t="s">
        <v>512</v>
      </c>
      <c r="G533" s="83" t="s">
        <v>2311</v>
      </c>
      <c r="H533" s="90">
        <f>'Template_Back_DO NOT EDIT'!$E$620*C488</f>
        <v>9506</v>
      </c>
      <c r="I533" s="90">
        <f>'Template_Back_DO NOT EDIT'!$E$620*D488</f>
        <v>1459</v>
      </c>
      <c r="L533" t="s">
        <v>512</v>
      </c>
      <c r="M533" t="s">
        <v>3731</v>
      </c>
      <c r="N533" s="89">
        <v>2098</v>
      </c>
    </row>
    <row r="534" spans="1:14" x14ac:dyDescent="0.3">
      <c r="A534" s="22" t="s">
        <v>554</v>
      </c>
      <c r="B534" s="77" t="s">
        <v>2474</v>
      </c>
      <c r="C534" s="79">
        <v>20661</v>
      </c>
      <c r="D534" s="79">
        <v>2792</v>
      </c>
      <c r="E534" s="25"/>
      <c r="F534" s="64" t="s">
        <v>513</v>
      </c>
      <c r="G534" s="83" t="s">
        <v>2314</v>
      </c>
      <c r="H534" s="90">
        <f>'Template_Back_DO NOT EDIT'!$E$621*C489</f>
        <v>668310</v>
      </c>
      <c r="I534" s="90">
        <f>'Template_Back_DO NOT EDIT'!$E$621*D489</f>
        <v>13585</v>
      </c>
      <c r="L534" t="s">
        <v>513</v>
      </c>
      <c r="M534" t="s">
        <v>3732</v>
      </c>
      <c r="N534" s="89">
        <v>14468</v>
      </c>
    </row>
    <row r="535" spans="1:14" x14ac:dyDescent="0.3">
      <c r="A535" s="22" t="s">
        <v>555</v>
      </c>
      <c r="B535" s="77" t="s">
        <v>2477</v>
      </c>
      <c r="C535" s="79">
        <v>323542</v>
      </c>
      <c r="D535" s="79">
        <v>9935</v>
      </c>
      <c r="E535" s="25"/>
      <c r="F535" s="64" t="s">
        <v>514</v>
      </c>
      <c r="G535" s="83" t="s">
        <v>2317</v>
      </c>
      <c r="H535" s="90">
        <f>'Template_Back_DO NOT EDIT'!$E$622*C490</f>
        <v>20395</v>
      </c>
      <c r="I535" s="90">
        <f>'Template_Back_DO NOT EDIT'!$E$622*D490</f>
        <v>2260</v>
      </c>
      <c r="L535" t="s">
        <v>514</v>
      </c>
      <c r="M535" t="s">
        <v>3733</v>
      </c>
      <c r="N535" s="89">
        <v>2623</v>
      </c>
    </row>
    <row r="536" spans="1:14" x14ac:dyDescent="0.3">
      <c r="A536" s="22" t="s">
        <v>557</v>
      </c>
      <c r="B536" s="77" t="s">
        <v>2480</v>
      </c>
      <c r="C536" s="79">
        <v>19097</v>
      </c>
      <c r="D536" s="79">
        <v>2445</v>
      </c>
      <c r="E536" s="24"/>
      <c r="F536" s="64" t="s">
        <v>515</v>
      </c>
      <c r="G536" s="83" t="s">
        <v>2320</v>
      </c>
      <c r="H536" s="90">
        <f>'Template_Back_DO NOT EDIT'!$E$623*C491</f>
        <v>60812</v>
      </c>
      <c r="I536" s="90">
        <f>'Template_Back_DO NOT EDIT'!$E$623*D491</f>
        <v>4727</v>
      </c>
      <c r="L536" t="s">
        <v>515</v>
      </c>
      <c r="M536" t="s">
        <v>3734</v>
      </c>
      <c r="N536" s="89">
        <v>4131</v>
      </c>
    </row>
    <row r="537" spans="1:14" x14ac:dyDescent="0.3">
      <c r="A537" s="22" t="s">
        <v>558</v>
      </c>
      <c r="B537" s="77" t="s">
        <v>2483</v>
      </c>
      <c r="C537" s="79">
        <v>62629</v>
      </c>
      <c r="D537" s="79">
        <v>3981</v>
      </c>
      <c r="F537" s="64" t="s">
        <v>516</v>
      </c>
      <c r="G537" s="83" t="s">
        <v>2324</v>
      </c>
      <c r="H537" s="90">
        <f>'Template_Back_DO NOT EDIT'!$E$624*C492</f>
        <v>213335</v>
      </c>
      <c r="I537" s="90">
        <f>'Template_Back_DO NOT EDIT'!$E$624*D492</f>
        <v>9597</v>
      </c>
      <c r="L537" t="s">
        <v>516</v>
      </c>
      <c r="M537" t="s">
        <v>3735</v>
      </c>
      <c r="N537" s="89">
        <v>8998</v>
      </c>
    </row>
    <row r="538" spans="1:14" x14ac:dyDescent="0.3">
      <c r="A538" s="22" t="s">
        <v>2624</v>
      </c>
      <c r="B538" s="77" t="s">
        <v>2494</v>
      </c>
      <c r="C538" s="88">
        <v>149</v>
      </c>
      <c r="D538" s="25">
        <v>172</v>
      </c>
      <c r="F538" s="64" t="s">
        <v>517</v>
      </c>
      <c r="G538" s="83" t="s">
        <v>2327</v>
      </c>
      <c r="H538" s="90">
        <f>'Template_Back_DO NOT EDIT'!$E$625*C493</f>
        <v>126613</v>
      </c>
      <c r="I538" s="90">
        <f>'Template_Back_DO NOT EDIT'!$E$625*D493</f>
        <v>6224</v>
      </c>
      <c r="L538" t="s">
        <v>517</v>
      </c>
      <c r="M538" t="s">
        <v>3736</v>
      </c>
      <c r="N538" s="89">
        <v>6529</v>
      </c>
    </row>
    <row r="539" spans="1:14" x14ac:dyDescent="0.3">
      <c r="A539" s="22" t="s">
        <v>2625</v>
      </c>
      <c r="B539" s="77" t="s">
        <v>2488</v>
      </c>
      <c r="C539" s="79">
        <v>3486</v>
      </c>
      <c r="D539" s="79">
        <v>1043</v>
      </c>
      <c r="F539" s="64" t="s">
        <v>518</v>
      </c>
      <c r="G539" s="83" t="s">
        <v>2329</v>
      </c>
      <c r="H539" s="90">
        <f>'Template_Back_DO NOT EDIT'!$E$626*C494</f>
        <v>18756</v>
      </c>
      <c r="I539" s="90">
        <f>'Template_Back_DO NOT EDIT'!$E$626*D494</f>
        <v>2303</v>
      </c>
      <c r="L539" t="s">
        <v>518</v>
      </c>
      <c r="M539" t="s">
        <v>3737</v>
      </c>
      <c r="N539" s="89">
        <v>2189</v>
      </c>
    </row>
    <row r="540" spans="1:14" x14ac:dyDescent="0.3">
      <c r="A540" s="22" t="s">
        <v>2626</v>
      </c>
      <c r="B540" s="77" t="s">
        <v>2490</v>
      </c>
      <c r="C540" s="79">
        <v>34943</v>
      </c>
      <c r="D540" s="79">
        <v>3321</v>
      </c>
      <c r="F540" s="64" t="s">
        <v>519</v>
      </c>
      <c r="G540" s="83" t="s">
        <v>2333</v>
      </c>
      <c r="H540" s="90">
        <f>'Template_Back_DO NOT EDIT'!$E$627*C496</f>
        <v>7962</v>
      </c>
      <c r="I540" s="90">
        <f>'Template_Back_DO NOT EDIT'!$E$627*D496</f>
        <v>1773</v>
      </c>
      <c r="L540" t="s">
        <v>519</v>
      </c>
      <c r="M540" t="s">
        <v>3738</v>
      </c>
      <c r="N540" s="89">
        <v>1621</v>
      </c>
    </row>
    <row r="541" spans="1:14" x14ac:dyDescent="0.3">
      <c r="F541" s="64" t="s">
        <v>520</v>
      </c>
      <c r="G541" s="83" t="s">
        <v>2336</v>
      </c>
      <c r="H541" s="90">
        <f>'Template_Back_DO NOT EDIT'!$E$628*C499</f>
        <v>8062</v>
      </c>
      <c r="I541" s="90">
        <f>'Template_Back_DO NOT EDIT'!$E$628*D499</f>
        <v>1768</v>
      </c>
      <c r="L541" t="s">
        <v>520</v>
      </c>
      <c r="M541" t="s">
        <v>3739</v>
      </c>
      <c r="N541" s="89">
        <v>1184</v>
      </c>
    </row>
    <row r="542" spans="1:14" x14ac:dyDescent="0.3">
      <c r="F542" s="64" t="s">
        <v>521</v>
      </c>
      <c r="G542" s="83" t="s">
        <v>2339</v>
      </c>
      <c r="H542" s="90">
        <f>'Template_Back_DO NOT EDIT'!$E$629*C500</f>
        <v>22345</v>
      </c>
      <c r="I542" s="90">
        <f>'Template_Back_DO NOT EDIT'!$E$629*D500</f>
        <v>2821</v>
      </c>
      <c r="L542" t="s">
        <v>521</v>
      </c>
      <c r="M542" t="s">
        <v>3740</v>
      </c>
      <c r="N542" s="89">
        <v>3066</v>
      </c>
    </row>
    <row r="543" spans="1:14" x14ac:dyDescent="0.3">
      <c r="F543" s="64" t="s">
        <v>522</v>
      </c>
      <c r="G543" s="83" t="s">
        <v>2342</v>
      </c>
      <c r="H543" s="90">
        <f>'Template_Back_DO NOT EDIT'!$E$630*C501</f>
        <v>15556</v>
      </c>
      <c r="I543" s="90">
        <f>'Template_Back_DO NOT EDIT'!$E$630*D501</f>
        <v>2063</v>
      </c>
      <c r="L543" t="s">
        <v>522</v>
      </c>
      <c r="M543" t="s">
        <v>3741</v>
      </c>
      <c r="N543" s="89">
        <v>2364</v>
      </c>
    </row>
    <row r="544" spans="1:14" x14ac:dyDescent="0.3">
      <c r="F544" s="64" t="s">
        <v>523</v>
      </c>
      <c r="G544" s="83" t="s">
        <v>2345</v>
      </c>
      <c r="H544" s="90">
        <f>'Template_Back_DO NOT EDIT'!$E$631*C502</f>
        <v>11883</v>
      </c>
      <c r="I544" s="90">
        <f>'Template_Back_DO NOT EDIT'!$E$631*D502</f>
        <v>1829</v>
      </c>
      <c r="L544" t="s">
        <v>523</v>
      </c>
      <c r="M544" t="s">
        <v>3742</v>
      </c>
      <c r="N544" s="89">
        <v>1626</v>
      </c>
    </row>
    <row r="545" spans="5:14" x14ac:dyDescent="0.3">
      <c r="F545" s="64" t="s">
        <v>524</v>
      </c>
      <c r="G545" s="83" t="s">
        <v>2348</v>
      </c>
      <c r="H545" s="90">
        <f>'Template_Back_DO NOT EDIT'!$E$632*C503</f>
        <v>28502</v>
      </c>
      <c r="I545" s="90">
        <f>'Template_Back_DO NOT EDIT'!$E$632*D503</f>
        <v>3497</v>
      </c>
      <c r="L545" t="s">
        <v>524</v>
      </c>
      <c r="M545" t="s">
        <v>3743</v>
      </c>
      <c r="N545" s="89">
        <v>2940</v>
      </c>
    </row>
    <row r="546" spans="5:14" x14ac:dyDescent="0.3">
      <c r="F546" s="64" t="s">
        <v>525</v>
      </c>
      <c r="G546" s="83" t="s">
        <v>2351</v>
      </c>
      <c r="H546" s="94">
        <f>C497*'Template_Back_DO NOT EDIT'!$E$633+C498*'Template_Back_DO NOT EDIT'!$E$634</f>
        <v>6518</v>
      </c>
      <c r="I546" s="94">
        <f>SQRT((D497*'Template_Back_DO NOT EDIT'!$E$633)^2+(D498*'Template_Back_DO NOT EDIT'!$E$634)^2)</f>
        <v>1498.3594361834546</v>
      </c>
      <c r="L546" t="s">
        <v>525</v>
      </c>
      <c r="M546" t="s">
        <v>3744</v>
      </c>
      <c r="N546" s="89">
        <v>2000</v>
      </c>
    </row>
    <row r="547" spans="5:14" x14ac:dyDescent="0.3">
      <c r="F547" s="64" t="s">
        <v>526</v>
      </c>
      <c r="G547" s="83" t="s">
        <v>2359</v>
      </c>
      <c r="H547" s="94">
        <f>C495*'Template_Back_DO NOT EDIT'!$E$635+C504*'Template_Back_DO NOT EDIT'!$E$638</f>
        <v>950962.01529999997</v>
      </c>
      <c r="I547" s="94">
        <f>SQRT((D495*'Template_Back_DO NOT EDIT'!$E$635)^2+(D504*'Template_Back_DO NOT EDIT'!$E$638)^2)</f>
        <v>18370.262085287563</v>
      </c>
      <c r="J547" s="5"/>
      <c r="L547" t="s">
        <v>526</v>
      </c>
      <c r="M547" t="s">
        <v>3745</v>
      </c>
      <c r="N547" s="89">
        <v>16985</v>
      </c>
    </row>
    <row r="548" spans="5:14" x14ac:dyDescent="0.3">
      <c r="F548" s="64" t="s">
        <v>527</v>
      </c>
      <c r="G548" s="83" t="s">
        <v>2369</v>
      </c>
      <c r="H548" s="94">
        <f>C505*'Template_Back_DO NOT EDIT'!$E$639+C256*'Template_Back_DO NOT EDIT'!$E$362</f>
        <v>202004.21660000001</v>
      </c>
      <c r="I548" s="94">
        <f>SQRT((D505*'Template_Back_DO NOT EDIT'!$E$639)^2+(D256*'Template_Back_DO NOT EDIT'!$E$362)^2)</f>
        <v>7580.7583243188146</v>
      </c>
      <c r="L548" t="s">
        <v>527</v>
      </c>
      <c r="M548" t="s">
        <v>3746</v>
      </c>
      <c r="N548" s="89">
        <v>8865</v>
      </c>
    </row>
    <row r="549" spans="5:14" x14ac:dyDescent="0.3">
      <c r="F549" s="64" t="s">
        <v>528</v>
      </c>
      <c r="G549" s="83" t="s">
        <v>2371</v>
      </c>
      <c r="H549" s="94">
        <f>C506*'Template_Back_DO NOT EDIT'!$E$640</f>
        <v>102013</v>
      </c>
      <c r="I549" s="94">
        <f>D506*'Template_Back_DO NOT EDIT'!$E$640</f>
        <v>5412</v>
      </c>
      <c r="L549" t="s">
        <v>528</v>
      </c>
      <c r="M549" t="s">
        <v>3747</v>
      </c>
      <c r="N549" s="89">
        <v>4945</v>
      </c>
    </row>
    <row r="550" spans="5:14" x14ac:dyDescent="0.3">
      <c r="F550" s="64" t="s">
        <v>529</v>
      </c>
      <c r="G550" s="83" t="s">
        <v>2374</v>
      </c>
      <c r="H550" s="94">
        <f>C507*'Template_Back_DO NOT EDIT'!$E$641</f>
        <v>31509</v>
      </c>
      <c r="I550" s="94">
        <f>D507*'Template_Back_DO NOT EDIT'!$E$641</f>
        <v>3214</v>
      </c>
      <c r="L550" t="s">
        <v>529</v>
      </c>
      <c r="M550" t="s">
        <v>3748</v>
      </c>
      <c r="N550" s="89">
        <v>3568</v>
      </c>
    </row>
    <row r="551" spans="5:14" x14ac:dyDescent="0.3">
      <c r="F551" s="64" t="s">
        <v>530</v>
      </c>
      <c r="G551" s="83" t="s">
        <v>2377</v>
      </c>
      <c r="H551" s="94">
        <f>C508*'Template_Back_DO NOT EDIT'!$E$642</f>
        <v>57865</v>
      </c>
      <c r="I551" s="94">
        <f>D508*'Template_Back_DO NOT EDIT'!$E$642</f>
        <v>3967</v>
      </c>
      <c r="L551" t="s">
        <v>530</v>
      </c>
      <c r="M551" t="s">
        <v>3749</v>
      </c>
      <c r="N551" s="89">
        <v>4570</v>
      </c>
    </row>
    <row r="552" spans="5:14" x14ac:dyDescent="0.3">
      <c r="F552" s="64" t="s">
        <v>531</v>
      </c>
      <c r="G552" s="83" t="s">
        <v>2380</v>
      </c>
      <c r="H552" s="94">
        <f>C509*'Template_Back_DO NOT EDIT'!$E$643</f>
        <v>9195</v>
      </c>
      <c r="I552" s="94">
        <f>D509*'Template_Back_DO NOT EDIT'!$E$643</f>
        <v>1954</v>
      </c>
      <c r="L552" t="s">
        <v>531</v>
      </c>
      <c r="M552" t="s">
        <v>3750</v>
      </c>
      <c r="N552" s="89">
        <v>2127</v>
      </c>
    </row>
    <row r="553" spans="5:14" x14ac:dyDescent="0.3">
      <c r="F553" s="64" t="s">
        <v>532</v>
      </c>
      <c r="G553" s="83" t="s">
        <v>3185</v>
      </c>
      <c r="H553" s="94">
        <f>C510*'Template_Back_DO NOT EDIT'!$E$645</f>
        <v>162683.5392</v>
      </c>
      <c r="I553" s="94">
        <f>D510*'Template_Back_DO NOT EDIT'!$E$645</f>
        <v>6631.7888000000003</v>
      </c>
      <c r="L553" t="s">
        <v>532</v>
      </c>
      <c r="M553" t="s">
        <v>3751</v>
      </c>
      <c r="N553" s="89">
        <v>5448</v>
      </c>
    </row>
    <row r="554" spans="5:14" x14ac:dyDescent="0.3">
      <c r="F554" s="64" t="s">
        <v>533</v>
      </c>
      <c r="G554" s="83" t="s">
        <v>3186</v>
      </c>
      <c r="H554" s="94">
        <f>C510*'Template_Back_DO NOT EDIT'!$E$646</f>
        <v>111984.59969999999</v>
      </c>
      <c r="I554" s="94">
        <f>D510*'Template_Back_DO NOT EDIT'!$E$646</f>
        <v>4565.0482999999995</v>
      </c>
      <c r="L554" t="s">
        <v>533</v>
      </c>
      <c r="M554" t="s">
        <v>3752</v>
      </c>
      <c r="N554" s="89">
        <v>8204</v>
      </c>
    </row>
    <row r="555" spans="5:14" x14ac:dyDescent="0.3">
      <c r="F555" s="64" t="s">
        <v>534</v>
      </c>
      <c r="G555" s="83" t="s">
        <v>2390</v>
      </c>
      <c r="H555" s="94">
        <f>C511*'Template_Back_DO NOT EDIT'!$E$648</f>
        <v>2728976</v>
      </c>
      <c r="I555" s="94">
        <f>D511*'Template_Back_DO NOT EDIT'!$E$648</f>
        <v>30102</v>
      </c>
      <c r="L555" t="s">
        <v>534</v>
      </c>
      <c r="M555" t="s">
        <v>3753</v>
      </c>
      <c r="N555" s="89">
        <v>32908</v>
      </c>
    </row>
    <row r="556" spans="5:14" x14ac:dyDescent="0.3">
      <c r="F556" s="64" t="s">
        <v>535</v>
      </c>
      <c r="G556" s="83" t="s">
        <v>3187</v>
      </c>
      <c r="H556" s="94">
        <f>C510*'Template_Back_DO NOT EDIT'!$E$647+C512*'Template_Back_DO NOT EDIT'!$E$650</f>
        <v>158309.55129999999</v>
      </c>
      <c r="I556" s="94">
        <f>SQRT((D510*'Template_Back_DO NOT EDIT'!$E$647)^2+(D512*'Template_Back_DO NOT EDIT'!$E$650)^2)</f>
        <v>5874.0831260603245</v>
      </c>
      <c r="L556" t="s">
        <v>535</v>
      </c>
      <c r="M556" t="s">
        <v>3754</v>
      </c>
      <c r="N556" s="89">
        <v>4945</v>
      </c>
    </row>
    <row r="557" spans="5:14" x14ac:dyDescent="0.3">
      <c r="F557" s="64" t="s">
        <v>536</v>
      </c>
      <c r="G557" s="83" t="s">
        <v>3188</v>
      </c>
      <c r="H557" s="94">
        <f>C512*'Template_Back_DO NOT EDIT'!$E$651</f>
        <v>194712.37649999998</v>
      </c>
      <c r="I557" s="94">
        <f>D512*'Template_Back_DO NOT EDIT'!$E$651</f>
        <v>7438.9589999999989</v>
      </c>
      <c r="L557" t="s">
        <v>536</v>
      </c>
      <c r="M557" t="s">
        <v>3755</v>
      </c>
      <c r="N557" s="89">
        <v>11078</v>
      </c>
    </row>
    <row r="558" spans="5:14" x14ac:dyDescent="0.3">
      <c r="F558" s="64" t="s">
        <v>537</v>
      </c>
      <c r="G558" s="83" t="s">
        <v>2399</v>
      </c>
      <c r="H558" s="94">
        <f>C513*'Template_Back_DO NOT EDIT'!$E$652</f>
        <v>20604</v>
      </c>
      <c r="I558" s="94">
        <f>D513*'Template_Back_DO NOT EDIT'!$E$652</f>
        <v>2598</v>
      </c>
      <c r="J558" s="14"/>
      <c r="L558" t="s">
        <v>537</v>
      </c>
      <c r="M558" t="s">
        <v>3756</v>
      </c>
      <c r="N558" s="89">
        <v>4747</v>
      </c>
    </row>
    <row r="559" spans="5:14" x14ac:dyDescent="0.3">
      <c r="F559" s="64" t="s">
        <v>538</v>
      </c>
      <c r="G559" s="83" t="s">
        <v>2404</v>
      </c>
      <c r="H559" s="94">
        <f>C514*'Template_Back_DO NOT EDIT'!$E$654</f>
        <v>43177.469400000002</v>
      </c>
      <c r="I559" s="94">
        <f>D514*'Template_Back_DO NOT EDIT'!$E$654</f>
        <v>3648.9465</v>
      </c>
      <c r="L559" t="s">
        <v>538</v>
      </c>
      <c r="M559" t="s">
        <v>3757</v>
      </c>
      <c r="N559" s="89">
        <v>3423</v>
      </c>
    </row>
    <row r="560" spans="5:14" x14ac:dyDescent="0.3">
      <c r="E560" s="5"/>
      <c r="F560" s="64" t="s">
        <v>539</v>
      </c>
      <c r="G560" s="83" t="s">
        <v>2406</v>
      </c>
      <c r="H560" s="94">
        <f>C516*'Template_Back_DO NOT EDIT'!$E$657</f>
        <v>45078</v>
      </c>
      <c r="I560" s="94">
        <f>D516*'Template_Back_DO NOT EDIT'!$E$657</f>
        <v>4174</v>
      </c>
      <c r="J560" s="14"/>
      <c r="L560" t="s">
        <v>539</v>
      </c>
      <c r="M560" t="s">
        <v>3758</v>
      </c>
      <c r="N560" s="89">
        <v>4397</v>
      </c>
    </row>
    <row r="561" spans="1:14" x14ac:dyDescent="0.3">
      <c r="F561" s="64" t="s">
        <v>540</v>
      </c>
      <c r="G561" s="83" t="s">
        <v>3189</v>
      </c>
      <c r="H561" s="94">
        <f>C514*'Template_Back_DO NOT EDIT'!$E$655+C515*'Template_Back_DO NOT EDIT'!$E$656+C517*'Template_Back_DO NOT EDIT'!$E$658</f>
        <v>22164.530599999998</v>
      </c>
      <c r="I561" s="94">
        <f>SQRT((D514*'Template_Back_DO NOT EDIT'!$E$655)^2+(D515*'Template_Back_DO NOT EDIT'!$E$656)^2+(D517*'Template_Back_DO NOT EDIT'!$E$658)^2)</f>
        <v>2391.4215677839511</v>
      </c>
      <c r="J561" s="15"/>
      <c r="L561" t="s">
        <v>540</v>
      </c>
      <c r="M561" t="s">
        <v>3759</v>
      </c>
      <c r="N561" s="89">
        <v>2452</v>
      </c>
    </row>
    <row r="562" spans="1:14" x14ac:dyDescent="0.3">
      <c r="F562" s="64" t="s">
        <v>541</v>
      </c>
      <c r="G562" s="83" t="s">
        <v>2415</v>
      </c>
      <c r="H562" s="94">
        <f>C518*'Template_Back_DO NOT EDIT'!$E$659</f>
        <v>15897</v>
      </c>
      <c r="I562" s="94">
        <f>D518*'Template_Back_DO NOT EDIT'!$E$659</f>
        <v>2226</v>
      </c>
      <c r="J562" s="15"/>
      <c r="L562" t="s">
        <v>541</v>
      </c>
      <c r="M562" t="s">
        <v>3760</v>
      </c>
      <c r="N562" s="89">
        <v>1745</v>
      </c>
    </row>
    <row r="563" spans="1:14" x14ac:dyDescent="0.3">
      <c r="F563" s="64" t="s">
        <v>542</v>
      </c>
      <c r="G563" s="83" t="s">
        <v>2422</v>
      </c>
      <c r="H563" s="94">
        <f>C519*'Template_Back_DO NOT EDIT'!$E$660</f>
        <v>24614</v>
      </c>
      <c r="I563" s="94">
        <f>D519*'Template_Back_DO NOT EDIT'!$E$660</f>
        <v>2805</v>
      </c>
      <c r="J563" s="15"/>
      <c r="K563" s="5"/>
      <c r="L563" t="s">
        <v>542</v>
      </c>
      <c r="M563" t="s">
        <v>3761</v>
      </c>
      <c r="N563" s="89">
        <v>2725</v>
      </c>
    </row>
    <row r="564" spans="1:14" x14ac:dyDescent="0.3">
      <c r="A564" s="5"/>
      <c r="B564" s="5"/>
      <c r="C564" s="5"/>
      <c r="D564" s="5"/>
      <c r="F564" s="64" t="s">
        <v>543</v>
      </c>
      <c r="G564" s="83" t="s">
        <v>2418</v>
      </c>
      <c r="H564" s="94">
        <f>C520*'Template_Back_DO NOT EDIT'!$E$661</f>
        <v>4011</v>
      </c>
      <c r="I564" s="94">
        <f>D520*'Template_Back_DO NOT EDIT'!$E$661</f>
        <v>1183</v>
      </c>
      <c r="J564" s="15"/>
      <c r="L564" t="s">
        <v>543</v>
      </c>
      <c r="M564" t="s">
        <v>3762</v>
      </c>
      <c r="N564" s="89">
        <v>1095</v>
      </c>
    </row>
    <row r="565" spans="1:14" x14ac:dyDescent="0.3">
      <c r="F565" s="64" t="s">
        <v>2635</v>
      </c>
      <c r="G565" s="83" t="s">
        <v>2425</v>
      </c>
      <c r="H565" s="94">
        <f>C522*'Template_Back_DO NOT EDIT'!$E$662</f>
        <v>50607</v>
      </c>
      <c r="I565" s="94">
        <f>D522*'Template_Back_DO NOT EDIT'!$E$662</f>
        <v>5405</v>
      </c>
      <c r="J565" s="15"/>
      <c r="L565" t="s">
        <v>2635</v>
      </c>
      <c r="M565" t="s">
        <v>3763</v>
      </c>
      <c r="N565" s="89">
        <v>4650</v>
      </c>
    </row>
    <row r="566" spans="1:14" x14ac:dyDescent="0.3">
      <c r="F566" s="64" t="s">
        <v>2636</v>
      </c>
      <c r="G566" s="83" t="s">
        <v>2432</v>
      </c>
      <c r="H566" s="94">
        <f>C523*'Template_Back_DO NOT EDIT'!$E$663+C526*'Template_Back_DO NOT EDIT'!$E$668</f>
        <v>63517.0916</v>
      </c>
      <c r="I566" s="94">
        <f>D523*'Template_Back_DO NOT EDIT'!$E$663+D526*'Template_Back_DO NOT EDIT'!$E$668</f>
        <v>5755.1758</v>
      </c>
      <c r="J566" s="15"/>
      <c r="L566" t="s">
        <v>545</v>
      </c>
      <c r="M566" t="s">
        <v>3764</v>
      </c>
      <c r="N566" s="89">
        <v>4320</v>
      </c>
    </row>
    <row r="567" spans="1:14" x14ac:dyDescent="0.3">
      <c r="F567" s="64" t="s">
        <v>546</v>
      </c>
      <c r="G567" s="83" t="s">
        <v>2434</v>
      </c>
      <c r="H567" s="95">
        <f>C524*'Template_Back_DO NOT EDIT'!$E$664</f>
        <v>39167</v>
      </c>
      <c r="I567" s="95">
        <f>D524*'Template_Back_DO NOT EDIT'!$E$664</f>
        <v>3617</v>
      </c>
      <c r="J567" s="15"/>
      <c r="L567" t="s">
        <v>546</v>
      </c>
      <c r="M567" t="s">
        <v>3765</v>
      </c>
      <c r="N567" s="89">
        <v>3484</v>
      </c>
    </row>
    <row r="568" spans="1:14" x14ac:dyDescent="0.3">
      <c r="F568" s="64" t="s">
        <v>547</v>
      </c>
      <c r="G568" s="83" t="s">
        <v>2437</v>
      </c>
      <c r="H568" s="94">
        <f>C525*'Template_Back_DO NOT EDIT'!$E$665</f>
        <v>16231</v>
      </c>
      <c r="I568" s="94">
        <f>D525*'Template_Back_DO NOT EDIT'!$E$665</f>
        <v>2038</v>
      </c>
      <c r="J568" s="15"/>
      <c r="L568" t="s">
        <v>547</v>
      </c>
      <c r="M568" t="s">
        <v>3766</v>
      </c>
      <c r="N568" s="89">
        <v>2383</v>
      </c>
    </row>
    <row r="569" spans="1:14" x14ac:dyDescent="0.3">
      <c r="F569" s="64" t="s">
        <v>2620</v>
      </c>
      <c r="G569" s="83" t="s">
        <v>2441</v>
      </c>
      <c r="H569" s="94">
        <f>C521*'Template_Back_DO NOT EDIT'!$E$666+C526*'Template_Back_DO NOT EDIT'!$E$669</f>
        <v>15855.9084</v>
      </c>
      <c r="I569" s="94">
        <f>SQRT((D521*'Template_Back_DO NOT EDIT'!$E$666)^2+(D526*'Template_Back_DO NOT EDIT'!$E$669)^2)</f>
        <v>2098.8762725100401</v>
      </c>
      <c r="J569" s="15"/>
      <c r="L569" t="s">
        <v>548</v>
      </c>
      <c r="M569" t="s">
        <v>3767</v>
      </c>
      <c r="N569" s="89">
        <v>3244</v>
      </c>
    </row>
    <row r="570" spans="1:14" x14ac:dyDescent="0.3">
      <c r="F570" s="64" t="s">
        <v>549</v>
      </c>
      <c r="G570" s="83" t="s">
        <v>2448</v>
      </c>
      <c r="H570" s="94">
        <f>C528*'Template_Back_DO NOT EDIT'!$E$670</f>
        <v>50453</v>
      </c>
      <c r="I570" s="94">
        <f>D528*'Template_Back_DO NOT EDIT'!$E$670</f>
        <v>4329</v>
      </c>
      <c r="J570" s="14"/>
      <c r="L570" t="s">
        <v>549</v>
      </c>
      <c r="M570" t="s">
        <v>3768</v>
      </c>
      <c r="N570" s="89">
        <v>4098</v>
      </c>
    </row>
    <row r="571" spans="1:14" x14ac:dyDescent="0.3">
      <c r="E571" s="14"/>
      <c r="F571" s="64" t="s">
        <v>550</v>
      </c>
      <c r="G571" s="83" t="s">
        <v>2454</v>
      </c>
      <c r="H571" s="94">
        <f>C527*'Template_Back_DO NOT EDIT'!$E$671+C529*'Template_Back_DO NOT EDIT'!$E$675+C530*'Template_Back_DO NOT EDIT'!$E$677</f>
        <v>14419.38</v>
      </c>
      <c r="I571" s="94">
        <f>SQRT((D527*'Template_Back_DO NOT EDIT'!$E$671)^2+(D529*'Template_Back_DO NOT EDIT'!$E$675)^2+(D530*'Template_Back_DO NOT EDIT'!$E$677)^2)</f>
        <v>1707.4017728719418</v>
      </c>
      <c r="J571" s="15"/>
      <c r="L571" t="s">
        <v>550</v>
      </c>
      <c r="M571" t="s">
        <v>3769</v>
      </c>
      <c r="N571" s="89">
        <v>1880</v>
      </c>
    </row>
    <row r="572" spans="1:14" x14ac:dyDescent="0.3">
      <c r="F572" s="64" t="s">
        <v>551</v>
      </c>
      <c r="G572" s="83" t="s">
        <v>2465</v>
      </c>
      <c r="H572" s="94">
        <f>C531*'Template_Back_DO NOT EDIT'!$E$678</f>
        <v>516774</v>
      </c>
      <c r="I572" s="94">
        <f>D531*'Template_Back_DO NOT EDIT'!$E$678</f>
        <v>14172</v>
      </c>
      <c r="J572" s="15"/>
      <c r="L572" t="s">
        <v>551</v>
      </c>
      <c r="M572" t="s">
        <v>3770</v>
      </c>
      <c r="N572" s="89">
        <v>14180</v>
      </c>
    </row>
    <row r="573" spans="1:14" x14ac:dyDescent="0.3">
      <c r="E573" s="14"/>
      <c r="F573" s="64" t="s">
        <v>552</v>
      </c>
      <c r="G573" s="83" t="s">
        <v>2468</v>
      </c>
      <c r="H573" s="94">
        <f>C532*'Template_Back_DO NOT EDIT'!$E$679</f>
        <v>224432</v>
      </c>
      <c r="I573" s="94">
        <f>D532*'Template_Back_DO NOT EDIT'!$E$679</f>
        <v>8908</v>
      </c>
      <c r="J573" s="15"/>
      <c r="L573" t="s">
        <v>552</v>
      </c>
      <c r="M573" t="s">
        <v>3771</v>
      </c>
      <c r="N573" s="89">
        <v>9714</v>
      </c>
    </row>
    <row r="574" spans="1:14" x14ac:dyDescent="0.3">
      <c r="E574" s="15"/>
      <c r="F574" s="64" t="s">
        <v>553</v>
      </c>
      <c r="G574" s="83" t="s">
        <v>2471</v>
      </c>
      <c r="H574" s="94">
        <f>C533*'Template_Back_DO NOT EDIT'!$E$680</f>
        <v>1439725</v>
      </c>
      <c r="I574" s="94">
        <f>D533*'Template_Back_DO NOT EDIT'!$E$680</f>
        <v>21780</v>
      </c>
      <c r="J574" s="15"/>
      <c r="K574" s="14"/>
      <c r="L574" t="s">
        <v>553</v>
      </c>
      <c r="M574" t="s">
        <v>3772</v>
      </c>
      <c r="N574" s="89">
        <v>22932</v>
      </c>
    </row>
    <row r="575" spans="1:14" x14ac:dyDescent="0.3">
      <c r="A575" s="14"/>
      <c r="B575" s="14"/>
      <c r="C575" s="14"/>
      <c r="D575" s="14"/>
      <c r="E575" s="15"/>
      <c r="F575" s="64" t="s">
        <v>554</v>
      </c>
      <c r="G575" s="83" t="s">
        <v>2474</v>
      </c>
      <c r="H575" s="94">
        <f>C534*'Template_Back_DO NOT EDIT'!$E$681</f>
        <v>20661</v>
      </c>
      <c r="I575" s="94">
        <f>D534*'Template_Back_DO NOT EDIT'!$E$681</f>
        <v>2792</v>
      </c>
      <c r="J575" s="15"/>
      <c r="L575" t="s">
        <v>554</v>
      </c>
      <c r="M575" t="s">
        <v>3773</v>
      </c>
      <c r="N575" s="89">
        <v>2848</v>
      </c>
    </row>
    <row r="576" spans="1:14" x14ac:dyDescent="0.3">
      <c r="E576" s="15"/>
      <c r="F576" s="64" t="s">
        <v>555</v>
      </c>
      <c r="G576" s="83" t="s">
        <v>2477</v>
      </c>
      <c r="H576" s="94">
        <f>C535*'Template_Back_DO NOT EDIT'!$E$682</f>
        <v>323542</v>
      </c>
      <c r="I576" s="94">
        <f>D535*'Template_Back_DO NOT EDIT'!$E$682</f>
        <v>9935</v>
      </c>
      <c r="J576" s="15"/>
      <c r="K576" s="14"/>
      <c r="L576" t="s">
        <v>555</v>
      </c>
      <c r="M576" t="s">
        <v>3774</v>
      </c>
      <c r="N576" s="89">
        <v>13034</v>
      </c>
    </row>
    <row r="577" spans="1:14" x14ac:dyDescent="0.3">
      <c r="A577" s="14"/>
      <c r="B577" s="14"/>
      <c r="C577" s="14"/>
      <c r="D577" s="14"/>
      <c r="E577" s="15"/>
      <c r="F577" s="64" t="s">
        <v>556</v>
      </c>
      <c r="G577" s="83" t="s">
        <v>1782</v>
      </c>
      <c r="H577" s="94">
        <f>C331*'Template_Back_DO NOT EDIT'!$E$446</f>
        <v>913043</v>
      </c>
      <c r="I577" s="94">
        <f>D331*'Template_Back_DO NOT EDIT'!$E$446</f>
        <v>15244</v>
      </c>
      <c r="J577" s="15"/>
      <c r="K577" s="15"/>
      <c r="L577" t="s">
        <v>556</v>
      </c>
      <c r="M577" t="s">
        <v>3775</v>
      </c>
      <c r="N577" s="89">
        <v>17832</v>
      </c>
    </row>
    <row r="578" spans="1:14" x14ac:dyDescent="0.3">
      <c r="A578" s="15"/>
      <c r="B578" s="15"/>
      <c r="C578" s="15"/>
      <c r="D578" s="15"/>
      <c r="E578" s="15"/>
      <c r="F578" s="64" t="s">
        <v>557</v>
      </c>
      <c r="G578" s="83" t="s">
        <v>2480</v>
      </c>
      <c r="H578" s="96">
        <f>C536*'Template_Back_DO NOT EDIT'!$E$683</f>
        <v>19097</v>
      </c>
      <c r="I578" s="96">
        <f>D536*'Template_Back_DO NOT EDIT'!$E$683</f>
        <v>2445</v>
      </c>
      <c r="J578" s="15"/>
      <c r="K578" s="15"/>
      <c r="L578" t="s">
        <v>557</v>
      </c>
      <c r="M578" t="s">
        <v>3776</v>
      </c>
      <c r="N578" s="89">
        <v>2003</v>
      </c>
    </row>
    <row r="579" spans="1:14" x14ac:dyDescent="0.3">
      <c r="A579" s="15"/>
      <c r="B579" s="15"/>
      <c r="C579" s="15"/>
      <c r="D579" s="15"/>
      <c r="E579" s="15"/>
      <c r="F579" s="64" t="s">
        <v>558</v>
      </c>
      <c r="G579" s="83" t="s">
        <v>2483</v>
      </c>
      <c r="H579" s="96">
        <f>C537*'Template_Back_DO NOT EDIT'!$E$684</f>
        <v>62629</v>
      </c>
      <c r="I579" s="96">
        <f>D537*'Template_Back_DO NOT EDIT'!$E$684</f>
        <v>3981</v>
      </c>
      <c r="J579" s="15"/>
      <c r="K579" s="15"/>
      <c r="L579" t="s">
        <v>558</v>
      </c>
      <c r="M579" t="s">
        <v>3777</v>
      </c>
      <c r="N579" s="89">
        <v>4950</v>
      </c>
    </row>
    <row r="580" spans="1:14" x14ac:dyDescent="0.3">
      <c r="A580" s="15"/>
      <c r="B580" s="15"/>
      <c r="C580" s="15"/>
      <c r="D580" s="15"/>
      <c r="E580" s="15"/>
      <c r="F580" s="64" t="s">
        <v>559</v>
      </c>
      <c r="G580" s="83" t="s">
        <v>2486</v>
      </c>
      <c r="H580" s="96">
        <f>C529*'Template_Back_DO NOT EDIT'!$E$676+C539*'Template_Back_DO NOT EDIT'!$E$686+C540*'Template_Back_DO NOT EDIT'!$E$687</f>
        <v>49913.396000000001</v>
      </c>
      <c r="I580" s="96">
        <f>SQRT((D529*'Template_Back_DO NOT EDIT'!$E$676)^2+(D539*'Template_Back_DO NOT EDIT'!$E$686)^2+(D540*'Template_Back_DO NOT EDIT'!$E$687)^2)</f>
        <v>3671.1087642250877</v>
      </c>
      <c r="J580" s="15"/>
      <c r="K580" s="15"/>
      <c r="L580" t="s">
        <v>559</v>
      </c>
      <c r="M580" t="s">
        <v>3778</v>
      </c>
      <c r="N580" s="89">
        <v>4332</v>
      </c>
    </row>
    <row r="581" spans="1:14" x14ac:dyDescent="0.3">
      <c r="A581" s="15"/>
      <c r="B581" s="15"/>
      <c r="C581" s="15"/>
      <c r="D581" s="15"/>
      <c r="E581" s="15"/>
      <c r="H581" s="15"/>
      <c r="I581" s="15"/>
      <c r="J581" s="15"/>
      <c r="K581" s="15"/>
    </row>
    <row r="582" spans="1:14" x14ac:dyDescent="0.3">
      <c r="A582" s="15"/>
      <c r="B582" s="15"/>
      <c r="C582" s="15"/>
      <c r="D582" s="15"/>
      <c r="E582" s="15"/>
      <c r="F582" s="28"/>
      <c r="H582" s="15"/>
      <c r="I582" s="15"/>
      <c r="J582" s="15"/>
      <c r="K582" s="15"/>
    </row>
    <row r="583" spans="1:14" x14ac:dyDescent="0.3">
      <c r="A583" s="15"/>
      <c r="B583" s="15"/>
      <c r="C583" s="15"/>
      <c r="D583" s="15"/>
      <c r="E583" s="14"/>
      <c r="H583" s="15"/>
      <c r="I583" s="15"/>
      <c r="J583" s="15"/>
      <c r="K583" s="15"/>
    </row>
    <row r="584" spans="1:14" x14ac:dyDescent="0.3">
      <c r="A584" s="15"/>
      <c r="B584" s="15"/>
      <c r="C584" s="15"/>
      <c r="D584" s="15"/>
      <c r="E584" s="15"/>
      <c r="H584" s="15"/>
      <c r="I584" s="15"/>
      <c r="J584" s="15"/>
      <c r="K584" s="15"/>
    </row>
    <row r="585" spans="1:14" x14ac:dyDescent="0.3">
      <c r="A585" s="15"/>
      <c r="B585" s="15"/>
      <c r="C585" s="15"/>
      <c r="D585" s="15"/>
      <c r="E585" s="15"/>
      <c r="H585" s="15"/>
      <c r="I585" s="15"/>
      <c r="J585" s="15"/>
      <c r="K585" s="15"/>
    </row>
    <row r="586" spans="1:14" x14ac:dyDescent="0.3">
      <c r="A586" s="15"/>
      <c r="B586" s="15"/>
      <c r="C586" s="15"/>
      <c r="D586" s="15"/>
      <c r="E586" s="15"/>
      <c r="H586" s="15"/>
      <c r="I586" s="15"/>
      <c r="J586" s="15"/>
      <c r="K586" s="14"/>
    </row>
    <row r="587" spans="1:14" x14ac:dyDescent="0.3">
      <c r="A587" s="14"/>
      <c r="B587" s="14"/>
      <c r="C587" s="14"/>
      <c r="D587" s="14"/>
      <c r="E587" s="15"/>
      <c r="H587" s="15"/>
      <c r="I587" s="15"/>
      <c r="J587" s="15"/>
      <c r="K587" s="15"/>
    </row>
    <row r="588" spans="1:14" x14ac:dyDescent="0.3">
      <c r="A588" s="15"/>
      <c r="B588" s="15"/>
      <c r="C588" s="15"/>
      <c r="D588" s="15"/>
      <c r="E588" s="15"/>
      <c r="H588" s="15"/>
      <c r="I588" s="15"/>
      <c r="J588" s="15"/>
      <c r="K588" s="15"/>
    </row>
    <row r="589" spans="1:14" x14ac:dyDescent="0.3">
      <c r="A589" s="15"/>
      <c r="B589" s="15"/>
      <c r="C589" s="15"/>
      <c r="D589" s="15"/>
      <c r="E589" s="15"/>
      <c r="H589" s="15"/>
      <c r="I589" s="15"/>
      <c r="J589" s="15"/>
      <c r="K589" s="15"/>
    </row>
    <row r="590" spans="1:14" x14ac:dyDescent="0.3">
      <c r="A590" s="15"/>
      <c r="B590" s="15"/>
      <c r="C590" s="15"/>
      <c r="D590" s="15"/>
      <c r="E590" s="15"/>
      <c r="F590" s="28"/>
      <c r="G590" s="28"/>
      <c r="H590" s="14"/>
      <c r="I590" s="15"/>
      <c r="J590" s="15"/>
      <c r="K590" s="15"/>
    </row>
    <row r="591" spans="1:14" x14ac:dyDescent="0.3">
      <c r="A591" s="15"/>
      <c r="B591" s="15"/>
      <c r="C591" s="15"/>
      <c r="D591" s="15"/>
      <c r="E591" s="15"/>
      <c r="H591" s="15"/>
      <c r="I591" s="15"/>
      <c r="J591" s="15"/>
      <c r="K591" s="15"/>
    </row>
    <row r="592" spans="1:14" x14ac:dyDescent="0.3">
      <c r="A592" s="15"/>
      <c r="B592" s="15"/>
      <c r="C592" s="15"/>
      <c r="D592" s="15"/>
      <c r="E592" s="15"/>
      <c r="H592" s="15"/>
      <c r="I592" s="15"/>
      <c r="J592" s="15"/>
      <c r="K592" s="15"/>
    </row>
    <row r="593" spans="1:11" x14ac:dyDescent="0.3">
      <c r="A593" s="15"/>
      <c r="B593" s="15"/>
      <c r="C593" s="15"/>
      <c r="D593" s="15"/>
      <c r="E593" s="15"/>
      <c r="H593" s="15"/>
      <c r="I593" s="15"/>
      <c r="J593" s="15"/>
      <c r="K593" s="15"/>
    </row>
    <row r="594" spans="1:11" x14ac:dyDescent="0.3">
      <c r="A594" s="15"/>
      <c r="B594" s="15"/>
      <c r="C594" s="15"/>
      <c r="D594" s="15"/>
      <c r="E594" s="15"/>
      <c r="H594" s="15"/>
      <c r="I594" s="15"/>
      <c r="J594" s="15"/>
      <c r="K594" s="15"/>
    </row>
    <row r="595" spans="1:11" x14ac:dyDescent="0.3">
      <c r="A595" s="15"/>
      <c r="B595" s="15"/>
      <c r="C595" s="15"/>
      <c r="D595" s="15"/>
      <c r="E595" s="15"/>
      <c r="H595" s="15"/>
      <c r="I595" s="15"/>
      <c r="J595" s="15"/>
      <c r="K595" s="15"/>
    </row>
    <row r="596" spans="1:11" x14ac:dyDescent="0.3">
      <c r="A596" s="15"/>
      <c r="B596" s="15"/>
      <c r="C596" s="15"/>
      <c r="D596" s="15"/>
      <c r="E596" s="15"/>
      <c r="H596" s="15"/>
      <c r="I596" s="15"/>
      <c r="J596" s="15"/>
      <c r="K596" s="15"/>
    </row>
    <row r="597" spans="1:11" x14ac:dyDescent="0.3">
      <c r="A597" s="15"/>
      <c r="B597" s="15"/>
      <c r="C597" s="15"/>
      <c r="D597" s="15"/>
      <c r="E597" s="15"/>
      <c r="H597" s="15"/>
      <c r="I597" s="15"/>
      <c r="J597" s="15"/>
      <c r="K597" s="15"/>
    </row>
    <row r="598" spans="1:11" x14ac:dyDescent="0.3">
      <c r="A598" s="15"/>
      <c r="B598" s="15"/>
      <c r="C598" s="15"/>
      <c r="D598" s="15"/>
      <c r="E598" s="15"/>
      <c r="H598" s="15"/>
      <c r="I598" s="15"/>
      <c r="J598" s="15"/>
      <c r="K598" s="15"/>
    </row>
    <row r="599" spans="1:11" x14ac:dyDescent="0.3">
      <c r="A599" s="15"/>
      <c r="B599" s="15"/>
      <c r="C599" s="15"/>
      <c r="D599" s="15"/>
      <c r="E599" s="15"/>
      <c r="H599" s="15"/>
      <c r="I599" s="14"/>
      <c r="J599" s="14"/>
      <c r="K599" s="15"/>
    </row>
    <row r="600" spans="1:11" x14ac:dyDescent="0.3">
      <c r="A600" s="15"/>
      <c r="B600" s="15"/>
      <c r="C600" s="15"/>
      <c r="D600" s="15"/>
      <c r="E600" s="15"/>
      <c r="H600" s="15"/>
      <c r="I600" s="14"/>
      <c r="J600" s="14"/>
      <c r="K600" s="15"/>
    </row>
    <row r="601" spans="1:11" x14ac:dyDescent="0.3">
      <c r="A601" s="15"/>
      <c r="B601" s="15"/>
      <c r="C601" s="15"/>
      <c r="D601" s="15"/>
      <c r="E601" s="15"/>
      <c r="H601" s="15"/>
      <c r="I601" s="15"/>
      <c r="J601" s="15"/>
      <c r="K601" s="15"/>
    </row>
    <row r="602" spans="1:11" x14ac:dyDescent="0.3">
      <c r="A602" s="15"/>
      <c r="B602" s="15"/>
      <c r="C602" s="15"/>
      <c r="D602" s="15"/>
      <c r="E602" s="15"/>
      <c r="H602" s="15"/>
      <c r="I602" s="15"/>
      <c r="J602" s="15"/>
      <c r="K602" s="15"/>
    </row>
    <row r="603" spans="1:11" x14ac:dyDescent="0.3">
      <c r="A603" s="15"/>
      <c r="B603" s="15"/>
      <c r="C603" s="15"/>
      <c r="D603" s="15"/>
      <c r="E603" s="15"/>
      <c r="H603" s="15"/>
      <c r="I603" s="15"/>
      <c r="J603" s="15"/>
      <c r="K603" s="15"/>
    </row>
    <row r="604" spans="1:11" x14ac:dyDescent="0.3">
      <c r="A604" s="15"/>
      <c r="B604" s="15"/>
      <c r="C604" s="15"/>
      <c r="D604" s="15"/>
      <c r="E604" s="15"/>
      <c r="H604" s="15"/>
      <c r="I604" s="15"/>
      <c r="J604" s="15"/>
      <c r="K604" s="15"/>
    </row>
    <row r="605" spans="1:11" x14ac:dyDescent="0.3">
      <c r="A605" s="15"/>
      <c r="B605" s="15"/>
      <c r="C605" s="15"/>
      <c r="D605" s="15"/>
      <c r="E605" s="15"/>
      <c r="H605" s="15"/>
      <c r="I605" s="14"/>
      <c r="J605" s="14"/>
      <c r="K605" s="15"/>
    </row>
    <row r="606" spans="1:11" x14ac:dyDescent="0.3">
      <c r="A606" s="15"/>
      <c r="B606" s="15"/>
      <c r="C606" s="15"/>
      <c r="D606" s="15"/>
      <c r="E606" s="15"/>
      <c r="H606" s="15"/>
      <c r="I606" s="14"/>
      <c r="J606" s="14"/>
      <c r="K606" s="15"/>
    </row>
    <row r="607" spans="1:11" x14ac:dyDescent="0.3">
      <c r="A607" s="15"/>
      <c r="B607" s="15"/>
      <c r="C607" s="15"/>
      <c r="D607" s="15"/>
      <c r="E607" s="15"/>
      <c r="H607" s="15"/>
      <c r="I607" s="15"/>
      <c r="J607" s="15"/>
      <c r="K607" s="15"/>
    </row>
    <row r="608" spans="1:11" x14ac:dyDescent="0.3">
      <c r="A608" s="15"/>
      <c r="B608" s="15"/>
      <c r="C608" s="15"/>
      <c r="D608" s="15"/>
      <c r="E608" s="15"/>
      <c r="H608" s="15"/>
      <c r="I608" s="15"/>
      <c r="J608" s="15"/>
      <c r="K608" s="15"/>
    </row>
    <row r="609" spans="1:11" x14ac:dyDescent="0.3">
      <c r="A609" s="15"/>
      <c r="B609" s="15"/>
      <c r="C609" s="15"/>
      <c r="D609" s="15"/>
      <c r="E609" s="15"/>
      <c r="H609" s="15"/>
      <c r="I609" s="15"/>
      <c r="J609" s="15"/>
      <c r="K609" s="15"/>
    </row>
    <row r="610" spans="1:11" x14ac:dyDescent="0.3">
      <c r="A610" s="15"/>
      <c r="B610" s="15"/>
      <c r="C610" s="15"/>
      <c r="D610" s="15"/>
      <c r="E610" s="15"/>
      <c r="H610" s="15"/>
      <c r="I610" s="15"/>
      <c r="J610" s="15"/>
      <c r="K610" s="15"/>
    </row>
    <row r="611" spans="1:11" x14ac:dyDescent="0.3">
      <c r="A611" s="15"/>
      <c r="B611" s="15"/>
      <c r="C611" s="15"/>
      <c r="D611" s="15"/>
      <c r="E611" s="15"/>
      <c r="H611" s="15"/>
      <c r="I611" s="15"/>
      <c r="J611" s="15"/>
      <c r="K611" s="15"/>
    </row>
    <row r="612" spans="1:11" x14ac:dyDescent="0.3">
      <c r="A612" s="15"/>
      <c r="B612" s="15"/>
      <c r="C612" s="15"/>
      <c r="D612" s="15"/>
      <c r="E612" s="14"/>
      <c r="H612" s="15"/>
      <c r="I612" s="15"/>
      <c r="J612" s="15"/>
      <c r="K612" s="15"/>
    </row>
    <row r="613" spans="1:11" x14ac:dyDescent="0.3">
      <c r="A613" s="15"/>
      <c r="B613" s="15"/>
      <c r="C613" s="15"/>
      <c r="D613" s="15"/>
      <c r="E613" s="14"/>
      <c r="H613" s="15"/>
      <c r="I613" s="15"/>
      <c r="J613" s="15"/>
      <c r="K613" s="15"/>
    </row>
    <row r="614" spans="1:11" x14ac:dyDescent="0.3">
      <c r="A614" s="15"/>
      <c r="B614" s="15"/>
      <c r="C614" s="15"/>
      <c r="D614" s="15"/>
      <c r="E614" s="15"/>
      <c r="H614" s="15"/>
      <c r="I614" s="15"/>
      <c r="J614" s="15"/>
      <c r="K614" s="15"/>
    </row>
    <row r="615" spans="1:11" x14ac:dyDescent="0.3">
      <c r="A615" s="15"/>
      <c r="B615" s="15"/>
      <c r="C615" s="15"/>
      <c r="D615" s="15"/>
      <c r="E615" s="15"/>
      <c r="H615" s="15"/>
      <c r="I615" s="15"/>
      <c r="J615" s="15"/>
      <c r="K615" s="14"/>
    </row>
    <row r="616" spans="1:11" x14ac:dyDescent="0.3">
      <c r="A616" s="14"/>
      <c r="B616" s="14"/>
      <c r="C616" s="14"/>
      <c r="D616" s="14"/>
      <c r="E616" s="15"/>
      <c r="H616" s="15"/>
      <c r="I616" s="15"/>
      <c r="J616" s="15"/>
      <c r="K616" s="14"/>
    </row>
    <row r="617" spans="1:11" x14ac:dyDescent="0.3">
      <c r="A617" s="14"/>
      <c r="B617" s="14"/>
      <c r="C617" s="14"/>
      <c r="D617" s="14"/>
      <c r="E617" s="15"/>
      <c r="H617" s="15"/>
      <c r="I617" s="14"/>
      <c r="J617" s="14"/>
      <c r="K617" s="15"/>
    </row>
    <row r="618" spans="1:11" x14ac:dyDescent="0.3">
      <c r="A618" s="15"/>
      <c r="B618" s="15"/>
      <c r="C618" s="15"/>
      <c r="D618" s="15"/>
      <c r="E618" s="14"/>
      <c r="H618" s="15"/>
      <c r="I618" s="15"/>
      <c r="J618" s="15"/>
      <c r="K618" s="15"/>
    </row>
    <row r="619" spans="1:11" x14ac:dyDescent="0.3">
      <c r="A619" s="15"/>
      <c r="B619" s="15"/>
      <c r="C619" s="15"/>
      <c r="D619" s="15"/>
      <c r="E619" s="14"/>
      <c r="F619" s="28"/>
      <c r="G619" s="28"/>
      <c r="H619" s="14"/>
      <c r="I619" s="15"/>
      <c r="J619" s="15"/>
      <c r="K619" s="15"/>
    </row>
    <row r="620" spans="1:11" x14ac:dyDescent="0.3">
      <c r="A620" s="15"/>
      <c r="B620" s="15"/>
      <c r="C620" s="15"/>
      <c r="D620" s="15"/>
      <c r="E620" s="15"/>
      <c r="F620" s="28"/>
      <c r="G620" s="28"/>
      <c r="H620" s="14"/>
      <c r="I620" s="15"/>
      <c r="J620" s="15"/>
      <c r="K620" s="15"/>
    </row>
    <row r="621" spans="1:11" x14ac:dyDescent="0.3">
      <c r="A621" s="15"/>
      <c r="B621" s="15"/>
      <c r="C621" s="15"/>
      <c r="D621" s="15"/>
      <c r="E621" s="15"/>
      <c r="H621" s="15"/>
      <c r="I621" s="15"/>
      <c r="J621" s="15"/>
      <c r="K621" s="14"/>
    </row>
    <row r="622" spans="1:11" x14ac:dyDescent="0.3">
      <c r="A622" s="14"/>
      <c r="B622" s="14"/>
      <c r="C622" s="14"/>
      <c r="D622" s="14"/>
      <c r="E622" s="15"/>
      <c r="H622" s="15"/>
      <c r="I622" s="15"/>
      <c r="J622" s="15"/>
      <c r="K622" s="14"/>
    </row>
    <row r="623" spans="1:11" x14ac:dyDescent="0.3">
      <c r="A623" s="14"/>
      <c r="B623" s="14"/>
      <c r="C623" s="14"/>
      <c r="D623" s="14"/>
      <c r="E623" s="15"/>
      <c r="H623" s="15"/>
      <c r="I623" s="15"/>
      <c r="J623" s="15"/>
      <c r="K623" s="15"/>
    </row>
    <row r="624" spans="1:11" x14ac:dyDescent="0.3">
      <c r="A624" s="15"/>
      <c r="B624" s="15"/>
      <c r="C624" s="15"/>
      <c r="D624" s="15"/>
      <c r="E624" s="15"/>
      <c r="H624" s="15"/>
      <c r="I624" s="15"/>
      <c r="J624" s="15"/>
      <c r="K624" s="15"/>
    </row>
    <row r="625" spans="1:11" x14ac:dyDescent="0.3">
      <c r="A625" s="15"/>
      <c r="B625" s="15"/>
      <c r="C625" s="15"/>
      <c r="D625" s="15"/>
      <c r="E625" s="15"/>
      <c r="F625" s="28"/>
      <c r="G625" s="28"/>
      <c r="H625" s="14"/>
      <c r="I625" s="15"/>
      <c r="J625" s="15"/>
      <c r="K625" s="15"/>
    </row>
    <row r="626" spans="1:11" x14ac:dyDescent="0.3">
      <c r="A626" s="15"/>
      <c r="B626" s="15"/>
      <c r="C626" s="15"/>
      <c r="D626" s="15"/>
      <c r="E626" s="15"/>
      <c r="F626" s="28"/>
      <c r="G626" s="28"/>
      <c r="H626" s="14"/>
      <c r="I626" s="14"/>
      <c r="J626" s="14"/>
      <c r="K626" s="15"/>
    </row>
    <row r="627" spans="1:11" x14ac:dyDescent="0.3">
      <c r="A627" s="15"/>
      <c r="B627" s="15"/>
      <c r="C627" s="15"/>
      <c r="D627" s="15"/>
      <c r="E627" s="15"/>
      <c r="H627" s="15"/>
      <c r="I627" s="15"/>
      <c r="J627" s="15"/>
      <c r="K627" s="15"/>
    </row>
    <row r="628" spans="1:11" x14ac:dyDescent="0.3">
      <c r="A628" s="15"/>
      <c r="B628" s="15"/>
      <c r="C628" s="15"/>
      <c r="D628" s="15"/>
      <c r="E628" s="15"/>
      <c r="H628" s="15"/>
      <c r="I628" s="15"/>
      <c r="J628" s="15"/>
      <c r="K628" s="15"/>
    </row>
    <row r="629" spans="1:11" x14ac:dyDescent="0.3">
      <c r="A629" s="15"/>
      <c r="B629" s="15"/>
      <c r="C629" s="15"/>
      <c r="D629" s="15"/>
      <c r="E629" s="15"/>
      <c r="H629" s="15"/>
      <c r="I629" s="15"/>
      <c r="J629" s="15"/>
      <c r="K629" s="15"/>
    </row>
    <row r="630" spans="1:11" x14ac:dyDescent="0.3">
      <c r="A630" s="15"/>
      <c r="B630" s="15"/>
      <c r="C630" s="15"/>
      <c r="D630" s="15"/>
      <c r="E630" s="14"/>
      <c r="H630" s="15"/>
      <c r="I630" s="14"/>
      <c r="J630" s="14"/>
      <c r="K630" s="15"/>
    </row>
    <row r="631" spans="1:11" x14ac:dyDescent="0.3">
      <c r="A631" s="15"/>
      <c r="B631" s="15"/>
      <c r="C631" s="15"/>
      <c r="D631" s="15"/>
      <c r="E631" s="15"/>
      <c r="H631" s="15"/>
      <c r="I631" s="15"/>
      <c r="J631" s="15"/>
      <c r="K631" s="15"/>
    </row>
    <row r="632" spans="1:11" x14ac:dyDescent="0.3">
      <c r="A632" s="15"/>
      <c r="B632" s="15"/>
      <c r="C632" s="15"/>
      <c r="D632" s="15"/>
      <c r="E632" s="15"/>
      <c r="H632" s="15"/>
      <c r="I632" s="15"/>
      <c r="J632" s="15"/>
      <c r="K632" s="15"/>
    </row>
    <row r="633" spans="1:11" x14ac:dyDescent="0.3">
      <c r="A633" s="15"/>
      <c r="B633" s="15"/>
      <c r="C633" s="15"/>
      <c r="D633" s="15"/>
      <c r="E633" s="15"/>
      <c r="H633" s="15"/>
      <c r="I633" s="14"/>
      <c r="J633" s="14"/>
      <c r="K633" s="14"/>
    </row>
    <row r="634" spans="1:11" x14ac:dyDescent="0.3">
      <c r="A634" s="14"/>
      <c r="B634" s="14"/>
      <c r="C634" s="14"/>
      <c r="D634" s="14"/>
      <c r="E634" s="15"/>
      <c r="H634" s="15"/>
      <c r="I634" s="15"/>
      <c r="J634" s="15"/>
      <c r="K634" s="15"/>
    </row>
    <row r="635" spans="1:11" x14ac:dyDescent="0.3">
      <c r="A635" s="15"/>
      <c r="B635" s="15"/>
      <c r="C635" s="15"/>
      <c r="D635" s="15"/>
      <c r="E635" s="15"/>
      <c r="H635" s="15"/>
      <c r="I635" s="15"/>
      <c r="J635" s="15"/>
      <c r="K635" s="15"/>
    </row>
    <row r="636" spans="1:11" x14ac:dyDescent="0.3">
      <c r="A636" s="15"/>
      <c r="B636" s="15"/>
      <c r="C636" s="15"/>
      <c r="D636" s="15"/>
      <c r="E636" s="15"/>
      <c r="H636" s="15"/>
      <c r="I636" s="15"/>
      <c r="J636" s="15"/>
      <c r="K636" s="15"/>
    </row>
    <row r="637" spans="1:11" x14ac:dyDescent="0.3">
      <c r="A637" s="15"/>
      <c r="B637" s="15"/>
      <c r="C637" s="15"/>
      <c r="D637" s="15"/>
      <c r="E637" s="15"/>
      <c r="F637" s="28"/>
      <c r="G637" s="28"/>
      <c r="H637" s="14"/>
      <c r="I637" s="15"/>
      <c r="J637" s="15"/>
      <c r="K637" s="15"/>
    </row>
    <row r="638" spans="1:11" x14ac:dyDescent="0.3">
      <c r="A638" s="15"/>
      <c r="B638" s="15"/>
      <c r="C638" s="15"/>
      <c r="D638" s="15"/>
      <c r="E638" s="15"/>
      <c r="H638" s="15"/>
      <c r="I638" s="15"/>
      <c r="J638" s="15"/>
      <c r="K638" s="15"/>
    </row>
    <row r="639" spans="1:11" x14ac:dyDescent="0.3">
      <c r="A639" s="15"/>
      <c r="B639" s="15"/>
      <c r="C639" s="15"/>
      <c r="D639" s="15"/>
      <c r="E639" s="14"/>
      <c r="H639" s="15"/>
      <c r="I639" s="15"/>
      <c r="J639" s="15"/>
      <c r="K639" s="15"/>
    </row>
    <row r="640" spans="1:11" x14ac:dyDescent="0.3">
      <c r="A640" s="15"/>
      <c r="B640" s="15"/>
      <c r="C640" s="15"/>
      <c r="D640" s="15"/>
      <c r="E640" s="15"/>
      <c r="H640" s="15"/>
      <c r="I640" s="15"/>
      <c r="J640" s="15"/>
      <c r="K640" s="15"/>
    </row>
    <row r="641" spans="1:11" x14ac:dyDescent="0.3">
      <c r="A641" s="15"/>
      <c r="B641" s="15"/>
      <c r="C641" s="15"/>
      <c r="D641" s="15"/>
      <c r="E641" s="15"/>
      <c r="H641" s="15"/>
      <c r="I641" s="14"/>
      <c r="J641" s="14"/>
      <c r="K641" s="15"/>
    </row>
    <row r="642" spans="1:11" x14ac:dyDescent="0.3">
      <c r="A642" s="15"/>
      <c r="B642" s="15"/>
      <c r="C642" s="15"/>
      <c r="D642" s="15"/>
      <c r="E642" s="15"/>
      <c r="H642" s="15"/>
      <c r="I642" s="15"/>
      <c r="J642" s="15"/>
      <c r="K642" s="14"/>
    </row>
    <row r="643" spans="1:11" x14ac:dyDescent="0.3">
      <c r="A643" s="14"/>
      <c r="B643" s="14"/>
      <c r="C643" s="14"/>
      <c r="D643" s="14"/>
      <c r="E643" s="14"/>
      <c r="H643" s="15"/>
      <c r="I643" s="14"/>
      <c r="J643" s="14"/>
      <c r="K643" s="15"/>
    </row>
    <row r="644" spans="1:11" x14ac:dyDescent="0.3">
      <c r="A644" s="15"/>
      <c r="B644" s="15"/>
      <c r="C644" s="15"/>
      <c r="D644" s="15"/>
      <c r="E644" s="15"/>
      <c r="H644" s="15"/>
      <c r="I644" s="15"/>
      <c r="J644" s="15"/>
      <c r="K644" s="15"/>
    </row>
    <row r="645" spans="1:11" x14ac:dyDescent="0.3">
      <c r="A645" s="15"/>
      <c r="B645" s="15"/>
      <c r="C645" s="15"/>
      <c r="D645" s="15"/>
      <c r="E645" s="15"/>
      <c r="H645" s="15"/>
      <c r="I645" s="14"/>
      <c r="J645" s="14"/>
      <c r="K645" s="15"/>
    </row>
    <row r="646" spans="1:11" x14ac:dyDescent="0.3">
      <c r="A646" s="15"/>
      <c r="B646" s="15"/>
      <c r="C646" s="15"/>
      <c r="D646" s="15"/>
      <c r="E646" s="14"/>
      <c r="F646" s="28"/>
      <c r="G646" s="28"/>
      <c r="H646" s="14"/>
      <c r="I646" s="14"/>
      <c r="J646" s="14"/>
      <c r="K646" s="14"/>
    </row>
    <row r="647" spans="1:11" x14ac:dyDescent="0.3">
      <c r="A647" s="14"/>
      <c r="B647" s="14"/>
      <c r="C647" s="14"/>
      <c r="D647" s="14"/>
      <c r="E647" s="15"/>
      <c r="H647" s="15"/>
      <c r="K647" s="15"/>
    </row>
    <row r="648" spans="1:11" x14ac:dyDescent="0.3">
      <c r="A648" s="15"/>
      <c r="B648" s="15"/>
      <c r="C648" s="15"/>
      <c r="D648" s="15"/>
      <c r="E648" s="15"/>
      <c r="H648" s="15"/>
      <c r="K648" s="15"/>
    </row>
    <row r="649" spans="1:11" x14ac:dyDescent="0.3">
      <c r="A649" s="15"/>
      <c r="B649" s="15"/>
      <c r="C649" s="15"/>
      <c r="D649" s="15"/>
      <c r="E649" s="15"/>
      <c r="H649" s="15"/>
      <c r="I649" s="14"/>
      <c r="J649" s="14"/>
      <c r="K649" s="14"/>
    </row>
    <row r="650" spans="1:11" x14ac:dyDescent="0.3">
      <c r="A650" s="14"/>
      <c r="B650" s="14"/>
      <c r="C650" s="14"/>
      <c r="D650" s="14"/>
      <c r="E650" s="15"/>
      <c r="F650" s="28"/>
      <c r="G650" s="28"/>
      <c r="H650" s="14"/>
      <c r="I650" s="15"/>
      <c r="J650" s="15"/>
      <c r="K650" s="15"/>
    </row>
    <row r="651" spans="1:11" x14ac:dyDescent="0.3">
      <c r="A651" s="15"/>
      <c r="B651" s="15"/>
      <c r="C651" s="15"/>
      <c r="D651" s="15"/>
      <c r="E651" s="15"/>
      <c r="H651" s="15"/>
      <c r="I651" s="14"/>
      <c r="J651" s="14"/>
      <c r="K651" s="15"/>
    </row>
    <row r="652" spans="1:11" x14ac:dyDescent="0.3">
      <c r="A652" s="15"/>
      <c r="B652" s="15"/>
      <c r="C652" s="15"/>
      <c r="D652" s="15"/>
      <c r="E652" s="15"/>
      <c r="H652" s="15"/>
      <c r="I652" s="14"/>
      <c r="J652" s="14"/>
      <c r="K652" s="15"/>
    </row>
    <row r="653" spans="1:11" x14ac:dyDescent="0.3">
      <c r="A653" s="15"/>
      <c r="B653" s="15"/>
      <c r="C653" s="15"/>
      <c r="D653" s="15"/>
      <c r="E653" s="15"/>
      <c r="F653" s="28"/>
      <c r="G653" s="28"/>
      <c r="H653" s="14"/>
      <c r="I653" s="14"/>
      <c r="J653" s="14"/>
      <c r="K653" s="15"/>
    </row>
    <row r="654" spans="1:11" x14ac:dyDescent="0.3">
      <c r="A654" s="15"/>
      <c r="B654" s="15"/>
      <c r="C654" s="15"/>
      <c r="D654" s="15"/>
      <c r="E654" s="14"/>
      <c r="H654" s="15"/>
      <c r="I654" s="14"/>
      <c r="J654" s="14"/>
      <c r="K654" s="15"/>
    </row>
    <row r="655" spans="1:11" x14ac:dyDescent="0.3">
      <c r="A655" s="15"/>
      <c r="B655" s="15"/>
      <c r="C655" s="15"/>
      <c r="D655" s="15"/>
      <c r="E655" s="15"/>
      <c r="H655" s="15"/>
      <c r="I655" s="15"/>
      <c r="J655" s="15"/>
      <c r="K655" s="15"/>
    </row>
    <row r="656" spans="1:11" x14ac:dyDescent="0.3">
      <c r="A656" s="15"/>
      <c r="B656" s="15"/>
      <c r="C656" s="15"/>
      <c r="D656" s="15"/>
      <c r="E656" s="14"/>
      <c r="H656" s="15"/>
      <c r="I656" s="15"/>
      <c r="J656" s="15"/>
      <c r="K656" s="15"/>
    </row>
    <row r="657" spans="1:11" x14ac:dyDescent="0.3">
      <c r="A657" s="15"/>
      <c r="B657" s="15"/>
      <c r="C657" s="15"/>
      <c r="D657" s="15"/>
      <c r="E657" s="15"/>
      <c r="H657" s="15"/>
      <c r="I657" s="15"/>
      <c r="J657" s="15"/>
      <c r="K657" s="14"/>
    </row>
    <row r="658" spans="1:11" x14ac:dyDescent="0.3">
      <c r="A658" s="14"/>
      <c r="B658" s="14"/>
      <c r="C658" s="14"/>
      <c r="D658" s="14"/>
      <c r="E658" s="14"/>
      <c r="H658" s="15"/>
      <c r="I658" s="15"/>
      <c r="J658" s="15"/>
      <c r="K658" s="15"/>
    </row>
    <row r="659" spans="1:11" x14ac:dyDescent="0.3">
      <c r="A659" s="15"/>
      <c r="B659" s="15"/>
      <c r="C659" s="15"/>
      <c r="D659" s="15"/>
      <c r="E659" s="14"/>
      <c r="H659" s="15"/>
      <c r="I659" s="15"/>
      <c r="J659" s="15"/>
      <c r="K659" s="14"/>
    </row>
    <row r="660" spans="1:11" x14ac:dyDescent="0.3">
      <c r="A660" s="14"/>
      <c r="B660" s="14"/>
      <c r="C660" s="14"/>
      <c r="D660" s="14"/>
      <c r="H660" s="15"/>
      <c r="I660" s="15"/>
      <c r="J660" s="15"/>
      <c r="K660" s="15"/>
    </row>
    <row r="661" spans="1:11" x14ac:dyDescent="0.3">
      <c r="A661" s="15"/>
      <c r="B661" s="15"/>
      <c r="C661" s="15"/>
      <c r="D661" s="15"/>
      <c r="F661" s="28"/>
      <c r="G661" s="28"/>
      <c r="H661" s="14"/>
      <c r="I661" s="15"/>
      <c r="J661" s="15"/>
      <c r="K661" s="14"/>
    </row>
    <row r="662" spans="1:11" x14ac:dyDescent="0.3">
      <c r="A662" s="14"/>
      <c r="B662" s="14"/>
      <c r="C662" s="14"/>
      <c r="D662" s="14"/>
      <c r="E662" s="14"/>
      <c r="H662" s="15"/>
      <c r="I662" s="15"/>
      <c r="J662" s="15"/>
      <c r="K662" s="14"/>
    </row>
    <row r="663" spans="1:11" x14ac:dyDescent="0.3">
      <c r="A663" s="14"/>
      <c r="B663" s="14"/>
      <c r="C663" s="14"/>
      <c r="D663" s="14"/>
      <c r="E663" s="15"/>
      <c r="F663" s="28"/>
      <c r="G663" s="28"/>
      <c r="H663" s="14"/>
      <c r="I663" s="15"/>
      <c r="J663" s="15"/>
    </row>
    <row r="664" spans="1:11" x14ac:dyDescent="0.3">
      <c r="E664" s="14"/>
      <c r="H664" s="15"/>
      <c r="I664" s="15"/>
      <c r="J664" s="15"/>
    </row>
    <row r="665" spans="1:11" x14ac:dyDescent="0.3">
      <c r="E665" s="14"/>
      <c r="F665" s="28"/>
      <c r="G665" s="28"/>
      <c r="H665" s="14"/>
      <c r="I665" s="15"/>
      <c r="J665" s="15"/>
      <c r="K665" s="14"/>
    </row>
    <row r="666" spans="1:11" x14ac:dyDescent="0.3">
      <c r="A666" s="14"/>
      <c r="B666" s="14"/>
      <c r="C666" s="14"/>
      <c r="D666" s="14"/>
      <c r="E666" s="14"/>
      <c r="F666" s="28"/>
      <c r="G666" s="28"/>
      <c r="H666" s="14"/>
      <c r="I666" s="15"/>
      <c r="J666" s="15"/>
      <c r="K666" s="15"/>
    </row>
    <row r="667" spans="1:11" x14ac:dyDescent="0.3">
      <c r="A667" s="15"/>
      <c r="B667" s="15"/>
      <c r="C667" s="15"/>
      <c r="D667" s="15"/>
      <c r="E667" s="14"/>
      <c r="I667" s="15"/>
      <c r="J667" s="15"/>
      <c r="K667" s="14"/>
    </row>
    <row r="668" spans="1:11" x14ac:dyDescent="0.3">
      <c r="A668" s="14"/>
      <c r="B668" s="14"/>
      <c r="C668" s="14"/>
      <c r="D668" s="14"/>
      <c r="E668" s="15"/>
      <c r="I668" s="14"/>
      <c r="J668" s="14"/>
      <c r="K668" s="14"/>
    </row>
    <row r="669" spans="1:11" x14ac:dyDescent="0.3">
      <c r="A669" s="14"/>
      <c r="B669" s="14"/>
      <c r="C669" s="14"/>
      <c r="D669" s="14"/>
      <c r="E669" s="15"/>
      <c r="F669" s="28"/>
      <c r="G669" s="28"/>
      <c r="H669" s="14"/>
      <c r="I669" s="15"/>
      <c r="J669" s="15"/>
      <c r="K669" s="14"/>
    </row>
    <row r="670" spans="1:11" x14ac:dyDescent="0.3">
      <c r="A670" s="14"/>
      <c r="B670" s="14"/>
      <c r="C670" s="14"/>
      <c r="D670" s="14"/>
      <c r="E670" s="15"/>
      <c r="H670" s="15"/>
      <c r="I670" s="14"/>
      <c r="J670" s="14"/>
      <c r="K670" s="14"/>
    </row>
    <row r="671" spans="1:11" x14ac:dyDescent="0.3">
      <c r="A671" s="14"/>
      <c r="B671" s="14"/>
      <c r="C671" s="14"/>
      <c r="D671" s="14"/>
      <c r="E671" s="15"/>
      <c r="F671" s="28"/>
      <c r="G671" s="28"/>
      <c r="H671" s="14"/>
      <c r="I671" s="15"/>
      <c r="J671" s="15"/>
      <c r="K671" s="15"/>
    </row>
    <row r="672" spans="1:11" x14ac:dyDescent="0.3">
      <c r="A672" s="15"/>
      <c r="B672" s="15"/>
      <c r="C672" s="15"/>
      <c r="D672" s="15"/>
      <c r="E672" s="15"/>
      <c r="F672" s="28"/>
      <c r="G672" s="28"/>
      <c r="H672" s="14"/>
      <c r="I672" s="15"/>
      <c r="J672" s="15"/>
      <c r="K672" s="15"/>
    </row>
    <row r="673" spans="1:11" x14ac:dyDescent="0.3">
      <c r="A673" s="15"/>
      <c r="B673" s="15"/>
      <c r="C673" s="15"/>
      <c r="D673" s="15"/>
      <c r="E673" s="15"/>
      <c r="F673" s="28"/>
      <c r="G673" s="28"/>
      <c r="H673" s="14"/>
      <c r="I673" s="15"/>
      <c r="J673" s="15"/>
      <c r="K673" s="15"/>
    </row>
    <row r="674" spans="1:11" x14ac:dyDescent="0.3">
      <c r="A674" s="15"/>
      <c r="B674" s="15"/>
      <c r="C674" s="15"/>
      <c r="D674" s="15"/>
      <c r="E674" s="15"/>
      <c r="F674" s="28"/>
      <c r="G674" s="28"/>
      <c r="H674" s="14"/>
      <c r="I674" s="15"/>
      <c r="J674" s="15"/>
      <c r="K674" s="15"/>
    </row>
    <row r="675" spans="1:11" x14ac:dyDescent="0.3">
      <c r="A675" s="15"/>
      <c r="B675" s="15"/>
      <c r="C675" s="15"/>
      <c r="D675" s="15"/>
      <c r="E675" s="15"/>
      <c r="H675" s="15"/>
      <c r="I675" s="15"/>
      <c r="J675" s="15"/>
      <c r="K675" s="15"/>
    </row>
    <row r="676" spans="1:11" x14ac:dyDescent="0.3">
      <c r="A676" s="15"/>
      <c r="B676" s="15"/>
      <c r="C676" s="15"/>
      <c r="D676" s="15"/>
      <c r="E676" s="15"/>
      <c r="H676" s="15"/>
      <c r="I676" s="15"/>
      <c r="J676" s="15"/>
      <c r="K676" s="15"/>
    </row>
    <row r="677" spans="1:11" x14ac:dyDescent="0.3">
      <c r="A677" s="15"/>
      <c r="B677" s="15"/>
      <c r="C677" s="15"/>
      <c r="D677" s="15"/>
      <c r="E677" s="15"/>
      <c r="H677" s="15"/>
      <c r="I677" s="15"/>
      <c r="J677" s="15"/>
      <c r="K677" s="15"/>
    </row>
    <row r="678" spans="1:11" x14ac:dyDescent="0.3">
      <c r="A678" s="15"/>
      <c r="B678" s="15"/>
      <c r="C678" s="15"/>
      <c r="D678" s="15"/>
      <c r="E678" s="15"/>
      <c r="H678" s="15"/>
      <c r="I678" s="15"/>
      <c r="J678" s="15"/>
      <c r="K678" s="15"/>
    </row>
    <row r="679" spans="1:11" x14ac:dyDescent="0.3">
      <c r="A679" s="15"/>
      <c r="B679" s="15"/>
      <c r="C679" s="15"/>
      <c r="D679" s="15"/>
      <c r="E679" s="15"/>
      <c r="H679" s="15"/>
      <c r="I679" s="15"/>
      <c r="J679" s="15"/>
      <c r="K679" s="15"/>
    </row>
    <row r="680" spans="1:11" x14ac:dyDescent="0.3">
      <c r="A680" s="15"/>
      <c r="B680" s="15"/>
      <c r="C680" s="15"/>
      <c r="D680" s="15"/>
      <c r="E680" s="15"/>
      <c r="H680" s="15"/>
      <c r="I680" s="15"/>
      <c r="J680" s="15"/>
      <c r="K680" s="15"/>
    </row>
    <row r="681" spans="1:11" x14ac:dyDescent="0.3">
      <c r="A681" s="15"/>
      <c r="B681" s="15"/>
      <c r="C681" s="15"/>
      <c r="D681" s="15"/>
      <c r="E681" s="14"/>
      <c r="H681" s="15"/>
      <c r="I681" s="15"/>
      <c r="J681" s="15"/>
      <c r="K681" s="15"/>
    </row>
    <row r="682" spans="1:11" x14ac:dyDescent="0.3">
      <c r="A682" s="15"/>
      <c r="B682" s="15"/>
      <c r="C682" s="15"/>
      <c r="D682" s="15"/>
      <c r="E682" s="15"/>
      <c r="H682" s="15"/>
      <c r="I682" s="14"/>
      <c r="J682" s="14"/>
      <c r="K682" s="15"/>
    </row>
    <row r="683" spans="1:11" x14ac:dyDescent="0.3">
      <c r="A683" s="15"/>
      <c r="B683" s="15"/>
      <c r="C683" s="15"/>
      <c r="D683" s="15"/>
      <c r="E683" s="14"/>
      <c r="H683" s="15"/>
      <c r="I683" s="14"/>
      <c r="J683" s="14"/>
      <c r="K683" s="15"/>
    </row>
    <row r="684" spans="1:11" x14ac:dyDescent="0.3">
      <c r="A684" s="15"/>
      <c r="B684" s="15"/>
      <c r="C684" s="15"/>
      <c r="D684" s="15"/>
      <c r="E684" s="15"/>
      <c r="H684" s="15"/>
      <c r="I684" s="15"/>
      <c r="J684" s="15"/>
      <c r="K684" s="14"/>
    </row>
    <row r="685" spans="1:11" x14ac:dyDescent="0.3">
      <c r="A685" s="14"/>
      <c r="B685" s="14"/>
      <c r="C685" s="14"/>
      <c r="D685" s="14"/>
      <c r="E685" s="15"/>
      <c r="H685" s="15"/>
      <c r="I685" s="15"/>
      <c r="J685" s="15"/>
      <c r="K685" s="15"/>
    </row>
    <row r="686" spans="1:11" x14ac:dyDescent="0.3">
      <c r="A686" s="15"/>
      <c r="B686" s="15"/>
      <c r="C686" s="15"/>
      <c r="D686" s="15"/>
      <c r="E686" s="15"/>
      <c r="H686" s="15"/>
      <c r="I686" s="15"/>
      <c r="J686" s="15"/>
      <c r="K686" s="14"/>
    </row>
    <row r="687" spans="1:11" x14ac:dyDescent="0.3">
      <c r="A687" s="14"/>
      <c r="B687" s="14"/>
      <c r="C687" s="14"/>
      <c r="D687" s="14"/>
      <c r="E687" s="15"/>
      <c r="H687" s="15"/>
      <c r="I687" s="15"/>
      <c r="J687" s="15"/>
      <c r="K687" s="15"/>
    </row>
    <row r="688" spans="1:11" x14ac:dyDescent="0.3">
      <c r="A688" s="15"/>
      <c r="B688" s="15"/>
      <c r="C688" s="15"/>
      <c r="D688" s="15"/>
      <c r="E688" s="15"/>
      <c r="F688" s="28"/>
      <c r="G688" s="28"/>
      <c r="H688" s="14"/>
      <c r="K688" s="15"/>
    </row>
    <row r="689" spans="1:11" x14ac:dyDescent="0.3">
      <c r="A689" s="15"/>
      <c r="B689" s="15"/>
      <c r="C689" s="15"/>
      <c r="D689" s="15"/>
      <c r="E689" s="15"/>
      <c r="H689" s="15"/>
      <c r="K689" s="15"/>
    </row>
    <row r="690" spans="1:11" x14ac:dyDescent="0.3">
      <c r="A690" s="15"/>
      <c r="B690" s="15"/>
      <c r="C690" s="15"/>
      <c r="D690" s="15"/>
      <c r="E690" s="15"/>
      <c r="F690" s="28"/>
      <c r="G690" s="28"/>
      <c r="H690" s="14"/>
      <c r="K690" s="15"/>
    </row>
    <row r="691" spans="1:11" x14ac:dyDescent="0.3">
      <c r="A691" s="15"/>
      <c r="B691" s="15"/>
      <c r="C691" s="15"/>
      <c r="D691" s="15"/>
      <c r="E691" s="15"/>
      <c r="H691" s="15"/>
      <c r="K691" s="15"/>
    </row>
    <row r="692" spans="1:11" x14ac:dyDescent="0.3">
      <c r="A692" s="15"/>
      <c r="B692" s="15"/>
      <c r="C692" s="15"/>
      <c r="D692" s="15"/>
      <c r="E692" s="15"/>
      <c r="H692" s="15"/>
      <c r="K692" s="15"/>
    </row>
    <row r="693" spans="1:11" x14ac:dyDescent="0.3">
      <c r="A693" s="15"/>
      <c r="B693" s="15"/>
      <c r="C693" s="15"/>
      <c r="D693" s="15"/>
      <c r="E693" s="15"/>
      <c r="H693" s="15"/>
      <c r="K693" s="15"/>
    </row>
    <row r="694" spans="1:11" x14ac:dyDescent="0.3">
      <c r="A694" s="15"/>
      <c r="B694" s="15"/>
      <c r="C694" s="15"/>
      <c r="D694" s="15"/>
      <c r="E694" s="15"/>
      <c r="H694" s="15"/>
      <c r="K694" s="15"/>
    </row>
    <row r="695" spans="1:11" x14ac:dyDescent="0.3">
      <c r="A695" s="15"/>
      <c r="B695" s="15"/>
      <c r="C695" s="15"/>
      <c r="D695" s="15"/>
      <c r="E695" s="14"/>
      <c r="H695" s="15"/>
      <c r="K695" s="15"/>
    </row>
    <row r="696" spans="1:11" x14ac:dyDescent="0.3">
      <c r="A696" s="15"/>
      <c r="B696" s="15"/>
      <c r="C696" s="15"/>
      <c r="D696" s="15"/>
      <c r="E696" s="14"/>
      <c r="H696" s="15"/>
      <c r="K696" s="15"/>
    </row>
    <row r="697" spans="1:11" x14ac:dyDescent="0.3">
      <c r="A697" s="15"/>
      <c r="B697" s="15"/>
      <c r="C697" s="15"/>
      <c r="D697" s="15"/>
      <c r="E697" s="15"/>
      <c r="H697" s="15"/>
      <c r="K697" s="15"/>
    </row>
    <row r="698" spans="1:11" x14ac:dyDescent="0.3">
      <c r="A698" s="15"/>
      <c r="B698" s="15"/>
      <c r="C698" s="15"/>
      <c r="D698" s="15"/>
      <c r="E698" s="15"/>
      <c r="H698" s="15"/>
      <c r="K698" s="14"/>
    </row>
    <row r="699" spans="1:11" x14ac:dyDescent="0.3">
      <c r="A699" s="14"/>
      <c r="B699" s="14"/>
      <c r="C699" s="14"/>
      <c r="D699" s="14"/>
      <c r="E699" s="15"/>
      <c r="H699" s="15"/>
      <c r="K699" s="14"/>
    </row>
    <row r="700" spans="1:11" x14ac:dyDescent="0.3">
      <c r="A700" s="14"/>
      <c r="B700" s="14"/>
      <c r="C700" s="14"/>
      <c r="D700" s="14"/>
      <c r="E700" s="15"/>
      <c r="H700" s="15"/>
      <c r="K700" s="15"/>
    </row>
    <row r="701" spans="1:11" x14ac:dyDescent="0.3">
      <c r="A701" s="15"/>
      <c r="B701" s="15"/>
      <c r="C701" s="15"/>
      <c r="D701" s="15"/>
      <c r="H701" s="15"/>
      <c r="K701" s="15"/>
    </row>
    <row r="702" spans="1:11" x14ac:dyDescent="0.3">
      <c r="A702" s="15"/>
      <c r="B702" s="15"/>
      <c r="C702" s="15"/>
      <c r="D702" s="15"/>
      <c r="F702" s="28"/>
      <c r="G702" s="28"/>
      <c r="H702" s="14"/>
      <c r="K702" s="15"/>
    </row>
    <row r="703" spans="1:11" x14ac:dyDescent="0.3">
      <c r="A703" s="15"/>
      <c r="B703" s="15"/>
      <c r="C703" s="15"/>
      <c r="D703" s="15"/>
      <c r="F703" s="28"/>
      <c r="G703" s="28"/>
      <c r="H703" s="14"/>
      <c r="K703" s="15"/>
    </row>
    <row r="704" spans="1:11" x14ac:dyDescent="0.3">
      <c r="A704" s="15"/>
      <c r="B704" s="15"/>
      <c r="C704" s="15"/>
      <c r="D704" s="15"/>
      <c r="H704" s="15"/>
    </row>
    <row r="705" spans="8:8" x14ac:dyDescent="0.3">
      <c r="H705" s="15"/>
    </row>
    <row r="706" spans="8:8" x14ac:dyDescent="0.3">
      <c r="H706" s="15"/>
    </row>
    <row r="707" spans="8:8" x14ac:dyDescent="0.3">
      <c r="H707" s="15"/>
    </row>
  </sheetData>
  <mergeCells count="9">
    <mergeCell ref="A12:D12"/>
    <mergeCell ref="F12:I12"/>
    <mergeCell ref="L12:N12"/>
    <mergeCell ref="A1:I1"/>
    <mergeCell ref="A2:H2"/>
    <mergeCell ref="A3:I3"/>
    <mergeCell ref="A5:I5"/>
    <mergeCell ref="A6:I6"/>
    <mergeCell ref="A7:I7"/>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2"/>
  <sheetViews>
    <sheetView topLeftCell="D82" workbookViewId="0">
      <selection activeCell="H96" sqref="H96"/>
    </sheetView>
  </sheetViews>
  <sheetFormatPr defaultRowHeight="14.4" x14ac:dyDescent="0.3"/>
  <cols>
    <col min="1" max="1" width="4.5546875" style="19" customWidth="1"/>
    <col min="2" max="2" width="7.33203125" style="19" customWidth="1"/>
    <col min="3" max="3" width="34.6640625" style="17" customWidth="1"/>
    <col min="4" max="4" width="6" style="17" customWidth="1"/>
    <col min="5" max="5" width="11" style="17" customWidth="1"/>
    <col min="6" max="6" width="12.5546875" style="16" customWidth="1"/>
    <col min="7" max="7" width="7.6640625" style="19" customWidth="1"/>
    <col min="8" max="8" width="44" style="17" customWidth="1"/>
    <col min="9" max="9" width="3.88671875" style="1" customWidth="1"/>
  </cols>
  <sheetData>
    <row r="1" spans="1:9" x14ac:dyDescent="0.3">
      <c r="B1" s="59" t="s">
        <v>3113</v>
      </c>
      <c r="C1" s="1" t="s">
        <v>3112</v>
      </c>
      <c r="D1" s="61" t="s">
        <v>3116</v>
      </c>
    </row>
    <row r="2" spans="1:9" x14ac:dyDescent="0.3">
      <c r="B2" s="60"/>
      <c r="C2" s="1" t="s">
        <v>3114</v>
      </c>
      <c r="D2" s="62" t="s">
        <v>3117</v>
      </c>
    </row>
    <row r="4" spans="1:9" ht="72" x14ac:dyDescent="0.3">
      <c r="A4" s="2" t="s">
        <v>560</v>
      </c>
      <c r="B4" s="2" t="s">
        <v>561</v>
      </c>
      <c r="C4" s="3" t="s">
        <v>562</v>
      </c>
      <c r="D4" s="3"/>
      <c r="E4" s="3" t="s">
        <v>3061</v>
      </c>
      <c r="F4" s="3" t="s">
        <v>563</v>
      </c>
      <c r="G4" s="34" t="s">
        <v>564</v>
      </c>
      <c r="H4" s="35" t="s">
        <v>565</v>
      </c>
      <c r="I4" s="4"/>
    </row>
    <row r="5" spans="1:9" x14ac:dyDescent="0.3">
      <c r="A5" s="56"/>
      <c r="B5" s="56"/>
      <c r="C5" s="57"/>
      <c r="D5" s="57"/>
      <c r="E5" s="57"/>
      <c r="F5" s="57"/>
      <c r="G5" s="58"/>
      <c r="H5" s="57"/>
      <c r="I5" s="4"/>
    </row>
    <row r="6" spans="1:9" x14ac:dyDescent="0.3">
      <c r="A6" s="56"/>
      <c r="B6" s="56"/>
      <c r="C6" s="57"/>
      <c r="D6" s="57"/>
      <c r="E6" s="57"/>
      <c r="F6" s="57"/>
      <c r="G6" s="58"/>
      <c r="H6" s="57"/>
    </row>
    <row r="7" spans="1:9" x14ac:dyDescent="0.3">
      <c r="A7" s="29" t="s">
        <v>566</v>
      </c>
      <c r="B7" s="29" t="s">
        <v>567</v>
      </c>
      <c r="C7" s="30" t="s">
        <v>568</v>
      </c>
      <c r="D7" s="30"/>
      <c r="E7" s="33">
        <v>1</v>
      </c>
      <c r="F7" s="36" t="s">
        <v>566</v>
      </c>
      <c r="G7" s="29" t="s">
        <v>567</v>
      </c>
      <c r="H7" s="36" t="s">
        <v>568</v>
      </c>
    </row>
    <row r="8" spans="1:9" x14ac:dyDescent="0.3">
      <c r="A8" s="7" t="s">
        <v>569</v>
      </c>
      <c r="B8" s="7" t="s">
        <v>570</v>
      </c>
      <c r="C8" s="10" t="s">
        <v>571</v>
      </c>
      <c r="D8" s="10"/>
      <c r="E8" s="32">
        <v>1</v>
      </c>
      <c r="F8" s="11" t="s">
        <v>569</v>
      </c>
      <c r="G8" s="7" t="s">
        <v>570</v>
      </c>
      <c r="H8" s="11" t="s">
        <v>571</v>
      </c>
    </row>
    <row r="9" spans="1:9" x14ac:dyDescent="0.3">
      <c r="A9" s="7" t="s">
        <v>572</v>
      </c>
      <c r="B9" s="7" t="s">
        <v>573</v>
      </c>
      <c r="C9" s="10" t="s">
        <v>3</v>
      </c>
      <c r="D9" s="10"/>
      <c r="E9" s="32">
        <v>1</v>
      </c>
      <c r="F9" s="11" t="s">
        <v>572</v>
      </c>
      <c r="G9" s="7" t="s">
        <v>573</v>
      </c>
      <c r="H9" s="11" t="s">
        <v>3</v>
      </c>
    </row>
    <row r="10" spans="1:9" x14ac:dyDescent="0.3">
      <c r="A10" s="7" t="s">
        <v>574</v>
      </c>
      <c r="B10" s="7" t="s">
        <v>575</v>
      </c>
      <c r="C10" s="10" t="s">
        <v>576</v>
      </c>
      <c r="D10" s="10"/>
      <c r="E10" s="32">
        <v>1</v>
      </c>
      <c r="F10" s="37" t="s">
        <v>574</v>
      </c>
      <c r="G10" s="7" t="s">
        <v>575</v>
      </c>
      <c r="H10" s="11" t="s">
        <v>576</v>
      </c>
    </row>
    <row r="11" spans="1:9" x14ac:dyDescent="0.3">
      <c r="A11" s="7" t="s">
        <v>577</v>
      </c>
      <c r="B11" s="7" t="s">
        <v>578</v>
      </c>
      <c r="C11" s="10" t="s">
        <v>579</v>
      </c>
      <c r="D11" s="10" t="s">
        <v>3106</v>
      </c>
      <c r="E11" s="10"/>
      <c r="F11" s="37"/>
      <c r="G11" s="7"/>
      <c r="H11" s="6"/>
    </row>
    <row r="12" spans="1:9" x14ac:dyDescent="0.3">
      <c r="A12" s="7"/>
      <c r="B12" s="7"/>
      <c r="C12" s="10"/>
      <c r="D12" s="10"/>
      <c r="E12" s="10">
        <v>0.51170000000000004</v>
      </c>
      <c r="F12" s="41" t="s">
        <v>580</v>
      </c>
      <c r="G12" s="43" t="s">
        <v>581</v>
      </c>
      <c r="H12" s="41" t="s">
        <v>582</v>
      </c>
    </row>
    <row r="13" spans="1:9" x14ac:dyDescent="0.3">
      <c r="A13" s="7"/>
      <c r="B13" s="7"/>
      <c r="C13" s="10"/>
      <c r="D13" s="10"/>
      <c r="E13" s="10">
        <v>0.48830000000000001</v>
      </c>
      <c r="F13" s="41" t="s">
        <v>583</v>
      </c>
      <c r="G13" s="43" t="s">
        <v>584</v>
      </c>
      <c r="H13" s="41" t="s">
        <v>585</v>
      </c>
    </row>
    <row r="14" spans="1:9" ht="28.8" x14ac:dyDescent="0.3">
      <c r="A14" s="7" t="s">
        <v>586</v>
      </c>
      <c r="B14" s="7" t="s">
        <v>587</v>
      </c>
      <c r="C14" s="10" t="s">
        <v>588</v>
      </c>
      <c r="D14" s="10"/>
      <c r="E14" s="32">
        <v>1</v>
      </c>
      <c r="F14" s="11" t="s">
        <v>589</v>
      </c>
      <c r="G14" s="7" t="s">
        <v>587</v>
      </c>
      <c r="H14" s="6" t="s">
        <v>588</v>
      </c>
    </row>
    <row r="15" spans="1:9" x14ac:dyDescent="0.3">
      <c r="A15" s="7" t="s">
        <v>590</v>
      </c>
      <c r="B15" s="7" t="s">
        <v>591</v>
      </c>
      <c r="C15" s="10" t="s">
        <v>592</v>
      </c>
      <c r="D15" s="10" t="s">
        <v>3106</v>
      </c>
      <c r="E15" s="10"/>
      <c r="F15" s="11"/>
      <c r="G15" s="7"/>
      <c r="H15" s="6"/>
    </row>
    <row r="16" spans="1:9" x14ac:dyDescent="0.3">
      <c r="A16" s="7"/>
      <c r="B16" s="7"/>
      <c r="C16" s="10"/>
      <c r="D16" s="10"/>
      <c r="E16" s="10">
        <v>0.3901</v>
      </c>
      <c r="F16" s="41" t="s">
        <v>593</v>
      </c>
      <c r="G16" s="43" t="s">
        <v>594</v>
      </c>
      <c r="H16" s="41" t="s">
        <v>592</v>
      </c>
    </row>
    <row r="17" spans="1:8" x14ac:dyDescent="0.3">
      <c r="A17" s="7"/>
      <c r="B17" s="7"/>
      <c r="C17" s="10"/>
      <c r="D17" s="10"/>
      <c r="E17" s="10">
        <v>0.6099</v>
      </c>
      <c r="F17" s="41" t="s">
        <v>595</v>
      </c>
      <c r="G17" s="43" t="s">
        <v>596</v>
      </c>
      <c r="H17" s="41" t="s">
        <v>597</v>
      </c>
    </row>
    <row r="18" spans="1:8" ht="28.8" x14ac:dyDescent="0.3">
      <c r="A18" s="7" t="s">
        <v>598</v>
      </c>
      <c r="B18" s="7" t="s">
        <v>599</v>
      </c>
      <c r="C18" s="10" t="s">
        <v>600</v>
      </c>
      <c r="D18" s="10"/>
      <c r="E18" s="32">
        <v>1</v>
      </c>
      <c r="F18" s="11" t="s">
        <v>598</v>
      </c>
      <c r="G18" s="7" t="s">
        <v>599</v>
      </c>
      <c r="H18" s="11" t="s">
        <v>600</v>
      </c>
    </row>
    <row r="19" spans="1:8" x14ac:dyDescent="0.3">
      <c r="A19" s="7" t="s">
        <v>601</v>
      </c>
      <c r="B19" s="7" t="s">
        <v>602</v>
      </c>
      <c r="C19" s="10" t="s">
        <v>603</v>
      </c>
      <c r="D19" s="10"/>
      <c r="E19" s="32">
        <v>1</v>
      </c>
      <c r="F19" s="11" t="s">
        <v>601</v>
      </c>
      <c r="G19" s="7" t="s">
        <v>602</v>
      </c>
      <c r="H19" s="11" t="s">
        <v>603</v>
      </c>
    </row>
    <row r="20" spans="1:8" x14ac:dyDescent="0.3">
      <c r="A20" s="7" t="s">
        <v>605</v>
      </c>
      <c r="B20" s="7" t="s">
        <v>606</v>
      </c>
      <c r="C20" s="10" t="s">
        <v>607</v>
      </c>
      <c r="D20" s="10"/>
      <c r="E20" s="32">
        <v>1</v>
      </c>
      <c r="F20" s="11" t="s">
        <v>605</v>
      </c>
      <c r="G20" s="7" t="s">
        <v>606</v>
      </c>
      <c r="H20" s="11" t="s">
        <v>607</v>
      </c>
    </row>
    <row r="21" spans="1:8" x14ac:dyDescent="0.3">
      <c r="A21" s="7" t="s">
        <v>608</v>
      </c>
      <c r="B21" s="7" t="s">
        <v>609</v>
      </c>
      <c r="C21" s="10" t="s">
        <v>604</v>
      </c>
      <c r="D21" s="10"/>
      <c r="E21" s="32">
        <v>1</v>
      </c>
      <c r="F21" s="11" t="s">
        <v>608</v>
      </c>
      <c r="G21" s="7" t="s">
        <v>609</v>
      </c>
      <c r="H21" s="11" t="s">
        <v>604</v>
      </c>
    </row>
    <row r="22" spans="1:8" x14ac:dyDescent="0.3">
      <c r="A22" s="7" t="s">
        <v>610</v>
      </c>
      <c r="B22" s="7" t="s">
        <v>611</v>
      </c>
      <c r="C22" s="10" t="s">
        <v>612</v>
      </c>
      <c r="D22" s="10"/>
      <c r="E22" s="32">
        <v>1</v>
      </c>
      <c r="F22" s="11" t="s">
        <v>610</v>
      </c>
      <c r="G22" s="7" t="s">
        <v>611</v>
      </c>
      <c r="H22" s="11" t="s">
        <v>612</v>
      </c>
    </row>
    <row r="23" spans="1:8" x14ac:dyDescent="0.3">
      <c r="A23" s="7" t="s">
        <v>613</v>
      </c>
      <c r="B23" s="7" t="s">
        <v>614</v>
      </c>
      <c r="C23" s="10" t="s">
        <v>615</v>
      </c>
      <c r="D23" s="10"/>
      <c r="E23" s="32">
        <v>1</v>
      </c>
      <c r="F23" s="11" t="s">
        <v>613</v>
      </c>
      <c r="G23" s="7" t="s">
        <v>614</v>
      </c>
      <c r="H23" s="11" t="s">
        <v>615</v>
      </c>
    </row>
    <row r="24" spans="1:8" x14ac:dyDescent="0.3">
      <c r="A24" s="7" t="s">
        <v>616</v>
      </c>
      <c r="B24" s="7" t="s">
        <v>617</v>
      </c>
      <c r="C24" s="10" t="s">
        <v>618</v>
      </c>
      <c r="D24" s="10"/>
      <c r="E24" s="32">
        <v>1</v>
      </c>
      <c r="F24" s="11" t="s">
        <v>616</v>
      </c>
      <c r="G24" s="7" t="s">
        <v>617</v>
      </c>
      <c r="H24" s="11" t="s">
        <v>618</v>
      </c>
    </row>
    <row r="25" spans="1:8" ht="28.8" x14ac:dyDescent="0.3">
      <c r="A25" s="7" t="s">
        <v>619</v>
      </c>
      <c r="B25" s="7" t="s">
        <v>620</v>
      </c>
      <c r="C25" s="10" t="s">
        <v>621</v>
      </c>
      <c r="D25" s="10"/>
      <c r="E25" s="32">
        <v>1</v>
      </c>
      <c r="F25" s="11" t="s">
        <v>619</v>
      </c>
      <c r="G25" s="7" t="s">
        <v>620</v>
      </c>
      <c r="H25" s="11" t="s">
        <v>621</v>
      </c>
    </row>
    <row r="26" spans="1:8" ht="28.8" x14ac:dyDescent="0.3">
      <c r="A26" s="7" t="s">
        <v>622</v>
      </c>
      <c r="B26" s="7" t="s">
        <v>623</v>
      </c>
      <c r="C26" s="10" t="s">
        <v>624</v>
      </c>
      <c r="D26" s="10"/>
      <c r="E26" s="32">
        <v>1</v>
      </c>
      <c r="F26" s="11" t="s">
        <v>622</v>
      </c>
      <c r="G26" s="7" t="s">
        <v>623</v>
      </c>
      <c r="H26" s="11" t="s">
        <v>624</v>
      </c>
    </row>
    <row r="27" spans="1:8" x14ac:dyDescent="0.3">
      <c r="A27" s="7" t="s">
        <v>625</v>
      </c>
      <c r="B27" s="7" t="s">
        <v>626</v>
      </c>
      <c r="C27" s="10" t="s">
        <v>627</v>
      </c>
      <c r="D27" s="10"/>
      <c r="E27" s="32">
        <v>1</v>
      </c>
      <c r="F27" s="11" t="s">
        <v>625</v>
      </c>
      <c r="G27" s="7" t="s">
        <v>626</v>
      </c>
      <c r="H27" s="11" t="s">
        <v>627</v>
      </c>
    </row>
    <row r="28" spans="1:8" x14ac:dyDescent="0.3">
      <c r="A28" s="7" t="s">
        <v>628</v>
      </c>
      <c r="B28" s="7" t="s">
        <v>629</v>
      </c>
      <c r="C28" s="10" t="s">
        <v>630</v>
      </c>
      <c r="D28" s="10"/>
      <c r="E28" s="32">
        <v>1</v>
      </c>
      <c r="F28" s="8" t="s">
        <v>628</v>
      </c>
      <c r="G28" s="9" t="s">
        <v>629</v>
      </c>
      <c r="H28" s="8" t="s">
        <v>631</v>
      </c>
    </row>
    <row r="29" spans="1:8" x14ac:dyDescent="0.3">
      <c r="A29" s="7" t="s">
        <v>632</v>
      </c>
      <c r="B29" s="7" t="s">
        <v>633</v>
      </c>
      <c r="C29" s="10" t="s">
        <v>634</v>
      </c>
      <c r="D29" s="10"/>
      <c r="E29" s="32">
        <v>1</v>
      </c>
      <c r="F29" s="11" t="s">
        <v>632</v>
      </c>
      <c r="G29" s="7" t="s">
        <v>633</v>
      </c>
      <c r="H29" s="11" t="s">
        <v>634</v>
      </c>
    </row>
    <row r="30" spans="1:8" x14ac:dyDescent="0.3">
      <c r="A30" s="7" t="s">
        <v>635</v>
      </c>
      <c r="B30" s="7" t="s">
        <v>636</v>
      </c>
      <c r="C30" s="10" t="s">
        <v>637</v>
      </c>
      <c r="D30" s="10"/>
      <c r="E30" s="32">
        <v>1</v>
      </c>
      <c r="F30" s="11" t="s">
        <v>635</v>
      </c>
      <c r="G30" s="7" t="s">
        <v>636</v>
      </c>
      <c r="H30" s="11" t="s">
        <v>637</v>
      </c>
    </row>
    <row r="31" spans="1:8" x14ac:dyDescent="0.3">
      <c r="A31" s="7" t="s">
        <v>638</v>
      </c>
      <c r="B31" s="7" t="s">
        <v>639</v>
      </c>
      <c r="C31" s="10" t="s">
        <v>640</v>
      </c>
      <c r="D31" s="10"/>
      <c r="E31" s="32">
        <v>1</v>
      </c>
      <c r="F31" s="11" t="s">
        <v>641</v>
      </c>
      <c r="G31" s="7" t="s">
        <v>639</v>
      </c>
      <c r="H31" s="8" t="s">
        <v>642</v>
      </c>
    </row>
    <row r="32" spans="1:8" x14ac:dyDescent="0.3">
      <c r="A32" s="7" t="s">
        <v>643</v>
      </c>
      <c r="B32" s="7" t="s">
        <v>644</v>
      </c>
      <c r="C32" s="10" t="s">
        <v>645</v>
      </c>
      <c r="D32" s="10" t="s">
        <v>3110</v>
      </c>
      <c r="E32" s="32">
        <v>1</v>
      </c>
      <c r="F32" s="48" t="s">
        <v>646</v>
      </c>
      <c r="G32" s="44" t="s">
        <v>647</v>
      </c>
      <c r="H32" s="45" t="s">
        <v>3063</v>
      </c>
    </row>
    <row r="33" spans="1:8" x14ac:dyDescent="0.3">
      <c r="A33" s="7" t="s">
        <v>648</v>
      </c>
      <c r="B33" s="7" t="s">
        <v>649</v>
      </c>
      <c r="C33" s="10" t="s">
        <v>650</v>
      </c>
      <c r="D33" s="10"/>
      <c r="E33" s="32">
        <v>1</v>
      </c>
      <c r="F33" s="11" t="s">
        <v>648</v>
      </c>
      <c r="G33" s="7" t="s">
        <v>649</v>
      </c>
      <c r="H33" s="11" t="s">
        <v>650</v>
      </c>
    </row>
    <row r="34" spans="1:8" x14ac:dyDescent="0.3">
      <c r="A34" s="7" t="s">
        <v>651</v>
      </c>
      <c r="B34" s="7" t="s">
        <v>652</v>
      </c>
      <c r="C34" s="10" t="s">
        <v>653</v>
      </c>
      <c r="D34" s="10"/>
      <c r="E34" s="32">
        <v>1</v>
      </c>
      <c r="F34" s="11" t="s">
        <v>651</v>
      </c>
      <c r="G34" s="7" t="s">
        <v>652</v>
      </c>
      <c r="H34" s="11" t="s">
        <v>653</v>
      </c>
    </row>
    <row r="35" spans="1:8" x14ac:dyDescent="0.3">
      <c r="A35" s="7" t="s">
        <v>654</v>
      </c>
      <c r="B35" s="7" t="s">
        <v>655</v>
      </c>
      <c r="C35" s="10" t="s">
        <v>656</v>
      </c>
      <c r="D35" s="10"/>
      <c r="E35" s="32">
        <v>1</v>
      </c>
      <c r="F35" s="11" t="s">
        <v>654</v>
      </c>
      <c r="G35" s="7" t="s">
        <v>655</v>
      </c>
      <c r="H35" s="11" t="s">
        <v>656</v>
      </c>
    </row>
    <row r="36" spans="1:8" x14ac:dyDescent="0.3">
      <c r="A36" s="7" t="s">
        <v>657</v>
      </c>
      <c r="B36" s="7" t="s">
        <v>658</v>
      </c>
      <c r="C36" s="10" t="s">
        <v>659</v>
      </c>
      <c r="D36" s="10"/>
      <c r="E36" s="32">
        <v>1</v>
      </c>
      <c r="F36" s="11" t="s">
        <v>657</v>
      </c>
      <c r="G36" s="7" t="s">
        <v>658</v>
      </c>
      <c r="H36" s="11" t="s">
        <v>659</v>
      </c>
    </row>
    <row r="37" spans="1:8" ht="28.8" x14ac:dyDescent="0.3">
      <c r="A37" s="7" t="s">
        <v>660</v>
      </c>
      <c r="B37" s="7" t="s">
        <v>661</v>
      </c>
      <c r="C37" s="10" t="s">
        <v>662</v>
      </c>
      <c r="D37" s="10"/>
      <c r="E37" s="32">
        <v>1</v>
      </c>
      <c r="F37" s="11" t="s">
        <v>660</v>
      </c>
      <c r="G37" s="7" t="s">
        <v>661</v>
      </c>
      <c r="H37" s="11" t="s">
        <v>662</v>
      </c>
    </row>
    <row r="38" spans="1:8" x14ac:dyDescent="0.3">
      <c r="A38" s="7" t="s">
        <v>663</v>
      </c>
      <c r="B38" s="7" t="s">
        <v>664</v>
      </c>
      <c r="C38" s="10" t="s">
        <v>665</v>
      </c>
      <c r="D38" s="10"/>
      <c r="E38" s="32">
        <v>1</v>
      </c>
      <c r="F38" s="11" t="s">
        <v>663</v>
      </c>
      <c r="G38" s="7" t="s">
        <v>664</v>
      </c>
      <c r="H38" s="11" t="s">
        <v>665</v>
      </c>
    </row>
    <row r="39" spans="1:8" x14ac:dyDescent="0.3">
      <c r="A39" s="7" t="s">
        <v>666</v>
      </c>
      <c r="B39" s="7" t="s">
        <v>667</v>
      </c>
      <c r="C39" s="10" t="s">
        <v>668</v>
      </c>
      <c r="D39" s="10"/>
      <c r="E39" s="32">
        <v>1</v>
      </c>
      <c r="F39" s="11" t="s">
        <v>666</v>
      </c>
      <c r="G39" s="7" t="s">
        <v>667</v>
      </c>
      <c r="H39" s="11" t="s">
        <v>668</v>
      </c>
    </row>
    <row r="40" spans="1:8" x14ac:dyDescent="0.3">
      <c r="A40" s="7" t="s">
        <v>672</v>
      </c>
      <c r="B40" s="7" t="s">
        <v>673</v>
      </c>
      <c r="C40" s="10" t="s">
        <v>674</v>
      </c>
      <c r="D40" s="10" t="s">
        <v>3105</v>
      </c>
      <c r="E40" s="10"/>
      <c r="F40" s="37"/>
      <c r="G40" s="7"/>
      <c r="H40" s="11"/>
    </row>
    <row r="41" spans="1:8" x14ac:dyDescent="0.3">
      <c r="A41" s="7"/>
      <c r="B41" s="7"/>
      <c r="C41" s="10"/>
      <c r="D41" s="10"/>
      <c r="E41" s="10">
        <v>1.2800000000000001E-2</v>
      </c>
      <c r="F41" s="48" t="s">
        <v>646</v>
      </c>
      <c r="G41" s="44" t="s">
        <v>647</v>
      </c>
      <c r="H41" s="45" t="s">
        <v>3063</v>
      </c>
    </row>
    <row r="42" spans="1:8" x14ac:dyDescent="0.3">
      <c r="A42" s="7"/>
      <c r="B42" s="7"/>
      <c r="C42" s="10"/>
      <c r="D42" s="10"/>
      <c r="E42" s="32">
        <v>6.0000000000000001E-3</v>
      </c>
      <c r="F42" s="41" t="s">
        <v>669</v>
      </c>
      <c r="G42" s="43" t="s">
        <v>670</v>
      </c>
      <c r="H42" s="41" t="s">
        <v>671</v>
      </c>
    </row>
    <row r="43" spans="1:8" x14ac:dyDescent="0.3">
      <c r="A43" s="7"/>
      <c r="B43" s="7"/>
      <c r="C43" s="10"/>
      <c r="D43" s="10"/>
      <c r="E43" s="10">
        <v>0.84130000000000005</v>
      </c>
      <c r="F43" s="47" t="s">
        <v>672</v>
      </c>
      <c r="G43" s="43" t="s">
        <v>675</v>
      </c>
      <c r="H43" s="41" t="s">
        <v>674</v>
      </c>
    </row>
    <row r="44" spans="1:8" x14ac:dyDescent="0.3">
      <c r="A44" s="7"/>
      <c r="B44" s="7"/>
      <c r="C44" s="10"/>
      <c r="D44" s="10"/>
      <c r="E44" s="10">
        <v>0.1399</v>
      </c>
      <c r="F44" s="45" t="s">
        <v>702</v>
      </c>
      <c r="G44" s="44" t="s">
        <v>703</v>
      </c>
      <c r="H44" s="45" t="s">
        <v>3064</v>
      </c>
    </row>
    <row r="45" spans="1:8" ht="28.8" x14ac:dyDescent="0.3">
      <c r="A45" s="7" t="s">
        <v>676</v>
      </c>
      <c r="B45" s="7" t="s">
        <v>677</v>
      </c>
      <c r="C45" s="10" t="s">
        <v>678</v>
      </c>
      <c r="D45" s="10"/>
      <c r="E45" s="32">
        <v>1</v>
      </c>
      <c r="F45" s="11" t="s">
        <v>676</v>
      </c>
      <c r="G45" s="7" t="s">
        <v>677</v>
      </c>
      <c r="H45" s="11" t="s">
        <v>678</v>
      </c>
    </row>
    <row r="46" spans="1:8" ht="28.8" x14ac:dyDescent="0.3">
      <c r="A46" s="7" t="s">
        <v>679</v>
      </c>
      <c r="B46" s="7" t="s">
        <v>680</v>
      </c>
      <c r="C46" s="10" t="s">
        <v>681</v>
      </c>
      <c r="D46" s="10"/>
      <c r="E46" s="32">
        <v>1</v>
      </c>
      <c r="F46" s="11" t="s">
        <v>679</v>
      </c>
      <c r="G46" s="7" t="s">
        <v>680</v>
      </c>
      <c r="H46" s="11" t="s">
        <v>681</v>
      </c>
    </row>
    <row r="47" spans="1:8" ht="28.8" x14ac:dyDescent="0.3">
      <c r="A47" s="7" t="s">
        <v>682</v>
      </c>
      <c r="B47" s="7" t="s">
        <v>683</v>
      </c>
      <c r="C47" s="10" t="s">
        <v>684</v>
      </c>
      <c r="D47" s="10"/>
      <c r="E47" s="32">
        <v>1</v>
      </c>
      <c r="F47" s="11" t="s">
        <v>682</v>
      </c>
      <c r="G47" s="7" t="s">
        <v>683</v>
      </c>
      <c r="H47" s="11" t="s">
        <v>684</v>
      </c>
    </row>
    <row r="48" spans="1:8" ht="28.8" x14ac:dyDescent="0.3">
      <c r="A48" s="7" t="s">
        <v>685</v>
      </c>
      <c r="B48" s="7" t="s">
        <v>686</v>
      </c>
      <c r="C48" s="10" t="s">
        <v>687</v>
      </c>
      <c r="D48" s="10"/>
      <c r="E48" s="32">
        <v>1</v>
      </c>
      <c r="F48" s="11" t="s">
        <v>685</v>
      </c>
      <c r="G48" s="7" t="s">
        <v>686</v>
      </c>
      <c r="H48" s="11" t="s">
        <v>687</v>
      </c>
    </row>
    <row r="49" spans="1:8" ht="28.8" x14ac:dyDescent="0.3">
      <c r="A49" s="7" t="s">
        <v>688</v>
      </c>
      <c r="B49" s="7" t="s">
        <v>689</v>
      </c>
      <c r="C49" s="10" t="s">
        <v>690</v>
      </c>
      <c r="D49" s="10"/>
      <c r="E49" s="32">
        <v>1</v>
      </c>
      <c r="F49" s="11" t="s">
        <v>688</v>
      </c>
      <c r="G49" s="7" t="s">
        <v>689</v>
      </c>
      <c r="H49" s="10" t="s">
        <v>690</v>
      </c>
    </row>
    <row r="50" spans="1:8" x14ac:dyDescent="0.3">
      <c r="A50" s="7" t="s">
        <v>691</v>
      </c>
      <c r="B50" s="7" t="s">
        <v>692</v>
      </c>
      <c r="C50" s="10" t="s">
        <v>693</v>
      </c>
      <c r="D50" s="10"/>
      <c r="E50" s="32">
        <v>1</v>
      </c>
      <c r="F50" s="11" t="s">
        <v>691</v>
      </c>
      <c r="G50" s="7" t="s">
        <v>692</v>
      </c>
      <c r="H50" s="11" t="s">
        <v>693</v>
      </c>
    </row>
    <row r="51" spans="1:8" x14ac:dyDescent="0.3">
      <c r="A51" s="7" t="s">
        <v>694</v>
      </c>
      <c r="B51" s="7" t="s">
        <v>695</v>
      </c>
      <c r="C51" s="10" t="s">
        <v>696</v>
      </c>
      <c r="D51" s="10"/>
      <c r="E51" s="32">
        <v>1</v>
      </c>
      <c r="F51" s="11" t="s">
        <v>694</v>
      </c>
      <c r="G51" s="7" t="s">
        <v>695</v>
      </c>
      <c r="H51" s="11" t="s">
        <v>696</v>
      </c>
    </row>
    <row r="52" spans="1:8" x14ac:dyDescent="0.3">
      <c r="A52" s="7" t="s">
        <v>697</v>
      </c>
      <c r="B52" s="7" t="s">
        <v>698</v>
      </c>
      <c r="C52" s="10" t="s">
        <v>699</v>
      </c>
      <c r="D52" s="10"/>
      <c r="E52" s="32">
        <v>1</v>
      </c>
      <c r="F52" s="11" t="s">
        <v>697</v>
      </c>
      <c r="G52" s="7" t="s">
        <v>698</v>
      </c>
      <c r="H52" s="11" t="s">
        <v>699</v>
      </c>
    </row>
    <row r="53" spans="1:8" ht="28.8" x14ac:dyDescent="0.3">
      <c r="A53" s="7" t="s">
        <v>712</v>
      </c>
      <c r="B53" s="7" t="s">
        <v>713</v>
      </c>
      <c r="C53" s="10" t="s">
        <v>714</v>
      </c>
      <c r="D53" s="10"/>
      <c r="E53" s="32">
        <v>1</v>
      </c>
      <c r="F53" s="11" t="s">
        <v>712</v>
      </c>
      <c r="G53" s="7" t="s">
        <v>713</v>
      </c>
      <c r="H53" s="11" t="s">
        <v>714</v>
      </c>
    </row>
    <row r="54" spans="1:8" x14ac:dyDescent="0.3">
      <c r="A54" s="7" t="s">
        <v>715</v>
      </c>
      <c r="B54" s="7" t="s">
        <v>716</v>
      </c>
      <c r="C54" s="10" t="s">
        <v>717</v>
      </c>
      <c r="D54" s="10"/>
      <c r="E54" s="32">
        <v>1</v>
      </c>
      <c r="F54" s="11" t="s">
        <v>715</v>
      </c>
      <c r="G54" s="7" t="s">
        <v>716</v>
      </c>
      <c r="H54" s="11" t="s">
        <v>717</v>
      </c>
    </row>
    <row r="55" spans="1:8" x14ac:dyDescent="0.3">
      <c r="A55" s="7" t="s">
        <v>700</v>
      </c>
      <c r="B55" s="7" t="s">
        <v>701</v>
      </c>
      <c r="C55" s="10" t="s">
        <v>44</v>
      </c>
      <c r="D55" s="10"/>
      <c r="E55" s="32">
        <v>1</v>
      </c>
      <c r="F55" s="11" t="s">
        <v>700</v>
      </c>
      <c r="G55" s="7" t="s">
        <v>701</v>
      </c>
      <c r="H55" s="11" t="s">
        <v>44</v>
      </c>
    </row>
    <row r="56" spans="1:8" x14ac:dyDescent="0.3">
      <c r="A56" s="7" t="s">
        <v>704</v>
      </c>
      <c r="B56" s="7" t="s">
        <v>705</v>
      </c>
      <c r="C56" s="10" t="s">
        <v>706</v>
      </c>
      <c r="D56" s="10"/>
      <c r="E56" s="32">
        <v>1</v>
      </c>
      <c r="F56" s="11" t="s">
        <v>704</v>
      </c>
      <c r="G56" s="7" t="s">
        <v>705</v>
      </c>
      <c r="H56" s="11" t="s">
        <v>706</v>
      </c>
    </row>
    <row r="57" spans="1:8" ht="28.8" x14ac:dyDescent="0.3">
      <c r="A57" s="7" t="s">
        <v>707</v>
      </c>
      <c r="B57" s="7" t="s">
        <v>708</v>
      </c>
      <c r="C57" s="10" t="s">
        <v>709</v>
      </c>
      <c r="D57" s="10"/>
      <c r="E57" s="32">
        <v>1</v>
      </c>
      <c r="F57" s="11" t="s">
        <v>707</v>
      </c>
      <c r="G57" s="7" t="s">
        <v>708</v>
      </c>
      <c r="H57" s="11" t="s">
        <v>709</v>
      </c>
    </row>
    <row r="58" spans="1:8" x14ac:dyDescent="0.3">
      <c r="A58" s="7" t="s">
        <v>710</v>
      </c>
      <c r="B58" s="7" t="s">
        <v>711</v>
      </c>
      <c r="C58" s="10" t="s">
        <v>48</v>
      </c>
      <c r="D58" s="10"/>
      <c r="E58" s="32">
        <v>1</v>
      </c>
      <c r="F58" s="11" t="s">
        <v>710</v>
      </c>
      <c r="G58" s="7" t="s">
        <v>711</v>
      </c>
      <c r="H58" s="11" t="s">
        <v>48</v>
      </c>
    </row>
    <row r="59" spans="1:8" ht="28.8" x14ac:dyDescent="0.3">
      <c r="A59" s="7" t="s">
        <v>718</v>
      </c>
      <c r="B59" s="7" t="s">
        <v>719</v>
      </c>
      <c r="C59" s="10" t="s">
        <v>720</v>
      </c>
      <c r="D59" s="10"/>
      <c r="E59" s="32">
        <v>1</v>
      </c>
      <c r="F59" s="11" t="s">
        <v>718</v>
      </c>
      <c r="G59" s="7" t="s">
        <v>719</v>
      </c>
      <c r="H59" s="11" t="s">
        <v>720</v>
      </c>
    </row>
    <row r="60" spans="1:8" ht="28.8" x14ac:dyDescent="0.3">
      <c r="A60" s="7" t="s">
        <v>721</v>
      </c>
      <c r="B60" s="7" t="s">
        <v>722</v>
      </c>
      <c r="C60" s="10" t="s">
        <v>723</v>
      </c>
      <c r="D60" s="10" t="s">
        <v>3105</v>
      </c>
      <c r="E60" s="32"/>
      <c r="F60" s="11"/>
      <c r="G60" s="7"/>
      <c r="H60" s="11"/>
    </row>
    <row r="61" spans="1:8" x14ac:dyDescent="0.3">
      <c r="A61" s="7"/>
      <c r="B61" s="7"/>
      <c r="C61" s="10"/>
      <c r="D61" s="10"/>
      <c r="E61" s="10">
        <v>7.0699999999999999E-2</v>
      </c>
      <c r="F61" s="45" t="s">
        <v>702</v>
      </c>
      <c r="G61" s="44" t="s">
        <v>703</v>
      </c>
      <c r="H61" s="45" t="s">
        <v>3064</v>
      </c>
    </row>
    <row r="62" spans="1:8" x14ac:dyDescent="0.3">
      <c r="A62" s="7"/>
      <c r="B62" s="7"/>
      <c r="C62" s="10"/>
      <c r="D62" s="10"/>
      <c r="E62" s="10">
        <v>0.92930000000000001</v>
      </c>
      <c r="F62" s="41" t="s">
        <v>724</v>
      </c>
      <c r="G62" s="43" t="s">
        <v>725</v>
      </c>
      <c r="H62" s="41" t="s">
        <v>723</v>
      </c>
    </row>
    <row r="63" spans="1:8" x14ac:dyDescent="0.3">
      <c r="A63" s="7" t="s">
        <v>726</v>
      </c>
      <c r="B63" s="7" t="s">
        <v>727</v>
      </c>
      <c r="C63" s="10" t="s">
        <v>728</v>
      </c>
      <c r="D63" s="10"/>
      <c r="E63" s="32">
        <v>1</v>
      </c>
      <c r="F63" s="11" t="s">
        <v>726</v>
      </c>
      <c r="G63" s="7" t="s">
        <v>727</v>
      </c>
      <c r="H63" s="11" t="s">
        <v>728</v>
      </c>
    </row>
    <row r="64" spans="1:8" x14ac:dyDescent="0.3">
      <c r="A64" s="7" t="s">
        <v>729</v>
      </c>
      <c r="B64" s="7" t="s">
        <v>730</v>
      </c>
      <c r="C64" s="10" t="s">
        <v>731</v>
      </c>
      <c r="D64" s="10"/>
      <c r="E64" s="32">
        <v>1</v>
      </c>
      <c r="F64" s="10" t="s">
        <v>732</v>
      </c>
      <c r="G64" s="10" t="s">
        <v>730</v>
      </c>
      <c r="H64" s="10" t="s">
        <v>733</v>
      </c>
    </row>
    <row r="65" spans="1:8" x14ac:dyDescent="0.3">
      <c r="A65" s="7" t="s">
        <v>734</v>
      </c>
      <c r="B65" s="7" t="s">
        <v>735</v>
      </c>
      <c r="C65" s="10" t="s">
        <v>736</v>
      </c>
      <c r="D65" s="10"/>
      <c r="E65" s="32">
        <v>1</v>
      </c>
      <c r="F65" s="11" t="s">
        <v>734</v>
      </c>
      <c r="G65" s="7" t="s">
        <v>735</v>
      </c>
      <c r="H65" s="11" t="s">
        <v>736</v>
      </c>
    </row>
    <row r="66" spans="1:8" x14ac:dyDescent="0.3">
      <c r="A66" s="7" t="s">
        <v>737</v>
      </c>
      <c r="B66" s="7" t="s">
        <v>738</v>
      </c>
      <c r="C66" s="10" t="s">
        <v>739</v>
      </c>
      <c r="D66" s="10"/>
      <c r="E66" s="32">
        <v>1</v>
      </c>
      <c r="F66" s="11" t="s">
        <v>737</v>
      </c>
      <c r="G66" s="7" t="s">
        <v>738</v>
      </c>
      <c r="H66" s="11" t="s">
        <v>739</v>
      </c>
    </row>
    <row r="67" spans="1:8" x14ac:dyDescent="0.3">
      <c r="A67" s="7" t="s">
        <v>740</v>
      </c>
      <c r="B67" s="7" t="s">
        <v>741</v>
      </c>
      <c r="C67" s="10" t="s">
        <v>742</v>
      </c>
      <c r="D67" s="10" t="s">
        <v>3098</v>
      </c>
      <c r="E67" s="10"/>
      <c r="F67" s="1"/>
      <c r="G67" s="1"/>
      <c r="H67" s="1"/>
    </row>
    <row r="68" spans="1:8" x14ac:dyDescent="0.3">
      <c r="A68" s="7"/>
      <c r="B68" s="7"/>
      <c r="C68" s="10"/>
      <c r="D68" s="10"/>
      <c r="E68" s="10">
        <v>0.98229999999999995</v>
      </c>
      <c r="F68" s="42" t="s">
        <v>740</v>
      </c>
      <c r="G68" s="43" t="s">
        <v>743</v>
      </c>
      <c r="H68" s="42" t="s">
        <v>744</v>
      </c>
    </row>
    <row r="69" spans="1:8" x14ac:dyDescent="0.3">
      <c r="A69" s="7"/>
      <c r="B69" s="7"/>
      <c r="C69" s="10"/>
      <c r="D69" s="10"/>
      <c r="E69" s="10">
        <v>1.77E-2</v>
      </c>
      <c r="F69" s="46" t="s">
        <v>766</v>
      </c>
      <c r="G69" s="44" t="s">
        <v>767</v>
      </c>
      <c r="H69" s="46" t="s">
        <v>3065</v>
      </c>
    </row>
    <row r="70" spans="1:8" x14ac:dyDescent="0.3">
      <c r="A70" s="7" t="s">
        <v>745</v>
      </c>
      <c r="B70" s="7" t="s">
        <v>746</v>
      </c>
      <c r="C70" s="10" t="s">
        <v>747</v>
      </c>
      <c r="D70" s="10"/>
      <c r="E70" s="32">
        <v>1</v>
      </c>
      <c r="F70" s="11" t="s">
        <v>745</v>
      </c>
      <c r="G70" s="7" t="s">
        <v>746</v>
      </c>
      <c r="H70" s="11" t="s">
        <v>747</v>
      </c>
    </row>
    <row r="71" spans="1:8" x14ac:dyDescent="0.3">
      <c r="A71" s="7" t="s">
        <v>748</v>
      </c>
      <c r="B71" s="7" t="s">
        <v>749</v>
      </c>
      <c r="C71" s="10" t="s">
        <v>750</v>
      </c>
      <c r="D71" s="10"/>
      <c r="E71" s="32">
        <v>1</v>
      </c>
      <c r="F71" s="11" t="s">
        <v>748</v>
      </c>
      <c r="G71" s="7" t="s">
        <v>749</v>
      </c>
      <c r="H71" s="11" t="s">
        <v>750</v>
      </c>
    </row>
    <row r="72" spans="1:8" x14ac:dyDescent="0.3">
      <c r="A72" s="7" t="s">
        <v>751</v>
      </c>
      <c r="B72" s="7" t="s">
        <v>752</v>
      </c>
      <c r="C72" s="10" t="s">
        <v>753</v>
      </c>
      <c r="D72" s="10"/>
      <c r="E72" s="32">
        <v>1</v>
      </c>
      <c r="F72" s="11" t="s">
        <v>751</v>
      </c>
      <c r="G72" s="7" t="s">
        <v>752</v>
      </c>
      <c r="H72" s="11" t="s">
        <v>753</v>
      </c>
    </row>
    <row r="73" spans="1:8" x14ac:dyDescent="0.3">
      <c r="A73" s="7" t="s">
        <v>754</v>
      </c>
      <c r="B73" s="7" t="s">
        <v>755</v>
      </c>
      <c r="C73" s="10" t="s">
        <v>756</v>
      </c>
      <c r="D73" s="10"/>
      <c r="E73" s="32">
        <v>1</v>
      </c>
      <c r="F73" s="11" t="s">
        <v>754</v>
      </c>
      <c r="G73" s="7" t="s">
        <v>755</v>
      </c>
      <c r="H73" s="11" t="s">
        <v>756</v>
      </c>
    </row>
    <row r="74" spans="1:8" ht="28.8" x14ac:dyDescent="0.3">
      <c r="A74" s="7" t="s">
        <v>757</v>
      </c>
      <c r="B74" s="7" t="s">
        <v>758</v>
      </c>
      <c r="C74" s="10" t="s">
        <v>759</v>
      </c>
      <c r="D74" s="10"/>
      <c r="E74" s="32">
        <v>1</v>
      </c>
      <c r="F74" s="11" t="s">
        <v>757</v>
      </c>
      <c r="G74" s="7" t="s">
        <v>758</v>
      </c>
      <c r="H74" s="11" t="s">
        <v>759</v>
      </c>
    </row>
    <row r="75" spans="1:8" x14ac:dyDescent="0.3">
      <c r="A75" s="7" t="s">
        <v>760</v>
      </c>
      <c r="B75" s="7" t="s">
        <v>761</v>
      </c>
      <c r="C75" s="10" t="s">
        <v>762</v>
      </c>
      <c r="D75" s="10"/>
      <c r="E75" s="32">
        <v>1</v>
      </c>
      <c r="F75" s="11" t="s">
        <v>760</v>
      </c>
      <c r="G75" s="7" t="s">
        <v>761</v>
      </c>
      <c r="H75" s="11" t="s">
        <v>762</v>
      </c>
    </row>
    <row r="76" spans="1:8" x14ac:dyDescent="0.3">
      <c r="A76" s="7" t="s">
        <v>763</v>
      </c>
      <c r="B76" s="7" t="s">
        <v>764</v>
      </c>
      <c r="C76" s="10" t="s">
        <v>765</v>
      </c>
      <c r="D76" s="10" t="s">
        <v>3110</v>
      </c>
      <c r="E76" s="32">
        <v>1</v>
      </c>
      <c r="F76" s="45" t="s">
        <v>766</v>
      </c>
      <c r="G76" s="44" t="s">
        <v>767</v>
      </c>
      <c r="H76" s="46" t="s">
        <v>3065</v>
      </c>
    </row>
    <row r="77" spans="1:8" ht="28.8" x14ac:dyDescent="0.3">
      <c r="A77" s="7" t="s">
        <v>768</v>
      </c>
      <c r="B77" s="7" t="s">
        <v>769</v>
      </c>
      <c r="C77" s="10" t="s">
        <v>770</v>
      </c>
      <c r="D77" s="10"/>
      <c r="E77" s="32">
        <v>1</v>
      </c>
      <c r="F77" s="11" t="s">
        <v>771</v>
      </c>
      <c r="G77" s="7">
        <v>1005</v>
      </c>
      <c r="H77" s="11" t="s">
        <v>770</v>
      </c>
    </row>
    <row r="78" spans="1:8" x14ac:dyDescent="0.3">
      <c r="A78" s="7" t="s">
        <v>772</v>
      </c>
      <c r="B78" s="7" t="s">
        <v>773</v>
      </c>
      <c r="C78" s="10" t="s">
        <v>774</v>
      </c>
      <c r="D78" s="10"/>
      <c r="E78" s="32">
        <v>1</v>
      </c>
      <c r="F78" s="11" t="s">
        <v>775</v>
      </c>
      <c r="G78" s="7">
        <v>1006</v>
      </c>
      <c r="H78" s="11" t="s">
        <v>774</v>
      </c>
    </row>
    <row r="79" spans="1:8" x14ac:dyDescent="0.3">
      <c r="A79" s="7" t="s">
        <v>805</v>
      </c>
      <c r="B79" s="7" t="s">
        <v>806</v>
      </c>
      <c r="C79" s="10" t="s">
        <v>807</v>
      </c>
      <c r="D79" s="10"/>
      <c r="E79" s="32">
        <v>1</v>
      </c>
      <c r="F79" s="11" t="s">
        <v>808</v>
      </c>
      <c r="G79" s="7">
        <v>1007</v>
      </c>
      <c r="H79" s="11" t="s">
        <v>807</v>
      </c>
    </row>
    <row r="80" spans="1:8" x14ac:dyDescent="0.3">
      <c r="A80" s="7" t="s">
        <v>783</v>
      </c>
      <c r="B80" s="7" t="s">
        <v>781</v>
      </c>
      <c r="C80" s="10" t="s">
        <v>782</v>
      </c>
      <c r="D80" s="10"/>
      <c r="E80" s="32">
        <v>1</v>
      </c>
      <c r="F80" s="11" t="s">
        <v>784</v>
      </c>
      <c r="G80" s="7">
        <v>1010</v>
      </c>
      <c r="H80" s="11" t="s">
        <v>782</v>
      </c>
    </row>
    <row r="81" spans="1:8" ht="28.8" x14ac:dyDescent="0.3">
      <c r="A81" s="27" t="s">
        <v>785</v>
      </c>
      <c r="B81" s="31">
        <v>1020</v>
      </c>
      <c r="C81" s="10" t="s">
        <v>786</v>
      </c>
      <c r="D81" s="10" t="s">
        <v>3105</v>
      </c>
      <c r="E81" s="10"/>
      <c r="F81" s="11"/>
      <c r="G81" s="7"/>
      <c r="H81" s="11"/>
    </row>
    <row r="82" spans="1:8" x14ac:dyDescent="0.3">
      <c r="A82" s="27"/>
      <c r="B82" s="27"/>
      <c r="C82" s="27"/>
      <c r="D82" s="27"/>
      <c r="E82" s="27">
        <v>0.89880000000000004</v>
      </c>
      <c r="F82" s="41" t="s">
        <v>787</v>
      </c>
      <c r="G82" s="43" t="s">
        <v>788</v>
      </c>
      <c r="H82" s="41" t="s">
        <v>789</v>
      </c>
    </row>
    <row r="83" spans="1:8" x14ac:dyDescent="0.3">
      <c r="A83" s="27"/>
      <c r="B83" s="27"/>
      <c r="C83" s="27"/>
      <c r="D83" s="27"/>
      <c r="E83" s="27">
        <v>0.1012</v>
      </c>
      <c r="F83" s="45" t="s">
        <v>790</v>
      </c>
      <c r="G83" s="44" t="s">
        <v>791</v>
      </c>
      <c r="H83" s="45" t="s">
        <v>3066</v>
      </c>
    </row>
    <row r="84" spans="1:8" x14ac:dyDescent="0.3">
      <c r="A84" s="7" t="s">
        <v>809</v>
      </c>
      <c r="B84" s="7" t="s">
        <v>810</v>
      </c>
      <c r="C84" s="10" t="s">
        <v>811</v>
      </c>
      <c r="D84" s="10" t="s">
        <v>3105</v>
      </c>
      <c r="E84" s="10"/>
      <c r="F84" s="11"/>
      <c r="G84" s="7"/>
      <c r="H84" s="11"/>
    </row>
    <row r="85" spans="1:8" x14ac:dyDescent="0.3">
      <c r="A85" s="27"/>
      <c r="B85" s="27"/>
      <c r="C85" s="27"/>
      <c r="D85" s="27"/>
      <c r="E85" s="27">
        <v>0.67669999999999997</v>
      </c>
      <c r="F85" s="41" t="s">
        <v>812</v>
      </c>
      <c r="G85" s="43" t="s">
        <v>813</v>
      </c>
      <c r="H85" s="41" t="s">
        <v>811</v>
      </c>
    </row>
    <row r="86" spans="1:8" x14ac:dyDescent="0.3">
      <c r="A86" s="27"/>
      <c r="B86" s="27"/>
      <c r="C86" s="27"/>
      <c r="D86" s="27"/>
      <c r="E86" s="27">
        <v>0.32329999999999998</v>
      </c>
      <c r="F86" s="45" t="s">
        <v>814</v>
      </c>
      <c r="G86" s="44" t="s">
        <v>815</v>
      </c>
      <c r="H86" s="45" t="s">
        <v>3067</v>
      </c>
    </row>
    <row r="87" spans="1:8" x14ac:dyDescent="0.3">
      <c r="A87" s="7" t="s">
        <v>793</v>
      </c>
      <c r="B87" s="7" t="s">
        <v>794</v>
      </c>
      <c r="C87" s="10" t="s">
        <v>792</v>
      </c>
      <c r="D87" s="10"/>
      <c r="E87" s="32">
        <v>1</v>
      </c>
      <c r="F87" s="11" t="s">
        <v>795</v>
      </c>
      <c r="G87" s="7">
        <v>1050</v>
      </c>
      <c r="H87" s="11" t="s">
        <v>3789</v>
      </c>
    </row>
    <row r="88" spans="1:8" x14ac:dyDescent="0.3">
      <c r="A88" s="7" t="s">
        <v>798</v>
      </c>
      <c r="B88" s="7" t="s">
        <v>796</v>
      </c>
      <c r="C88" s="10" t="s">
        <v>797</v>
      </c>
      <c r="D88" s="10" t="s">
        <v>3110</v>
      </c>
      <c r="E88" s="32">
        <v>1</v>
      </c>
      <c r="F88" s="45" t="s">
        <v>799</v>
      </c>
      <c r="G88" s="44" t="s">
        <v>800</v>
      </c>
      <c r="H88" s="45" t="s">
        <v>3068</v>
      </c>
    </row>
    <row r="89" spans="1:8" ht="28.8" x14ac:dyDescent="0.3">
      <c r="A89" s="7" t="s">
        <v>802</v>
      </c>
      <c r="B89" s="7" t="s">
        <v>803</v>
      </c>
      <c r="C89" s="10" t="s">
        <v>801</v>
      </c>
      <c r="D89" s="10"/>
      <c r="E89" s="32">
        <v>1</v>
      </c>
      <c r="F89" s="11" t="s">
        <v>804</v>
      </c>
      <c r="G89" s="7">
        <v>1105</v>
      </c>
      <c r="H89" s="11" t="s">
        <v>801</v>
      </c>
    </row>
    <row r="90" spans="1:8" x14ac:dyDescent="0.3">
      <c r="A90" s="7" t="s">
        <v>816</v>
      </c>
      <c r="B90" s="7" t="s">
        <v>817</v>
      </c>
      <c r="C90" s="10" t="s">
        <v>818</v>
      </c>
      <c r="D90" s="10"/>
      <c r="E90" s="32">
        <v>1</v>
      </c>
      <c r="F90" s="11" t="s">
        <v>819</v>
      </c>
      <c r="G90" s="7">
        <v>1106</v>
      </c>
      <c r="H90" s="11" t="s">
        <v>818</v>
      </c>
    </row>
    <row r="91" spans="1:8" x14ac:dyDescent="0.3">
      <c r="A91" s="7" t="s">
        <v>776</v>
      </c>
      <c r="B91" s="7" t="s">
        <v>777</v>
      </c>
      <c r="C91" s="10" t="s">
        <v>778</v>
      </c>
      <c r="D91" s="10" t="s">
        <v>3105</v>
      </c>
      <c r="E91" s="10"/>
      <c r="F91" s="1"/>
      <c r="G91" s="1"/>
      <c r="H91" s="1"/>
    </row>
    <row r="92" spans="1:8" x14ac:dyDescent="0.3">
      <c r="A92" s="7"/>
      <c r="B92" s="7"/>
      <c r="C92" s="10"/>
      <c r="D92" s="10"/>
      <c r="E92" s="10">
        <v>6.4000000000000003E-3</v>
      </c>
      <c r="F92" s="45" t="s">
        <v>702</v>
      </c>
      <c r="G92" s="44" t="s">
        <v>703</v>
      </c>
      <c r="H92" s="45" t="s">
        <v>3064</v>
      </c>
    </row>
    <row r="93" spans="1:8" x14ac:dyDescent="0.3">
      <c r="A93" s="7"/>
      <c r="B93" s="7"/>
      <c r="C93" s="10"/>
      <c r="D93" s="10"/>
      <c r="E93" s="10">
        <v>1.6400000000000001E-2</v>
      </c>
      <c r="F93" s="45" t="s">
        <v>790</v>
      </c>
      <c r="G93" s="44" t="s">
        <v>791</v>
      </c>
      <c r="H93" s="45" t="s">
        <v>3066</v>
      </c>
    </row>
    <row r="94" spans="1:8" x14ac:dyDescent="0.3">
      <c r="A94" s="7"/>
      <c r="B94" s="7"/>
      <c r="C94" s="10"/>
      <c r="D94" s="10"/>
      <c r="E94" s="10">
        <v>5.4999999999999997E-3</v>
      </c>
      <c r="F94" s="45" t="s">
        <v>814</v>
      </c>
      <c r="G94" s="44" t="s">
        <v>815</v>
      </c>
      <c r="H94" s="45" t="s">
        <v>3067</v>
      </c>
    </row>
    <row r="95" spans="1:8" x14ac:dyDescent="0.3">
      <c r="A95" s="7"/>
      <c r="B95" s="7"/>
      <c r="C95" s="10"/>
      <c r="D95" s="10"/>
      <c r="E95" s="10">
        <v>1.2999999999999999E-2</v>
      </c>
      <c r="F95" s="45" t="s">
        <v>799</v>
      </c>
      <c r="G95" s="44" t="s">
        <v>800</v>
      </c>
      <c r="H95" s="45" t="s">
        <v>3068</v>
      </c>
    </row>
    <row r="96" spans="1:8" x14ac:dyDescent="0.3">
      <c r="A96" s="7"/>
      <c r="B96" s="7"/>
      <c r="C96" s="10"/>
      <c r="D96" s="10"/>
      <c r="E96" s="10">
        <v>0.9587</v>
      </c>
      <c r="F96" s="45" t="s">
        <v>779</v>
      </c>
      <c r="G96" s="44" t="s">
        <v>780</v>
      </c>
      <c r="H96" s="45" t="s">
        <v>3083</v>
      </c>
    </row>
    <row r="97" spans="1:8" x14ac:dyDescent="0.3">
      <c r="A97" s="7" t="s">
        <v>820</v>
      </c>
      <c r="B97" s="7" t="s">
        <v>821</v>
      </c>
      <c r="C97" s="10" t="s">
        <v>75</v>
      </c>
      <c r="D97" s="10"/>
      <c r="E97" s="32">
        <v>1</v>
      </c>
      <c r="F97" s="11" t="s">
        <v>820</v>
      </c>
      <c r="G97" s="7" t="s">
        <v>821</v>
      </c>
      <c r="H97" s="11" t="s">
        <v>75</v>
      </c>
    </row>
    <row r="98" spans="1:8" x14ac:dyDescent="0.3">
      <c r="A98" s="7" t="s">
        <v>823</v>
      </c>
      <c r="B98" s="7" t="s">
        <v>822</v>
      </c>
      <c r="C98" s="10" t="s">
        <v>76</v>
      </c>
      <c r="D98" s="10"/>
      <c r="E98" s="32">
        <v>1</v>
      </c>
      <c r="F98" s="11" t="s">
        <v>823</v>
      </c>
      <c r="G98" s="7" t="s">
        <v>822</v>
      </c>
      <c r="H98" s="11" t="s">
        <v>76</v>
      </c>
    </row>
    <row r="99" spans="1:8" x14ac:dyDescent="0.3">
      <c r="A99" s="7" t="s">
        <v>824</v>
      </c>
      <c r="B99" s="7" t="s">
        <v>825</v>
      </c>
      <c r="C99" s="10" t="s">
        <v>826</v>
      </c>
      <c r="D99" s="10"/>
      <c r="E99" s="32">
        <v>1</v>
      </c>
      <c r="F99" s="11" t="s">
        <v>824</v>
      </c>
      <c r="G99" s="7" t="s">
        <v>825</v>
      </c>
      <c r="H99" s="11" t="s">
        <v>826</v>
      </c>
    </row>
    <row r="100" spans="1:8" x14ac:dyDescent="0.3">
      <c r="A100" s="7" t="s">
        <v>828</v>
      </c>
      <c r="B100" s="7" t="s">
        <v>827</v>
      </c>
      <c r="C100" s="10" t="s">
        <v>78</v>
      </c>
      <c r="D100" s="10"/>
      <c r="E100" s="32">
        <v>1</v>
      </c>
      <c r="F100" s="11" t="s">
        <v>828</v>
      </c>
      <c r="G100" s="7" t="s">
        <v>827</v>
      </c>
      <c r="H100" s="11" t="s">
        <v>78</v>
      </c>
    </row>
    <row r="101" spans="1:8" ht="28.8" x14ac:dyDescent="0.3">
      <c r="A101" s="7" t="s">
        <v>829</v>
      </c>
      <c r="B101" s="7" t="s">
        <v>830</v>
      </c>
      <c r="C101" s="10" t="s">
        <v>831</v>
      </c>
      <c r="D101" s="10"/>
      <c r="E101" s="32">
        <v>1</v>
      </c>
      <c r="F101" s="11" t="s">
        <v>832</v>
      </c>
      <c r="G101" s="7" t="s">
        <v>830</v>
      </c>
      <c r="H101" s="10" t="s">
        <v>833</v>
      </c>
    </row>
    <row r="102" spans="1:8" x14ac:dyDescent="0.3">
      <c r="A102" s="7" t="s">
        <v>834</v>
      </c>
      <c r="B102" s="7" t="s">
        <v>835</v>
      </c>
      <c r="C102" s="10" t="s">
        <v>836</v>
      </c>
      <c r="D102" s="10" t="s">
        <v>3106</v>
      </c>
      <c r="E102" s="10"/>
      <c r="F102" s="11"/>
      <c r="G102" s="7"/>
      <c r="H102" s="6"/>
    </row>
    <row r="103" spans="1:8" x14ac:dyDescent="0.3">
      <c r="A103" s="27"/>
      <c r="B103" s="27"/>
      <c r="C103" s="27"/>
      <c r="D103" s="27"/>
      <c r="E103" s="27">
        <v>0.84670000000000001</v>
      </c>
      <c r="F103" s="41" t="s">
        <v>837</v>
      </c>
      <c r="G103" s="43">
        <v>1305</v>
      </c>
      <c r="H103" s="41" t="s">
        <v>838</v>
      </c>
    </row>
    <row r="104" spans="1:8" x14ac:dyDescent="0.3">
      <c r="A104" s="7"/>
      <c r="B104" s="7"/>
      <c r="C104" s="10"/>
      <c r="D104" s="10"/>
      <c r="E104" s="10">
        <v>0.15329999999999999</v>
      </c>
      <c r="F104" s="41" t="s">
        <v>839</v>
      </c>
      <c r="G104" s="43">
        <v>1306</v>
      </c>
      <c r="H104" s="41" t="s">
        <v>840</v>
      </c>
    </row>
    <row r="105" spans="1:8" ht="28.8" x14ac:dyDescent="0.3">
      <c r="A105" s="7" t="s">
        <v>841</v>
      </c>
      <c r="B105" s="7" t="s">
        <v>842</v>
      </c>
      <c r="C105" s="10" t="s">
        <v>843</v>
      </c>
      <c r="D105" s="10"/>
      <c r="E105" s="32">
        <v>1</v>
      </c>
      <c r="F105" s="11" t="s">
        <v>841</v>
      </c>
      <c r="G105" s="7" t="s">
        <v>842</v>
      </c>
      <c r="H105" s="10" t="s">
        <v>843</v>
      </c>
    </row>
    <row r="106" spans="1:8" x14ac:dyDescent="0.3">
      <c r="A106" s="7" t="s">
        <v>844</v>
      </c>
      <c r="B106" s="7" t="s">
        <v>845</v>
      </c>
      <c r="C106" s="10" t="s">
        <v>846</v>
      </c>
      <c r="D106" s="10"/>
      <c r="E106" s="32">
        <v>1</v>
      </c>
      <c r="F106" s="11" t="s">
        <v>844</v>
      </c>
      <c r="G106" s="7" t="s">
        <v>845</v>
      </c>
      <c r="H106" s="11" t="s">
        <v>846</v>
      </c>
    </row>
    <row r="107" spans="1:8" x14ac:dyDescent="0.3">
      <c r="A107" s="7" t="s">
        <v>847</v>
      </c>
      <c r="B107" s="7" t="s">
        <v>848</v>
      </c>
      <c r="C107" s="10" t="s">
        <v>849</v>
      </c>
      <c r="D107" s="10"/>
      <c r="E107" s="32">
        <v>1</v>
      </c>
      <c r="F107" s="11" t="s">
        <v>847</v>
      </c>
      <c r="G107" s="7" t="s">
        <v>848</v>
      </c>
      <c r="H107" s="11" t="s">
        <v>849</v>
      </c>
    </row>
    <row r="108" spans="1:8" x14ac:dyDescent="0.3">
      <c r="A108" s="7" t="s">
        <v>850</v>
      </c>
      <c r="B108" s="7" t="s">
        <v>851</v>
      </c>
      <c r="C108" s="10" t="s">
        <v>852</v>
      </c>
      <c r="D108" s="10"/>
      <c r="E108" s="32">
        <v>1</v>
      </c>
      <c r="F108" s="11" t="s">
        <v>850</v>
      </c>
      <c r="G108" s="7" t="s">
        <v>851</v>
      </c>
      <c r="H108" s="38" t="s">
        <v>853</v>
      </c>
    </row>
    <row r="109" spans="1:8" x14ac:dyDescent="0.3">
      <c r="A109" s="7" t="s">
        <v>854</v>
      </c>
      <c r="B109" s="7" t="s">
        <v>855</v>
      </c>
      <c r="C109" s="10" t="s">
        <v>856</v>
      </c>
      <c r="D109" s="10"/>
      <c r="E109" s="32">
        <v>1</v>
      </c>
      <c r="F109" s="11" t="s">
        <v>854</v>
      </c>
      <c r="G109" s="7" t="s">
        <v>855</v>
      </c>
      <c r="H109" s="11" t="s">
        <v>856</v>
      </c>
    </row>
    <row r="110" spans="1:8" x14ac:dyDescent="0.3">
      <c r="A110" s="7" t="s">
        <v>857</v>
      </c>
      <c r="B110" s="7" t="s">
        <v>858</v>
      </c>
      <c r="C110" s="10" t="s">
        <v>859</v>
      </c>
      <c r="D110" s="10"/>
      <c r="E110" s="32">
        <v>1</v>
      </c>
      <c r="F110" s="11" t="s">
        <v>857</v>
      </c>
      <c r="G110" s="7" t="s">
        <v>858</v>
      </c>
      <c r="H110" s="11" t="s">
        <v>859</v>
      </c>
    </row>
    <row r="111" spans="1:8" x14ac:dyDescent="0.3">
      <c r="A111" s="7" t="s">
        <v>860</v>
      </c>
      <c r="B111" s="7" t="s">
        <v>861</v>
      </c>
      <c r="C111" s="10" t="s">
        <v>862</v>
      </c>
      <c r="D111" s="10"/>
      <c r="E111" s="32">
        <v>1</v>
      </c>
      <c r="F111" s="11" t="s">
        <v>860</v>
      </c>
      <c r="G111" s="7" t="s">
        <v>861</v>
      </c>
      <c r="H111" s="11" t="s">
        <v>862</v>
      </c>
    </row>
    <row r="112" spans="1:8" x14ac:dyDescent="0.3">
      <c r="A112" s="7" t="s">
        <v>863</v>
      </c>
      <c r="B112" s="7" t="s">
        <v>864</v>
      </c>
      <c r="C112" s="10" t="s">
        <v>865</v>
      </c>
      <c r="D112" s="10"/>
      <c r="E112" s="32">
        <v>1</v>
      </c>
      <c r="F112" s="11" t="s">
        <v>863</v>
      </c>
      <c r="G112" s="7" t="s">
        <v>864</v>
      </c>
      <c r="H112" s="10" t="s">
        <v>865</v>
      </c>
    </row>
    <row r="113" spans="1:8" x14ac:dyDescent="0.3">
      <c r="A113" s="7" t="s">
        <v>866</v>
      </c>
      <c r="B113" s="7" t="s">
        <v>867</v>
      </c>
      <c r="C113" s="10" t="s">
        <v>868</v>
      </c>
      <c r="D113" s="10"/>
      <c r="E113" s="32">
        <v>1</v>
      </c>
      <c r="F113" s="11" t="s">
        <v>866</v>
      </c>
      <c r="G113" s="7" t="s">
        <v>867</v>
      </c>
      <c r="H113" s="11" t="s">
        <v>868</v>
      </c>
    </row>
    <row r="114" spans="1:8" ht="28.8" x14ac:dyDescent="0.3">
      <c r="A114" s="7" t="s">
        <v>869</v>
      </c>
      <c r="B114" s="7" t="s">
        <v>870</v>
      </c>
      <c r="C114" s="10" t="s">
        <v>871</v>
      </c>
      <c r="D114" s="10"/>
      <c r="E114" s="32">
        <v>1</v>
      </c>
      <c r="F114" s="11" t="s">
        <v>869</v>
      </c>
      <c r="G114" s="7" t="s">
        <v>870</v>
      </c>
      <c r="H114" s="10" t="s">
        <v>871</v>
      </c>
    </row>
    <row r="115" spans="1:8" x14ac:dyDescent="0.3">
      <c r="A115" s="7" t="s">
        <v>872</v>
      </c>
      <c r="B115" s="7" t="s">
        <v>873</v>
      </c>
      <c r="C115" s="10" t="s">
        <v>874</v>
      </c>
      <c r="D115" s="10"/>
      <c r="E115" s="32">
        <v>1</v>
      </c>
      <c r="F115" s="11" t="s">
        <v>872</v>
      </c>
      <c r="G115" s="7" t="s">
        <v>873</v>
      </c>
      <c r="H115" s="11" t="s">
        <v>874</v>
      </c>
    </row>
    <row r="116" spans="1:8" x14ac:dyDescent="0.3">
      <c r="A116" s="7" t="s">
        <v>875</v>
      </c>
      <c r="B116" s="7" t="s">
        <v>876</v>
      </c>
      <c r="C116" s="10" t="s">
        <v>877</v>
      </c>
      <c r="D116" s="10"/>
      <c r="E116" s="32">
        <v>1</v>
      </c>
      <c r="F116" s="11" t="s">
        <v>875</v>
      </c>
      <c r="G116" s="7" t="s">
        <v>876</v>
      </c>
      <c r="H116" s="11" t="s">
        <v>877</v>
      </c>
    </row>
    <row r="117" spans="1:8" x14ac:dyDescent="0.3">
      <c r="A117" s="7" t="s">
        <v>878</v>
      </c>
      <c r="B117" s="7" t="s">
        <v>879</v>
      </c>
      <c r="C117" s="10" t="s">
        <v>880</v>
      </c>
      <c r="D117" s="10"/>
      <c r="E117" s="32">
        <v>1</v>
      </c>
      <c r="F117" s="11" t="s">
        <v>878</v>
      </c>
      <c r="G117" s="7" t="s">
        <v>879</v>
      </c>
      <c r="H117" s="11" t="s">
        <v>880</v>
      </c>
    </row>
    <row r="118" spans="1:8" ht="28.8" x14ac:dyDescent="0.3">
      <c r="A118" s="7" t="s">
        <v>883</v>
      </c>
      <c r="B118" s="7" t="s">
        <v>881</v>
      </c>
      <c r="C118" s="10" t="s">
        <v>882</v>
      </c>
      <c r="D118" s="10"/>
      <c r="E118" s="32">
        <v>1</v>
      </c>
      <c r="F118" s="11" t="s">
        <v>883</v>
      </c>
      <c r="G118" s="7" t="s">
        <v>881</v>
      </c>
      <c r="H118" s="11" t="s">
        <v>882</v>
      </c>
    </row>
    <row r="119" spans="1:8" x14ac:dyDescent="0.3">
      <c r="A119" s="7" t="s">
        <v>886</v>
      </c>
      <c r="B119" s="7" t="s">
        <v>884</v>
      </c>
      <c r="C119" s="10" t="s">
        <v>885</v>
      </c>
      <c r="D119" s="10"/>
      <c r="E119" s="32">
        <v>1</v>
      </c>
      <c r="F119" s="11" t="s">
        <v>886</v>
      </c>
      <c r="G119" s="7" t="s">
        <v>884</v>
      </c>
      <c r="H119" s="11" t="s">
        <v>885</v>
      </c>
    </row>
    <row r="120" spans="1:8" x14ac:dyDescent="0.3">
      <c r="A120" s="7" t="s">
        <v>889</v>
      </c>
      <c r="B120" s="7" t="s">
        <v>887</v>
      </c>
      <c r="C120" s="10" t="s">
        <v>888</v>
      </c>
      <c r="D120" s="10"/>
      <c r="E120" s="32">
        <v>1</v>
      </c>
      <c r="F120" s="11" t="s">
        <v>889</v>
      </c>
      <c r="G120" s="7" t="s">
        <v>887</v>
      </c>
      <c r="H120" s="11" t="s">
        <v>888</v>
      </c>
    </row>
    <row r="121" spans="1:8" x14ac:dyDescent="0.3">
      <c r="A121" s="7" t="s">
        <v>892</v>
      </c>
      <c r="B121" s="7" t="s">
        <v>890</v>
      </c>
      <c r="C121" s="10" t="s">
        <v>891</v>
      </c>
      <c r="D121" s="10"/>
      <c r="E121" s="32">
        <v>1</v>
      </c>
      <c r="F121" s="11" t="s">
        <v>892</v>
      </c>
      <c r="G121" s="7" t="s">
        <v>890</v>
      </c>
      <c r="H121" s="11" t="s">
        <v>891</v>
      </c>
    </row>
    <row r="122" spans="1:8" x14ac:dyDescent="0.3">
      <c r="A122" s="7" t="s">
        <v>893</v>
      </c>
      <c r="B122" s="7" t="s">
        <v>894</v>
      </c>
      <c r="C122" s="10" t="s">
        <v>895</v>
      </c>
      <c r="D122" s="10" t="s">
        <v>3106</v>
      </c>
      <c r="E122" s="10"/>
      <c r="F122" s="11"/>
      <c r="G122" s="7"/>
      <c r="H122" s="11"/>
    </row>
    <row r="123" spans="1:8" x14ac:dyDescent="0.3">
      <c r="A123" s="27"/>
      <c r="B123" s="27"/>
      <c r="C123" s="27"/>
      <c r="D123" s="27"/>
      <c r="E123" s="27">
        <v>0.3382</v>
      </c>
      <c r="F123" s="41" t="s">
        <v>896</v>
      </c>
      <c r="G123" s="43" t="s">
        <v>897</v>
      </c>
      <c r="H123" s="41" t="s">
        <v>898</v>
      </c>
    </row>
    <row r="124" spans="1:8" x14ac:dyDescent="0.3">
      <c r="A124" s="7"/>
      <c r="B124" s="7"/>
      <c r="C124" s="10"/>
      <c r="D124" s="10"/>
      <c r="E124" s="10">
        <v>0.66180000000000005</v>
      </c>
      <c r="F124" s="41" t="s">
        <v>899</v>
      </c>
      <c r="G124" s="43" t="s">
        <v>900</v>
      </c>
      <c r="H124" s="41" t="s">
        <v>901</v>
      </c>
    </row>
    <row r="125" spans="1:8" x14ac:dyDescent="0.3">
      <c r="A125" s="27" t="s">
        <v>902</v>
      </c>
      <c r="B125" s="27">
        <v>1550</v>
      </c>
      <c r="C125" s="10" t="s">
        <v>903</v>
      </c>
      <c r="D125" s="10" t="s">
        <v>3106</v>
      </c>
      <c r="E125" s="10"/>
      <c r="F125" s="11"/>
      <c r="G125" s="7"/>
      <c r="H125" s="6"/>
    </row>
    <row r="126" spans="1:8" ht="28.8" x14ac:dyDescent="0.3">
      <c r="A126" s="27"/>
      <c r="B126" s="27"/>
      <c r="C126" s="27"/>
      <c r="D126" s="27"/>
      <c r="E126" s="27">
        <v>0.29320000000000002</v>
      </c>
      <c r="F126" s="41" t="s">
        <v>904</v>
      </c>
      <c r="G126" s="43" t="s">
        <v>905</v>
      </c>
      <c r="H126" s="41" t="s">
        <v>906</v>
      </c>
    </row>
    <row r="127" spans="1:8" ht="28.8" x14ac:dyDescent="0.3">
      <c r="A127" s="27"/>
      <c r="B127" s="27"/>
      <c r="C127" s="27"/>
      <c r="D127" s="27"/>
      <c r="E127" s="27">
        <v>0.70679999999999998</v>
      </c>
      <c r="F127" s="45" t="s">
        <v>907</v>
      </c>
      <c r="G127" s="44" t="s">
        <v>908</v>
      </c>
      <c r="H127" s="45" t="s">
        <v>3109</v>
      </c>
    </row>
    <row r="128" spans="1:8" x14ac:dyDescent="0.3">
      <c r="A128" s="7" t="s">
        <v>909</v>
      </c>
      <c r="B128" s="7" t="s">
        <v>910</v>
      </c>
      <c r="C128" s="10" t="s">
        <v>911</v>
      </c>
      <c r="D128" s="10"/>
      <c r="E128" s="32">
        <v>1</v>
      </c>
      <c r="F128" s="11" t="s">
        <v>909</v>
      </c>
      <c r="G128" s="7" t="s">
        <v>910</v>
      </c>
      <c r="H128" s="11" t="s">
        <v>911</v>
      </c>
    </row>
    <row r="129" spans="1:8" x14ac:dyDescent="0.3">
      <c r="A129" s="7" t="s">
        <v>912</v>
      </c>
      <c r="B129" s="7" t="s">
        <v>913</v>
      </c>
      <c r="C129" s="10" t="s">
        <v>914</v>
      </c>
      <c r="D129" s="10"/>
      <c r="E129" s="32">
        <v>1</v>
      </c>
      <c r="F129" s="11" t="s">
        <v>912</v>
      </c>
      <c r="G129" s="7" t="s">
        <v>913</v>
      </c>
      <c r="H129" s="10" t="s">
        <v>914</v>
      </c>
    </row>
    <row r="130" spans="1:8" x14ac:dyDescent="0.3">
      <c r="A130" s="7" t="s">
        <v>915</v>
      </c>
      <c r="B130" s="7" t="s">
        <v>916</v>
      </c>
      <c r="C130" s="10" t="s">
        <v>917</v>
      </c>
      <c r="D130" s="10"/>
      <c r="E130" s="32">
        <v>1</v>
      </c>
      <c r="F130" s="11" t="s">
        <v>915</v>
      </c>
      <c r="G130" s="7" t="s">
        <v>916</v>
      </c>
      <c r="H130" s="10" t="s">
        <v>917</v>
      </c>
    </row>
    <row r="131" spans="1:8" x14ac:dyDescent="0.3">
      <c r="A131" s="7" t="s">
        <v>918</v>
      </c>
      <c r="B131" s="7" t="s">
        <v>919</v>
      </c>
      <c r="C131" s="10" t="s">
        <v>920</v>
      </c>
      <c r="D131" s="10"/>
      <c r="E131" s="32">
        <v>1</v>
      </c>
      <c r="F131" s="11" t="s">
        <v>918</v>
      </c>
      <c r="G131" s="7" t="s">
        <v>919</v>
      </c>
      <c r="H131" s="10" t="s">
        <v>920</v>
      </c>
    </row>
    <row r="132" spans="1:8" x14ac:dyDescent="0.3">
      <c r="A132" s="7" t="s">
        <v>921</v>
      </c>
      <c r="B132" s="7" t="s">
        <v>922</v>
      </c>
      <c r="C132" s="10" t="s">
        <v>923</v>
      </c>
      <c r="D132" s="10"/>
      <c r="E132" s="32">
        <v>1</v>
      </c>
      <c r="F132" s="11" t="s">
        <v>921</v>
      </c>
      <c r="G132" s="7" t="s">
        <v>922</v>
      </c>
      <c r="H132" s="10" t="s">
        <v>923</v>
      </c>
    </row>
    <row r="133" spans="1:8" x14ac:dyDescent="0.3">
      <c r="A133" s="7" t="s">
        <v>924</v>
      </c>
      <c r="B133" s="7" t="s">
        <v>925</v>
      </c>
      <c r="C133" s="10" t="s">
        <v>108</v>
      </c>
      <c r="D133" s="10"/>
      <c r="E133" s="32">
        <v>1</v>
      </c>
      <c r="F133" s="11" t="s">
        <v>924</v>
      </c>
      <c r="G133" s="7" t="s">
        <v>925</v>
      </c>
      <c r="H133" s="11" t="s">
        <v>926</v>
      </c>
    </row>
    <row r="134" spans="1:8" x14ac:dyDescent="0.3">
      <c r="A134" s="7" t="s">
        <v>927</v>
      </c>
      <c r="B134" s="7" t="s">
        <v>928</v>
      </c>
      <c r="C134" s="10" t="s">
        <v>929</v>
      </c>
      <c r="D134" s="10"/>
      <c r="E134" s="32">
        <v>1</v>
      </c>
      <c r="F134" s="11" t="s">
        <v>927</v>
      </c>
      <c r="G134" s="7" t="s">
        <v>928</v>
      </c>
      <c r="H134" s="10" t="s">
        <v>929</v>
      </c>
    </row>
    <row r="135" spans="1:8" x14ac:dyDescent="0.3">
      <c r="A135" s="7" t="s">
        <v>930</v>
      </c>
      <c r="B135" s="7" t="s">
        <v>931</v>
      </c>
      <c r="C135" s="10" t="s">
        <v>932</v>
      </c>
      <c r="D135" s="10"/>
      <c r="E135" s="32">
        <v>1</v>
      </c>
      <c r="F135" s="11" t="s">
        <v>930</v>
      </c>
      <c r="G135" s="7" t="s">
        <v>931</v>
      </c>
      <c r="H135" s="11" t="s">
        <v>932</v>
      </c>
    </row>
    <row r="136" spans="1:8" x14ac:dyDescent="0.3">
      <c r="A136" s="7" t="s">
        <v>933</v>
      </c>
      <c r="B136" s="7" t="s">
        <v>934</v>
      </c>
      <c r="C136" s="10" t="s">
        <v>935</v>
      </c>
      <c r="D136" s="10"/>
      <c r="E136" s="32">
        <v>1</v>
      </c>
      <c r="F136" s="11" t="s">
        <v>933</v>
      </c>
      <c r="G136" s="7" t="s">
        <v>934</v>
      </c>
      <c r="H136" s="10" t="s">
        <v>935</v>
      </c>
    </row>
    <row r="137" spans="1:8" ht="28.8" x14ac:dyDescent="0.3">
      <c r="A137" s="7" t="s">
        <v>936</v>
      </c>
      <c r="B137" s="7" t="s">
        <v>937</v>
      </c>
      <c r="C137" s="10" t="s">
        <v>938</v>
      </c>
      <c r="D137" s="10" t="s">
        <v>3106</v>
      </c>
      <c r="E137" s="10"/>
      <c r="F137" s="11"/>
      <c r="G137" s="7"/>
      <c r="H137" s="27"/>
    </row>
    <row r="138" spans="1:8" ht="28.8" x14ac:dyDescent="0.3">
      <c r="A138" s="7"/>
      <c r="B138" s="7"/>
      <c r="C138" s="10"/>
      <c r="D138" s="10"/>
      <c r="E138" s="10">
        <v>0.40039999999999998</v>
      </c>
      <c r="F138" s="41" t="s">
        <v>939</v>
      </c>
      <c r="G138" s="43" t="s">
        <v>940</v>
      </c>
      <c r="H138" s="41" t="s">
        <v>941</v>
      </c>
    </row>
    <row r="139" spans="1:8" x14ac:dyDescent="0.3">
      <c r="A139" s="7"/>
      <c r="B139" s="7"/>
      <c r="C139" s="10"/>
      <c r="D139" s="10"/>
      <c r="E139" s="10">
        <v>0.59960000000000002</v>
      </c>
      <c r="F139" s="41" t="s">
        <v>942</v>
      </c>
      <c r="G139" s="43" t="s">
        <v>943</v>
      </c>
      <c r="H139" s="41" t="s">
        <v>944</v>
      </c>
    </row>
    <row r="140" spans="1:8" x14ac:dyDescent="0.3">
      <c r="A140" s="7" t="s">
        <v>945</v>
      </c>
      <c r="B140" s="7" t="s">
        <v>946</v>
      </c>
      <c r="C140" s="10" t="s">
        <v>947</v>
      </c>
      <c r="D140" s="10"/>
      <c r="E140" s="32">
        <v>1</v>
      </c>
      <c r="F140" s="11" t="s">
        <v>945</v>
      </c>
      <c r="G140" s="7" t="s">
        <v>946</v>
      </c>
      <c r="H140" s="11" t="s">
        <v>947</v>
      </c>
    </row>
    <row r="141" spans="1:8" x14ac:dyDescent="0.3">
      <c r="A141" s="7" t="s">
        <v>948</v>
      </c>
      <c r="B141" s="7" t="s">
        <v>949</v>
      </c>
      <c r="C141" s="10" t="s">
        <v>115</v>
      </c>
      <c r="D141" s="10"/>
      <c r="E141" s="32">
        <v>1</v>
      </c>
      <c r="F141" s="11" t="s">
        <v>948</v>
      </c>
      <c r="G141" s="7" t="s">
        <v>949</v>
      </c>
      <c r="H141" s="11" t="s">
        <v>115</v>
      </c>
    </row>
    <row r="142" spans="1:8" x14ac:dyDescent="0.3">
      <c r="A142" s="7" t="s">
        <v>950</v>
      </c>
      <c r="B142" s="7" t="s">
        <v>951</v>
      </c>
      <c r="C142" s="10" t="s">
        <v>952</v>
      </c>
      <c r="D142" s="10"/>
      <c r="E142" s="32">
        <v>1</v>
      </c>
      <c r="F142" s="11" t="s">
        <v>950</v>
      </c>
      <c r="G142" s="7" t="s">
        <v>951</v>
      </c>
      <c r="H142" s="11" t="s">
        <v>952</v>
      </c>
    </row>
    <row r="143" spans="1:8" x14ac:dyDescent="0.3">
      <c r="A143" s="27" t="s">
        <v>953</v>
      </c>
      <c r="B143" s="27">
        <v>1820</v>
      </c>
      <c r="C143" s="27" t="s">
        <v>954</v>
      </c>
      <c r="D143" s="27" t="s">
        <v>3106</v>
      </c>
      <c r="E143" s="27"/>
      <c r="F143" s="11"/>
      <c r="G143" s="7"/>
      <c r="H143" s="11"/>
    </row>
    <row r="144" spans="1:8" x14ac:dyDescent="0.3">
      <c r="A144" s="27"/>
      <c r="B144" s="27"/>
      <c r="C144" s="27"/>
      <c r="D144" s="27"/>
      <c r="E144" s="27">
        <v>0.15909999999999999</v>
      </c>
      <c r="F144" s="41" t="s">
        <v>955</v>
      </c>
      <c r="G144" s="49">
        <v>1821</v>
      </c>
      <c r="H144" s="41" t="s">
        <v>956</v>
      </c>
    </row>
    <row r="145" spans="1:8" x14ac:dyDescent="0.3">
      <c r="A145" s="7"/>
      <c r="B145" s="7"/>
      <c r="C145" s="10"/>
      <c r="D145" s="10"/>
      <c r="E145" s="10">
        <v>0.2049</v>
      </c>
      <c r="F145" s="41" t="s">
        <v>957</v>
      </c>
      <c r="G145" s="49">
        <v>1822</v>
      </c>
      <c r="H145" s="41" t="s">
        <v>958</v>
      </c>
    </row>
    <row r="146" spans="1:8" x14ac:dyDescent="0.3">
      <c r="A146" s="7"/>
      <c r="B146" s="7"/>
      <c r="C146" s="10"/>
      <c r="D146" s="10"/>
      <c r="E146" s="10">
        <v>0.63600000000000001</v>
      </c>
      <c r="F146" s="41" t="s">
        <v>959</v>
      </c>
      <c r="G146" s="49">
        <v>1825</v>
      </c>
      <c r="H146" s="41" t="s">
        <v>960</v>
      </c>
    </row>
    <row r="147" spans="1:8" x14ac:dyDescent="0.3">
      <c r="A147" s="7" t="s">
        <v>962</v>
      </c>
      <c r="B147" s="7" t="s">
        <v>961</v>
      </c>
      <c r="C147" s="10" t="s">
        <v>120</v>
      </c>
      <c r="D147" s="10"/>
      <c r="E147" s="32">
        <v>1</v>
      </c>
      <c r="F147" s="11" t="s">
        <v>962</v>
      </c>
      <c r="G147" s="7" t="s">
        <v>961</v>
      </c>
      <c r="H147" s="11" t="s">
        <v>120</v>
      </c>
    </row>
    <row r="148" spans="1:8" x14ac:dyDescent="0.3">
      <c r="A148" s="7" t="s">
        <v>963</v>
      </c>
      <c r="B148" s="7" t="s">
        <v>964</v>
      </c>
      <c r="C148" s="10" t="s">
        <v>965</v>
      </c>
      <c r="D148" s="10"/>
      <c r="E148" s="32">
        <v>1</v>
      </c>
      <c r="F148" s="11" t="s">
        <v>963</v>
      </c>
      <c r="G148" s="7" t="s">
        <v>964</v>
      </c>
      <c r="H148" s="11" t="s">
        <v>965</v>
      </c>
    </row>
    <row r="149" spans="1:8" ht="28.8" x14ac:dyDescent="0.3">
      <c r="A149" s="7" t="s">
        <v>966</v>
      </c>
      <c r="B149" s="7" t="s">
        <v>967</v>
      </c>
      <c r="C149" s="10" t="s">
        <v>968</v>
      </c>
      <c r="D149" s="10"/>
      <c r="E149" s="32">
        <v>1</v>
      </c>
      <c r="F149" s="11" t="s">
        <v>966</v>
      </c>
      <c r="G149" s="7" t="s">
        <v>967</v>
      </c>
      <c r="H149" s="11" t="s">
        <v>968</v>
      </c>
    </row>
    <row r="150" spans="1:8" ht="28.8" x14ac:dyDescent="0.3">
      <c r="A150" s="7" t="s">
        <v>969</v>
      </c>
      <c r="B150" s="7" t="s">
        <v>970</v>
      </c>
      <c r="C150" s="10" t="s">
        <v>971</v>
      </c>
      <c r="D150" s="10"/>
      <c r="E150" s="32">
        <v>1</v>
      </c>
      <c r="F150" s="11" t="s">
        <v>972</v>
      </c>
      <c r="G150" s="7" t="s">
        <v>970</v>
      </c>
      <c r="H150" s="10" t="s">
        <v>971</v>
      </c>
    </row>
    <row r="151" spans="1:8" x14ac:dyDescent="0.3">
      <c r="A151" s="7" t="s">
        <v>973</v>
      </c>
      <c r="B151" s="7" t="s">
        <v>974</v>
      </c>
      <c r="C151" s="10" t="s">
        <v>975</v>
      </c>
      <c r="D151" s="10"/>
      <c r="E151" s="32">
        <v>1</v>
      </c>
      <c r="F151" s="11" t="s">
        <v>973</v>
      </c>
      <c r="G151" s="7" t="s">
        <v>974</v>
      </c>
      <c r="H151" s="11" t="s">
        <v>975</v>
      </c>
    </row>
    <row r="152" spans="1:8" x14ac:dyDescent="0.3">
      <c r="A152" s="7" t="s">
        <v>976</v>
      </c>
      <c r="B152" s="7" t="s">
        <v>977</v>
      </c>
      <c r="C152" s="10" t="s">
        <v>978</v>
      </c>
      <c r="D152" s="10"/>
      <c r="E152" s="32">
        <v>1</v>
      </c>
      <c r="F152" s="11" t="s">
        <v>976</v>
      </c>
      <c r="G152" s="7" t="s">
        <v>977</v>
      </c>
      <c r="H152" s="11" t="s">
        <v>978</v>
      </c>
    </row>
    <row r="153" spans="1:8" ht="28.8" x14ac:dyDescent="0.3">
      <c r="A153" s="7" t="s">
        <v>979</v>
      </c>
      <c r="B153" s="7" t="s">
        <v>980</v>
      </c>
      <c r="C153" s="10" t="s">
        <v>981</v>
      </c>
      <c r="D153" s="10" t="s">
        <v>3110</v>
      </c>
      <c r="E153" s="32">
        <v>1</v>
      </c>
      <c r="F153" s="45" t="s">
        <v>982</v>
      </c>
      <c r="G153" s="44" t="s">
        <v>983</v>
      </c>
      <c r="H153" s="46" t="s">
        <v>3069</v>
      </c>
    </row>
    <row r="154" spans="1:8" x14ac:dyDescent="0.3">
      <c r="A154" s="7" t="s">
        <v>984</v>
      </c>
      <c r="B154" s="7" t="s">
        <v>985</v>
      </c>
      <c r="C154" s="10" t="s">
        <v>986</v>
      </c>
      <c r="D154" s="10"/>
      <c r="E154" s="32">
        <v>1</v>
      </c>
      <c r="F154" s="11" t="s">
        <v>984</v>
      </c>
      <c r="G154" s="7" t="s">
        <v>985</v>
      </c>
      <c r="H154" s="11" t="s">
        <v>986</v>
      </c>
    </row>
    <row r="155" spans="1:8" x14ac:dyDescent="0.3">
      <c r="A155" s="7" t="s">
        <v>989</v>
      </c>
      <c r="B155" s="7" t="s">
        <v>990</v>
      </c>
      <c r="C155" s="10" t="s">
        <v>991</v>
      </c>
      <c r="D155" s="10"/>
      <c r="E155" s="32">
        <v>1</v>
      </c>
      <c r="F155" s="11" t="s">
        <v>989</v>
      </c>
      <c r="G155" s="7" t="s">
        <v>990</v>
      </c>
      <c r="H155" s="11" t="s">
        <v>991</v>
      </c>
    </row>
    <row r="156" spans="1:8" ht="28.8" x14ac:dyDescent="0.3">
      <c r="A156" s="7" t="s">
        <v>992</v>
      </c>
      <c r="B156" s="7" t="s">
        <v>993</v>
      </c>
      <c r="C156" s="10" t="s">
        <v>994</v>
      </c>
      <c r="D156" s="10" t="s">
        <v>3098</v>
      </c>
      <c r="E156" s="32"/>
      <c r="F156" s="1"/>
      <c r="G156" s="1"/>
      <c r="H156" s="1"/>
    </row>
    <row r="157" spans="1:8" ht="28.8" x14ac:dyDescent="0.3">
      <c r="A157" s="7"/>
      <c r="B157" s="7"/>
      <c r="C157" s="10"/>
      <c r="D157" s="10"/>
      <c r="E157" s="32">
        <v>0.13189999999999999</v>
      </c>
      <c r="F157" s="45" t="s">
        <v>982</v>
      </c>
      <c r="G157" s="44" t="s">
        <v>983</v>
      </c>
      <c r="H157" s="46" t="s">
        <v>3069</v>
      </c>
    </row>
    <row r="158" spans="1:8" x14ac:dyDescent="0.3">
      <c r="A158" s="7"/>
      <c r="B158" s="7"/>
      <c r="C158" s="10"/>
      <c r="D158" s="10"/>
      <c r="E158" s="32">
        <v>0.86809999999999998</v>
      </c>
      <c r="F158" s="41" t="s">
        <v>987</v>
      </c>
      <c r="G158" s="43" t="s">
        <v>995</v>
      </c>
      <c r="H158" s="41" t="s">
        <v>988</v>
      </c>
    </row>
    <row r="159" spans="1:8" x14ac:dyDescent="0.3">
      <c r="A159" s="7" t="s">
        <v>996</v>
      </c>
      <c r="B159" s="7" t="s">
        <v>997</v>
      </c>
      <c r="C159" s="10" t="s">
        <v>998</v>
      </c>
      <c r="D159" s="10" t="s">
        <v>3106</v>
      </c>
      <c r="E159" s="10"/>
      <c r="F159" s="11"/>
      <c r="G159" s="7"/>
      <c r="H159" s="11"/>
    </row>
    <row r="160" spans="1:8" ht="28.8" x14ac:dyDescent="0.3">
      <c r="A160" s="7"/>
      <c r="B160" s="7"/>
      <c r="C160" s="10"/>
      <c r="D160" s="10"/>
      <c r="E160" s="10">
        <v>8.5999999999999993E-2</v>
      </c>
      <c r="F160" s="41" t="s">
        <v>999</v>
      </c>
      <c r="G160" s="43">
        <v>2001</v>
      </c>
      <c r="H160" s="41" t="s">
        <v>1000</v>
      </c>
    </row>
    <row r="161" spans="1:8" ht="28.8" x14ac:dyDescent="0.3">
      <c r="A161" s="7"/>
      <c r="B161" s="7"/>
      <c r="C161" s="10"/>
      <c r="D161" s="10"/>
      <c r="E161" s="10">
        <v>0.44450000000000001</v>
      </c>
      <c r="F161" s="41" t="s">
        <v>1001</v>
      </c>
      <c r="G161" s="43">
        <v>2002</v>
      </c>
      <c r="H161" s="41" t="s">
        <v>1002</v>
      </c>
    </row>
    <row r="162" spans="1:8" x14ac:dyDescent="0.3">
      <c r="A162" s="7"/>
      <c r="B162" s="7"/>
      <c r="C162" s="10"/>
      <c r="D162" s="10"/>
      <c r="E162" s="10">
        <v>4.6199999999999998E-2</v>
      </c>
      <c r="F162" s="41" t="s">
        <v>1003</v>
      </c>
      <c r="G162" s="43">
        <v>2003</v>
      </c>
      <c r="H162" s="41" t="s">
        <v>1004</v>
      </c>
    </row>
    <row r="163" spans="1:8" x14ac:dyDescent="0.3">
      <c r="A163" s="7"/>
      <c r="B163" s="7"/>
      <c r="C163" s="10"/>
      <c r="D163" s="10"/>
      <c r="E163" s="10">
        <v>0.12189999999999999</v>
      </c>
      <c r="F163" s="41" t="s">
        <v>1005</v>
      </c>
      <c r="G163" s="43">
        <v>2004</v>
      </c>
      <c r="H163" s="41" t="s">
        <v>1006</v>
      </c>
    </row>
    <row r="164" spans="1:8" x14ac:dyDescent="0.3">
      <c r="A164" s="7"/>
      <c r="B164" s="7"/>
      <c r="C164" s="10"/>
      <c r="D164" s="10"/>
      <c r="E164" s="10">
        <v>4.1599999999999998E-2</v>
      </c>
      <c r="F164" s="41" t="s">
        <v>1007</v>
      </c>
      <c r="G164" s="43">
        <v>2005</v>
      </c>
      <c r="H164" s="41" t="s">
        <v>1008</v>
      </c>
    </row>
    <row r="165" spans="1:8" x14ac:dyDescent="0.3">
      <c r="A165" s="7"/>
      <c r="B165" s="7"/>
      <c r="C165" s="10"/>
      <c r="D165" s="10"/>
      <c r="E165" s="10">
        <v>0.25979999999999998</v>
      </c>
      <c r="F165" s="41" t="s">
        <v>1009</v>
      </c>
      <c r="G165" s="43">
        <v>2006</v>
      </c>
      <c r="H165" s="41" t="s">
        <v>1010</v>
      </c>
    </row>
    <row r="166" spans="1:8" x14ac:dyDescent="0.3">
      <c r="A166" s="7" t="s">
        <v>1011</v>
      </c>
      <c r="B166" s="7" t="s">
        <v>1012</v>
      </c>
      <c r="C166" s="10" t="s">
        <v>1013</v>
      </c>
      <c r="D166" s="10" t="s">
        <v>3106</v>
      </c>
      <c r="E166" s="10"/>
      <c r="F166" s="11"/>
      <c r="G166" s="7"/>
      <c r="H166" s="11"/>
    </row>
    <row r="167" spans="1:8" x14ac:dyDescent="0.3">
      <c r="A167" s="7"/>
      <c r="B167" s="7"/>
      <c r="C167" s="10"/>
      <c r="D167" s="10"/>
      <c r="E167" s="10">
        <v>0.15340000000000001</v>
      </c>
      <c r="F167" s="41" t="s">
        <v>1014</v>
      </c>
      <c r="G167" s="43">
        <v>2011</v>
      </c>
      <c r="H167" s="41" t="s">
        <v>1015</v>
      </c>
    </row>
    <row r="168" spans="1:8" x14ac:dyDescent="0.3">
      <c r="A168" s="7"/>
      <c r="B168" s="7"/>
      <c r="C168" s="10"/>
      <c r="D168" s="10"/>
      <c r="E168" s="10">
        <v>0.12909999999999999</v>
      </c>
      <c r="F168" s="41" t="s">
        <v>1016</v>
      </c>
      <c r="G168" s="43">
        <v>2012</v>
      </c>
      <c r="H168" s="41" t="s">
        <v>1017</v>
      </c>
    </row>
    <row r="169" spans="1:8" x14ac:dyDescent="0.3">
      <c r="A169" s="7"/>
      <c r="B169" s="7"/>
      <c r="C169" s="10"/>
      <c r="D169" s="10"/>
      <c r="E169" s="10">
        <v>4.6800000000000001E-2</v>
      </c>
      <c r="F169" s="41" t="s">
        <v>1018</v>
      </c>
      <c r="G169" s="43">
        <v>2013</v>
      </c>
      <c r="H169" s="41" t="s">
        <v>1019</v>
      </c>
    </row>
    <row r="170" spans="1:8" x14ac:dyDescent="0.3">
      <c r="A170" s="7"/>
      <c r="B170" s="7"/>
      <c r="C170" s="10"/>
      <c r="D170" s="10"/>
      <c r="E170" s="10">
        <v>0.67069999999999996</v>
      </c>
      <c r="F170" s="41" t="s">
        <v>1020</v>
      </c>
      <c r="G170" s="43">
        <v>2014</v>
      </c>
      <c r="H170" s="41" t="s">
        <v>1021</v>
      </c>
    </row>
    <row r="171" spans="1:8" ht="28.8" x14ac:dyDescent="0.3">
      <c r="A171" s="7" t="s">
        <v>1022</v>
      </c>
      <c r="B171" s="7" t="s">
        <v>1023</v>
      </c>
      <c r="C171" s="10" t="s">
        <v>141</v>
      </c>
      <c r="D171" s="10"/>
      <c r="E171" s="32">
        <v>1</v>
      </c>
      <c r="F171" s="11" t="s">
        <v>1022</v>
      </c>
      <c r="G171" s="7" t="s">
        <v>1023</v>
      </c>
      <c r="H171" s="11" t="s">
        <v>1024</v>
      </c>
    </row>
    <row r="172" spans="1:8" x14ac:dyDescent="0.3">
      <c r="A172" s="7" t="s">
        <v>1025</v>
      </c>
      <c r="B172" s="7" t="s">
        <v>1026</v>
      </c>
      <c r="C172" s="10" t="s">
        <v>142</v>
      </c>
      <c r="D172" s="10"/>
      <c r="E172" s="32">
        <v>1</v>
      </c>
      <c r="F172" s="11" t="s">
        <v>1025</v>
      </c>
      <c r="G172" s="7" t="s">
        <v>1026</v>
      </c>
      <c r="H172" s="11" t="s">
        <v>1027</v>
      </c>
    </row>
    <row r="173" spans="1:8" ht="57.6" x14ac:dyDescent="0.3">
      <c r="A173" s="7" t="s">
        <v>1028</v>
      </c>
      <c r="B173" s="7" t="s">
        <v>1029</v>
      </c>
      <c r="C173" s="10" t="s">
        <v>1030</v>
      </c>
      <c r="D173" s="10"/>
      <c r="E173" s="32">
        <v>1</v>
      </c>
      <c r="F173" s="11" t="s">
        <v>1028</v>
      </c>
      <c r="G173" s="7" t="s">
        <v>1029</v>
      </c>
      <c r="H173" s="11" t="s">
        <v>1031</v>
      </c>
    </row>
    <row r="174" spans="1:8" x14ac:dyDescent="0.3">
      <c r="A174" s="7" t="s">
        <v>1032</v>
      </c>
      <c r="B174" s="7" t="s">
        <v>1033</v>
      </c>
      <c r="C174" s="10" t="s">
        <v>144</v>
      </c>
      <c r="D174" s="10"/>
      <c r="E174" s="32">
        <v>1</v>
      </c>
      <c r="F174" s="11" t="s">
        <v>1032</v>
      </c>
      <c r="G174" s="7" t="s">
        <v>1033</v>
      </c>
      <c r="H174" s="11" t="s">
        <v>144</v>
      </c>
    </row>
    <row r="175" spans="1:8" ht="28.8" x14ac:dyDescent="0.3">
      <c r="A175" s="7" t="s">
        <v>1034</v>
      </c>
      <c r="B175" s="7" t="s">
        <v>1035</v>
      </c>
      <c r="C175" s="10" t="s">
        <v>1036</v>
      </c>
      <c r="D175" s="10"/>
      <c r="E175" s="32">
        <v>1</v>
      </c>
      <c r="F175" s="11" t="s">
        <v>1034</v>
      </c>
      <c r="G175" s="7" t="s">
        <v>1035</v>
      </c>
      <c r="H175" s="11" t="s">
        <v>1036</v>
      </c>
    </row>
    <row r="176" spans="1:8" x14ac:dyDescent="0.3">
      <c r="A176" s="7" t="s">
        <v>1037</v>
      </c>
      <c r="B176" s="7" t="s">
        <v>1038</v>
      </c>
      <c r="C176" s="10" t="s">
        <v>1039</v>
      </c>
      <c r="D176" s="10"/>
      <c r="E176" s="32">
        <v>1</v>
      </c>
      <c r="F176" s="11" t="s">
        <v>1037</v>
      </c>
      <c r="G176" s="7" t="s">
        <v>1038</v>
      </c>
      <c r="H176" s="11" t="s">
        <v>1039</v>
      </c>
    </row>
    <row r="177" spans="1:9" x14ac:dyDescent="0.3">
      <c r="A177" s="7" t="s">
        <v>1040</v>
      </c>
      <c r="B177" s="7" t="s">
        <v>1041</v>
      </c>
      <c r="C177" s="10" t="s">
        <v>147</v>
      </c>
      <c r="D177" s="10"/>
      <c r="E177" s="32">
        <v>1</v>
      </c>
      <c r="F177" s="11" t="s">
        <v>1040</v>
      </c>
      <c r="G177" s="7" t="s">
        <v>1041</v>
      </c>
      <c r="H177" s="11" t="s">
        <v>147</v>
      </c>
    </row>
    <row r="178" spans="1:9" x14ac:dyDescent="0.3">
      <c r="A178" s="7" t="s">
        <v>1042</v>
      </c>
      <c r="B178" s="7" t="s">
        <v>1043</v>
      </c>
      <c r="C178" s="10" t="s">
        <v>1044</v>
      </c>
      <c r="D178" s="10"/>
      <c r="E178" s="32">
        <v>1</v>
      </c>
      <c r="F178" s="11" t="s">
        <v>1042</v>
      </c>
      <c r="G178" s="7" t="s">
        <v>1043</v>
      </c>
      <c r="H178" s="11" t="s">
        <v>1044</v>
      </c>
    </row>
    <row r="179" spans="1:9" ht="28.8" x14ac:dyDescent="0.3">
      <c r="A179" s="7" t="s">
        <v>1045</v>
      </c>
      <c r="B179" s="7" t="s">
        <v>1046</v>
      </c>
      <c r="C179" s="10" t="s">
        <v>1047</v>
      </c>
      <c r="D179" s="10"/>
      <c r="E179" s="32">
        <v>1</v>
      </c>
      <c r="F179" s="11" t="s">
        <v>1045</v>
      </c>
      <c r="G179" s="7" t="s">
        <v>1046</v>
      </c>
      <c r="H179" s="10" t="s">
        <v>1047</v>
      </c>
    </row>
    <row r="180" spans="1:9" x14ac:dyDescent="0.3">
      <c r="A180" s="7" t="s">
        <v>1048</v>
      </c>
      <c r="B180" s="7" t="s">
        <v>1050</v>
      </c>
      <c r="C180" s="10" t="s">
        <v>1049</v>
      </c>
      <c r="D180" s="10"/>
      <c r="E180" s="32">
        <v>1</v>
      </c>
      <c r="F180" s="11" t="s">
        <v>1048</v>
      </c>
      <c r="G180" s="7" t="s">
        <v>1050</v>
      </c>
      <c r="H180" s="11" t="s">
        <v>1049</v>
      </c>
    </row>
    <row r="181" spans="1:9" x14ac:dyDescent="0.3">
      <c r="A181" s="7" t="s">
        <v>1051</v>
      </c>
      <c r="B181" s="7" t="s">
        <v>1053</v>
      </c>
      <c r="C181" s="10" t="s">
        <v>1052</v>
      </c>
      <c r="D181" s="10" t="s">
        <v>3106</v>
      </c>
      <c r="E181" s="10"/>
      <c r="F181" s="11"/>
      <c r="G181" s="7"/>
      <c r="H181" s="11"/>
    </row>
    <row r="182" spans="1:9" x14ac:dyDescent="0.3">
      <c r="A182" s="7"/>
      <c r="B182" s="7"/>
      <c r="C182" s="10"/>
      <c r="D182" s="10"/>
      <c r="E182" s="10">
        <v>0.53420000000000001</v>
      </c>
      <c r="F182" s="41" t="s">
        <v>1057</v>
      </c>
      <c r="G182" s="43" t="s">
        <v>1058</v>
      </c>
      <c r="H182" s="41" t="s">
        <v>1059</v>
      </c>
    </row>
    <row r="183" spans="1:9" x14ac:dyDescent="0.3">
      <c r="A183" s="27"/>
      <c r="B183" s="27"/>
      <c r="C183" s="27"/>
      <c r="D183" s="27"/>
      <c r="E183" s="27">
        <v>0.2641</v>
      </c>
      <c r="F183" s="41" t="s">
        <v>1060</v>
      </c>
      <c r="G183" s="43" t="s">
        <v>1061</v>
      </c>
      <c r="H183" s="41" t="s">
        <v>1062</v>
      </c>
    </row>
    <row r="184" spans="1:9" x14ac:dyDescent="0.3">
      <c r="A184" s="7"/>
      <c r="B184" s="7"/>
      <c r="C184" s="10"/>
      <c r="D184" s="10"/>
      <c r="E184" s="10">
        <v>0.20169999999999999</v>
      </c>
      <c r="F184" s="41" t="s">
        <v>1054</v>
      </c>
      <c r="G184" s="43" t="s">
        <v>1055</v>
      </c>
      <c r="H184" s="41" t="s">
        <v>1056</v>
      </c>
    </row>
    <row r="185" spans="1:9" x14ac:dyDescent="0.3">
      <c r="A185" s="7" t="s">
        <v>1063</v>
      </c>
      <c r="B185" s="7" t="s">
        <v>1064</v>
      </c>
      <c r="C185" s="10" t="s">
        <v>1065</v>
      </c>
      <c r="D185" s="10" t="s">
        <v>3098</v>
      </c>
      <c r="E185" s="10"/>
      <c r="F185" s="1"/>
      <c r="G185" s="1"/>
      <c r="H185" s="1"/>
    </row>
    <row r="186" spans="1:9" x14ac:dyDescent="0.3">
      <c r="A186" s="7"/>
      <c r="B186" s="7"/>
      <c r="C186" s="10"/>
      <c r="D186" s="10"/>
      <c r="E186" s="10">
        <v>0.94230000000000003</v>
      </c>
      <c r="F186" s="41" t="s">
        <v>1063</v>
      </c>
      <c r="G186" s="43" t="s">
        <v>1066</v>
      </c>
      <c r="H186" s="42" t="s">
        <v>1065</v>
      </c>
    </row>
    <row r="187" spans="1:9" x14ac:dyDescent="0.3">
      <c r="A187" s="7"/>
      <c r="B187" s="7"/>
      <c r="C187" s="10"/>
      <c r="D187" s="10"/>
      <c r="E187" s="10">
        <v>5.7700000000000001E-2</v>
      </c>
      <c r="F187" s="45" t="s">
        <v>1100</v>
      </c>
      <c r="G187" s="44" t="s">
        <v>1101</v>
      </c>
      <c r="H187" s="46" t="s">
        <v>3070</v>
      </c>
      <c r="I187" s="5"/>
    </row>
    <row r="188" spans="1:9" x14ac:dyDescent="0.3">
      <c r="A188" s="7" t="s">
        <v>1067</v>
      </c>
      <c r="B188" s="7" t="s">
        <v>1068</v>
      </c>
      <c r="C188" s="10" t="s">
        <v>1069</v>
      </c>
      <c r="D188" s="10"/>
      <c r="E188" s="32">
        <v>1</v>
      </c>
      <c r="F188" s="11" t="s">
        <v>1067</v>
      </c>
      <c r="G188" s="7" t="s">
        <v>1068</v>
      </c>
      <c r="H188" s="10" t="s">
        <v>1069</v>
      </c>
    </row>
    <row r="189" spans="1:9" x14ac:dyDescent="0.3">
      <c r="A189" s="7" t="s">
        <v>1070</v>
      </c>
      <c r="B189" s="7" t="s">
        <v>1071</v>
      </c>
      <c r="C189" s="10" t="s">
        <v>1072</v>
      </c>
      <c r="D189" s="10"/>
      <c r="E189" s="32">
        <v>1</v>
      </c>
      <c r="F189" s="11" t="s">
        <v>1070</v>
      </c>
      <c r="G189" s="7" t="s">
        <v>1071</v>
      </c>
      <c r="H189" s="10" t="s">
        <v>1072</v>
      </c>
    </row>
    <row r="190" spans="1:9" x14ac:dyDescent="0.3">
      <c r="A190" s="7" t="s">
        <v>1073</v>
      </c>
      <c r="B190" s="7" t="s">
        <v>1074</v>
      </c>
      <c r="C190" s="10" t="s">
        <v>1075</v>
      </c>
      <c r="D190" s="10"/>
      <c r="E190" s="32">
        <v>1</v>
      </c>
      <c r="F190" s="11" t="s">
        <v>1073</v>
      </c>
      <c r="G190" s="7" t="s">
        <v>1074</v>
      </c>
      <c r="H190" s="10" t="s">
        <v>1075</v>
      </c>
    </row>
    <row r="191" spans="1:9" x14ac:dyDescent="0.3">
      <c r="A191" s="7" t="s">
        <v>1078</v>
      </c>
      <c r="B191" s="7" t="s">
        <v>1076</v>
      </c>
      <c r="C191" s="10" t="s">
        <v>1077</v>
      </c>
      <c r="D191" s="10"/>
      <c r="E191" s="32">
        <v>1</v>
      </c>
      <c r="F191" s="11" t="s">
        <v>1078</v>
      </c>
      <c r="G191" s="7" t="s">
        <v>1076</v>
      </c>
      <c r="H191" s="11" t="s">
        <v>1077</v>
      </c>
    </row>
    <row r="192" spans="1:9" x14ac:dyDescent="0.3">
      <c r="A192" s="7" t="s">
        <v>1079</v>
      </c>
      <c r="B192" s="7" t="s">
        <v>1080</v>
      </c>
      <c r="C192" s="10" t="s">
        <v>1081</v>
      </c>
      <c r="D192" s="10" t="s">
        <v>3105</v>
      </c>
      <c r="E192" s="10"/>
      <c r="F192" s="11"/>
      <c r="G192" s="7"/>
      <c r="H192" s="39"/>
      <c r="I192" s="5"/>
    </row>
    <row r="193" spans="1:8" x14ac:dyDescent="0.3">
      <c r="A193" s="7"/>
      <c r="B193" s="7"/>
      <c r="C193" s="10"/>
      <c r="D193" s="10"/>
      <c r="E193" s="10">
        <v>0.26700000000000002</v>
      </c>
      <c r="F193" s="41" t="s">
        <v>1082</v>
      </c>
      <c r="G193" s="43" t="s">
        <v>1083</v>
      </c>
      <c r="H193" s="41" t="s">
        <v>158</v>
      </c>
    </row>
    <row r="194" spans="1:8" x14ac:dyDescent="0.3">
      <c r="A194" s="27"/>
      <c r="B194" s="27"/>
      <c r="C194" s="27"/>
      <c r="D194" s="27"/>
      <c r="E194" s="27">
        <v>0.73299999999999998</v>
      </c>
      <c r="F194" s="41" t="s">
        <v>1084</v>
      </c>
      <c r="G194" s="43" t="s">
        <v>1085</v>
      </c>
      <c r="H194" s="42" t="s">
        <v>1081</v>
      </c>
    </row>
    <row r="195" spans="1:8" ht="28.8" x14ac:dyDescent="0.3">
      <c r="A195" s="7" t="s">
        <v>1086</v>
      </c>
      <c r="B195" s="7" t="s">
        <v>1087</v>
      </c>
      <c r="C195" s="10" t="s">
        <v>1088</v>
      </c>
      <c r="D195" s="10"/>
      <c r="E195" s="32">
        <v>1</v>
      </c>
      <c r="F195" s="11" t="s">
        <v>1086</v>
      </c>
      <c r="G195" s="7" t="s">
        <v>1087</v>
      </c>
      <c r="H195" s="10" t="s">
        <v>1088</v>
      </c>
    </row>
    <row r="196" spans="1:8" x14ac:dyDescent="0.3">
      <c r="A196" s="7" t="s">
        <v>1089</v>
      </c>
      <c r="B196" s="7" t="s">
        <v>1090</v>
      </c>
      <c r="C196" s="10" t="s">
        <v>1091</v>
      </c>
      <c r="D196" s="10" t="s">
        <v>3110</v>
      </c>
      <c r="E196" s="32">
        <v>1</v>
      </c>
      <c r="F196" s="45" t="s">
        <v>1092</v>
      </c>
      <c r="G196" s="44" t="s">
        <v>1093</v>
      </c>
      <c r="H196" s="45" t="s">
        <v>3071</v>
      </c>
    </row>
    <row r="197" spans="1:8" x14ac:dyDescent="0.3">
      <c r="A197" s="7" t="s">
        <v>1094</v>
      </c>
      <c r="B197" s="7" t="s">
        <v>1095</v>
      </c>
      <c r="C197" s="10" t="s">
        <v>1096</v>
      </c>
      <c r="D197" s="10"/>
      <c r="E197" s="32">
        <v>1</v>
      </c>
      <c r="F197" s="11" t="s">
        <v>1094</v>
      </c>
      <c r="G197" s="7" t="s">
        <v>1095</v>
      </c>
      <c r="H197" s="11" t="s">
        <v>1096</v>
      </c>
    </row>
    <row r="198" spans="1:8" x14ac:dyDescent="0.3">
      <c r="A198" s="7" t="s">
        <v>1097</v>
      </c>
      <c r="B198" s="7" t="s">
        <v>1098</v>
      </c>
      <c r="C198" s="10" t="s">
        <v>1099</v>
      </c>
      <c r="D198" s="10" t="s">
        <v>3110</v>
      </c>
      <c r="E198" s="32">
        <v>1</v>
      </c>
      <c r="F198" s="41" t="s">
        <v>1100</v>
      </c>
      <c r="G198" s="43" t="s">
        <v>1101</v>
      </c>
      <c r="H198" s="42" t="s">
        <v>3070</v>
      </c>
    </row>
    <row r="199" spans="1:8" ht="28.8" x14ac:dyDescent="0.3">
      <c r="A199" s="7" t="s">
        <v>1102</v>
      </c>
      <c r="B199" s="7" t="s">
        <v>1103</v>
      </c>
      <c r="C199" s="10" t="s">
        <v>1104</v>
      </c>
      <c r="D199" s="10" t="s">
        <v>3098</v>
      </c>
      <c r="E199" s="10"/>
      <c r="F199" s="1"/>
      <c r="G199" s="1"/>
      <c r="H199" s="1"/>
    </row>
    <row r="200" spans="1:8" x14ac:dyDescent="0.3">
      <c r="A200" s="7"/>
      <c r="B200" s="7"/>
      <c r="C200" s="10"/>
      <c r="D200" s="10"/>
      <c r="E200" s="10">
        <v>2.6100000000000002E-2</v>
      </c>
      <c r="F200" s="45" t="s">
        <v>1092</v>
      </c>
      <c r="G200" s="44" t="s">
        <v>1093</v>
      </c>
      <c r="H200" s="45" t="s">
        <v>3071</v>
      </c>
    </row>
    <row r="201" spans="1:8" x14ac:dyDescent="0.3">
      <c r="A201" s="7"/>
      <c r="B201" s="7"/>
      <c r="C201" s="10"/>
      <c r="D201" s="10"/>
      <c r="E201" s="10">
        <v>0.97389999999999999</v>
      </c>
      <c r="F201" s="41" t="s">
        <v>1102</v>
      </c>
      <c r="G201" s="43" t="s">
        <v>1105</v>
      </c>
      <c r="H201" s="42" t="s">
        <v>1106</v>
      </c>
    </row>
    <row r="202" spans="1:8" x14ac:dyDescent="0.3">
      <c r="A202" s="7" t="s">
        <v>1107</v>
      </c>
      <c r="B202" s="7" t="s">
        <v>1108</v>
      </c>
      <c r="C202" s="10" t="s">
        <v>1109</v>
      </c>
      <c r="D202" s="10"/>
      <c r="E202" s="32">
        <v>1</v>
      </c>
      <c r="F202" s="11" t="s">
        <v>1107</v>
      </c>
      <c r="G202" s="7" t="s">
        <v>1108</v>
      </c>
      <c r="H202" s="10" t="s">
        <v>1109</v>
      </c>
    </row>
    <row r="203" spans="1:8" x14ac:dyDescent="0.3">
      <c r="A203" s="7" t="s">
        <v>1110</v>
      </c>
      <c r="B203" s="7" t="s">
        <v>1111</v>
      </c>
      <c r="C203" s="10" t="s">
        <v>1112</v>
      </c>
      <c r="D203" s="10" t="s">
        <v>3106</v>
      </c>
      <c r="E203" s="10"/>
      <c r="F203" s="11"/>
      <c r="G203" s="7"/>
      <c r="H203" s="10"/>
    </row>
    <row r="204" spans="1:8" x14ac:dyDescent="0.3">
      <c r="A204" s="27"/>
      <c r="B204" s="27"/>
      <c r="C204" s="27"/>
      <c r="D204" s="27"/>
      <c r="E204" s="27">
        <v>2.5000000000000001E-2</v>
      </c>
      <c r="F204" s="41" t="s">
        <v>1113</v>
      </c>
      <c r="G204" s="43">
        <v>2631</v>
      </c>
      <c r="H204" s="41" t="s">
        <v>1114</v>
      </c>
    </row>
    <row r="205" spans="1:8" x14ac:dyDescent="0.3">
      <c r="A205" s="7"/>
      <c r="B205" s="7"/>
      <c r="C205" s="10"/>
      <c r="D205" s="10"/>
      <c r="E205" s="10">
        <v>3.1899999999999998E-2</v>
      </c>
      <c r="F205" s="41" t="s">
        <v>1115</v>
      </c>
      <c r="G205" s="43">
        <v>2632</v>
      </c>
      <c r="H205" s="41" t="s">
        <v>1116</v>
      </c>
    </row>
    <row r="206" spans="1:8" x14ac:dyDescent="0.3">
      <c r="A206" s="7"/>
      <c r="B206" s="7"/>
      <c r="C206" s="10"/>
      <c r="D206" s="10"/>
      <c r="E206" s="10">
        <v>8.8200000000000001E-2</v>
      </c>
      <c r="F206" s="41" t="s">
        <v>1117</v>
      </c>
      <c r="G206" s="43">
        <v>2633</v>
      </c>
      <c r="H206" s="41" t="s">
        <v>1118</v>
      </c>
    </row>
    <row r="207" spans="1:8" x14ac:dyDescent="0.3">
      <c r="A207" s="7"/>
      <c r="B207" s="7"/>
      <c r="C207" s="10"/>
      <c r="D207" s="10"/>
      <c r="E207" s="10">
        <v>0.34410000000000002</v>
      </c>
      <c r="F207" s="41" t="s">
        <v>1119</v>
      </c>
      <c r="G207" s="43">
        <v>2634</v>
      </c>
      <c r="H207" s="41" t="s">
        <v>1120</v>
      </c>
    </row>
    <row r="208" spans="1:8" x14ac:dyDescent="0.3">
      <c r="A208" s="7"/>
      <c r="B208" s="7"/>
      <c r="C208" s="10"/>
      <c r="D208" s="10"/>
      <c r="E208" s="10">
        <v>0.1077</v>
      </c>
      <c r="F208" s="41" t="s">
        <v>1121</v>
      </c>
      <c r="G208" s="43">
        <v>2635</v>
      </c>
      <c r="H208" s="41" t="s">
        <v>1122</v>
      </c>
    </row>
    <row r="209" spans="1:8" x14ac:dyDescent="0.3">
      <c r="A209" s="7"/>
      <c r="B209" s="7"/>
      <c r="C209" s="10"/>
      <c r="D209" s="10"/>
      <c r="E209" s="10">
        <v>1.5800000000000002E-2</v>
      </c>
      <c r="F209" s="41" t="s">
        <v>1123</v>
      </c>
      <c r="G209" s="43">
        <v>2636</v>
      </c>
      <c r="H209" s="41" t="s">
        <v>1124</v>
      </c>
    </row>
    <row r="210" spans="1:8" x14ac:dyDescent="0.3">
      <c r="A210" s="7"/>
      <c r="B210" s="7"/>
      <c r="C210" s="10"/>
      <c r="D210" s="10"/>
      <c r="E210" s="10">
        <v>0.38740000000000002</v>
      </c>
      <c r="F210" s="41" t="s">
        <v>1125</v>
      </c>
      <c r="G210" s="43">
        <v>2640</v>
      </c>
      <c r="H210" s="41" t="s">
        <v>1126</v>
      </c>
    </row>
    <row r="211" spans="1:8" x14ac:dyDescent="0.3">
      <c r="A211" s="7" t="s">
        <v>1127</v>
      </c>
      <c r="B211" s="7" t="s">
        <v>1128</v>
      </c>
      <c r="C211" s="10" t="s">
        <v>173</v>
      </c>
      <c r="D211" s="10"/>
      <c r="E211" s="32">
        <v>1</v>
      </c>
      <c r="F211" s="11" t="s">
        <v>1127</v>
      </c>
      <c r="G211" s="7" t="s">
        <v>1128</v>
      </c>
      <c r="H211" s="11" t="s">
        <v>173</v>
      </c>
    </row>
    <row r="212" spans="1:8" x14ac:dyDescent="0.3">
      <c r="A212" s="7" t="s">
        <v>1129</v>
      </c>
      <c r="B212" s="7" t="s">
        <v>1130</v>
      </c>
      <c r="C212" s="10" t="s">
        <v>1131</v>
      </c>
      <c r="D212" s="10"/>
      <c r="E212" s="32">
        <v>1</v>
      </c>
      <c r="F212" s="11" t="s">
        <v>1129</v>
      </c>
      <c r="G212" s="7" t="s">
        <v>1130</v>
      </c>
      <c r="H212" s="11" t="s">
        <v>1131</v>
      </c>
    </row>
    <row r="213" spans="1:8" ht="28.8" x14ac:dyDescent="0.3">
      <c r="A213" s="7" t="s">
        <v>1132</v>
      </c>
      <c r="B213" s="7" t="s">
        <v>1133</v>
      </c>
      <c r="C213" s="10" t="s">
        <v>1134</v>
      </c>
      <c r="D213" s="10" t="s">
        <v>3106</v>
      </c>
      <c r="E213" s="10"/>
      <c r="F213" s="11"/>
      <c r="G213" s="7"/>
      <c r="H213" s="11"/>
    </row>
    <row r="214" spans="1:8" x14ac:dyDescent="0.3">
      <c r="A214" s="27"/>
      <c r="B214" s="27"/>
      <c r="C214" s="27"/>
      <c r="D214" s="27"/>
      <c r="E214" s="27">
        <v>9.7000000000000003E-2</v>
      </c>
      <c r="F214" s="41" t="s">
        <v>1135</v>
      </c>
      <c r="G214" s="43">
        <v>2721</v>
      </c>
      <c r="H214" s="41" t="s">
        <v>1136</v>
      </c>
    </row>
    <row r="215" spans="1:8" x14ac:dyDescent="0.3">
      <c r="A215" s="7"/>
      <c r="B215" s="7"/>
      <c r="C215" s="10"/>
      <c r="D215" s="10"/>
      <c r="E215" s="10">
        <v>0.73529999999999995</v>
      </c>
      <c r="F215" s="41" t="s">
        <v>1137</v>
      </c>
      <c r="G215" s="43">
        <v>2722</v>
      </c>
      <c r="H215" s="41" t="s">
        <v>1138</v>
      </c>
    </row>
    <row r="216" spans="1:8" x14ac:dyDescent="0.3">
      <c r="A216" s="7"/>
      <c r="B216" s="7"/>
      <c r="C216" s="10"/>
      <c r="D216" s="10"/>
      <c r="E216" s="10">
        <v>0.16769999999999999</v>
      </c>
      <c r="F216" s="41" t="s">
        <v>1139</v>
      </c>
      <c r="G216" s="43">
        <v>2723</v>
      </c>
      <c r="H216" s="41" t="s">
        <v>1140</v>
      </c>
    </row>
    <row r="217" spans="1:8" x14ac:dyDescent="0.3">
      <c r="A217" s="7" t="s">
        <v>1141</v>
      </c>
      <c r="B217" s="7" t="s">
        <v>1142</v>
      </c>
      <c r="C217" s="10" t="s">
        <v>1143</v>
      </c>
      <c r="D217" s="10"/>
      <c r="E217" s="32">
        <v>1</v>
      </c>
      <c r="F217" s="11" t="s">
        <v>1141</v>
      </c>
      <c r="G217" s="7" t="s">
        <v>1142</v>
      </c>
      <c r="H217" s="10" t="s">
        <v>1143</v>
      </c>
    </row>
    <row r="218" spans="1:8" x14ac:dyDescent="0.3">
      <c r="A218" s="7" t="s">
        <v>1144</v>
      </c>
      <c r="B218" s="7" t="s">
        <v>1145</v>
      </c>
      <c r="C218" s="10" t="s">
        <v>1146</v>
      </c>
      <c r="D218" s="10" t="s">
        <v>3106</v>
      </c>
      <c r="E218" s="10"/>
      <c r="F218" s="11"/>
      <c r="G218" s="7"/>
      <c r="H218" s="11"/>
    </row>
    <row r="219" spans="1:8" x14ac:dyDescent="0.3">
      <c r="A219" s="27"/>
      <c r="B219" s="27"/>
      <c r="C219" s="27"/>
      <c r="D219" s="27"/>
      <c r="E219" s="27">
        <v>0.23039999999999999</v>
      </c>
      <c r="F219" s="41" t="s">
        <v>1147</v>
      </c>
      <c r="G219" s="43" t="s">
        <v>1148</v>
      </c>
      <c r="H219" s="41" t="s">
        <v>1149</v>
      </c>
    </row>
    <row r="220" spans="1:8" x14ac:dyDescent="0.3">
      <c r="A220" s="7"/>
      <c r="B220" s="7"/>
      <c r="C220" s="10"/>
      <c r="D220" s="10"/>
      <c r="E220" s="10">
        <v>0.76959999999999995</v>
      </c>
      <c r="F220" s="41" t="s">
        <v>1150</v>
      </c>
      <c r="G220" s="43" t="s">
        <v>1151</v>
      </c>
      <c r="H220" s="41" t="s">
        <v>1152</v>
      </c>
    </row>
    <row r="221" spans="1:8" x14ac:dyDescent="0.3">
      <c r="A221" s="7"/>
      <c r="B221" s="7"/>
      <c r="C221" s="10"/>
      <c r="D221" s="10"/>
      <c r="E221" s="10"/>
      <c r="F221" s="1"/>
      <c r="G221" s="1"/>
      <c r="H221" s="1"/>
    </row>
    <row r="222" spans="1:8" ht="28.8" x14ac:dyDescent="0.3">
      <c r="A222" s="7" t="s">
        <v>1156</v>
      </c>
      <c r="B222" s="7" t="s">
        <v>1157</v>
      </c>
      <c r="C222" s="10" t="s">
        <v>1158</v>
      </c>
      <c r="D222" s="10" t="s">
        <v>3106</v>
      </c>
      <c r="E222" s="10"/>
      <c r="F222" s="1"/>
      <c r="G222" s="1"/>
      <c r="H222" s="1"/>
    </row>
    <row r="223" spans="1:8" x14ac:dyDescent="0.3">
      <c r="A223" s="7"/>
      <c r="B223" s="7"/>
      <c r="C223" s="10"/>
      <c r="D223" s="10"/>
      <c r="E223" s="10">
        <v>3.5999999999999999E-3</v>
      </c>
      <c r="F223" s="41" t="s">
        <v>1153</v>
      </c>
      <c r="G223" s="43" t="s">
        <v>1154</v>
      </c>
      <c r="H223" s="51" t="s">
        <v>1155</v>
      </c>
    </row>
    <row r="224" spans="1:8" ht="28.8" x14ac:dyDescent="0.3">
      <c r="A224" s="7"/>
      <c r="B224" s="7"/>
      <c r="C224" s="10"/>
      <c r="D224" s="10"/>
      <c r="E224" s="10">
        <v>0.99639999999999995</v>
      </c>
      <c r="F224" s="41" t="s">
        <v>1156</v>
      </c>
      <c r="G224" s="43" t="s">
        <v>1159</v>
      </c>
      <c r="H224" s="41" t="s">
        <v>1158</v>
      </c>
    </row>
    <row r="225" spans="1:8" x14ac:dyDescent="0.3">
      <c r="A225" s="7" t="s">
        <v>1160</v>
      </c>
      <c r="B225" s="7" t="s">
        <v>1161</v>
      </c>
      <c r="C225" s="10" t="s">
        <v>1162</v>
      </c>
      <c r="D225" s="10" t="s">
        <v>3098</v>
      </c>
      <c r="E225" s="10"/>
      <c r="F225" s="1"/>
      <c r="G225" s="1"/>
      <c r="H225" s="1"/>
    </row>
    <row r="226" spans="1:8" x14ac:dyDescent="0.3">
      <c r="A226" s="7"/>
      <c r="B226" s="7"/>
      <c r="C226" s="10"/>
      <c r="D226" s="10"/>
      <c r="E226" s="10">
        <v>0.89449999999999996</v>
      </c>
      <c r="F226" s="42" t="s">
        <v>1163</v>
      </c>
      <c r="G226" s="43">
        <v>2805</v>
      </c>
      <c r="H226" s="42" t="s">
        <v>1164</v>
      </c>
    </row>
    <row r="227" spans="1:8" x14ac:dyDescent="0.3">
      <c r="A227" s="7"/>
      <c r="B227" s="7"/>
      <c r="C227" s="10"/>
      <c r="D227" s="10"/>
      <c r="E227" s="10">
        <v>0.1055</v>
      </c>
      <c r="F227" s="45" t="s">
        <v>1187</v>
      </c>
      <c r="G227" s="44" t="s">
        <v>1188</v>
      </c>
      <c r="H227" s="45" t="s">
        <v>3072</v>
      </c>
    </row>
    <row r="228" spans="1:8" ht="28.8" x14ac:dyDescent="0.3">
      <c r="A228" s="7" t="s">
        <v>1165</v>
      </c>
      <c r="B228" s="7" t="s">
        <v>1166</v>
      </c>
      <c r="C228" s="10" t="s">
        <v>1167</v>
      </c>
      <c r="D228" s="10"/>
      <c r="E228" s="32">
        <v>1</v>
      </c>
      <c r="F228" s="11" t="s">
        <v>1168</v>
      </c>
      <c r="G228" s="7" t="s">
        <v>1166</v>
      </c>
      <c r="H228" s="10" t="s">
        <v>1169</v>
      </c>
    </row>
    <row r="229" spans="1:8" x14ac:dyDescent="0.3">
      <c r="A229" s="7" t="s">
        <v>1170</v>
      </c>
      <c r="B229" s="7" t="s">
        <v>1172</v>
      </c>
      <c r="C229" s="10" t="s">
        <v>1171</v>
      </c>
      <c r="D229" s="10"/>
      <c r="E229" s="32">
        <v>1</v>
      </c>
      <c r="F229" s="11" t="s">
        <v>1170</v>
      </c>
      <c r="G229" s="7" t="s">
        <v>1172</v>
      </c>
      <c r="H229" s="11" t="s">
        <v>1171</v>
      </c>
    </row>
    <row r="230" spans="1:8" x14ac:dyDescent="0.3">
      <c r="A230" s="7" t="s">
        <v>1173</v>
      </c>
      <c r="B230" s="7" t="s">
        <v>1174</v>
      </c>
      <c r="C230" s="10" t="s">
        <v>184</v>
      </c>
      <c r="D230" s="10"/>
      <c r="E230" s="32">
        <v>1</v>
      </c>
      <c r="F230" s="11" t="s">
        <v>1173</v>
      </c>
      <c r="G230" s="7" t="s">
        <v>1174</v>
      </c>
      <c r="H230" s="11" t="s">
        <v>184</v>
      </c>
    </row>
    <row r="231" spans="1:8" x14ac:dyDescent="0.3">
      <c r="A231" s="7" t="s">
        <v>1175</v>
      </c>
      <c r="B231" s="7" t="s">
        <v>1176</v>
      </c>
      <c r="C231" s="10" t="s">
        <v>1177</v>
      </c>
      <c r="D231" s="10"/>
      <c r="E231" s="32">
        <v>1</v>
      </c>
      <c r="F231" s="11" t="s">
        <v>1175</v>
      </c>
      <c r="G231" s="7" t="s">
        <v>1176</v>
      </c>
      <c r="H231" s="11" t="s">
        <v>1177</v>
      </c>
    </row>
    <row r="232" spans="1:8" x14ac:dyDescent="0.3">
      <c r="A232" s="7" t="s">
        <v>1178</v>
      </c>
      <c r="B232" s="7" t="s">
        <v>1179</v>
      </c>
      <c r="C232" s="10" t="s">
        <v>1180</v>
      </c>
      <c r="D232" s="10"/>
      <c r="E232" s="32">
        <v>1</v>
      </c>
      <c r="F232" s="11" t="s">
        <v>1178</v>
      </c>
      <c r="G232" s="7" t="s">
        <v>1179</v>
      </c>
      <c r="H232" s="11" t="s">
        <v>1180</v>
      </c>
    </row>
    <row r="233" spans="1:8" ht="28.8" x14ac:dyDescent="0.3">
      <c r="A233" s="7" t="s">
        <v>1181</v>
      </c>
      <c r="B233" s="7" t="s">
        <v>1182</v>
      </c>
      <c r="C233" s="10" t="s">
        <v>1183</v>
      </c>
      <c r="D233" s="10" t="s">
        <v>3106</v>
      </c>
      <c r="E233" s="10"/>
      <c r="F233" s="11"/>
      <c r="G233" s="7"/>
      <c r="H233" s="11"/>
    </row>
    <row r="234" spans="1:8" x14ac:dyDescent="0.3">
      <c r="A234" s="7"/>
      <c r="B234" s="7"/>
      <c r="C234" s="10"/>
      <c r="D234" s="10"/>
      <c r="E234" s="10">
        <v>0.90510000000000002</v>
      </c>
      <c r="F234" s="41" t="s">
        <v>1184</v>
      </c>
      <c r="G234" s="43" t="s">
        <v>1185</v>
      </c>
      <c r="H234" s="41" t="s">
        <v>1186</v>
      </c>
    </row>
    <row r="235" spans="1:8" x14ac:dyDescent="0.3">
      <c r="A235" s="27"/>
      <c r="B235" s="27"/>
      <c r="C235" s="27"/>
      <c r="D235" s="27"/>
      <c r="E235" s="27">
        <v>9.4899999999999998E-2</v>
      </c>
      <c r="F235" s="45" t="s">
        <v>1187</v>
      </c>
      <c r="G235" s="44" t="s">
        <v>1188</v>
      </c>
      <c r="H235" s="45" t="s">
        <v>3072</v>
      </c>
    </row>
    <row r="236" spans="1:8" ht="28.8" x14ac:dyDescent="0.3">
      <c r="A236" s="7" t="s">
        <v>1189</v>
      </c>
      <c r="B236" s="7" t="s">
        <v>1190</v>
      </c>
      <c r="C236" s="10" t="s">
        <v>1191</v>
      </c>
      <c r="D236" s="10" t="s">
        <v>3098</v>
      </c>
      <c r="E236" s="10"/>
      <c r="F236" s="1"/>
      <c r="G236" s="1"/>
      <c r="H236" s="1"/>
    </row>
    <row r="237" spans="1:8" x14ac:dyDescent="0.3">
      <c r="A237" s="7"/>
      <c r="B237" s="7"/>
      <c r="C237" s="10"/>
      <c r="D237" s="10"/>
      <c r="E237" s="10">
        <v>0.78879999999999995</v>
      </c>
      <c r="F237" s="45" t="s">
        <v>1189</v>
      </c>
      <c r="G237" s="44" t="s">
        <v>1192</v>
      </c>
      <c r="H237" s="46" t="s">
        <v>3074</v>
      </c>
    </row>
    <row r="238" spans="1:8" x14ac:dyDescent="0.3">
      <c r="A238" s="7"/>
      <c r="B238" s="7"/>
      <c r="C238" s="10"/>
      <c r="D238" s="10"/>
      <c r="E238" s="10">
        <v>0.2112</v>
      </c>
      <c r="F238" s="45" t="s">
        <v>1667</v>
      </c>
      <c r="G238" s="44" t="s">
        <v>1670</v>
      </c>
      <c r="H238" s="45" t="s">
        <v>3073</v>
      </c>
    </row>
    <row r="239" spans="1:8" x14ac:dyDescent="0.3">
      <c r="A239" s="7" t="s">
        <v>1193</v>
      </c>
      <c r="B239" s="7" t="s">
        <v>1194</v>
      </c>
      <c r="C239" s="10" t="s">
        <v>191</v>
      </c>
      <c r="D239" s="10"/>
      <c r="E239" s="32">
        <v>1</v>
      </c>
      <c r="F239" s="11" t="s">
        <v>1193</v>
      </c>
      <c r="G239" s="7" t="s">
        <v>1194</v>
      </c>
      <c r="H239" s="6" t="s">
        <v>191</v>
      </c>
    </row>
    <row r="240" spans="1:8" ht="28.8" x14ac:dyDescent="0.3">
      <c r="A240" s="7" t="s">
        <v>1195</v>
      </c>
      <c r="B240" s="7" t="s">
        <v>1196</v>
      </c>
      <c r="C240" s="10" t="s">
        <v>1197</v>
      </c>
      <c r="D240" s="10"/>
      <c r="E240" s="32">
        <v>1</v>
      </c>
      <c r="F240" s="10" t="s">
        <v>1195</v>
      </c>
      <c r="G240" s="10" t="s">
        <v>1196</v>
      </c>
      <c r="H240" s="10" t="s">
        <v>1198</v>
      </c>
    </row>
    <row r="241" spans="1:8" ht="28.8" x14ac:dyDescent="0.3">
      <c r="A241" s="7" t="s">
        <v>1199</v>
      </c>
      <c r="B241" s="7" t="s">
        <v>1200</v>
      </c>
      <c r="C241" s="10" t="s">
        <v>1201</v>
      </c>
      <c r="D241" s="10" t="s">
        <v>3098</v>
      </c>
      <c r="E241" s="10"/>
      <c r="F241" s="1"/>
      <c r="G241" s="1"/>
      <c r="H241" s="1"/>
    </row>
    <row r="242" spans="1:8" x14ac:dyDescent="0.3">
      <c r="A242" s="7"/>
      <c r="B242" s="7"/>
      <c r="C242" s="10"/>
      <c r="D242" s="10"/>
      <c r="E242" s="52">
        <v>0.21179999999999999</v>
      </c>
      <c r="F242" s="45" t="s">
        <v>1189</v>
      </c>
      <c r="G242" s="44" t="s">
        <v>1192</v>
      </c>
      <c r="H242" s="46" t="s">
        <v>3074</v>
      </c>
    </row>
    <row r="243" spans="1:8" ht="28.8" x14ac:dyDescent="0.3">
      <c r="A243" s="7"/>
      <c r="B243" s="7"/>
      <c r="C243" s="10"/>
      <c r="D243" s="10"/>
      <c r="E243" s="52">
        <v>0.78820000000000001</v>
      </c>
      <c r="F243" s="41" t="s">
        <v>1199</v>
      </c>
      <c r="G243" s="43" t="s">
        <v>1202</v>
      </c>
      <c r="H243" s="41" t="s">
        <v>1201</v>
      </c>
    </row>
    <row r="244" spans="1:8" x14ac:dyDescent="0.3">
      <c r="A244" s="7" t="s">
        <v>1203</v>
      </c>
      <c r="B244" s="7" t="s">
        <v>1204</v>
      </c>
      <c r="C244" s="10" t="s">
        <v>194</v>
      </c>
      <c r="D244" s="10"/>
      <c r="E244" s="32">
        <v>1</v>
      </c>
      <c r="F244" s="11" t="s">
        <v>1203</v>
      </c>
      <c r="G244" s="7" t="s">
        <v>1204</v>
      </c>
      <c r="H244" s="11" t="s">
        <v>194</v>
      </c>
    </row>
    <row r="245" spans="1:8" x14ac:dyDescent="0.3">
      <c r="A245" s="7" t="s">
        <v>1205</v>
      </c>
      <c r="B245" s="7" t="s">
        <v>1206</v>
      </c>
      <c r="C245" s="10" t="s">
        <v>195</v>
      </c>
      <c r="D245" s="10"/>
      <c r="E245" s="32">
        <v>1</v>
      </c>
      <c r="F245" s="11" t="s">
        <v>1205</v>
      </c>
      <c r="G245" s="7" t="s">
        <v>1206</v>
      </c>
      <c r="H245" s="10" t="s">
        <v>195</v>
      </c>
    </row>
    <row r="246" spans="1:8" x14ac:dyDescent="0.3">
      <c r="A246" s="7" t="s">
        <v>1207</v>
      </c>
      <c r="B246" s="7" t="s">
        <v>1208</v>
      </c>
      <c r="C246" s="10" t="s">
        <v>1209</v>
      </c>
      <c r="D246" s="10"/>
      <c r="E246" s="32">
        <v>1</v>
      </c>
      <c r="F246" s="11" t="s">
        <v>1207</v>
      </c>
      <c r="G246" s="7" t="s">
        <v>1208</v>
      </c>
      <c r="H246" s="11" t="s">
        <v>1209</v>
      </c>
    </row>
    <row r="247" spans="1:8" x14ac:dyDescent="0.3">
      <c r="A247" s="7" t="s">
        <v>1210</v>
      </c>
      <c r="B247" s="7" t="s">
        <v>1211</v>
      </c>
      <c r="C247" s="10" t="s">
        <v>197</v>
      </c>
      <c r="D247" s="10"/>
      <c r="E247" s="32">
        <v>1</v>
      </c>
      <c r="F247" s="11" t="s">
        <v>1210</v>
      </c>
      <c r="G247" s="7" t="s">
        <v>1211</v>
      </c>
      <c r="H247" s="11" t="s">
        <v>197</v>
      </c>
    </row>
    <row r="248" spans="1:8" x14ac:dyDescent="0.3">
      <c r="A248" s="7" t="s">
        <v>1212</v>
      </c>
      <c r="B248" s="7" t="s">
        <v>1213</v>
      </c>
      <c r="C248" s="10" t="s">
        <v>198</v>
      </c>
      <c r="D248" s="10"/>
      <c r="E248" s="32">
        <v>1</v>
      </c>
      <c r="F248" s="11" t="s">
        <v>1212</v>
      </c>
      <c r="G248" s="7" t="s">
        <v>1213</v>
      </c>
      <c r="H248" s="11" t="s">
        <v>198</v>
      </c>
    </row>
    <row r="249" spans="1:8" x14ac:dyDescent="0.3">
      <c r="A249" s="7" t="s">
        <v>1214</v>
      </c>
      <c r="B249" s="7" t="s">
        <v>1215</v>
      </c>
      <c r="C249" s="10" t="s">
        <v>1216</v>
      </c>
      <c r="D249" s="10" t="s">
        <v>3106</v>
      </c>
      <c r="E249" s="10"/>
      <c r="F249" s="11"/>
      <c r="G249" s="7"/>
      <c r="H249" s="11"/>
    </row>
    <row r="250" spans="1:8" x14ac:dyDescent="0.3">
      <c r="A250" s="27"/>
      <c r="B250" s="27"/>
      <c r="C250" s="27"/>
      <c r="D250" s="27"/>
      <c r="E250" s="27">
        <v>1.9099999999999999E-2</v>
      </c>
      <c r="F250" s="41" t="s">
        <v>1217</v>
      </c>
      <c r="G250" s="43" t="s">
        <v>1218</v>
      </c>
      <c r="H250" s="41" t="s">
        <v>1219</v>
      </c>
    </row>
    <row r="251" spans="1:8" x14ac:dyDescent="0.3">
      <c r="A251" s="7"/>
      <c r="B251" s="7"/>
      <c r="C251" s="10"/>
      <c r="D251" s="10"/>
      <c r="E251" s="10">
        <v>2.46E-2</v>
      </c>
      <c r="F251" s="41" t="s">
        <v>1220</v>
      </c>
      <c r="G251" s="43" t="s">
        <v>1221</v>
      </c>
      <c r="H251" s="41" t="s">
        <v>200</v>
      </c>
    </row>
    <row r="252" spans="1:8" x14ac:dyDescent="0.3">
      <c r="A252" s="27"/>
      <c r="B252" s="27"/>
      <c r="C252" s="27"/>
      <c r="D252" s="27"/>
      <c r="E252" s="27">
        <v>0.90459999999999996</v>
      </c>
      <c r="F252" s="50" t="s">
        <v>1222</v>
      </c>
      <c r="G252" s="43" t="s">
        <v>1223</v>
      </c>
      <c r="H252" s="41" t="s">
        <v>1224</v>
      </c>
    </row>
    <row r="253" spans="1:8" x14ac:dyDescent="0.3">
      <c r="A253" s="7"/>
      <c r="B253" s="7"/>
      <c r="C253" s="10"/>
      <c r="D253" s="10"/>
      <c r="E253" s="10">
        <v>5.1700000000000003E-2</v>
      </c>
      <c r="F253" s="50" t="s">
        <v>1225</v>
      </c>
      <c r="G253" s="43" t="s">
        <v>1226</v>
      </c>
      <c r="H253" s="42" t="s">
        <v>202</v>
      </c>
    </row>
    <row r="254" spans="1:8" x14ac:dyDescent="0.3">
      <c r="A254" s="7" t="s">
        <v>1227</v>
      </c>
      <c r="B254" s="7" t="s">
        <v>1228</v>
      </c>
      <c r="C254" s="10" t="s">
        <v>1229</v>
      </c>
      <c r="D254" s="10"/>
      <c r="E254" s="32">
        <v>1</v>
      </c>
      <c r="F254" s="11" t="s">
        <v>1227</v>
      </c>
      <c r="G254" s="7" t="s">
        <v>1228</v>
      </c>
      <c r="H254" s="11" t="s">
        <v>1229</v>
      </c>
    </row>
    <row r="255" spans="1:8" x14ac:dyDescent="0.3">
      <c r="A255" s="7" t="s">
        <v>1230</v>
      </c>
      <c r="B255" s="7" t="s">
        <v>1231</v>
      </c>
      <c r="C255" s="10" t="s">
        <v>204</v>
      </c>
      <c r="D255" s="10"/>
      <c r="E255" s="32">
        <v>1</v>
      </c>
      <c r="F255" s="11" t="s">
        <v>1230</v>
      </c>
      <c r="G255" s="7" t="s">
        <v>1231</v>
      </c>
      <c r="H255" s="11" t="s">
        <v>204</v>
      </c>
    </row>
    <row r="256" spans="1:8" x14ac:dyDescent="0.3">
      <c r="A256" s="7" t="s">
        <v>1271</v>
      </c>
      <c r="B256" s="7" t="s">
        <v>1270</v>
      </c>
      <c r="C256" s="10" t="s">
        <v>205</v>
      </c>
      <c r="D256" s="10"/>
      <c r="E256" s="32">
        <v>1</v>
      </c>
      <c r="F256" s="11" t="s">
        <v>1271</v>
      </c>
      <c r="G256" s="7" t="s">
        <v>1270</v>
      </c>
      <c r="H256" s="11" t="s">
        <v>205</v>
      </c>
    </row>
    <row r="257" spans="1:8" x14ac:dyDescent="0.3">
      <c r="A257" s="7" t="s">
        <v>1232</v>
      </c>
      <c r="B257" s="7" t="s">
        <v>1233</v>
      </c>
      <c r="C257" s="10" t="s">
        <v>1234</v>
      </c>
      <c r="D257" s="10"/>
      <c r="E257" s="32">
        <v>1</v>
      </c>
      <c r="F257" s="11" t="s">
        <v>1232</v>
      </c>
      <c r="G257" s="7" t="s">
        <v>1233</v>
      </c>
      <c r="H257" s="11" t="s">
        <v>1234</v>
      </c>
    </row>
    <row r="258" spans="1:8" x14ac:dyDescent="0.3">
      <c r="A258" s="7" t="s">
        <v>1235</v>
      </c>
      <c r="B258" s="7" t="s">
        <v>1236</v>
      </c>
      <c r="C258" s="10" t="s">
        <v>1237</v>
      </c>
      <c r="D258" s="10"/>
      <c r="E258" s="32">
        <v>1</v>
      </c>
      <c r="F258" s="11" t="s">
        <v>1235</v>
      </c>
      <c r="G258" s="7" t="s">
        <v>1236</v>
      </c>
      <c r="H258" s="11" t="s">
        <v>1237</v>
      </c>
    </row>
    <row r="259" spans="1:8" x14ac:dyDescent="0.3">
      <c r="A259" s="7" t="s">
        <v>1238</v>
      </c>
      <c r="B259" s="7" t="s">
        <v>1239</v>
      </c>
      <c r="C259" s="10" t="s">
        <v>1240</v>
      </c>
      <c r="D259" s="10"/>
      <c r="E259" s="32">
        <v>1</v>
      </c>
      <c r="F259" s="11" t="s">
        <v>1238</v>
      </c>
      <c r="G259" s="7" t="s">
        <v>1239</v>
      </c>
      <c r="H259" s="11" t="s">
        <v>1240</v>
      </c>
    </row>
    <row r="260" spans="1:8" x14ac:dyDescent="0.3">
      <c r="A260" s="7" t="s">
        <v>1241</v>
      </c>
      <c r="B260" s="7" t="s">
        <v>1242</v>
      </c>
      <c r="C260" s="10" t="s">
        <v>1243</v>
      </c>
      <c r="D260" s="10"/>
      <c r="E260" s="32">
        <v>1</v>
      </c>
      <c r="F260" s="11" t="s">
        <v>1241</v>
      </c>
      <c r="G260" s="7" t="s">
        <v>1242</v>
      </c>
      <c r="H260" s="11" t="s">
        <v>1243</v>
      </c>
    </row>
    <row r="261" spans="1:8" x14ac:dyDescent="0.3">
      <c r="A261" s="7" t="s">
        <v>1244</v>
      </c>
      <c r="B261" s="7" t="s">
        <v>1245</v>
      </c>
      <c r="C261" s="10" t="s">
        <v>1246</v>
      </c>
      <c r="D261" s="10"/>
      <c r="E261" s="32">
        <v>1</v>
      </c>
      <c r="F261" s="11" t="s">
        <v>1244</v>
      </c>
      <c r="G261" s="7" t="s">
        <v>1245</v>
      </c>
      <c r="H261" s="11" t="s">
        <v>1246</v>
      </c>
    </row>
    <row r="262" spans="1:8" x14ac:dyDescent="0.3">
      <c r="A262" s="7" t="s">
        <v>1247</v>
      </c>
      <c r="B262" s="7" t="s">
        <v>1248</v>
      </c>
      <c r="C262" s="10" t="s">
        <v>1249</v>
      </c>
      <c r="D262" s="10"/>
      <c r="E262" s="32">
        <v>1</v>
      </c>
      <c r="F262" s="11" t="s">
        <v>1247</v>
      </c>
      <c r="G262" s="7" t="s">
        <v>1248</v>
      </c>
      <c r="H262" s="11" t="s">
        <v>1249</v>
      </c>
    </row>
    <row r="263" spans="1:8" x14ac:dyDescent="0.3">
      <c r="A263" s="7" t="s">
        <v>1250</v>
      </c>
      <c r="B263" s="7" t="s">
        <v>1251</v>
      </c>
      <c r="C263" s="10" t="s">
        <v>1252</v>
      </c>
      <c r="D263" s="10"/>
      <c r="E263" s="32">
        <v>1</v>
      </c>
      <c r="F263" s="11" t="s">
        <v>1250</v>
      </c>
      <c r="G263" s="7" t="s">
        <v>1251</v>
      </c>
      <c r="H263" s="11" t="s">
        <v>1252</v>
      </c>
    </row>
    <row r="264" spans="1:8" x14ac:dyDescent="0.3">
      <c r="A264" s="7" t="s">
        <v>1253</v>
      </c>
      <c r="B264" s="7" t="s">
        <v>1255</v>
      </c>
      <c r="C264" s="10" t="s">
        <v>1254</v>
      </c>
      <c r="D264" s="10"/>
      <c r="E264" s="32">
        <v>1</v>
      </c>
      <c r="F264" s="11" t="s">
        <v>1253</v>
      </c>
      <c r="G264" s="7" t="s">
        <v>1255</v>
      </c>
      <c r="H264" s="11" t="s">
        <v>1254</v>
      </c>
    </row>
    <row r="265" spans="1:8" x14ac:dyDescent="0.3">
      <c r="A265" s="7" t="s">
        <v>1256</v>
      </c>
      <c r="B265" s="7" t="s">
        <v>1257</v>
      </c>
      <c r="C265" s="10" t="s">
        <v>214</v>
      </c>
      <c r="D265" s="10"/>
      <c r="E265" s="32">
        <v>1</v>
      </c>
      <c r="F265" s="11" t="s">
        <v>1256</v>
      </c>
      <c r="G265" s="7" t="s">
        <v>1257</v>
      </c>
      <c r="H265" s="11" t="s">
        <v>214</v>
      </c>
    </row>
    <row r="266" spans="1:8" x14ac:dyDescent="0.3">
      <c r="A266" s="7" t="s">
        <v>1259</v>
      </c>
      <c r="B266" s="7" t="s">
        <v>1260</v>
      </c>
      <c r="C266" s="10" t="s">
        <v>1258</v>
      </c>
      <c r="D266" s="10"/>
      <c r="E266" s="32">
        <v>1</v>
      </c>
      <c r="F266" s="11" t="s">
        <v>1259</v>
      </c>
      <c r="G266" s="7" t="s">
        <v>1260</v>
      </c>
      <c r="H266" s="11" t="s">
        <v>1258</v>
      </c>
    </row>
    <row r="267" spans="1:8" x14ac:dyDescent="0.3">
      <c r="A267" s="7" t="s">
        <v>1261</v>
      </c>
      <c r="B267" s="7" t="s">
        <v>1262</v>
      </c>
      <c r="C267" s="10" t="s">
        <v>1263</v>
      </c>
      <c r="D267" s="10"/>
      <c r="E267" s="32">
        <v>1</v>
      </c>
      <c r="F267" s="11" t="s">
        <v>1261</v>
      </c>
      <c r="G267" s="7" t="s">
        <v>1262</v>
      </c>
      <c r="H267" s="11" t="s">
        <v>1263</v>
      </c>
    </row>
    <row r="268" spans="1:8" x14ac:dyDescent="0.3">
      <c r="A268" s="7" t="s">
        <v>1264</v>
      </c>
      <c r="B268" s="7" t="s">
        <v>1265</v>
      </c>
      <c r="C268" s="10" t="s">
        <v>1266</v>
      </c>
      <c r="D268" s="10"/>
      <c r="E268" s="32">
        <v>1</v>
      </c>
      <c r="F268" s="11" t="s">
        <v>1264</v>
      </c>
      <c r="G268" s="7" t="s">
        <v>1265</v>
      </c>
      <c r="H268" s="11" t="s">
        <v>1266</v>
      </c>
    </row>
    <row r="269" spans="1:8" x14ac:dyDescent="0.3">
      <c r="A269" s="7" t="s">
        <v>1267</v>
      </c>
      <c r="B269" s="7" t="s">
        <v>1268</v>
      </c>
      <c r="C269" s="10" t="s">
        <v>1269</v>
      </c>
      <c r="D269" s="10"/>
      <c r="E269" s="32">
        <v>1</v>
      </c>
      <c r="F269" s="11" t="s">
        <v>1267</v>
      </c>
      <c r="G269" s="7" t="s">
        <v>1268</v>
      </c>
      <c r="H269" s="11" t="s">
        <v>1269</v>
      </c>
    </row>
    <row r="270" spans="1:8" ht="28.8" x14ac:dyDescent="0.3">
      <c r="A270" s="7" t="s">
        <v>1272</v>
      </c>
      <c r="B270" s="7" t="s">
        <v>1273</v>
      </c>
      <c r="C270" s="10" t="s">
        <v>1274</v>
      </c>
      <c r="D270" s="10" t="s">
        <v>3106</v>
      </c>
      <c r="E270" s="10"/>
      <c r="F270" s="11"/>
      <c r="G270" s="7"/>
      <c r="H270" s="11"/>
    </row>
    <row r="271" spans="1:8" x14ac:dyDescent="0.3">
      <c r="A271" s="27"/>
      <c r="B271" s="27"/>
      <c r="C271" s="27"/>
      <c r="D271" s="27"/>
      <c r="E271" s="27">
        <v>0.67500000000000004</v>
      </c>
      <c r="F271" s="41" t="s">
        <v>1275</v>
      </c>
      <c r="G271" s="43" t="s">
        <v>1276</v>
      </c>
      <c r="H271" s="41" t="s">
        <v>219</v>
      </c>
    </row>
    <row r="272" spans="1:8" ht="28.8" x14ac:dyDescent="0.3">
      <c r="A272" s="27"/>
      <c r="B272" s="27"/>
      <c r="C272" s="27"/>
      <c r="D272" s="27"/>
      <c r="E272" s="27">
        <v>0.32500000000000001</v>
      </c>
      <c r="F272" s="41" t="s">
        <v>1277</v>
      </c>
      <c r="G272" s="43" t="s">
        <v>1278</v>
      </c>
      <c r="H272" s="41" t="s">
        <v>1279</v>
      </c>
    </row>
    <row r="273" spans="1:8" ht="28.8" x14ac:dyDescent="0.3">
      <c r="A273" s="7" t="s">
        <v>1280</v>
      </c>
      <c r="B273" s="7" t="s">
        <v>1281</v>
      </c>
      <c r="C273" s="10" t="s">
        <v>1282</v>
      </c>
      <c r="D273" s="10"/>
      <c r="E273" s="32">
        <v>1</v>
      </c>
      <c r="F273" s="11" t="s">
        <v>1280</v>
      </c>
      <c r="G273" s="7" t="s">
        <v>1281</v>
      </c>
      <c r="H273" s="11" t="s">
        <v>1282</v>
      </c>
    </row>
    <row r="274" spans="1:8" x14ac:dyDescent="0.3">
      <c r="A274" s="7" t="s">
        <v>1283</v>
      </c>
      <c r="B274" s="7" t="s">
        <v>1284</v>
      </c>
      <c r="C274" s="10" t="s">
        <v>1285</v>
      </c>
      <c r="D274" s="10"/>
      <c r="E274" s="32">
        <v>1</v>
      </c>
      <c r="F274" s="11" t="s">
        <v>1286</v>
      </c>
      <c r="G274" s="7" t="s">
        <v>1284</v>
      </c>
      <c r="H274" s="11" t="s">
        <v>1285</v>
      </c>
    </row>
    <row r="275" spans="1:8" ht="28.8" x14ac:dyDescent="0.3">
      <c r="A275" s="7" t="s">
        <v>1287</v>
      </c>
      <c r="B275" s="7" t="s">
        <v>1288</v>
      </c>
      <c r="C275" s="10" t="s">
        <v>1289</v>
      </c>
      <c r="D275" s="10" t="s">
        <v>3106</v>
      </c>
      <c r="E275" s="10"/>
      <c r="F275" s="11"/>
      <c r="G275" s="7"/>
      <c r="H275" s="11"/>
    </row>
    <row r="276" spans="1:8" x14ac:dyDescent="0.3">
      <c r="A276" s="7"/>
      <c r="B276" s="7"/>
      <c r="C276" s="10"/>
      <c r="D276" s="10"/>
      <c r="E276" s="10">
        <v>8.3699999999999997E-2</v>
      </c>
      <c r="F276" s="41" t="s">
        <v>1290</v>
      </c>
      <c r="G276" s="43" t="s">
        <v>1291</v>
      </c>
      <c r="H276" s="41" t="s">
        <v>1292</v>
      </c>
    </row>
    <row r="277" spans="1:8" x14ac:dyDescent="0.3">
      <c r="A277" s="7"/>
      <c r="B277" s="7"/>
      <c r="C277" s="10"/>
      <c r="D277" s="10"/>
      <c r="E277" s="10">
        <v>0.20380000000000001</v>
      </c>
      <c r="F277" s="41" t="s">
        <v>1293</v>
      </c>
      <c r="G277" s="43" t="s">
        <v>1294</v>
      </c>
      <c r="H277" s="41" t="s">
        <v>1295</v>
      </c>
    </row>
    <row r="278" spans="1:8" x14ac:dyDescent="0.3">
      <c r="A278" s="7"/>
      <c r="B278" s="7"/>
      <c r="C278" s="10"/>
      <c r="D278" s="10"/>
      <c r="E278" s="10">
        <v>0.57489999999999997</v>
      </c>
      <c r="F278" s="41" t="s">
        <v>1296</v>
      </c>
      <c r="G278" s="43" t="s">
        <v>1297</v>
      </c>
      <c r="H278" s="41" t="s">
        <v>1298</v>
      </c>
    </row>
    <row r="279" spans="1:8" x14ac:dyDescent="0.3">
      <c r="A279" s="7"/>
      <c r="B279" s="7"/>
      <c r="C279" s="10"/>
      <c r="D279" s="10"/>
      <c r="E279" s="10">
        <v>0.09</v>
      </c>
      <c r="F279" s="41" t="s">
        <v>1299</v>
      </c>
      <c r="G279" s="43" t="s">
        <v>1300</v>
      </c>
      <c r="H279" s="41" t="s">
        <v>1301</v>
      </c>
    </row>
    <row r="280" spans="1:8" ht="28.8" x14ac:dyDescent="0.3">
      <c r="A280" s="27"/>
      <c r="B280" s="27"/>
      <c r="C280" s="27"/>
      <c r="D280" s="27"/>
      <c r="E280" s="27">
        <v>4.7699999999999999E-2</v>
      </c>
      <c r="F280" s="41" t="s">
        <v>1302</v>
      </c>
      <c r="G280" s="43" t="s">
        <v>1303</v>
      </c>
      <c r="H280" s="42" t="s">
        <v>1304</v>
      </c>
    </row>
    <row r="281" spans="1:8" ht="28.8" x14ac:dyDescent="0.3">
      <c r="A281" s="7" t="s">
        <v>1305</v>
      </c>
      <c r="B281" s="7" t="s">
        <v>1306</v>
      </c>
      <c r="C281" s="10" t="s">
        <v>1307</v>
      </c>
      <c r="D281" s="10" t="s">
        <v>3106</v>
      </c>
      <c r="E281" s="10"/>
      <c r="F281" s="11"/>
      <c r="G281" s="7"/>
      <c r="H281" s="27"/>
    </row>
    <row r="282" spans="1:8" x14ac:dyDescent="0.3">
      <c r="A282" s="27"/>
      <c r="B282" s="27"/>
      <c r="C282" s="27"/>
      <c r="D282" s="27"/>
      <c r="E282" s="27">
        <v>0.54059999999999997</v>
      </c>
      <c r="F282" s="41" t="s">
        <v>1308</v>
      </c>
      <c r="G282" s="43" t="s">
        <v>1309</v>
      </c>
      <c r="H282" s="41" t="s">
        <v>1310</v>
      </c>
    </row>
    <row r="283" spans="1:8" x14ac:dyDescent="0.3">
      <c r="A283" s="7"/>
      <c r="B283" s="7"/>
      <c r="C283" s="10"/>
      <c r="D283" s="10"/>
      <c r="E283" s="10">
        <v>0.45939999999999998</v>
      </c>
      <c r="F283" s="41" t="s">
        <v>1311</v>
      </c>
      <c r="G283" s="43">
        <v>3402</v>
      </c>
      <c r="H283" s="41" t="s">
        <v>229</v>
      </c>
    </row>
    <row r="284" spans="1:8" ht="28.8" x14ac:dyDescent="0.3">
      <c r="A284" s="7" t="s">
        <v>1312</v>
      </c>
      <c r="B284" s="7" t="s">
        <v>1313</v>
      </c>
      <c r="C284" s="10" t="s">
        <v>1314</v>
      </c>
      <c r="D284" s="10" t="s">
        <v>3106</v>
      </c>
      <c r="E284" s="10"/>
      <c r="F284" s="11"/>
      <c r="G284" s="7"/>
      <c r="H284" s="11"/>
    </row>
    <row r="285" spans="1:8" x14ac:dyDescent="0.3">
      <c r="A285" s="27"/>
      <c r="B285" s="27"/>
      <c r="C285" s="27"/>
      <c r="D285" s="27"/>
      <c r="E285" s="27">
        <v>0.57199999999999995</v>
      </c>
      <c r="F285" s="41" t="s">
        <v>1315</v>
      </c>
      <c r="G285" s="43">
        <v>3421</v>
      </c>
      <c r="H285" s="41" t="s">
        <v>1316</v>
      </c>
    </row>
    <row r="286" spans="1:8" x14ac:dyDescent="0.3">
      <c r="A286" s="7"/>
      <c r="B286" s="7"/>
      <c r="C286" s="10"/>
      <c r="D286" s="10"/>
      <c r="E286" s="10">
        <v>5.6099999999999997E-2</v>
      </c>
      <c r="F286" s="41" t="s">
        <v>1317</v>
      </c>
      <c r="G286" s="43">
        <v>3422</v>
      </c>
      <c r="H286" s="41" t="s">
        <v>1318</v>
      </c>
    </row>
    <row r="287" spans="1:8" x14ac:dyDescent="0.3">
      <c r="A287" s="7"/>
      <c r="B287" s="7"/>
      <c r="C287" s="10"/>
      <c r="D287" s="10"/>
      <c r="E287" s="10">
        <v>0.14680000000000001</v>
      </c>
      <c r="F287" s="41" t="s">
        <v>1319</v>
      </c>
      <c r="G287" s="43">
        <v>3423</v>
      </c>
      <c r="H287" s="41" t="s">
        <v>1320</v>
      </c>
    </row>
    <row r="288" spans="1:8" x14ac:dyDescent="0.3">
      <c r="A288" s="7"/>
      <c r="B288" s="7"/>
      <c r="C288" s="10"/>
      <c r="D288" s="10"/>
      <c r="E288" s="10">
        <v>0.18310000000000001</v>
      </c>
      <c r="F288" s="41" t="s">
        <v>1321</v>
      </c>
      <c r="G288" s="43">
        <v>3424</v>
      </c>
      <c r="H288" s="41" t="s">
        <v>1322</v>
      </c>
    </row>
    <row r="289" spans="1:8" ht="28.8" x14ac:dyDescent="0.3">
      <c r="A289" s="27"/>
      <c r="B289" s="27"/>
      <c r="C289" s="27"/>
      <c r="D289" s="27"/>
      <c r="E289" s="27">
        <v>2.3599999999999999E-2</v>
      </c>
      <c r="F289" s="41" t="s">
        <v>1323</v>
      </c>
      <c r="G289" s="43" t="s">
        <v>1324</v>
      </c>
      <c r="H289" s="41" t="s">
        <v>1325</v>
      </c>
    </row>
    <row r="290" spans="1:8" ht="28.8" x14ac:dyDescent="0.3">
      <c r="A290" s="27"/>
      <c r="B290" s="27"/>
      <c r="C290" s="27"/>
      <c r="D290" s="27"/>
      <c r="E290" s="27">
        <v>1.83E-2</v>
      </c>
      <c r="F290" s="44" t="s">
        <v>1337</v>
      </c>
      <c r="G290" s="53">
        <v>3545</v>
      </c>
      <c r="H290" s="46" t="s">
        <v>3075</v>
      </c>
    </row>
    <row r="291" spans="1:8" ht="28.8" x14ac:dyDescent="0.3">
      <c r="A291" s="7" t="s">
        <v>1326</v>
      </c>
      <c r="B291" s="7" t="s">
        <v>1327</v>
      </c>
      <c r="C291" s="10" t="s">
        <v>1328</v>
      </c>
      <c r="D291" s="10"/>
      <c r="E291" s="32">
        <v>1</v>
      </c>
      <c r="F291" s="11" t="s">
        <v>1326</v>
      </c>
      <c r="G291" s="7" t="s">
        <v>1327</v>
      </c>
      <c r="H291" s="11" t="s">
        <v>1328</v>
      </c>
    </row>
    <row r="292" spans="1:8" ht="28.8" x14ac:dyDescent="0.3">
      <c r="A292" s="7" t="s">
        <v>1329</v>
      </c>
      <c r="B292" s="7" t="s">
        <v>1330</v>
      </c>
      <c r="C292" s="10" t="s">
        <v>1331</v>
      </c>
      <c r="D292" s="10" t="s">
        <v>3106</v>
      </c>
      <c r="E292" s="32">
        <v>1</v>
      </c>
      <c r="F292" s="42" t="s">
        <v>1332</v>
      </c>
      <c r="G292" s="43">
        <v>3515</v>
      </c>
      <c r="H292" s="42" t="s">
        <v>1333</v>
      </c>
    </row>
    <row r="293" spans="1:8" x14ac:dyDescent="0.3">
      <c r="A293" s="7" t="s">
        <v>1334</v>
      </c>
      <c r="B293" s="7" t="s">
        <v>1335</v>
      </c>
      <c r="C293" s="10" t="s">
        <v>1336</v>
      </c>
      <c r="D293" s="10"/>
      <c r="E293" s="32">
        <v>1</v>
      </c>
      <c r="F293" s="11" t="s">
        <v>1334</v>
      </c>
      <c r="G293" s="7" t="s">
        <v>1335</v>
      </c>
      <c r="H293" s="11" t="s">
        <v>1336</v>
      </c>
    </row>
    <row r="294" spans="1:8" ht="28.8" x14ac:dyDescent="0.3">
      <c r="A294" s="7" t="s">
        <v>1337</v>
      </c>
      <c r="B294" s="7" t="s">
        <v>1339</v>
      </c>
      <c r="C294" s="10" t="s">
        <v>1338</v>
      </c>
      <c r="D294" s="10" t="s">
        <v>3110</v>
      </c>
      <c r="E294" s="32">
        <v>1</v>
      </c>
      <c r="F294" s="44" t="s">
        <v>1337</v>
      </c>
      <c r="G294" s="53">
        <v>3545</v>
      </c>
      <c r="H294" s="46" t="s">
        <v>3075</v>
      </c>
    </row>
    <row r="295" spans="1:8" ht="28.8" x14ac:dyDescent="0.3">
      <c r="A295" s="7" t="s">
        <v>1340</v>
      </c>
      <c r="B295" s="7" t="s">
        <v>1341</v>
      </c>
      <c r="C295" s="10" t="s">
        <v>1342</v>
      </c>
      <c r="D295" s="10" t="s">
        <v>3106</v>
      </c>
      <c r="E295" s="10"/>
      <c r="F295" s="1"/>
      <c r="G295" s="1"/>
      <c r="H295" s="1"/>
    </row>
    <row r="296" spans="1:8" ht="28.8" x14ac:dyDescent="0.3">
      <c r="A296" s="27"/>
      <c r="B296" s="27"/>
      <c r="C296" s="27"/>
      <c r="D296" s="27"/>
      <c r="E296" s="27">
        <v>0.46360000000000001</v>
      </c>
      <c r="F296" s="41" t="s">
        <v>1344</v>
      </c>
      <c r="G296" s="43" t="s">
        <v>1345</v>
      </c>
      <c r="H296" s="41" t="s">
        <v>1346</v>
      </c>
    </row>
    <row r="297" spans="1:8" ht="28.8" x14ac:dyDescent="0.3">
      <c r="A297" s="7"/>
      <c r="B297" s="7"/>
      <c r="C297" s="10"/>
      <c r="D297" s="10"/>
      <c r="E297" s="10">
        <v>0.53639999999999999</v>
      </c>
      <c r="F297" s="41" t="s">
        <v>1340</v>
      </c>
      <c r="G297" s="43" t="s">
        <v>1343</v>
      </c>
      <c r="H297" s="41" t="s">
        <v>1342</v>
      </c>
    </row>
    <row r="298" spans="1:8" ht="28.8" x14ac:dyDescent="0.3">
      <c r="A298" s="7" t="s">
        <v>1347</v>
      </c>
      <c r="B298" s="7" t="s">
        <v>1348</v>
      </c>
      <c r="C298" s="10" t="s">
        <v>1349</v>
      </c>
      <c r="D298" s="10" t="s">
        <v>3106</v>
      </c>
      <c r="E298" s="10"/>
      <c r="F298" s="11"/>
      <c r="G298" s="7"/>
      <c r="H298" s="11"/>
    </row>
    <row r="299" spans="1:8" x14ac:dyDescent="0.3">
      <c r="A299" s="7"/>
      <c r="B299" s="7"/>
      <c r="C299" s="10"/>
      <c r="D299" s="10"/>
      <c r="E299" s="10">
        <v>0.2155</v>
      </c>
      <c r="F299" s="41" t="s">
        <v>1350</v>
      </c>
      <c r="G299" s="43">
        <v>3601</v>
      </c>
      <c r="H299" s="41" t="s">
        <v>1351</v>
      </c>
    </row>
    <row r="300" spans="1:8" x14ac:dyDescent="0.3">
      <c r="A300" s="7"/>
      <c r="B300" s="7"/>
      <c r="C300" s="10"/>
      <c r="D300" s="10"/>
      <c r="E300" s="10">
        <v>0.75509999999999999</v>
      </c>
      <c r="F300" s="41" t="s">
        <v>1352</v>
      </c>
      <c r="G300" s="43" t="s">
        <v>1353</v>
      </c>
      <c r="H300" s="41" t="s">
        <v>1354</v>
      </c>
    </row>
    <row r="301" spans="1:8" x14ac:dyDescent="0.3">
      <c r="A301" s="27"/>
      <c r="B301" s="27"/>
      <c r="C301" s="27"/>
      <c r="D301" s="27"/>
      <c r="E301" s="27">
        <v>2.9399999999999999E-2</v>
      </c>
      <c r="F301" s="41" t="s">
        <v>1355</v>
      </c>
      <c r="G301" s="43" t="s">
        <v>1356</v>
      </c>
      <c r="H301" s="41" t="s">
        <v>1357</v>
      </c>
    </row>
    <row r="302" spans="1:8" ht="28.8" x14ac:dyDescent="0.3">
      <c r="A302" s="7" t="s">
        <v>1358</v>
      </c>
      <c r="B302" s="7" t="s">
        <v>1359</v>
      </c>
      <c r="C302" s="10" t="s">
        <v>1360</v>
      </c>
      <c r="D302" s="10"/>
      <c r="E302" s="32">
        <v>1</v>
      </c>
      <c r="F302" s="11" t="s">
        <v>1358</v>
      </c>
      <c r="G302" s="7" t="s">
        <v>1359</v>
      </c>
      <c r="H302" s="11" t="s">
        <v>1360</v>
      </c>
    </row>
    <row r="303" spans="1:8" x14ac:dyDescent="0.3">
      <c r="A303" s="7" t="s">
        <v>1361</v>
      </c>
      <c r="B303" s="7" t="s">
        <v>1362</v>
      </c>
      <c r="C303" s="10" t="s">
        <v>1363</v>
      </c>
      <c r="D303" s="10"/>
      <c r="E303" s="32">
        <v>1</v>
      </c>
      <c r="F303" s="11" t="s">
        <v>1361</v>
      </c>
      <c r="G303" s="7" t="s">
        <v>1362</v>
      </c>
      <c r="H303" s="11" t="s">
        <v>1363</v>
      </c>
    </row>
    <row r="304" spans="1:8" x14ac:dyDescent="0.3">
      <c r="A304" s="7" t="s">
        <v>1364</v>
      </c>
      <c r="B304" s="7" t="s">
        <v>1365</v>
      </c>
      <c r="C304" s="10" t="s">
        <v>1366</v>
      </c>
      <c r="D304" s="10"/>
      <c r="E304" s="32">
        <v>1</v>
      </c>
      <c r="F304" s="11" t="s">
        <v>1364</v>
      </c>
      <c r="G304" s="7" t="s">
        <v>1365</v>
      </c>
      <c r="H304" s="11" t="s">
        <v>1366</v>
      </c>
    </row>
    <row r="305" spans="1:8" x14ac:dyDescent="0.3">
      <c r="A305" s="7" t="s">
        <v>1367</v>
      </c>
      <c r="B305" s="7" t="s">
        <v>1368</v>
      </c>
      <c r="C305" s="10" t="s">
        <v>1369</v>
      </c>
      <c r="D305" s="10"/>
      <c r="E305" s="32">
        <v>1</v>
      </c>
      <c r="F305" s="11" t="s">
        <v>1367</v>
      </c>
      <c r="G305" s="7" t="s">
        <v>1368</v>
      </c>
      <c r="H305" s="11" t="s">
        <v>1369</v>
      </c>
    </row>
    <row r="306" spans="1:8" x14ac:dyDescent="0.3">
      <c r="A306" s="7" t="s">
        <v>1370</v>
      </c>
      <c r="B306" s="7" t="s">
        <v>1371</v>
      </c>
      <c r="C306" s="10" t="s">
        <v>1372</v>
      </c>
      <c r="D306" s="10"/>
      <c r="E306" s="32">
        <v>1</v>
      </c>
      <c r="F306" s="11" t="s">
        <v>1370</v>
      </c>
      <c r="G306" s="7" t="s">
        <v>1371</v>
      </c>
      <c r="H306" s="11" t="s">
        <v>1373</v>
      </c>
    </row>
    <row r="307" spans="1:8" x14ac:dyDescent="0.3">
      <c r="A307" s="7" t="s">
        <v>1374</v>
      </c>
      <c r="B307" s="7" t="s">
        <v>1375</v>
      </c>
      <c r="C307" s="10" t="s">
        <v>1376</v>
      </c>
      <c r="D307" s="10"/>
      <c r="E307" s="32">
        <v>1</v>
      </c>
      <c r="F307" s="11" t="s">
        <v>1374</v>
      </c>
      <c r="G307" s="7" t="s">
        <v>1375</v>
      </c>
      <c r="H307" s="11" t="s">
        <v>1376</v>
      </c>
    </row>
    <row r="308" spans="1:8" x14ac:dyDescent="0.3">
      <c r="A308" s="7" t="s">
        <v>1377</v>
      </c>
      <c r="B308" s="7" t="s">
        <v>1378</v>
      </c>
      <c r="C308" s="10" t="s">
        <v>1379</v>
      </c>
      <c r="D308" s="10"/>
      <c r="E308" s="32">
        <v>1</v>
      </c>
      <c r="F308" s="11" t="s">
        <v>1377</v>
      </c>
      <c r="G308" s="7" t="s">
        <v>1378</v>
      </c>
      <c r="H308" s="11" t="s">
        <v>1379</v>
      </c>
    </row>
    <row r="309" spans="1:8" ht="28.8" x14ac:dyDescent="0.3">
      <c r="A309" s="7" t="s">
        <v>1380</v>
      </c>
      <c r="B309" s="7" t="s">
        <v>1381</v>
      </c>
      <c r="C309" s="10" t="s">
        <v>1382</v>
      </c>
      <c r="D309" s="10"/>
      <c r="E309" s="32">
        <v>1</v>
      </c>
      <c r="F309" s="11" t="s">
        <v>1380</v>
      </c>
      <c r="G309" s="7" t="s">
        <v>1381</v>
      </c>
      <c r="H309" s="11" t="s">
        <v>1382</v>
      </c>
    </row>
    <row r="310" spans="1:8" x14ac:dyDescent="0.3">
      <c r="A310" s="7" t="s">
        <v>1383</v>
      </c>
      <c r="B310" s="7" t="s">
        <v>1384</v>
      </c>
      <c r="C310" s="10" t="s">
        <v>252</v>
      </c>
      <c r="D310" s="10"/>
      <c r="E310" s="32">
        <v>1</v>
      </c>
      <c r="F310" s="11" t="s">
        <v>1383</v>
      </c>
      <c r="G310" s="7" t="s">
        <v>1384</v>
      </c>
      <c r="H310" s="11" t="s">
        <v>252</v>
      </c>
    </row>
    <row r="311" spans="1:8" ht="28.8" x14ac:dyDescent="0.3">
      <c r="A311" s="7" t="s">
        <v>1385</v>
      </c>
      <c r="B311" s="7" t="s">
        <v>1386</v>
      </c>
      <c r="C311" s="10" t="s">
        <v>1387</v>
      </c>
      <c r="D311" s="10"/>
      <c r="E311" s="32">
        <v>1</v>
      </c>
      <c r="F311" s="27" t="s">
        <v>1385</v>
      </c>
      <c r="G311" s="7" t="s">
        <v>1386</v>
      </c>
      <c r="H311" s="10" t="s">
        <v>1388</v>
      </c>
    </row>
    <row r="312" spans="1:8" ht="28.8" x14ac:dyDescent="0.3">
      <c r="A312" s="7" t="s">
        <v>1389</v>
      </c>
      <c r="B312" s="7" t="s">
        <v>1390</v>
      </c>
      <c r="C312" s="10" t="s">
        <v>1391</v>
      </c>
      <c r="D312" s="10"/>
      <c r="E312" s="32">
        <v>1</v>
      </c>
      <c r="F312" s="11" t="s">
        <v>1389</v>
      </c>
      <c r="G312" s="7" t="s">
        <v>1390</v>
      </c>
      <c r="H312" s="11" t="s">
        <v>1391</v>
      </c>
    </row>
    <row r="313" spans="1:8" ht="28.8" x14ac:dyDescent="0.3">
      <c r="A313" s="7" t="s">
        <v>1392</v>
      </c>
      <c r="B313" s="7" t="s">
        <v>1393</v>
      </c>
      <c r="C313" s="10" t="s">
        <v>1394</v>
      </c>
      <c r="D313" s="10"/>
      <c r="E313" s="32">
        <v>1</v>
      </c>
      <c r="F313" s="11" t="s">
        <v>1392</v>
      </c>
      <c r="G313" s="7" t="s">
        <v>1393</v>
      </c>
      <c r="H313" s="11" t="s">
        <v>1394</v>
      </c>
    </row>
    <row r="314" spans="1:8" ht="28.8" x14ac:dyDescent="0.3">
      <c r="A314" s="7" t="s">
        <v>1395</v>
      </c>
      <c r="B314" s="7" t="s">
        <v>1396</v>
      </c>
      <c r="C314" s="10" t="s">
        <v>1397</v>
      </c>
      <c r="D314" s="10"/>
      <c r="E314" s="32">
        <v>1</v>
      </c>
      <c r="F314" s="11" t="s">
        <v>1395</v>
      </c>
      <c r="G314" s="7" t="s">
        <v>1396</v>
      </c>
      <c r="H314" s="11" t="s">
        <v>1398</v>
      </c>
    </row>
    <row r="315" spans="1:8" ht="28.8" x14ac:dyDescent="0.3">
      <c r="A315" s="7" t="s">
        <v>1399</v>
      </c>
      <c r="B315" s="7" t="s">
        <v>1400</v>
      </c>
      <c r="C315" s="10" t="s">
        <v>1401</v>
      </c>
      <c r="D315" s="10" t="s">
        <v>3106</v>
      </c>
      <c r="E315" s="10"/>
      <c r="F315" s="11"/>
      <c r="G315" s="7"/>
      <c r="H315" s="11"/>
    </row>
    <row r="316" spans="1:8" x14ac:dyDescent="0.3">
      <c r="A316" s="7"/>
      <c r="B316" s="7"/>
      <c r="C316" s="10"/>
      <c r="D316" s="10"/>
      <c r="E316" s="10">
        <v>0.77510000000000001</v>
      </c>
      <c r="F316" s="41" t="s">
        <v>1402</v>
      </c>
      <c r="G316" s="43" t="s">
        <v>1403</v>
      </c>
      <c r="H316" s="41" t="s">
        <v>1404</v>
      </c>
    </row>
    <row r="317" spans="1:8" ht="28.8" x14ac:dyDescent="0.3">
      <c r="A317" s="27"/>
      <c r="B317" s="27"/>
      <c r="C317" s="27"/>
      <c r="D317" s="27"/>
      <c r="E317" s="27">
        <v>0.22489999999999999</v>
      </c>
      <c r="F317" s="41" t="s">
        <v>1399</v>
      </c>
      <c r="G317" s="43" t="s">
        <v>1405</v>
      </c>
      <c r="H317" s="41" t="s">
        <v>1401</v>
      </c>
    </row>
    <row r="318" spans="1:8" x14ac:dyDescent="0.3">
      <c r="A318" s="7" t="s">
        <v>1406</v>
      </c>
      <c r="B318" s="7" t="s">
        <v>1407</v>
      </c>
      <c r="C318" s="10" t="s">
        <v>259</v>
      </c>
      <c r="D318" s="10"/>
      <c r="E318" s="32">
        <v>1</v>
      </c>
      <c r="F318" s="11" t="s">
        <v>1406</v>
      </c>
      <c r="G318" s="7" t="s">
        <v>1407</v>
      </c>
      <c r="H318" s="11" t="s">
        <v>259</v>
      </c>
    </row>
    <row r="319" spans="1:8" x14ac:dyDescent="0.3">
      <c r="A319" s="7" t="s">
        <v>1408</v>
      </c>
      <c r="B319" s="7" t="s">
        <v>1409</v>
      </c>
      <c r="C319" s="10" t="s">
        <v>1410</v>
      </c>
      <c r="D319" s="10"/>
      <c r="E319" s="32">
        <v>1</v>
      </c>
      <c r="F319" s="11" t="s">
        <v>1408</v>
      </c>
      <c r="G319" s="7" t="s">
        <v>1409</v>
      </c>
      <c r="H319" s="11" t="s">
        <v>1410</v>
      </c>
    </row>
    <row r="320" spans="1:8" x14ac:dyDescent="0.3">
      <c r="A320" s="7" t="s">
        <v>1411</v>
      </c>
      <c r="B320" s="7" t="s">
        <v>1412</v>
      </c>
      <c r="C320" s="10" t="s">
        <v>1413</v>
      </c>
      <c r="D320" s="10" t="s">
        <v>3106</v>
      </c>
      <c r="F320" s="11"/>
      <c r="G320" s="7"/>
      <c r="H320" s="11"/>
    </row>
    <row r="321" spans="1:8" x14ac:dyDescent="0.3">
      <c r="A321" s="7"/>
      <c r="B321" s="7"/>
      <c r="C321" s="10"/>
      <c r="D321" s="10"/>
      <c r="E321" s="17">
        <v>7.8700000000000006E-2</v>
      </c>
      <c r="F321" s="41" t="s">
        <v>1414</v>
      </c>
      <c r="G321" s="43">
        <v>3801</v>
      </c>
      <c r="H321" s="41" t="s">
        <v>261</v>
      </c>
    </row>
    <row r="322" spans="1:8" x14ac:dyDescent="0.3">
      <c r="A322" s="7"/>
      <c r="B322" s="7"/>
      <c r="C322" s="10"/>
      <c r="D322" s="10"/>
      <c r="E322" s="10">
        <v>0.92130000000000001</v>
      </c>
      <c r="F322" s="41" t="s">
        <v>1415</v>
      </c>
      <c r="G322" s="43">
        <v>3802</v>
      </c>
      <c r="H322" s="41" t="s">
        <v>1416</v>
      </c>
    </row>
    <row r="323" spans="1:8" x14ac:dyDescent="0.3">
      <c r="A323" s="7" t="s">
        <v>1417</v>
      </c>
      <c r="B323" s="7" t="s">
        <v>1418</v>
      </c>
      <c r="C323" s="10" t="s">
        <v>1419</v>
      </c>
      <c r="D323" s="10"/>
      <c r="E323" s="32">
        <v>1</v>
      </c>
      <c r="F323" s="11" t="s">
        <v>1417</v>
      </c>
      <c r="G323" s="7" t="s">
        <v>1418</v>
      </c>
      <c r="H323" s="11" t="s">
        <v>1419</v>
      </c>
    </row>
    <row r="324" spans="1:8" x14ac:dyDescent="0.3">
      <c r="A324" s="7" t="s">
        <v>1420</v>
      </c>
      <c r="B324" s="7" t="s">
        <v>1421</v>
      </c>
      <c r="C324" s="10" t="s">
        <v>1422</v>
      </c>
      <c r="D324" s="10"/>
      <c r="E324" s="32">
        <v>1</v>
      </c>
      <c r="F324" s="11" t="s">
        <v>1420</v>
      </c>
      <c r="G324" s="7" t="s">
        <v>1421</v>
      </c>
      <c r="H324" s="11" t="s">
        <v>1422</v>
      </c>
    </row>
    <row r="325" spans="1:8" x14ac:dyDescent="0.3">
      <c r="A325" s="7" t="s">
        <v>1423</v>
      </c>
      <c r="B325" s="7" t="s">
        <v>1424</v>
      </c>
      <c r="C325" s="10" t="s">
        <v>1425</v>
      </c>
      <c r="D325" s="10"/>
      <c r="E325" s="32">
        <v>1</v>
      </c>
      <c r="F325" s="11" t="s">
        <v>1423</v>
      </c>
      <c r="G325" s="7" t="s">
        <v>1424</v>
      </c>
      <c r="H325" s="11" t="s">
        <v>1425</v>
      </c>
    </row>
    <row r="326" spans="1:8" x14ac:dyDescent="0.3">
      <c r="A326" s="7" t="s">
        <v>1428</v>
      </c>
      <c r="B326" s="7" t="s">
        <v>1429</v>
      </c>
      <c r="C326" s="10" t="s">
        <v>1430</v>
      </c>
      <c r="D326" s="10" t="s">
        <v>3099</v>
      </c>
      <c r="E326" s="32">
        <v>1</v>
      </c>
      <c r="F326" s="45" t="s">
        <v>1426</v>
      </c>
      <c r="G326" s="44" t="s">
        <v>1427</v>
      </c>
      <c r="H326" s="45" t="s">
        <v>3076</v>
      </c>
    </row>
    <row r="327" spans="1:8" x14ac:dyDescent="0.3">
      <c r="A327" s="7" t="s">
        <v>1433</v>
      </c>
      <c r="B327" s="7" t="s">
        <v>1431</v>
      </c>
      <c r="C327" s="10" t="s">
        <v>1432</v>
      </c>
      <c r="D327" s="10" t="s">
        <v>3099</v>
      </c>
      <c r="E327" s="32">
        <v>1</v>
      </c>
      <c r="F327" s="45" t="s">
        <v>1426</v>
      </c>
      <c r="G327" s="44" t="s">
        <v>1427</v>
      </c>
      <c r="H327" s="45" t="s">
        <v>3076</v>
      </c>
    </row>
    <row r="328" spans="1:8" x14ac:dyDescent="0.3">
      <c r="A328" s="7" t="s">
        <v>1434</v>
      </c>
      <c r="B328" s="7" t="s">
        <v>1435</v>
      </c>
      <c r="C328" s="10" t="s">
        <v>1436</v>
      </c>
      <c r="D328" s="10"/>
      <c r="E328" s="32">
        <v>1</v>
      </c>
      <c r="F328" s="11" t="s">
        <v>1434</v>
      </c>
      <c r="G328" s="7" t="s">
        <v>1435</v>
      </c>
      <c r="H328" s="11" t="s">
        <v>1436</v>
      </c>
    </row>
    <row r="329" spans="1:8" x14ac:dyDescent="0.3">
      <c r="A329" s="7" t="s">
        <v>1437</v>
      </c>
      <c r="B329" s="7" t="s">
        <v>1438</v>
      </c>
      <c r="C329" s="10" t="s">
        <v>1439</v>
      </c>
      <c r="D329" s="10"/>
      <c r="E329" s="32">
        <v>1</v>
      </c>
      <c r="F329" s="11" t="s">
        <v>1437</v>
      </c>
      <c r="G329" s="7" t="s">
        <v>1438</v>
      </c>
      <c r="H329" s="11" t="s">
        <v>1439</v>
      </c>
    </row>
    <row r="330" spans="1:8" ht="28.8" x14ac:dyDescent="0.3">
      <c r="A330" s="7" t="s">
        <v>1440</v>
      </c>
      <c r="B330" s="7" t="s">
        <v>1441</v>
      </c>
      <c r="C330" s="10" t="s">
        <v>1442</v>
      </c>
      <c r="D330" s="10"/>
      <c r="E330" s="32">
        <v>1</v>
      </c>
      <c r="F330" s="11" t="s">
        <v>1440</v>
      </c>
      <c r="G330" s="7" t="s">
        <v>1441</v>
      </c>
      <c r="H330" s="11" t="s">
        <v>1443</v>
      </c>
    </row>
    <row r="331" spans="1:8" x14ac:dyDescent="0.3">
      <c r="A331" s="7" t="s">
        <v>1444</v>
      </c>
      <c r="B331" s="7" t="s">
        <v>1445</v>
      </c>
      <c r="C331" s="10" t="s">
        <v>1446</v>
      </c>
      <c r="D331" s="10"/>
      <c r="E331" s="32">
        <v>1</v>
      </c>
      <c r="F331" s="10" t="s">
        <v>1444</v>
      </c>
      <c r="G331" s="7">
        <v>3940</v>
      </c>
      <c r="H331" s="10" t="s">
        <v>1447</v>
      </c>
    </row>
    <row r="332" spans="1:8" x14ac:dyDescent="0.3">
      <c r="A332" s="7" t="s">
        <v>1448</v>
      </c>
      <c r="B332" s="7" t="s">
        <v>1449</v>
      </c>
      <c r="C332" s="12" t="s">
        <v>1450</v>
      </c>
      <c r="D332" s="12"/>
      <c r="E332" s="32">
        <v>1</v>
      </c>
      <c r="F332" s="11" t="s">
        <v>1451</v>
      </c>
      <c r="G332" s="7" t="s">
        <v>1449</v>
      </c>
      <c r="H332" s="11" t="s">
        <v>1450</v>
      </c>
    </row>
    <row r="333" spans="1:8" ht="28.8" x14ac:dyDescent="0.3">
      <c r="A333" s="7" t="s">
        <v>1452</v>
      </c>
      <c r="B333" s="7" t="s">
        <v>1453</v>
      </c>
      <c r="C333" s="10" t="s">
        <v>1454</v>
      </c>
      <c r="D333" s="10" t="s">
        <v>3106</v>
      </c>
      <c r="E333" s="32"/>
      <c r="F333" s="11"/>
      <c r="G333" s="7"/>
      <c r="H333" s="11"/>
    </row>
    <row r="334" spans="1:8" x14ac:dyDescent="0.3">
      <c r="A334" s="7"/>
      <c r="B334" s="7"/>
      <c r="C334" s="12"/>
      <c r="D334" s="12"/>
      <c r="E334" s="27">
        <v>2.4500000000000001E-2</v>
      </c>
      <c r="F334" s="41" t="s">
        <v>1455</v>
      </c>
      <c r="G334" s="43">
        <v>3946</v>
      </c>
      <c r="H334" s="41" t="s">
        <v>1456</v>
      </c>
    </row>
    <row r="335" spans="1:8" x14ac:dyDescent="0.3">
      <c r="A335" s="27"/>
      <c r="B335" s="27"/>
      <c r="C335" s="27"/>
      <c r="D335" s="27"/>
      <c r="E335" s="27">
        <v>0.97550000000000003</v>
      </c>
      <c r="F335" s="50" t="s">
        <v>1452</v>
      </c>
      <c r="G335" s="43" t="s">
        <v>1457</v>
      </c>
      <c r="H335" s="42" t="s">
        <v>1458</v>
      </c>
    </row>
    <row r="336" spans="1:8" x14ac:dyDescent="0.3">
      <c r="A336" s="7" t="s">
        <v>1459</v>
      </c>
      <c r="B336" s="7" t="s">
        <v>1460</v>
      </c>
      <c r="C336" s="10" t="s">
        <v>1461</v>
      </c>
      <c r="D336" s="10"/>
      <c r="E336" s="32">
        <v>1</v>
      </c>
      <c r="F336" s="11" t="s">
        <v>1459</v>
      </c>
      <c r="G336" s="7" t="s">
        <v>1460</v>
      </c>
      <c r="H336" s="11" t="s">
        <v>1461</v>
      </c>
    </row>
    <row r="337" spans="1:9" ht="28.8" x14ac:dyDescent="0.3">
      <c r="A337" s="7" t="s">
        <v>1462</v>
      </c>
      <c r="B337" s="7" t="s">
        <v>1463</v>
      </c>
      <c r="C337" s="10" t="s">
        <v>1464</v>
      </c>
      <c r="D337" s="10"/>
      <c r="E337" s="32">
        <v>1</v>
      </c>
      <c r="F337" s="11" t="s">
        <v>1462</v>
      </c>
      <c r="G337" s="7" t="s">
        <v>1463</v>
      </c>
      <c r="H337" s="11" t="s">
        <v>1464</v>
      </c>
    </row>
    <row r="338" spans="1:9" x14ac:dyDescent="0.3">
      <c r="A338" s="7" t="s">
        <v>1465</v>
      </c>
      <c r="B338" s="7" t="s">
        <v>1466</v>
      </c>
      <c r="C338" s="10" t="s">
        <v>276</v>
      </c>
      <c r="D338" s="10"/>
      <c r="E338" s="32">
        <v>1</v>
      </c>
      <c r="F338" s="11" t="s">
        <v>1465</v>
      </c>
      <c r="G338" s="7" t="s">
        <v>1466</v>
      </c>
      <c r="H338" s="11" t="s">
        <v>276</v>
      </c>
    </row>
    <row r="339" spans="1:9" x14ac:dyDescent="0.3">
      <c r="A339" s="7" t="s">
        <v>1467</v>
      </c>
      <c r="B339" s="7" t="s">
        <v>1468</v>
      </c>
      <c r="C339" s="10" t="s">
        <v>1469</v>
      </c>
      <c r="D339" s="10"/>
      <c r="E339" s="32">
        <v>1</v>
      </c>
      <c r="F339" s="11" t="s">
        <v>1467</v>
      </c>
      <c r="G339" s="7" t="s">
        <v>1468</v>
      </c>
      <c r="H339" s="11" t="s">
        <v>1469</v>
      </c>
    </row>
    <row r="340" spans="1:9" x14ac:dyDescent="0.3">
      <c r="A340" s="7" t="s">
        <v>1470</v>
      </c>
      <c r="B340" s="7" t="s">
        <v>1471</v>
      </c>
      <c r="C340" s="10" t="s">
        <v>278</v>
      </c>
      <c r="D340" s="10"/>
      <c r="E340" s="32">
        <v>1</v>
      </c>
      <c r="F340" s="11" t="s">
        <v>1470</v>
      </c>
      <c r="G340" s="7" t="s">
        <v>1471</v>
      </c>
      <c r="H340" s="11" t="s">
        <v>278</v>
      </c>
    </row>
    <row r="341" spans="1:9" ht="28.8" x14ac:dyDescent="0.3">
      <c r="A341" s="7" t="s">
        <v>1474</v>
      </c>
      <c r="B341" s="7" t="s">
        <v>1475</v>
      </c>
      <c r="C341" s="10" t="s">
        <v>1476</v>
      </c>
      <c r="D341" s="10" t="s">
        <v>3099</v>
      </c>
      <c r="E341" s="32">
        <v>1</v>
      </c>
      <c r="F341" s="45" t="s">
        <v>1472</v>
      </c>
      <c r="G341" s="44" t="s">
        <v>1473</v>
      </c>
      <c r="H341" s="45" t="s">
        <v>3077</v>
      </c>
    </row>
    <row r="342" spans="1:9" ht="28.8" x14ac:dyDescent="0.3">
      <c r="A342" s="7" t="s">
        <v>1477</v>
      </c>
      <c r="B342" s="7" t="s">
        <v>1478</v>
      </c>
      <c r="C342" s="10" t="s">
        <v>1479</v>
      </c>
      <c r="D342" s="10" t="s">
        <v>3099</v>
      </c>
      <c r="E342" s="32">
        <v>1</v>
      </c>
      <c r="F342" s="45" t="s">
        <v>1472</v>
      </c>
      <c r="G342" s="44" t="s">
        <v>1473</v>
      </c>
      <c r="H342" s="45" t="s">
        <v>3077</v>
      </c>
    </row>
    <row r="343" spans="1:9" x14ac:dyDescent="0.3">
      <c r="A343" s="7" t="s">
        <v>1480</v>
      </c>
      <c r="B343" s="7" t="s">
        <v>1481</v>
      </c>
      <c r="C343" s="10" t="s">
        <v>1482</v>
      </c>
      <c r="D343" s="10"/>
      <c r="E343" s="32">
        <v>1</v>
      </c>
      <c r="F343" s="11" t="s">
        <v>1480</v>
      </c>
      <c r="G343" s="7" t="s">
        <v>1481</v>
      </c>
      <c r="H343" s="11" t="s">
        <v>1482</v>
      </c>
    </row>
    <row r="344" spans="1:9" x14ac:dyDescent="0.3">
      <c r="A344" s="7" t="s">
        <v>1483</v>
      </c>
      <c r="B344" s="7" t="s">
        <v>1484</v>
      </c>
      <c r="C344" s="10" t="s">
        <v>1485</v>
      </c>
      <c r="D344" s="10"/>
      <c r="E344" s="32">
        <v>1</v>
      </c>
      <c r="F344" s="11" t="s">
        <v>1483</v>
      </c>
      <c r="G344" s="7" t="s">
        <v>1484</v>
      </c>
      <c r="H344" s="11" t="s">
        <v>1485</v>
      </c>
    </row>
    <row r="345" spans="1:9" ht="28.8" x14ac:dyDescent="0.3">
      <c r="A345" s="7" t="s">
        <v>1486</v>
      </c>
      <c r="B345" s="7" t="s">
        <v>1487</v>
      </c>
      <c r="C345" s="10" t="s">
        <v>1488</v>
      </c>
      <c r="D345" s="10"/>
      <c r="E345" s="32">
        <v>1</v>
      </c>
      <c r="F345" s="11" t="s">
        <v>1486</v>
      </c>
      <c r="G345" s="7" t="s">
        <v>1487</v>
      </c>
      <c r="H345" s="11" t="s">
        <v>1488</v>
      </c>
    </row>
    <row r="346" spans="1:9" x14ac:dyDescent="0.3">
      <c r="A346" s="7" t="s">
        <v>1489</v>
      </c>
      <c r="B346" s="7" t="s">
        <v>1490</v>
      </c>
      <c r="C346" s="10" t="s">
        <v>283</v>
      </c>
      <c r="D346" s="10"/>
      <c r="E346" s="32">
        <v>1</v>
      </c>
      <c r="F346" s="11" t="s">
        <v>1489</v>
      </c>
      <c r="G346" s="7" t="s">
        <v>1490</v>
      </c>
      <c r="H346" s="11" t="s">
        <v>283</v>
      </c>
    </row>
    <row r="347" spans="1:9" ht="28.8" x14ac:dyDescent="0.3">
      <c r="A347" s="7" t="s">
        <v>1491</v>
      </c>
      <c r="B347" s="7" t="s">
        <v>1492</v>
      </c>
      <c r="C347" s="10" t="s">
        <v>1493</v>
      </c>
      <c r="D347" s="10"/>
      <c r="E347" s="32">
        <v>1</v>
      </c>
      <c r="F347" s="11" t="s">
        <v>1491</v>
      </c>
      <c r="G347" s="7" t="s">
        <v>1492</v>
      </c>
      <c r="H347" s="11" t="s">
        <v>1493</v>
      </c>
    </row>
    <row r="348" spans="1:9" ht="28.8" x14ac:dyDescent="0.3">
      <c r="A348" s="7" t="s">
        <v>1494</v>
      </c>
      <c r="B348" s="7" t="s">
        <v>1495</v>
      </c>
      <c r="C348" s="10" t="s">
        <v>1496</v>
      </c>
      <c r="D348" s="10"/>
      <c r="E348" s="32">
        <v>1</v>
      </c>
      <c r="F348" s="11" t="s">
        <v>1494</v>
      </c>
      <c r="G348" s="7" t="s">
        <v>1495</v>
      </c>
      <c r="H348" s="11" t="s">
        <v>1496</v>
      </c>
    </row>
    <row r="349" spans="1:9" ht="28.8" x14ac:dyDescent="0.3">
      <c r="A349" s="7" t="s">
        <v>1497</v>
      </c>
      <c r="B349" s="7" t="s">
        <v>1498</v>
      </c>
      <c r="C349" s="10" t="s">
        <v>1499</v>
      </c>
      <c r="D349" s="10"/>
      <c r="E349" s="32">
        <v>1</v>
      </c>
      <c r="F349" s="11" t="s">
        <v>1497</v>
      </c>
      <c r="G349" s="7" t="s">
        <v>1498</v>
      </c>
      <c r="H349" s="11" t="s">
        <v>1499</v>
      </c>
      <c r="I349" s="5"/>
    </row>
    <row r="350" spans="1:9" ht="43.2" x14ac:dyDescent="0.3">
      <c r="A350" s="7" t="s">
        <v>1500</v>
      </c>
      <c r="B350" s="7" t="s">
        <v>1501</v>
      </c>
      <c r="C350" s="10" t="s">
        <v>1502</v>
      </c>
      <c r="D350" s="10"/>
      <c r="E350" s="32">
        <v>1</v>
      </c>
      <c r="F350" s="11" t="s">
        <v>1500</v>
      </c>
      <c r="G350" s="7" t="s">
        <v>1501</v>
      </c>
      <c r="H350" s="11" t="s">
        <v>1502</v>
      </c>
      <c r="I350" s="5"/>
    </row>
    <row r="351" spans="1:9" x14ac:dyDescent="0.3">
      <c r="A351" s="7" t="s">
        <v>1503</v>
      </c>
      <c r="B351" s="7" t="s">
        <v>1504</v>
      </c>
      <c r="C351" s="10" t="s">
        <v>1505</v>
      </c>
      <c r="D351" s="10"/>
      <c r="E351" s="32">
        <v>1</v>
      </c>
      <c r="F351" s="11" t="s">
        <v>1503</v>
      </c>
      <c r="G351" s="7" t="s">
        <v>1504</v>
      </c>
      <c r="H351" s="10" t="s">
        <v>1505</v>
      </c>
    </row>
    <row r="352" spans="1:9" x14ac:dyDescent="0.3">
      <c r="A352" s="7" t="s">
        <v>1506</v>
      </c>
      <c r="B352" s="7" t="s">
        <v>1507</v>
      </c>
      <c r="C352" s="10" t="s">
        <v>289</v>
      </c>
      <c r="D352" s="10"/>
      <c r="E352" s="32">
        <v>1</v>
      </c>
      <c r="F352" s="11" t="s">
        <v>1506</v>
      </c>
      <c r="G352" s="7" t="s">
        <v>1507</v>
      </c>
      <c r="H352" s="11" t="s">
        <v>1508</v>
      </c>
    </row>
    <row r="353" spans="1:8" x14ac:dyDescent="0.3">
      <c r="A353" s="7" t="s">
        <v>1509</v>
      </c>
      <c r="B353" s="7" t="s">
        <v>1510</v>
      </c>
      <c r="C353" s="10" t="s">
        <v>1511</v>
      </c>
      <c r="D353" s="10"/>
      <c r="E353" s="32">
        <v>1</v>
      </c>
      <c r="F353" s="11" t="s">
        <v>1509</v>
      </c>
      <c r="G353" s="7" t="s">
        <v>1510</v>
      </c>
      <c r="H353" s="11" t="s">
        <v>1511</v>
      </c>
    </row>
    <row r="354" spans="1:8" x14ac:dyDescent="0.3">
      <c r="A354" s="7" t="s">
        <v>1512</v>
      </c>
      <c r="B354" s="7" t="s">
        <v>1513</v>
      </c>
      <c r="C354" s="10" t="s">
        <v>1514</v>
      </c>
      <c r="D354" s="10" t="s">
        <v>3106</v>
      </c>
      <c r="E354" s="10"/>
      <c r="F354" s="11"/>
      <c r="G354" s="7"/>
      <c r="H354" s="11"/>
    </row>
    <row r="355" spans="1:8" x14ac:dyDescent="0.3">
      <c r="A355" s="7"/>
      <c r="B355" s="7"/>
      <c r="C355" s="10"/>
      <c r="D355" s="10"/>
      <c r="E355" s="10">
        <v>0.87560000000000004</v>
      </c>
      <c r="F355" s="41" t="s">
        <v>1515</v>
      </c>
      <c r="G355" s="43" t="s">
        <v>1516</v>
      </c>
      <c r="H355" s="41" t="s">
        <v>1517</v>
      </c>
    </row>
    <row r="356" spans="1:8" x14ac:dyDescent="0.3">
      <c r="A356" s="7"/>
      <c r="B356" s="7"/>
      <c r="C356" s="10"/>
      <c r="D356" s="10"/>
      <c r="E356" s="10">
        <v>6.6799999999999998E-2</v>
      </c>
      <c r="F356" s="41" t="s">
        <v>1518</v>
      </c>
      <c r="G356" s="43" t="s">
        <v>1519</v>
      </c>
      <c r="H356" s="41" t="s">
        <v>1520</v>
      </c>
    </row>
    <row r="357" spans="1:8" x14ac:dyDescent="0.3">
      <c r="A357" s="27"/>
      <c r="B357" s="27"/>
      <c r="C357" s="27"/>
      <c r="D357" s="27"/>
      <c r="E357" s="27">
        <v>5.7500000000000002E-2</v>
      </c>
      <c r="F357" s="41" t="s">
        <v>1521</v>
      </c>
      <c r="G357" s="43">
        <v>4255</v>
      </c>
      <c r="H357" s="41" t="s">
        <v>1522</v>
      </c>
    </row>
    <row r="358" spans="1:8" x14ac:dyDescent="0.3">
      <c r="A358" s="7"/>
      <c r="B358" s="7"/>
      <c r="C358" s="10"/>
      <c r="D358" s="10"/>
      <c r="E358" s="10"/>
      <c r="F358" s="1"/>
      <c r="G358" s="1"/>
      <c r="H358" s="1"/>
    </row>
    <row r="359" spans="1:8" ht="28.8" x14ac:dyDescent="0.3">
      <c r="A359" s="7" t="s">
        <v>1525</v>
      </c>
      <c r="B359" s="7" t="s">
        <v>1526</v>
      </c>
      <c r="C359" s="10" t="s">
        <v>1527</v>
      </c>
      <c r="D359" s="10" t="s">
        <v>3110</v>
      </c>
      <c r="E359" s="32">
        <v>1</v>
      </c>
      <c r="F359" s="45" t="s">
        <v>1523</v>
      </c>
      <c r="G359" s="44" t="s">
        <v>1524</v>
      </c>
      <c r="H359" s="45" t="s">
        <v>3078</v>
      </c>
    </row>
    <row r="360" spans="1:8" ht="28.8" x14ac:dyDescent="0.3">
      <c r="A360" s="7" t="s">
        <v>1528</v>
      </c>
      <c r="B360" s="7" t="s">
        <v>1529</v>
      </c>
      <c r="C360" s="10" t="s">
        <v>1530</v>
      </c>
      <c r="D360" s="10" t="s">
        <v>3098</v>
      </c>
      <c r="E360" s="32"/>
      <c r="F360" s="1"/>
      <c r="G360" s="1"/>
      <c r="H360" s="1"/>
    </row>
    <row r="361" spans="1:8" x14ac:dyDescent="0.3">
      <c r="A361" s="7"/>
      <c r="B361" s="7"/>
      <c r="C361" s="10"/>
      <c r="D361" s="10"/>
      <c r="E361" s="32">
        <v>0.97940000000000005</v>
      </c>
      <c r="F361" s="45" t="s">
        <v>1523</v>
      </c>
      <c r="G361" s="44" t="s">
        <v>1524</v>
      </c>
      <c r="H361" s="45" t="s">
        <v>3078</v>
      </c>
    </row>
    <row r="362" spans="1:8" ht="28.8" x14ac:dyDescent="0.3">
      <c r="A362" s="7"/>
      <c r="B362" s="7"/>
      <c r="C362" s="10"/>
      <c r="D362" s="10"/>
      <c r="E362" s="32">
        <v>2.06E-2</v>
      </c>
      <c r="F362" s="45" t="s">
        <v>2366</v>
      </c>
      <c r="G362" s="44" t="s">
        <v>2369</v>
      </c>
      <c r="H362" s="45" t="s">
        <v>3080</v>
      </c>
    </row>
    <row r="363" spans="1:8" x14ac:dyDescent="0.3">
      <c r="A363" s="7" t="s">
        <v>1531</v>
      </c>
      <c r="B363" s="7" t="s">
        <v>1532</v>
      </c>
      <c r="C363" s="10" t="s">
        <v>1533</v>
      </c>
      <c r="D363" s="10"/>
      <c r="E363" s="32">
        <v>1</v>
      </c>
      <c r="F363" s="11" t="s">
        <v>1531</v>
      </c>
      <c r="G363" s="7" t="s">
        <v>1532</v>
      </c>
      <c r="H363" s="11" t="s">
        <v>1533</v>
      </c>
    </row>
    <row r="364" spans="1:8" x14ac:dyDescent="0.3">
      <c r="A364" s="7" t="s">
        <v>1534</v>
      </c>
      <c r="B364" s="7" t="s">
        <v>1535</v>
      </c>
      <c r="C364" s="10" t="s">
        <v>1536</v>
      </c>
      <c r="D364" s="10"/>
      <c r="E364" s="32">
        <v>1</v>
      </c>
      <c r="F364" s="11" t="s">
        <v>1534</v>
      </c>
      <c r="G364" s="7" t="s">
        <v>1535</v>
      </c>
      <c r="H364" s="10" t="s">
        <v>1537</v>
      </c>
    </row>
    <row r="365" spans="1:8" x14ac:dyDescent="0.3">
      <c r="A365" s="7" t="s">
        <v>1538</v>
      </c>
      <c r="B365" s="7" t="s">
        <v>1539</v>
      </c>
      <c r="C365" s="10" t="s">
        <v>1540</v>
      </c>
      <c r="D365" s="10"/>
      <c r="E365" s="32">
        <v>1</v>
      </c>
      <c r="F365" s="10" t="s">
        <v>1538</v>
      </c>
      <c r="G365" s="10" t="s">
        <v>1539</v>
      </c>
      <c r="H365" s="10" t="s">
        <v>1541</v>
      </c>
    </row>
    <row r="366" spans="1:8" ht="28.8" x14ac:dyDescent="0.3">
      <c r="A366" s="7" t="s">
        <v>1542</v>
      </c>
      <c r="B366" s="7" t="s">
        <v>1543</v>
      </c>
      <c r="C366" s="10" t="s">
        <v>1544</v>
      </c>
      <c r="D366" s="10" t="s">
        <v>3099</v>
      </c>
      <c r="E366" s="32">
        <v>1</v>
      </c>
      <c r="F366" s="45" t="s">
        <v>1551</v>
      </c>
      <c r="G366" s="44">
        <v>4435</v>
      </c>
      <c r="H366" s="45" t="s">
        <v>3079</v>
      </c>
    </row>
    <row r="367" spans="1:8" ht="28.8" x14ac:dyDescent="0.3">
      <c r="A367" s="7" t="s">
        <v>1545</v>
      </c>
      <c r="B367" s="7" t="s">
        <v>1546</v>
      </c>
      <c r="C367" s="10" t="s">
        <v>1547</v>
      </c>
      <c r="D367" s="10"/>
      <c r="E367" s="32">
        <v>1</v>
      </c>
      <c r="F367" s="11" t="s">
        <v>1545</v>
      </c>
      <c r="G367" s="7" t="s">
        <v>1546</v>
      </c>
      <c r="H367" s="11" t="s">
        <v>1547</v>
      </c>
    </row>
    <row r="368" spans="1:8" ht="28.8" x14ac:dyDescent="0.3">
      <c r="A368" s="7" t="s">
        <v>1548</v>
      </c>
      <c r="B368" s="7" t="s">
        <v>1549</v>
      </c>
      <c r="C368" s="10" t="s">
        <v>1550</v>
      </c>
      <c r="D368" s="10" t="s">
        <v>3099</v>
      </c>
      <c r="E368" s="32">
        <v>1</v>
      </c>
      <c r="F368" s="45" t="s">
        <v>1551</v>
      </c>
      <c r="G368" s="44">
        <v>4435</v>
      </c>
      <c r="H368" s="45" t="s">
        <v>3079</v>
      </c>
    </row>
    <row r="369" spans="1:8" ht="28.8" x14ac:dyDescent="0.3">
      <c r="A369" s="7" t="s">
        <v>1553</v>
      </c>
      <c r="B369" s="7" t="s">
        <v>1552</v>
      </c>
      <c r="C369" s="10" t="s">
        <v>1554</v>
      </c>
      <c r="D369" s="10"/>
      <c r="E369" s="32">
        <v>1</v>
      </c>
      <c r="F369" s="54" t="s">
        <v>1553</v>
      </c>
      <c r="G369" s="44">
        <v>4461</v>
      </c>
      <c r="H369" s="46" t="s">
        <v>3115</v>
      </c>
    </row>
    <row r="370" spans="1:8" ht="28.8" x14ac:dyDescent="0.3">
      <c r="A370" s="7" t="s">
        <v>1555</v>
      </c>
      <c r="B370" s="7" t="s">
        <v>1556</v>
      </c>
      <c r="C370" s="10" t="s">
        <v>1557</v>
      </c>
      <c r="D370" s="10"/>
      <c r="E370" s="32">
        <v>1</v>
      </c>
      <c r="F370" s="10" t="s">
        <v>1555</v>
      </c>
      <c r="G370" s="10" t="s">
        <v>1556</v>
      </c>
      <c r="H370" s="10" t="s">
        <v>1558</v>
      </c>
    </row>
    <row r="371" spans="1:8" x14ac:dyDescent="0.3">
      <c r="A371" s="7" t="s">
        <v>1559</v>
      </c>
      <c r="B371" s="7" t="s">
        <v>1560</v>
      </c>
      <c r="C371" s="10" t="s">
        <v>302</v>
      </c>
      <c r="D371" s="10"/>
      <c r="E371" s="32">
        <v>1</v>
      </c>
      <c r="F371" s="11" t="s">
        <v>1559</v>
      </c>
      <c r="G371" s="7" t="s">
        <v>1560</v>
      </c>
      <c r="H371" s="11" t="s">
        <v>302</v>
      </c>
    </row>
    <row r="372" spans="1:8" ht="28.8" x14ac:dyDescent="0.3">
      <c r="A372" s="7" t="s">
        <v>1561</v>
      </c>
      <c r="B372" s="7" t="s">
        <v>1562</v>
      </c>
      <c r="C372" s="10" t="s">
        <v>1563</v>
      </c>
      <c r="D372" s="10"/>
      <c r="E372" s="32">
        <v>1</v>
      </c>
      <c r="F372" s="11" t="s">
        <v>1561</v>
      </c>
      <c r="G372" s="7" t="s">
        <v>1562</v>
      </c>
      <c r="H372" s="11" t="s">
        <v>1563</v>
      </c>
    </row>
    <row r="373" spans="1:8" ht="28.8" x14ac:dyDescent="0.3">
      <c r="A373" s="7" t="s">
        <v>1564</v>
      </c>
      <c r="B373" s="7" t="s">
        <v>1565</v>
      </c>
      <c r="C373" s="10" t="s">
        <v>1566</v>
      </c>
      <c r="D373" s="10" t="s">
        <v>3106</v>
      </c>
      <c r="E373" s="10"/>
      <c r="F373" s="11"/>
      <c r="G373" s="7"/>
      <c r="H373" s="11"/>
    </row>
    <row r="374" spans="1:8" x14ac:dyDescent="0.3">
      <c r="A374" s="7"/>
      <c r="B374" s="7"/>
      <c r="C374" s="10"/>
      <c r="D374" s="10"/>
      <c r="E374" s="10">
        <v>0.72140000000000004</v>
      </c>
      <c r="F374" s="41" t="s">
        <v>1567</v>
      </c>
      <c r="G374" s="43" t="s">
        <v>1568</v>
      </c>
      <c r="H374" s="41" t="s">
        <v>1569</v>
      </c>
    </row>
    <row r="375" spans="1:8" x14ac:dyDescent="0.3">
      <c r="A375" s="7"/>
      <c r="B375" s="7"/>
      <c r="C375" s="10"/>
      <c r="D375" s="10"/>
      <c r="E375" s="10">
        <v>0.19420000000000001</v>
      </c>
      <c r="F375" s="41" t="s">
        <v>1570</v>
      </c>
      <c r="G375" s="43" t="s">
        <v>1571</v>
      </c>
      <c r="H375" s="41" t="s">
        <v>1572</v>
      </c>
    </row>
    <row r="376" spans="1:8" x14ac:dyDescent="0.3">
      <c r="A376" s="27"/>
      <c r="B376" s="27"/>
      <c r="C376" s="27"/>
      <c r="D376" s="27"/>
      <c r="E376" s="27">
        <v>8.43E-2</v>
      </c>
      <c r="F376" s="41" t="s">
        <v>1573</v>
      </c>
      <c r="G376" s="43" t="s">
        <v>1574</v>
      </c>
      <c r="H376" s="41" t="s">
        <v>1575</v>
      </c>
    </row>
    <row r="377" spans="1:8" ht="28.8" x14ac:dyDescent="0.3">
      <c r="A377" s="7" t="s">
        <v>1576</v>
      </c>
      <c r="B377" s="7" t="s">
        <v>1577</v>
      </c>
      <c r="C377" s="10" t="s">
        <v>1578</v>
      </c>
      <c r="D377" s="10"/>
      <c r="E377" s="32">
        <v>1</v>
      </c>
      <c r="F377" s="11" t="s">
        <v>1576</v>
      </c>
      <c r="G377" s="7" t="s">
        <v>1577</v>
      </c>
      <c r="H377" s="10" t="s">
        <v>1578</v>
      </c>
    </row>
    <row r="378" spans="1:8" x14ac:dyDescent="0.3">
      <c r="A378" s="7" t="s">
        <v>1580</v>
      </c>
      <c r="B378" s="7" t="s">
        <v>1579</v>
      </c>
      <c r="C378" s="10" t="s">
        <v>1581</v>
      </c>
      <c r="D378" s="10"/>
      <c r="E378" s="32">
        <v>1</v>
      </c>
      <c r="F378" s="11" t="s">
        <v>1580</v>
      </c>
      <c r="G378" s="7" t="s">
        <v>1579</v>
      </c>
      <c r="H378" s="11" t="s">
        <v>1581</v>
      </c>
    </row>
    <row r="379" spans="1:8" x14ac:dyDescent="0.3">
      <c r="A379" s="7" t="s">
        <v>1582</v>
      </c>
      <c r="B379" s="7" t="s">
        <v>1583</v>
      </c>
      <c r="C379" s="10" t="s">
        <v>1584</v>
      </c>
      <c r="D379" s="10"/>
      <c r="E379" s="32">
        <v>1</v>
      </c>
      <c r="F379" s="11" t="s">
        <v>1582</v>
      </c>
      <c r="G379" s="7" t="s">
        <v>1583</v>
      </c>
      <c r="H379" s="11" t="s">
        <v>1584</v>
      </c>
    </row>
    <row r="380" spans="1:8" x14ac:dyDescent="0.3">
      <c r="A380" s="7" t="s">
        <v>1585</v>
      </c>
      <c r="B380" s="7" t="s">
        <v>1586</v>
      </c>
      <c r="C380" s="10" t="s">
        <v>1587</v>
      </c>
      <c r="D380" s="10" t="s">
        <v>3111</v>
      </c>
      <c r="E380" s="32">
        <v>1</v>
      </c>
      <c r="F380" s="41" t="s">
        <v>1588</v>
      </c>
      <c r="G380" s="43" t="s">
        <v>1589</v>
      </c>
      <c r="H380" s="41" t="s">
        <v>1587</v>
      </c>
    </row>
    <row r="381" spans="1:8" x14ac:dyDescent="0.3">
      <c r="A381" s="7" t="s">
        <v>1590</v>
      </c>
      <c r="B381" s="7" t="s">
        <v>1591</v>
      </c>
      <c r="C381" s="10" t="s">
        <v>1592</v>
      </c>
      <c r="D381" s="10" t="s">
        <v>3106</v>
      </c>
      <c r="E381" s="32"/>
      <c r="F381" s="11"/>
      <c r="G381" s="7"/>
      <c r="H381" s="11"/>
    </row>
    <row r="382" spans="1:8" x14ac:dyDescent="0.3">
      <c r="A382" s="7"/>
      <c r="B382" s="7"/>
      <c r="C382" s="10"/>
      <c r="D382" s="10"/>
      <c r="E382" s="10">
        <v>0.42449999999999999</v>
      </c>
      <c r="F382" s="41" t="s">
        <v>1593</v>
      </c>
      <c r="G382" s="43">
        <v>4621</v>
      </c>
      <c r="H382" s="41" t="s">
        <v>1594</v>
      </c>
    </row>
    <row r="383" spans="1:8" x14ac:dyDescent="0.3">
      <c r="A383" s="7"/>
      <c r="B383" s="7"/>
      <c r="C383" s="10"/>
      <c r="D383" s="10"/>
      <c r="E383" s="10">
        <v>0.57550000000000001</v>
      </c>
      <c r="F383" s="41" t="s">
        <v>1595</v>
      </c>
      <c r="G383" s="43">
        <v>4622</v>
      </c>
      <c r="H383" s="41" t="s">
        <v>1596</v>
      </c>
    </row>
    <row r="384" spans="1:8" x14ac:dyDescent="0.3">
      <c r="A384" s="7" t="s">
        <v>1597</v>
      </c>
      <c r="B384" s="7" t="s">
        <v>1598</v>
      </c>
      <c r="C384" s="10" t="s">
        <v>1599</v>
      </c>
      <c r="D384" s="10"/>
      <c r="E384" s="32">
        <v>1</v>
      </c>
      <c r="F384" s="11" t="s">
        <v>1597</v>
      </c>
      <c r="G384" s="7" t="s">
        <v>1598</v>
      </c>
      <c r="H384" s="11" t="s">
        <v>1599</v>
      </c>
    </row>
    <row r="385" spans="1:8" ht="28.8" x14ac:dyDescent="0.3">
      <c r="A385" s="7" t="s">
        <v>1600</v>
      </c>
      <c r="B385" s="7" t="s">
        <v>1601</v>
      </c>
      <c r="C385" s="10" t="s">
        <v>1602</v>
      </c>
      <c r="D385" s="10" t="s">
        <v>3098</v>
      </c>
      <c r="E385" s="32"/>
      <c r="F385" s="1"/>
      <c r="G385" s="1"/>
      <c r="H385" s="1"/>
    </row>
    <row r="386" spans="1:8" ht="28.8" x14ac:dyDescent="0.3">
      <c r="A386" s="7"/>
      <c r="B386" s="7"/>
      <c r="C386" s="10"/>
      <c r="D386" s="10"/>
      <c r="E386" s="32">
        <v>1.4500000000000001E-2</v>
      </c>
      <c r="F386" s="54" t="s">
        <v>1553</v>
      </c>
      <c r="G386" s="44">
        <v>4461</v>
      </c>
      <c r="H386" s="46" t="s">
        <v>3115</v>
      </c>
    </row>
    <row r="387" spans="1:8" x14ac:dyDescent="0.3">
      <c r="A387" s="7"/>
      <c r="B387" s="7"/>
      <c r="C387" s="10"/>
      <c r="D387" s="10"/>
      <c r="E387" s="10">
        <v>0.98550000000000004</v>
      </c>
      <c r="F387" s="41" t="s">
        <v>1600</v>
      </c>
      <c r="G387" s="43" t="s">
        <v>1603</v>
      </c>
      <c r="H387" s="41" t="s">
        <v>1602</v>
      </c>
    </row>
    <row r="388" spans="1:8" ht="28.8" x14ac:dyDescent="0.3">
      <c r="A388" s="7" t="s">
        <v>1604</v>
      </c>
      <c r="B388" s="7" t="s">
        <v>1605</v>
      </c>
      <c r="C388" s="10" t="s">
        <v>1606</v>
      </c>
      <c r="D388" s="10"/>
      <c r="E388" s="32">
        <v>1</v>
      </c>
      <c r="F388" s="11" t="s">
        <v>1604</v>
      </c>
      <c r="G388" s="7" t="s">
        <v>1605</v>
      </c>
      <c r="H388" s="11" t="s">
        <v>1606</v>
      </c>
    </row>
    <row r="389" spans="1:8" ht="28.8" x14ac:dyDescent="0.3">
      <c r="A389" s="7" t="s">
        <v>1607</v>
      </c>
      <c r="B389" s="7" t="s">
        <v>1608</v>
      </c>
      <c r="C389" s="10" t="s">
        <v>1609</v>
      </c>
      <c r="D389" s="10"/>
      <c r="E389" s="32">
        <v>1</v>
      </c>
      <c r="F389" s="11" t="s">
        <v>1607</v>
      </c>
      <c r="G389" s="7" t="s">
        <v>1608</v>
      </c>
      <c r="H389" s="11" t="s">
        <v>1609</v>
      </c>
    </row>
    <row r="390" spans="1:8" x14ac:dyDescent="0.3">
      <c r="A390" s="7" t="s">
        <v>1610</v>
      </c>
      <c r="B390" s="7" t="s">
        <v>1611</v>
      </c>
      <c r="C390" s="10" t="s">
        <v>316</v>
      </c>
      <c r="D390" s="10"/>
      <c r="E390" s="32">
        <v>1</v>
      </c>
      <c r="F390" s="11" t="s">
        <v>1610</v>
      </c>
      <c r="G390" s="7" t="s">
        <v>1611</v>
      </c>
      <c r="H390" s="10" t="s">
        <v>316</v>
      </c>
    </row>
    <row r="391" spans="1:8" x14ac:dyDescent="0.3">
      <c r="A391" s="7" t="s">
        <v>1612</v>
      </c>
      <c r="B391" s="7" t="s">
        <v>1613</v>
      </c>
      <c r="C391" s="10" t="s">
        <v>1614</v>
      </c>
      <c r="D391" s="10"/>
      <c r="E391" s="32">
        <v>1</v>
      </c>
      <c r="F391" s="11" t="s">
        <v>1612</v>
      </c>
      <c r="G391" s="7" t="s">
        <v>1613</v>
      </c>
      <c r="H391" s="11" t="s">
        <v>1614</v>
      </c>
    </row>
    <row r="392" spans="1:8" x14ac:dyDescent="0.3">
      <c r="A392" s="7" t="s">
        <v>1615</v>
      </c>
      <c r="B392" s="7" t="s">
        <v>1616</v>
      </c>
      <c r="C392" s="10" t="s">
        <v>1617</v>
      </c>
      <c r="D392" s="10"/>
      <c r="E392" s="32">
        <v>1</v>
      </c>
      <c r="F392" s="11" t="s">
        <v>1615</v>
      </c>
      <c r="G392" s="7" t="s">
        <v>1616</v>
      </c>
      <c r="H392" s="11" t="s">
        <v>1617</v>
      </c>
    </row>
    <row r="393" spans="1:8" x14ac:dyDescent="0.3">
      <c r="A393" s="7" t="s">
        <v>1618</v>
      </c>
      <c r="B393" s="7" t="s">
        <v>1619</v>
      </c>
      <c r="C393" s="10" t="s">
        <v>1620</v>
      </c>
      <c r="D393" s="10"/>
      <c r="E393" s="32">
        <v>1</v>
      </c>
      <c r="F393" s="11" t="s">
        <v>1618</v>
      </c>
      <c r="G393" s="7" t="s">
        <v>1619</v>
      </c>
      <c r="H393" s="11" t="s">
        <v>1620</v>
      </c>
    </row>
    <row r="394" spans="1:8" x14ac:dyDescent="0.3">
      <c r="A394" s="7" t="s">
        <v>1621</v>
      </c>
      <c r="B394" s="7" t="s">
        <v>1622</v>
      </c>
      <c r="C394" s="10" t="s">
        <v>1623</v>
      </c>
      <c r="D394" s="10"/>
      <c r="E394" s="32">
        <v>1</v>
      </c>
      <c r="F394" s="11" t="s">
        <v>1621</v>
      </c>
      <c r="G394" s="7" t="s">
        <v>1622</v>
      </c>
      <c r="H394" s="11" t="s">
        <v>1623</v>
      </c>
    </row>
    <row r="395" spans="1:8" x14ac:dyDescent="0.3">
      <c r="A395" s="7" t="s">
        <v>1624</v>
      </c>
      <c r="B395" s="7" t="s">
        <v>1625</v>
      </c>
      <c r="C395" s="10" t="s">
        <v>1626</v>
      </c>
      <c r="D395" s="10"/>
      <c r="E395" s="32">
        <v>1</v>
      </c>
      <c r="F395" s="11" t="s">
        <v>1624</v>
      </c>
      <c r="G395" s="7" t="s">
        <v>1625</v>
      </c>
      <c r="H395" s="11" t="s">
        <v>1626</v>
      </c>
    </row>
    <row r="396" spans="1:8" ht="28.8" x14ac:dyDescent="0.3">
      <c r="A396" s="7" t="s">
        <v>1627</v>
      </c>
      <c r="B396" s="7" t="s">
        <v>1628</v>
      </c>
      <c r="C396" s="10" t="s">
        <v>1629</v>
      </c>
      <c r="D396" s="10"/>
      <c r="E396" s="32">
        <v>1</v>
      </c>
      <c r="F396" s="11" t="s">
        <v>1627</v>
      </c>
      <c r="G396" s="7" t="s">
        <v>1628</v>
      </c>
      <c r="H396" s="11" t="s">
        <v>1629</v>
      </c>
    </row>
    <row r="397" spans="1:8" x14ac:dyDescent="0.3">
      <c r="A397" s="7" t="s">
        <v>1630</v>
      </c>
      <c r="B397" s="7" t="s">
        <v>1631</v>
      </c>
      <c r="C397" s="10" t="s">
        <v>1632</v>
      </c>
      <c r="D397" s="10"/>
      <c r="E397" s="32">
        <v>1</v>
      </c>
      <c r="F397" s="11" t="s">
        <v>1630</v>
      </c>
      <c r="G397" s="7" t="s">
        <v>1631</v>
      </c>
      <c r="H397" s="11" t="s">
        <v>1632</v>
      </c>
    </row>
    <row r="398" spans="1:8" ht="28.8" x14ac:dyDescent="0.3">
      <c r="A398" s="7" t="s">
        <v>1633</v>
      </c>
      <c r="B398" s="7" t="s">
        <v>1634</v>
      </c>
      <c r="C398" s="10" t="s">
        <v>1635</v>
      </c>
      <c r="D398" s="10"/>
      <c r="E398" s="32">
        <v>1</v>
      </c>
      <c r="F398" s="10" t="s">
        <v>1636</v>
      </c>
      <c r="G398" s="10" t="s">
        <v>1634</v>
      </c>
      <c r="H398" s="40" t="s">
        <v>1637</v>
      </c>
    </row>
    <row r="399" spans="1:8" ht="28.8" x14ac:dyDescent="0.3">
      <c r="A399" s="7" t="s">
        <v>1638</v>
      </c>
      <c r="B399" s="7" t="s">
        <v>1639</v>
      </c>
      <c r="C399" s="10" t="s">
        <v>1640</v>
      </c>
      <c r="D399" s="10"/>
      <c r="E399" s="32">
        <v>1</v>
      </c>
      <c r="F399" s="11" t="s">
        <v>1638</v>
      </c>
      <c r="G399" s="7" t="s">
        <v>1639</v>
      </c>
      <c r="H399" s="10" t="s">
        <v>1640</v>
      </c>
    </row>
    <row r="400" spans="1:8" ht="28.8" x14ac:dyDescent="0.3">
      <c r="A400" s="7" t="s">
        <v>1641</v>
      </c>
      <c r="B400" s="7" t="s">
        <v>1642</v>
      </c>
      <c r="C400" s="10" t="s">
        <v>1643</v>
      </c>
      <c r="D400" s="10"/>
      <c r="E400" s="32">
        <v>1</v>
      </c>
      <c r="F400" s="11" t="s">
        <v>1641</v>
      </c>
      <c r="G400" s="7" t="s">
        <v>1642</v>
      </c>
      <c r="H400" s="10" t="s">
        <v>1643</v>
      </c>
    </row>
    <row r="401" spans="1:8" x14ac:dyDescent="0.3">
      <c r="A401" s="7" t="s">
        <v>1644</v>
      </c>
      <c r="B401" s="7" t="s">
        <v>1645</v>
      </c>
      <c r="C401" s="10" t="s">
        <v>1646</v>
      </c>
      <c r="D401" s="10"/>
      <c r="E401" s="32">
        <v>1</v>
      </c>
      <c r="F401" s="7" t="s">
        <v>1644</v>
      </c>
      <c r="G401" s="7" t="s">
        <v>1645</v>
      </c>
      <c r="H401" s="10" t="s">
        <v>1646</v>
      </c>
    </row>
    <row r="402" spans="1:8" x14ac:dyDescent="0.3">
      <c r="A402" s="7" t="s">
        <v>1647</v>
      </c>
      <c r="B402" s="7" t="s">
        <v>1648</v>
      </c>
      <c r="C402" s="10" t="s">
        <v>1649</v>
      </c>
      <c r="D402" s="10"/>
      <c r="E402" s="32">
        <v>1</v>
      </c>
      <c r="F402" s="11" t="s">
        <v>1647</v>
      </c>
      <c r="G402" s="7" t="s">
        <v>1648</v>
      </c>
      <c r="H402" s="11" t="s">
        <v>1649</v>
      </c>
    </row>
    <row r="403" spans="1:8" x14ac:dyDescent="0.3">
      <c r="A403" s="7" t="s">
        <v>1650</v>
      </c>
      <c r="B403" s="7" t="s">
        <v>1651</v>
      </c>
      <c r="C403" s="10" t="s">
        <v>328</v>
      </c>
      <c r="D403" s="10"/>
      <c r="E403" s="32">
        <v>1</v>
      </c>
      <c r="F403" s="11" t="s">
        <v>1650</v>
      </c>
      <c r="G403" s="7" t="s">
        <v>1651</v>
      </c>
      <c r="H403" s="11" t="s">
        <v>328</v>
      </c>
    </row>
    <row r="404" spans="1:8" ht="28.8" x14ac:dyDescent="0.3">
      <c r="A404" s="7" t="s">
        <v>1652</v>
      </c>
      <c r="B404" s="7" t="s">
        <v>1653</v>
      </c>
      <c r="C404" s="10" t="s">
        <v>1654</v>
      </c>
      <c r="D404" s="10"/>
      <c r="E404" s="32">
        <v>1</v>
      </c>
      <c r="F404" s="11" t="s">
        <v>1652</v>
      </c>
      <c r="G404" s="7" t="s">
        <v>1653</v>
      </c>
      <c r="H404" s="11" t="s">
        <v>1654</v>
      </c>
    </row>
    <row r="405" spans="1:8" x14ac:dyDescent="0.3">
      <c r="A405" s="7" t="s">
        <v>1655</v>
      </c>
      <c r="B405" s="7" t="s">
        <v>1657</v>
      </c>
      <c r="C405" s="10" t="s">
        <v>1656</v>
      </c>
      <c r="D405" s="10"/>
      <c r="E405" s="32">
        <v>1</v>
      </c>
      <c r="F405" s="11" t="s">
        <v>1655</v>
      </c>
      <c r="G405" s="7" t="s">
        <v>1657</v>
      </c>
      <c r="H405" s="11" t="s">
        <v>1656</v>
      </c>
    </row>
    <row r="406" spans="1:8" ht="28.8" x14ac:dyDescent="0.3">
      <c r="A406" s="7" t="s">
        <v>1658</v>
      </c>
      <c r="B406" s="7" t="s">
        <v>1659</v>
      </c>
      <c r="C406" s="10" t="s">
        <v>1660</v>
      </c>
      <c r="D406" s="10"/>
      <c r="E406" s="32">
        <v>1</v>
      </c>
      <c r="F406" s="11" t="s">
        <v>1658</v>
      </c>
      <c r="G406" s="7" t="s">
        <v>1659</v>
      </c>
      <c r="H406" s="11" t="s">
        <v>1660</v>
      </c>
    </row>
    <row r="407" spans="1:8" ht="28.8" x14ac:dyDescent="0.3">
      <c r="A407" s="7" t="s">
        <v>1661</v>
      </c>
      <c r="B407" s="7" t="s">
        <v>1662</v>
      </c>
      <c r="C407" s="10" t="s">
        <v>1663</v>
      </c>
      <c r="D407" s="10"/>
      <c r="E407" s="32">
        <v>1</v>
      </c>
      <c r="F407" s="11" t="s">
        <v>1661</v>
      </c>
      <c r="G407" s="7" t="s">
        <v>1662</v>
      </c>
      <c r="H407" s="11" t="s">
        <v>1663</v>
      </c>
    </row>
    <row r="408" spans="1:8" x14ac:dyDescent="0.3">
      <c r="A408" s="7" t="s">
        <v>1664</v>
      </c>
      <c r="B408" s="7" t="s">
        <v>1665</v>
      </c>
      <c r="C408" s="10" t="s">
        <v>1666</v>
      </c>
      <c r="D408" s="10"/>
      <c r="E408" s="32">
        <v>1</v>
      </c>
      <c r="F408" s="11" t="s">
        <v>1664</v>
      </c>
      <c r="G408" s="7" t="s">
        <v>1665</v>
      </c>
      <c r="H408" s="11" t="s">
        <v>1666</v>
      </c>
    </row>
    <row r="409" spans="1:8" ht="28.8" x14ac:dyDescent="0.3">
      <c r="A409" s="7" t="s">
        <v>1667</v>
      </c>
      <c r="B409" s="7" t="s">
        <v>1668</v>
      </c>
      <c r="C409" s="10" t="s">
        <v>1669</v>
      </c>
      <c r="D409" s="10" t="s">
        <v>3110</v>
      </c>
      <c r="E409" s="32">
        <v>1</v>
      </c>
      <c r="F409" s="45" t="s">
        <v>1667</v>
      </c>
      <c r="G409" s="44" t="s">
        <v>1670</v>
      </c>
      <c r="H409" s="45" t="s">
        <v>3073</v>
      </c>
    </row>
    <row r="410" spans="1:8" x14ac:dyDescent="0.3">
      <c r="A410" s="7" t="s">
        <v>1671</v>
      </c>
      <c r="B410" s="7" t="s">
        <v>1672</v>
      </c>
      <c r="C410" s="10" t="s">
        <v>1673</v>
      </c>
      <c r="D410" s="10"/>
      <c r="E410" s="32">
        <v>1</v>
      </c>
      <c r="F410" s="11" t="s">
        <v>1671</v>
      </c>
      <c r="G410" s="7" t="s">
        <v>1672</v>
      </c>
      <c r="H410" s="11" t="s">
        <v>1673</v>
      </c>
    </row>
    <row r="411" spans="1:8" x14ac:dyDescent="0.3">
      <c r="A411" s="7" t="s">
        <v>1674</v>
      </c>
      <c r="B411" s="7" t="s">
        <v>1675</v>
      </c>
      <c r="C411" s="10" t="s">
        <v>1676</v>
      </c>
      <c r="D411" s="10"/>
      <c r="E411" s="32">
        <v>1</v>
      </c>
      <c r="F411" s="11" t="s">
        <v>1674</v>
      </c>
      <c r="G411" s="7" t="s">
        <v>1675</v>
      </c>
      <c r="H411" s="11" t="s">
        <v>1676</v>
      </c>
    </row>
    <row r="412" spans="1:8" ht="28.8" x14ac:dyDescent="0.3">
      <c r="A412" s="7" t="s">
        <v>1677</v>
      </c>
      <c r="B412" s="7" t="s">
        <v>1678</v>
      </c>
      <c r="C412" s="10" t="s">
        <v>1679</v>
      </c>
      <c r="D412" s="10"/>
      <c r="E412" s="32">
        <v>1</v>
      </c>
      <c r="F412" s="11" t="s">
        <v>1677</v>
      </c>
      <c r="G412" s="7" t="s">
        <v>1678</v>
      </c>
      <c r="H412" s="11" t="s">
        <v>1679</v>
      </c>
    </row>
    <row r="413" spans="1:8" x14ac:dyDescent="0.3">
      <c r="A413" s="7" t="s">
        <v>1680</v>
      </c>
      <c r="B413" s="7" t="s">
        <v>1681</v>
      </c>
      <c r="C413" s="10" t="s">
        <v>1682</v>
      </c>
      <c r="D413" s="10"/>
      <c r="E413" s="32">
        <v>1</v>
      </c>
      <c r="F413" s="10" t="s">
        <v>1680</v>
      </c>
      <c r="G413" s="10" t="s">
        <v>1681</v>
      </c>
      <c r="H413" s="10" t="s">
        <v>1683</v>
      </c>
    </row>
    <row r="414" spans="1:8" x14ac:dyDescent="0.3">
      <c r="A414" s="7" t="s">
        <v>1684</v>
      </c>
      <c r="B414" s="7" t="s">
        <v>1685</v>
      </c>
      <c r="C414" s="10" t="s">
        <v>1686</v>
      </c>
      <c r="D414" s="10"/>
      <c r="E414" s="32">
        <v>1</v>
      </c>
      <c r="F414" s="11" t="s">
        <v>1684</v>
      </c>
      <c r="G414" s="7" t="s">
        <v>1685</v>
      </c>
      <c r="H414" s="11" t="s">
        <v>1686</v>
      </c>
    </row>
    <row r="415" spans="1:8" x14ac:dyDescent="0.3">
      <c r="A415" s="7" t="s">
        <v>1687</v>
      </c>
      <c r="B415" s="7" t="s">
        <v>1688</v>
      </c>
      <c r="C415" s="10" t="s">
        <v>1689</v>
      </c>
      <c r="D415" s="10"/>
      <c r="E415" s="32">
        <v>1</v>
      </c>
      <c r="F415" s="11" t="s">
        <v>1687</v>
      </c>
      <c r="G415" s="7" t="s">
        <v>1688</v>
      </c>
      <c r="H415" s="11" t="s">
        <v>1689</v>
      </c>
    </row>
    <row r="416" spans="1:8" x14ac:dyDescent="0.3">
      <c r="A416" s="7" t="s">
        <v>1690</v>
      </c>
      <c r="B416" s="7" t="s">
        <v>1691</v>
      </c>
      <c r="C416" s="10" t="s">
        <v>341</v>
      </c>
      <c r="D416" s="10"/>
      <c r="E416" s="32">
        <v>1</v>
      </c>
      <c r="F416" s="11" t="s">
        <v>1690</v>
      </c>
      <c r="G416" s="7" t="s">
        <v>1691</v>
      </c>
      <c r="H416" s="11" t="s">
        <v>341</v>
      </c>
    </row>
    <row r="417" spans="1:8" x14ac:dyDescent="0.3">
      <c r="A417" s="7" t="s">
        <v>1692</v>
      </c>
      <c r="B417" s="7" t="s">
        <v>1693</v>
      </c>
      <c r="C417" s="10" t="s">
        <v>1694</v>
      </c>
      <c r="D417" s="10"/>
      <c r="E417" s="32">
        <v>1</v>
      </c>
      <c r="F417" s="11" t="s">
        <v>1692</v>
      </c>
      <c r="G417" s="7" t="s">
        <v>1693</v>
      </c>
      <c r="H417" s="11" t="s">
        <v>1694</v>
      </c>
    </row>
    <row r="418" spans="1:8" x14ac:dyDescent="0.3">
      <c r="A418" s="7" t="s">
        <v>1695</v>
      </c>
      <c r="B418" s="7" t="s">
        <v>1696</v>
      </c>
      <c r="C418" s="10" t="s">
        <v>1697</v>
      </c>
      <c r="D418" s="10"/>
      <c r="E418" s="32">
        <v>1</v>
      </c>
      <c r="F418" s="11" t="s">
        <v>1695</v>
      </c>
      <c r="G418" s="7" t="s">
        <v>1696</v>
      </c>
      <c r="H418" s="11" t="s">
        <v>1697</v>
      </c>
    </row>
    <row r="419" spans="1:8" x14ac:dyDescent="0.3">
      <c r="A419" s="7" t="s">
        <v>1698</v>
      </c>
      <c r="B419" s="7" t="s">
        <v>1699</v>
      </c>
      <c r="C419" s="10" t="s">
        <v>1700</v>
      </c>
      <c r="D419" s="10"/>
      <c r="E419" s="32">
        <v>1</v>
      </c>
      <c r="F419" s="11" t="s">
        <v>1698</v>
      </c>
      <c r="G419" s="7" t="s">
        <v>1699</v>
      </c>
      <c r="H419" s="11" t="s">
        <v>1700</v>
      </c>
    </row>
    <row r="420" spans="1:8" x14ac:dyDescent="0.3">
      <c r="A420" s="7" t="s">
        <v>1701</v>
      </c>
      <c r="B420" s="7" t="s">
        <v>1702</v>
      </c>
      <c r="C420" s="10" t="s">
        <v>1703</v>
      </c>
      <c r="D420" s="10"/>
      <c r="E420" s="32">
        <v>1</v>
      </c>
      <c r="F420" s="11" t="s">
        <v>1701</v>
      </c>
      <c r="G420" s="7" t="s">
        <v>1702</v>
      </c>
      <c r="H420" s="11" t="s">
        <v>1703</v>
      </c>
    </row>
    <row r="421" spans="1:8" x14ac:dyDescent="0.3">
      <c r="A421" s="7" t="s">
        <v>1704</v>
      </c>
      <c r="B421" s="7" t="s">
        <v>1705</v>
      </c>
      <c r="C421" s="10" t="s">
        <v>1706</v>
      </c>
      <c r="D421" s="10"/>
      <c r="E421" s="32">
        <v>1</v>
      </c>
      <c r="F421" s="11" t="s">
        <v>1704</v>
      </c>
      <c r="G421" s="7" t="s">
        <v>1705</v>
      </c>
      <c r="H421" s="11" t="s">
        <v>1706</v>
      </c>
    </row>
    <row r="422" spans="1:8" x14ac:dyDescent="0.3">
      <c r="A422" s="7" t="s">
        <v>1707</v>
      </c>
      <c r="B422" s="7" t="s">
        <v>1708</v>
      </c>
      <c r="C422" s="10" t="s">
        <v>1709</v>
      </c>
      <c r="D422" s="10"/>
      <c r="E422" s="32">
        <v>1</v>
      </c>
      <c r="F422" s="11" t="s">
        <v>1707</v>
      </c>
      <c r="G422" s="7" t="s">
        <v>1708</v>
      </c>
      <c r="H422" s="11" t="s">
        <v>1709</v>
      </c>
    </row>
    <row r="423" spans="1:8" ht="28.8" x14ac:dyDescent="0.3">
      <c r="A423" s="7" t="s">
        <v>1710</v>
      </c>
      <c r="B423" s="7" t="s">
        <v>1711</v>
      </c>
      <c r="C423" s="10" t="s">
        <v>1712</v>
      </c>
      <c r="D423" s="10"/>
      <c r="E423" s="32">
        <v>1</v>
      </c>
      <c r="F423" s="11" t="s">
        <v>1710</v>
      </c>
      <c r="G423" s="7" t="s">
        <v>1711</v>
      </c>
      <c r="H423" s="11" t="s">
        <v>1712</v>
      </c>
    </row>
    <row r="424" spans="1:8" x14ac:dyDescent="0.3">
      <c r="A424" s="7" t="s">
        <v>1713</v>
      </c>
      <c r="B424" s="7" t="s">
        <v>1714</v>
      </c>
      <c r="C424" s="10" t="s">
        <v>1715</v>
      </c>
      <c r="D424" s="10"/>
      <c r="E424" s="32">
        <v>1</v>
      </c>
      <c r="F424" s="11" t="s">
        <v>1713</v>
      </c>
      <c r="G424" s="7" t="s">
        <v>1714</v>
      </c>
      <c r="H424" s="11" t="s">
        <v>1715</v>
      </c>
    </row>
    <row r="425" spans="1:8" x14ac:dyDescent="0.3">
      <c r="A425" s="7" t="s">
        <v>1716</v>
      </c>
      <c r="B425" s="7" t="s">
        <v>1717</v>
      </c>
      <c r="C425" s="10" t="s">
        <v>1718</v>
      </c>
      <c r="D425" s="10"/>
      <c r="E425" s="32">
        <v>1</v>
      </c>
      <c r="F425" s="11" t="s">
        <v>1716</v>
      </c>
      <c r="G425" s="7" t="s">
        <v>1717</v>
      </c>
      <c r="H425" s="11" t="s">
        <v>1718</v>
      </c>
    </row>
    <row r="426" spans="1:8" x14ac:dyDescent="0.3">
      <c r="A426" s="7" t="s">
        <v>1719</v>
      </c>
      <c r="B426" s="7" t="s">
        <v>1720</v>
      </c>
      <c r="C426" s="10" t="s">
        <v>1721</v>
      </c>
      <c r="D426" s="10"/>
      <c r="E426" s="32">
        <v>1</v>
      </c>
      <c r="F426" s="11" t="s">
        <v>1719</v>
      </c>
      <c r="G426" s="7" t="s">
        <v>1720</v>
      </c>
      <c r="H426" s="11" t="s">
        <v>1721</v>
      </c>
    </row>
    <row r="427" spans="1:8" x14ac:dyDescent="0.3">
      <c r="A427" s="7" t="s">
        <v>1722</v>
      </c>
      <c r="B427" s="7" t="s">
        <v>1723</v>
      </c>
      <c r="C427" s="10" t="s">
        <v>1724</v>
      </c>
      <c r="D427" s="10"/>
      <c r="E427" s="32">
        <v>1</v>
      </c>
      <c r="F427" s="11" t="s">
        <v>1722</v>
      </c>
      <c r="G427" s="7" t="s">
        <v>1723</v>
      </c>
      <c r="H427" s="11" t="s">
        <v>1724</v>
      </c>
    </row>
    <row r="428" spans="1:8" x14ac:dyDescent="0.3">
      <c r="A428" s="7" t="s">
        <v>1725</v>
      </c>
      <c r="B428" s="7" t="s">
        <v>1726</v>
      </c>
      <c r="C428" s="10" t="s">
        <v>1727</v>
      </c>
      <c r="D428" s="10"/>
      <c r="E428" s="32">
        <v>1</v>
      </c>
      <c r="F428" s="11" t="s">
        <v>1725</v>
      </c>
      <c r="G428" s="7" t="s">
        <v>1726</v>
      </c>
      <c r="H428" s="11" t="s">
        <v>1727</v>
      </c>
    </row>
    <row r="429" spans="1:8" x14ac:dyDescent="0.3">
      <c r="A429" s="7" t="s">
        <v>1728</v>
      </c>
      <c r="B429" s="7" t="s">
        <v>1729</v>
      </c>
      <c r="C429" s="10" t="s">
        <v>1730</v>
      </c>
      <c r="D429" s="10"/>
      <c r="E429" s="32">
        <v>1</v>
      </c>
      <c r="F429" s="11" t="s">
        <v>1728</v>
      </c>
      <c r="G429" s="7" t="s">
        <v>1729</v>
      </c>
      <c r="H429" s="11" t="s">
        <v>1730</v>
      </c>
    </row>
    <row r="430" spans="1:8" x14ac:dyDescent="0.3">
      <c r="A430" s="7" t="s">
        <v>1731</v>
      </c>
      <c r="B430" s="7" t="s">
        <v>1732</v>
      </c>
      <c r="C430" s="10" t="s">
        <v>1733</v>
      </c>
      <c r="D430" s="10"/>
      <c r="E430" s="32">
        <v>1</v>
      </c>
      <c r="F430" s="11" t="s">
        <v>1731</v>
      </c>
      <c r="G430" s="7" t="s">
        <v>1732</v>
      </c>
      <c r="H430" s="11" t="s">
        <v>1733</v>
      </c>
    </row>
    <row r="431" spans="1:8" ht="28.8" x14ac:dyDescent="0.3">
      <c r="A431" s="7" t="s">
        <v>1734</v>
      </c>
      <c r="B431" s="7" t="s">
        <v>1735</v>
      </c>
      <c r="C431" s="10" t="s">
        <v>1736</v>
      </c>
      <c r="D431" s="10"/>
      <c r="E431" s="32">
        <v>1</v>
      </c>
      <c r="F431" s="11" t="s">
        <v>1734</v>
      </c>
      <c r="G431" s="7" t="s">
        <v>1735</v>
      </c>
      <c r="H431" s="11" t="s">
        <v>1736</v>
      </c>
    </row>
    <row r="432" spans="1:8" x14ac:dyDescent="0.3">
      <c r="A432" s="7" t="s">
        <v>1737</v>
      </c>
      <c r="B432" s="7" t="s">
        <v>1738</v>
      </c>
      <c r="C432" s="10" t="s">
        <v>1739</v>
      </c>
      <c r="D432" s="10"/>
      <c r="E432" s="32">
        <v>1</v>
      </c>
      <c r="F432" s="11" t="s">
        <v>1737</v>
      </c>
      <c r="G432" s="7" t="s">
        <v>1738</v>
      </c>
      <c r="H432" s="11" t="s">
        <v>1739</v>
      </c>
    </row>
    <row r="433" spans="1:8" ht="28.8" x14ac:dyDescent="0.3">
      <c r="A433" s="7" t="s">
        <v>1740</v>
      </c>
      <c r="B433" s="7" t="s">
        <v>1741</v>
      </c>
      <c r="C433" s="10" t="s">
        <v>1742</v>
      </c>
      <c r="D433" s="10"/>
      <c r="E433" s="32">
        <v>1</v>
      </c>
      <c r="F433" s="11" t="s">
        <v>1740</v>
      </c>
      <c r="G433" s="7" t="s">
        <v>1741</v>
      </c>
      <c r="H433" s="11" t="s">
        <v>1742</v>
      </c>
    </row>
    <row r="434" spans="1:8" x14ac:dyDescent="0.3">
      <c r="A434" s="7" t="s">
        <v>1743</v>
      </c>
      <c r="B434" s="7" t="s">
        <v>1744</v>
      </c>
      <c r="C434" s="10" t="s">
        <v>1745</v>
      </c>
      <c r="D434" s="10"/>
      <c r="E434" s="32">
        <v>1</v>
      </c>
      <c r="F434" s="11" t="s">
        <v>1743</v>
      </c>
      <c r="G434" s="7" t="s">
        <v>1744</v>
      </c>
      <c r="H434" s="11" t="s">
        <v>1745</v>
      </c>
    </row>
    <row r="435" spans="1:8" x14ac:dyDescent="0.3">
      <c r="A435" s="7" t="s">
        <v>1746</v>
      </c>
      <c r="B435" s="7" t="s">
        <v>1747</v>
      </c>
      <c r="C435" s="10" t="s">
        <v>1748</v>
      </c>
      <c r="D435" s="10"/>
      <c r="E435" s="32">
        <v>1</v>
      </c>
      <c r="F435" s="11" t="s">
        <v>1746</v>
      </c>
      <c r="G435" s="7" t="s">
        <v>1747</v>
      </c>
      <c r="H435" s="11" t="s">
        <v>1748</v>
      </c>
    </row>
    <row r="436" spans="1:8" x14ac:dyDescent="0.3">
      <c r="A436" s="7" t="s">
        <v>1749</v>
      </c>
      <c r="B436" s="7" t="s">
        <v>1750</v>
      </c>
      <c r="C436" s="10" t="s">
        <v>1751</v>
      </c>
      <c r="D436" s="10"/>
      <c r="E436" s="32">
        <v>1</v>
      </c>
      <c r="F436" s="11" t="s">
        <v>1749</v>
      </c>
      <c r="G436" s="7" t="s">
        <v>1750</v>
      </c>
      <c r="H436" s="11" t="s">
        <v>1751</v>
      </c>
    </row>
    <row r="437" spans="1:8" x14ac:dyDescent="0.3">
      <c r="A437" s="7" t="s">
        <v>1752</v>
      </c>
      <c r="B437" s="7" t="s">
        <v>1753</v>
      </c>
      <c r="C437" s="10" t="s">
        <v>1754</v>
      </c>
      <c r="D437" s="10" t="s">
        <v>3106</v>
      </c>
      <c r="E437" s="10"/>
      <c r="F437" s="11"/>
      <c r="G437" s="7"/>
      <c r="H437" s="11"/>
    </row>
    <row r="438" spans="1:8" x14ac:dyDescent="0.3">
      <c r="A438" s="7"/>
      <c r="B438" s="7"/>
      <c r="C438" s="10"/>
      <c r="D438" s="10"/>
      <c r="E438" s="10">
        <v>0.33310000000000001</v>
      </c>
      <c r="F438" s="41" t="s">
        <v>1755</v>
      </c>
      <c r="G438" s="43">
        <v>5521</v>
      </c>
      <c r="H438" s="41" t="s">
        <v>1756</v>
      </c>
    </row>
    <row r="439" spans="1:8" x14ac:dyDescent="0.3">
      <c r="A439" s="7"/>
      <c r="B439" s="7"/>
      <c r="C439" s="10"/>
      <c r="D439" s="10"/>
      <c r="E439" s="10">
        <v>0.66690000000000005</v>
      </c>
      <c r="F439" s="41" t="s">
        <v>1757</v>
      </c>
      <c r="G439" s="43">
        <v>5522</v>
      </c>
      <c r="H439" s="41" t="s">
        <v>1758</v>
      </c>
    </row>
    <row r="440" spans="1:8" x14ac:dyDescent="0.3">
      <c r="A440" s="7" t="s">
        <v>1759</v>
      </c>
      <c r="B440" s="7" t="s">
        <v>1760</v>
      </c>
      <c r="C440" s="10" t="s">
        <v>1761</v>
      </c>
      <c r="D440" s="10"/>
      <c r="E440" s="32">
        <v>1</v>
      </c>
      <c r="F440" s="11" t="s">
        <v>1759</v>
      </c>
      <c r="G440" s="7" t="s">
        <v>1760</v>
      </c>
      <c r="H440" s="11" t="s">
        <v>1761</v>
      </c>
    </row>
    <row r="441" spans="1:8" x14ac:dyDescent="0.3">
      <c r="A441" s="7" t="s">
        <v>1762</v>
      </c>
      <c r="B441" s="7" t="s">
        <v>1763</v>
      </c>
      <c r="C441" s="10" t="s">
        <v>1764</v>
      </c>
      <c r="D441" s="10"/>
      <c r="E441" s="32">
        <v>1</v>
      </c>
      <c r="F441" s="11" t="s">
        <v>1762</v>
      </c>
      <c r="G441" s="7" t="s">
        <v>1763</v>
      </c>
      <c r="H441" s="11" t="s">
        <v>1764</v>
      </c>
    </row>
    <row r="442" spans="1:8" x14ac:dyDescent="0.3">
      <c r="A442" s="7" t="s">
        <v>1765</v>
      </c>
      <c r="B442" s="7" t="s">
        <v>1766</v>
      </c>
      <c r="C442" s="10" t="s">
        <v>1767</v>
      </c>
      <c r="D442" s="10"/>
      <c r="E442" s="32">
        <v>1</v>
      </c>
      <c r="F442" s="11" t="s">
        <v>1765</v>
      </c>
      <c r="G442" s="7" t="s">
        <v>1766</v>
      </c>
      <c r="H442" s="11" t="s">
        <v>1767</v>
      </c>
    </row>
    <row r="443" spans="1:8" ht="28.8" x14ac:dyDescent="0.3">
      <c r="A443" s="7" t="s">
        <v>1768</v>
      </c>
      <c r="B443" s="7" t="s">
        <v>1769</v>
      </c>
      <c r="C443" s="10" t="s">
        <v>1770</v>
      </c>
      <c r="D443" s="10"/>
      <c r="E443" s="32">
        <v>1</v>
      </c>
      <c r="F443" s="11" t="s">
        <v>1768</v>
      </c>
      <c r="G443" s="7" t="s">
        <v>1769</v>
      </c>
      <c r="H443" s="11" t="s">
        <v>1770</v>
      </c>
    </row>
    <row r="444" spans="1:8" ht="28.8" x14ac:dyDescent="0.3">
      <c r="A444" s="7" t="s">
        <v>1771</v>
      </c>
      <c r="B444" s="7" t="s">
        <v>1772</v>
      </c>
      <c r="C444" s="10" t="s">
        <v>1773</v>
      </c>
      <c r="D444" s="10"/>
      <c r="E444" s="32">
        <v>1</v>
      </c>
      <c r="F444" s="11" t="s">
        <v>1771</v>
      </c>
      <c r="G444" s="7" t="s">
        <v>1772</v>
      </c>
      <c r="H444" s="11" t="s">
        <v>1773</v>
      </c>
    </row>
    <row r="445" spans="1:8" x14ac:dyDescent="0.3">
      <c r="A445" s="7" t="s">
        <v>1774</v>
      </c>
      <c r="B445" s="7" t="s">
        <v>1775</v>
      </c>
      <c r="C445" s="10" t="s">
        <v>1776</v>
      </c>
      <c r="D445" s="10"/>
      <c r="E445" s="32">
        <v>1</v>
      </c>
      <c r="F445" s="10" t="s">
        <v>1774</v>
      </c>
      <c r="G445" s="10" t="s">
        <v>1775</v>
      </c>
      <c r="H445" s="10" t="s">
        <v>1777</v>
      </c>
    </row>
    <row r="446" spans="1:8" x14ac:dyDescent="0.3">
      <c r="A446" s="7" t="s">
        <v>1778</v>
      </c>
      <c r="B446" s="7" t="s">
        <v>1779</v>
      </c>
      <c r="C446" s="10" t="s">
        <v>1780</v>
      </c>
      <c r="D446" s="10" t="s">
        <v>3111</v>
      </c>
      <c r="E446" s="32">
        <v>1</v>
      </c>
      <c r="F446" s="41" t="s">
        <v>1781</v>
      </c>
      <c r="G446" s="43" t="s">
        <v>1782</v>
      </c>
      <c r="H446" s="41" t="s">
        <v>1783</v>
      </c>
    </row>
    <row r="447" spans="1:8" ht="28.8" x14ac:dyDescent="0.3">
      <c r="A447" s="7" t="s">
        <v>1784</v>
      </c>
      <c r="B447" s="7" t="s">
        <v>1785</v>
      </c>
      <c r="C447" s="10" t="s">
        <v>1786</v>
      </c>
      <c r="D447" s="10"/>
      <c r="E447" s="32">
        <v>1</v>
      </c>
      <c r="F447" s="11" t="s">
        <v>1784</v>
      </c>
      <c r="G447" s="7" t="s">
        <v>1785</v>
      </c>
      <c r="H447" s="11" t="s">
        <v>1786</v>
      </c>
    </row>
    <row r="448" spans="1:8" x14ac:dyDescent="0.3">
      <c r="A448" s="7" t="s">
        <v>1787</v>
      </c>
      <c r="B448" s="7" t="s">
        <v>1788</v>
      </c>
      <c r="C448" s="10" t="s">
        <v>1789</v>
      </c>
      <c r="D448" s="10" t="s">
        <v>3106</v>
      </c>
      <c r="E448" s="10"/>
      <c r="F448" s="11"/>
      <c r="G448" s="7"/>
      <c r="H448" s="11"/>
    </row>
    <row r="449" spans="1:8" ht="28.8" x14ac:dyDescent="0.3">
      <c r="A449" s="7"/>
      <c r="B449" s="7"/>
      <c r="C449" s="10"/>
      <c r="D449" s="10"/>
      <c r="E449" s="10">
        <v>6.4199999999999993E-2</v>
      </c>
      <c r="F449" s="41" t="s">
        <v>1790</v>
      </c>
      <c r="G449" s="43" t="s">
        <v>1791</v>
      </c>
      <c r="H449" s="41" t="s">
        <v>1792</v>
      </c>
    </row>
    <row r="450" spans="1:8" x14ac:dyDescent="0.3">
      <c r="A450" s="7"/>
      <c r="B450" s="7"/>
      <c r="C450" s="10"/>
      <c r="D450" s="10"/>
      <c r="E450" s="10">
        <v>2.7699999999999999E-2</v>
      </c>
      <c r="F450" s="41" t="s">
        <v>1793</v>
      </c>
      <c r="G450" s="43" t="s">
        <v>1794</v>
      </c>
      <c r="H450" s="41" t="s">
        <v>1795</v>
      </c>
    </row>
    <row r="451" spans="1:8" x14ac:dyDescent="0.3">
      <c r="A451" s="7"/>
      <c r="B451" s="7"/>
      <c r="C451" s="10"/>
      <c r="D451" s="10"/>
      <c r="E451" s="10">
        <v>3.27E-2</v>
      </c>
      <c r="F451" s="41" t="s">
        <v>1796</v>
      </c>
      <c r="G451" s="43" t="s">
        <v>1797</v>
      </c>
      <c r="H451" s="41" t="s">
        <v>1798</v>
      </c>
    </row>
    <row r="452" spans="1:8" ht="28.8" x14ac:dyDescent="0.3">
      <c r="A452" s="7"/>
      <c r="B452" s="7"/>
      <c r="C452" s="10"/>
      <c r="D452" s="10"/>
      <c r="E452" s="10">
        <v>0.87539999999999996</v>
      </c>
      <c r="F452" s="41" t="s">
        <v>1799</v>
      </c>
      <c r="G452" s="43" t="s">
        <v>1800</v>
      </c>
      <c r="H452" s="41" t="s">
        <v>1801</v>
      </c>
    </row>
    <row r="453" spans="1:8" x14ac:dyDescent="0.3">
      <c r="A453" s="7" t="s">
        <v>1802</v>
      </c>
      <c r="B453" s="7" t="s">
        <v>1803</v>
      </c>
      <c r="C453" s="10" t="s">
        <v>1804</v>
      </c>
      <c r="D453" s="10"/>
      <c r="E453" s="32">
        <v>1</v>
      </c>
      <c r="F453" s="45" t="s">
        <v>779</v>
      </c>
      <c r="G453" s="44" t="s">
        <v>780</v>
      </c>
      <c r="H453" s="45" t="s">
        <v>3083</v>
      </c>
    </row>
    <row r="454" spans="1:8" x14ac:dyDescent="0.3">
      <c r="A454" s="7" t="s">
        <v>1805</v>
      </c>
      <c r="B454" s="7" t="s">
        <v>1806</v>
      </c>
      <c r="C454" s="10" t="s">
        <v>1807</v>
      </c>
      <c r="D454" s="10"/>
      <c r="E454" s="32">
        <v>1</v>
      </c>
      <c r="F454" s="11" t="s">
        <v>1805</v>
      </c>
      <c r="G454" s="7" t="s">
        <v>1806</v>
      </c>
      <c r="H454" s="11" t="s">
        <v>1807</v>
      </c>
    </row>
    <row r="455" spans="1:8" x14ac:dyDescent="0.3">
      <c r="A455" s="7" t="s">
        <v>1808</v>
      </c>
      <c r="B455" s="7" t="s">
        <v>1809</v>
      </c>
      <c r="C455" s="10" t="s">
        <v>1810</v>
      </c>
      <c r="D455" s="10"/>
      <c r="E455" s="32">
        <v>1</v>
      </c>
      <c r="F455" s="11" t="s">
        <v>1808</v>
      </c>
      <c r="G455" s="7" t="s">
        <v>1809</v>
      </c>
      <c r="H455" s="11" t="s">
        <v>1810</v>
      </c>
    </row>
    <row r="456" spans="1:8" x14ac:dyDescent="0.3">
      <c r="A456" s="7" t="s">
        <v>1811</v>
      </c>
      <c r="B456" s="7" t="s">
        <v>1812</v>
      </c>
      <c r="C456" s="10" t="s">
        <v>1813</v>
      </c>
      <c r="D456" s="10"/>
      <c r="E456" s="32">
        <v>1</v>
      </c>
      <c r="F456" s="11" t="s">
        <v>1811</v>
      </c>
      <c r="G456" s="7" t="s">
        <v>1812</v>
      </c>
      <c r="H456" s="11" t="s">
        <v>1813</v>
      </c>
    </row>
    <row r="457" spans="1:8" ht="28.8" x14ac:dyDescent="0.3">
      <c r="A457" s="7" t="s">
        <v>1814</v>
      </c>
      <c r="B457" s="7" t="s">
        <v>1815</v>
      </c>
      <c r="C457" s="10" t="s">
        <v>1816</v>
      </c>
      <c r="D457" s="10"/>
      <c r="E457" s="32">
        <v>1</v>
      </c>
      <c r="F457" s="11" t="s">
        <v>1814</v>
      </c>
      <c r="G457" s="7" t="s">
        <v>1815</v>
      </c>
      <c r="H457" s="11" t="s">
        <v>1816</v>
      </c>
    </row>
    <row r="458" spans="1:8" ht="28.8" x14ac:dyDescent="0.3">
      <c r="A458" s="7" t="s">
        <v>1817</v>
      </c>
      <c r="B458" s="7" t="s">
        <v>1818</v>
      </c>
      <c r="C458" s="10" t="s">
        <v>1819</v>
      </c>
      <c r="D458" s="10"/>
      <c r="E458" s="32">
        <v>1</v>
      </c>
      <c r="F458" s="11" t="s">
        <v>1817</v>
      </c>
      <c r="G458" s="7" t="s">
        <v>1818</v>
      </c>
      <c r="H458" s="11" t="s">
        <v>1819</v>
      </c>
    </row>
    <row r="459" spans="1:8" x14ac:dyDescent="0.3">
      <c r="A459" s="7" t="s">
        <v>1820</v>
      </c>
      <c r="B459" s="7" t="s">
        <v>1821</v>
      </c>
      <c r="C459" s="10" t="s">
        <v>1822</v>
      </c>
      <c r="D459" s="10"/>
      <c r="E459" s="32">
        <v>1</v>
      </c>
      <c r="F459" s="11" t="s">
        <v>1820</v>
      </c>
      <c r="G459" s="7" t="s">
        <v>1821</v>
      </c>
      <c r="H459" s="11" t="s">
        <v>1822</v>
      </c>
    </row>
    <row r="460" spans="1:8" ht="28.8" x14ac:dyDescent="0.3">
      <c r="A460" s="7" t="s">
        <v>1823</v>
      </c>
      <c r="B460" s="7" t="s">
        <v>1824</v>
      </c>
      <c r="C460" s="10" t="s">
        <v>1825</v>
      </c>
      <c r="D460" s="10"/>
      <c r="E460" s="32">
        <v>1</v>
      </c>
      <c r="F460" s="11" t="s">
        <v>1823</v>
      </c>
      <c r="G460" s="7" t="s">
        <v>1824</v>
      </c>
      <c r="H460" s="11" t="s">
        <v>1825</v>
      </c>
    </row>
    <row r="461" spans="1:8" x14ac:dyDescent="0.3">
      <c r="A461" s="7" t="s">
        <v>1826</v>
      </c>
      <c r="B461" s="7" t="s">
        <v>1827</v>
      </c>
      <c r="C461" s="10" t="s">
        <v>1828</v>
      </c>
      <c r="D461" s="10"/>
      <c r="E461" s="32">
        <v>1</v>
      </c>
      <c r="F461" s="11" t="s">
        <v>1826</v>
      </c>
      <c r="G461" s="7" t="s">
        <v>1827</v>
      </c>
      <c r="H461" s="11" t="s">
        <v>1828</v>
      </c>
    </row>
    <row r="462" spans="1:8" x14ac:dyDescent="0.3">
      <c r="A462" s="7" t="s">
        <v>1829</v>
      </c>
      <c r="B462" s="7" t="s">
        <v>1830</v>
      </c>
      <c r="C462" s="10" t="s">
        <v>1831</v>
      </c>
      <c r="D462" s="10"/>
      <c r="E462" s="32">
        <v>1</v>
      </c>
      <c r="F462" s="11" t="s">
        <v>1829</v>
      </c>
      <c r="G462" s="7" t="s">
        <v>1830</v>
      </c>
      <c r="H462" s="11" t="s">
        <v>1831</v>
      </c>
    </row>
    <row r="463" spans="1:8" ht="28.8" x14ac:dyDescent="0.3">
      <c r="A463" s="7" t="s">
        <v>1832</v>
      </c>
      <c r="B463" s="7" t="s">
        <v>1834</v>
      </c>
      <c r="C463" s="10" t="s">
        <v>1833</v>
      </c>
      <c r="D463" s="10"/>
      <c r="E463" s="32">
        <v>1</v>
      </c>
      <c r="F463" s="11" t="s">
        <v>1832</v>
      </c>
      <c r="G463" s="7" t="s">
        <v>1834</v>
      </c>
      <c r="H463" s="11" t="s">
        <v>1833</v>
      </c>
    </row>
    <row r="464" spans="1:8" ht="28.8" x14ac:dyDescent="0.3">
      <c r="A464" s="7" t="s">
        <v>1835</v>
      </c>
      <c r="B464" s="7" t="s">
        <v>1836</v>
      </c>
      <c r="C464" s="10" t="s">
        <v>1837</v>
      </c>
      <c r="D464" s="10"/>
      <c r="E464" s="32">
        <v>1</v>
      </c>
      <c r="F464" s="11" t="s">
        <v>1835</v>
      </c>
      <c r="G464" s="7" t="s">
        <v>1836</v>
      </c>
      <c r="H464" s="11" t="s">
        <v>1837</v>
      </c>
    </row>
    <row r="465" spans="1:8" x14ac:dyDescent="0.3">
      <c r="A465" s="7" t="s">
        <v>1838</v>
      </c>
      <c r="B465" s="7" t="s">
        <v>1839</v>
      </c>
      <c r="C465" s="10" t="s">
        <v>1840</v>
      </c>
      <c r="D465" s="10"/>
      <c r="E465" s="32">
        <v>1</v>
      </c>
      <c r="F465" s="11" t="s">
        <v>1838</v>
      </c>
      <c r="G465" s="7" t="s">
        <v>1839</v>
      </c>
      <c r="H465" s="11" t="s">
        <v>1840</v>
      </c>
    </row>
    <row r="466" spans="1:8" x14ac:dyDescent="0.3">
      <c r="A466" s="7" t="s">
        <v>1843</v>
      </c>
      <c r="B466" s="7" t="s">
        <v>1841</v>
      </c>
      <c r="C466" s="10" t="s">
        <v>1842</v>
      </c>
      <c r="D466" s="10"/>
      <c r="E466" s="32">
        <v>1</v>
      </c>
      <c r="F466" s="11" t="s">
        <v>1843</v>
      </c>
      <c r="G466" s="7" t="s">
        <v>1841</v>
      </c>
      <c r="H466" s="11" t="s">
        <v>1842</v>
      </c>
    </row>
    <row r="467" spans="1:8" ht="28.8" x14ac:dyDescent="0.3">
      <c r="A467" s="7" t="s">
        <v>1844</v>
      </c>
      <c r="B467" s="7" t="s">
        <v>1845</v>
      </c>
      <c r="C467" s="10" t="s">
        <v>1846</v>
      </c>
      <c r="D467" s="10"/>
      <c r="E467" s="32">
        <v>1</v>
      </c>
      <c r="F467" s="11" t="s">
        <v>1844</v>
      </c>
      <c r="G467" s="7" t="s">
        <v>1845</v>
      </c>
      <c r="H467" s="11" t="s">
        <v>1846</v>
      </c>
    </row>
    <row r="468" spans="1:8" x14ac:dyDescent="0.3">
      <c r="A468" s="7" t="s">
        <v>1847</v>
      </c>
      <c r="B468" s="7" t="s">
        <v>1848</v>
      </c>
      <c r="C468" s="10" t="s">
        <v>1849</v>
      </c>
      <c r="D468" s="10"/>
      <c r="E468" s="32">
        <v>1</v>
      </c>
      <c r="F468" s="11" t="s">
        <v>1847</v>
      </c>
      <c r="G468" s="7" t="s">
        <v>1848</v>
      </c>
      <c r="H468" s="11" t="s">
        <v>1849</v>
      </c>
    </row>
    <row r="469" spans="1:8" x14ac:dyDescent="0.3">
      <c r="A469" s="7" t="s">
        <v>1852</v>
      </c>
      <c r="B469" s="7" t="s">
        <v>1853</v>
      </c>
      <c r="C469" s="10" t="s">
        <v>1854</v>
      </c>
      <c r="D469" s="10" t="s">
        <v>3099</v>
      </c>
      <c r="E469" s="32">
        <v>1</v>
      </c>
      <c r="F469" s="45" t="s">
        <v>1850</v>
      </c>
      <c r="G469" s="44" t="s">
        <v>1851</v>
      </c>
      <c r="H469" s="45" t="s">
        <v>3084</v>
      </c>
    </row>
    <row r="470" spans="1:8" x14ac:dyDescent="0.3">
      <c r="A470" s="7" t="s">
        <v>1855</v>
      </c>
      <c r="B470" s="7" t="s">
        <v>1856</v>
      </c>
      <c r="C470" s="10" t="s">
        <v>1857</v>
      </c>
      <c r="D470" s="10" t="s">
        <v>3099</v>
      </c>
      <c r="E470" s="32">
        <v>1</v>
      </c>
      <c r="F470" s="45" t="s">
        <v>1850</v>
      </c>
      <c r="G470" s="44" t="s">
        <v>1851</v>
      </c>
      <c r="H470" s="45" t="s">
        <v>3084</v>
      </c>
    </row>
    <row r="471" spans="1:8" x14ac:dyDescent="0.3">
      <c r="A471" s="7" t="s">
        <v>1858</v>
      </c>
      <c r="B471" s="7" t="s">
        <v>1859</v>
      </c>
      <c r="C471" s="10" t="s">
        <v>1860</v>
      </c>
      <c r="D471" s="10"/>
      <c r="E471" s="32">
        <v>1</v>
      </c>
      <c r="F471" s="11" t="s">
        <v>1858</v>
      </c>
      <c r="G471" s="7" t="s">
        <v>1859</v>
      </c>
      <c r="H471" s="11" t="s">
        <v>1860</v>
      </c>
    </row>
    <row r="472" spans="1:8" x14ac:dyDescent="0.3">
      <c r="A472" s="7" t="s">
        <v>1861</v>
      </c>
      <c r="B472" s="7" t="s">
        <v>1862</v>
      </c>
      <c r="C472" s="10" t="s">
        <v>1863</v>
      </c>
      <c r="D472" s="10"/>
      <c r="E472" s="32">
        <v>1</v>
      </c>
      <c r="F472" s="11" t="s">
        <v>1861</v>
      </c>
      <c r="G472" s="7" t="s">
        <v>1862</v>
      </c>
      <c r="H472" s="11" t="s">
        <v>1863</v>
      </c>
    </row>
    <row r="473" spans="1:8" ht="28.8" x14ac:dyDescent="0.3">
      <c r="A473" s="7" t="s">
        <v>1864</v>
      </c>
      <c r="B473" s="7" t="s">
        <v>1865</v>
      </c>
      <c r="C473" s="10" t="s">
        <v>1866</v>
      </c>
      <c r="D473" s="10"/>
      <c r="E473" s="32">
        <v>1</v>
      </c>
      <c r="F473" s="11" t="s">
        <v>1864</v>
      </c>
      <c r="G473" s="7" t="s">
        <v>1865</v>
      </c>
      <c r="H473" s="11" t="s">
        <v>1866</v>
      </c>
    </row>
    <row r="474" spans="1:8" x14ac:dyDescent="0.3">
      <c r="A474" s="7" t="s">
        <v>1867</v>
      </c>
      <c r="B474" s="7" t="s">
        <v>1868</v>
      </c>
      <c r="C474" s="10" t="s">
        <v>393</v>
      </c>
      <c r="D474" s="10"/>
      <c r="E474" s="32">
        <v>1</v>
      </c>
      <c r="F474" s="11" t="s">
        <v>1867</v>
      </c>
      <c r="G474" s="7" t="s">
        <v>1868</v>
      </c>
      <c r="H474" s="11" t="s">
        <v>393</v>
      </c>
    </row>
    <row r="475" spans="1:8" ht="28.8" x14ac:dyDescent="0.3">
      <c r="A475" s="7" t="s">
        <v>1869</v>
      </c>
      <c r="B475" s="7" t="s">
        <v>1870</v>
      </c>
      <c r="C475" s="10" t="s">
        <v>1871</v>
      </c>
      <c r="D475" s="10"/>
      <c r="E475" s="32">
        <v>1</v>
      </c>
      <c r="F475" s="11" t="s">
        <v>1869</v>
      </c>
      <c r="G475" s="7" t="s">
        <v>1870</v>
      </c>
      <c r="H475" s="11" t="s">
        <v>1871</v>
      </c>
    </row>
    <row r="476" spans="1:8" x14ac:dyDescent="0.3">
      <c r="A476" s="7" t="s">
        <v>1872</v>
      </c>
      <c r="B476" s="7" t="s">
        <v>1873</v>
      </c>
      <c r="C476" s="10" t="s">
        <v>395</v>
      </c>
      <c r="D476" s="10"/>
      <c r="E476" s="32">
        <v>1</v>
      </c>
      <c r="F476" s="11" t="s">
        <v>1872</v>
      </c>
      <c r="G476" s="7" t="s">
        <v>1873</v>
      </c>
      <c r="H476" s="11" t="s">
        <v>395</v>
      </c>
    </row>
    <row r="477" spans="1:8" ht="28.8" x14ac:dyDescent="0.3">
      <c r="A477" s="7" t="s">
        <v>1874</v>
      </c>
      <c r="B477" s="7" t="s">
        <v>1875</v>
      </c>
      <c r="C477" s="10" t="s">
        <v>1876</v>
      </c>
      <c r="D477" s="10"/>
      <c r="E477" s="32">
        <v>1</v>
      </c>
      <c r="F477" s="11" t="s">
        <v>1874</v>
      </c>
      <c r="G477" s="7" t="s">
        <v>1875</v>
      </c>
      <c r="H477" s="11" t="s">
        <v>1876</v>
      </c>
    </row>
    <row r="478" spans="1:8" ht="28.8" x14ac:dyDescent="0.3">
      <c r="A478" s="7" t="s">
        <v>1877</v>
      </c>
      <c r="B478" s="7" t="s">
        <v>1878</v>
      </c>
      <c r="C478" s="10" t="s">
        <v>1879</v>
      </c>
      <c r="D478" s="10"/>
      <c r="E478" s="32">
        <v>1</v>
      </c>
      <c r="F478" s="11" t="s">
        <v>1877</v>
      </c>
      <c r="G478" s="7" t="s">
        <v>1878</v>
      </c>
      <c r="H478" s="11" t="s">
        <v>1879</v>
      </c>
    </row>
    <row r="479" spans="1:8" x14ac:dyDescent="0.3">
      <c r="A479" s="7" t="s">
        <v>1880</v>
      </c>
      <c r="B479" s="7" t="s">
        <v>1881</v>
      </c>
      <c r="C479" s="10" t="s">
        <v>1882</v>
      </c>
      <c r="D479" s="10"/>
      <c r="E479" s="32">
        <v>1</v>
      </c>
      <c r="F479" s="11" t="s">
        <v>1880</v>
      </c>
      <c r="G479" s="7" t="s">
        <v>1881</v>
      </c>
      <c r="H479" s="11" t="s">
        <v>1882</v>
      </c>
    </row>
    <row r="480" spans="1:8" ht="28.8" x14ac:dyDescent="0.3">
      <c r="A480" s="7" t="s">
        <v>1885</v>
      </c>
      <c r="B480" s="7" t="s">
        <v>1886</v>
      </c>
      <c r="C480" s="10" t="s">
        <v>1887</v>
      </c>
      <c r="D480" s="10" t="s">
        <v>3099</v>
      </c>
      <c r="E480" s="32">
        <v>1</v>
      </c>
      <c r="F480" s="45" t="s">
        <v>1883</v>
      </c>
      <c r="G480" s="44" t="s">
        <v>1884</v>
      </c>
      <c r="H480" s="45" t="s">
        <v>3085</v>
      </c>
    </row>
    <row r="481" spans="1:8" x14ac:dyDescent="0.3">
      <c r="A481" s="7" t="s">
        <v>1890</v>
      </c>
      <c r="B481" s="7" t="s">
        <v>1888</v>
      </c>
      <c r="C481" s="10" t="s">
        <v>1889</v>
      </c>
      <c r="D481" s="10" t="s">
        <v>3099</v>
      </c>
      <c r="E481" s="32">
        <v>1</v>
      </c>
      <c r="F481" s="45" t="s">
        <v>1883</v>
      </c>
      <c r="G481" s="44" t="s">
        <v>1884</v>
      </c>
      <c r="H481" s="45" t="s">
        <v>3085</v>
      </c>
    </row>
    <row r="482" spans="1:8" ht="28.8" x14ac:dyDescent="0.3">
      <c r="A482" s="7" t="s">
        <v>1893</v>
      </c>
      <c r="B482" s="7" t="s">
        <v>1891</v>
      </c>
      <c r="C482" s="10" t="s">
        <v>1892</v>
      </c>
      <c r="D482" s="10" t="s">
        <v>3099</v>
      </c>
      <c r="E482" s="32">
        <v>1</v>
      </c>
      <c r="F482" s="45" t="s">
        <v>1883</v>
      </c>
      <c r="G482" s="44" t="s">
        <v>1884</v>
      </c>
      <c r="H482" s="45" t="s">
        <v>3085</v>
      </c>
    </row>
    <row r="483" spans="1:8" ht="28.8" x14ac:dyDescent="0.3">
      <c r="A483" s="7" t="s">
        <v>1894</v>
      </c>
      <c r="B483" s="7" t="s">
        <v>1895</v>
      </c>
      <c r="C483" s="10" t="s">
        <v>1896</v>
      </c>
      <c r="D483" s="10"/>
      <c r="E483" s="32">
        <v>1</v>
      </c>
      <c r="F483" s="11" t="s">
        <v>1894</v>
      </c>
      <c r="G483" s="7" t="s">
        <v>1895</v>
      </c>
      <c r="H483" s="11" t="s">
        <v>1896</v>
      </c>
    </row>
    <row r="484" spans="1:8" x14ac:dyDescent="0.3">
      <c r="A484" s="7" t="s">
        <v>1897</v>
      </c>
      <c r="B484" s="7" t="s">
        <v>1898</v>
      </c>
      <c r="C484" s="10" t="s">
        <v>401</v>
      </c>
      <c r="D484" s="10"/>
      <c r="E484" s="32">
        <v>1</v>
      </c>
      <c r="F484" s="11" t="s">
        <v>1897</v>
      </c>
      <c r="G484" s="7" t="s">
        <v>1898</v>
      </c>
      <c r="H484" s="11" t="s">
        <v>401</v>
      </c>
    </row>
    <row r="485" spans="1:8" x14ac:dyDescent="0.3">
      <c r="A485" s="7" t="s">
        <v>1899</v>
      </c>
      <c r="B485" s="7" t="s">
        <v>1900</v>
      </c>
      <c r="C485" s="10" t="s">
        <v>402</v>
      </c>
      <c r="D485" s="10"/>
      <c r="E485" s="32">
        <v>1</v>
      </c>
      <c r="F485" s="11" t="s">
        <v>1899</v>
      </c>
      <c r="G485" s="7" t="s">
        <v>1900</v>
      </c>
      <c r="H485" s="11" t="s">
        <v>402</v>
      </c>
    </row>
    <row r="486" spans="1:8" x14ac:dyDescent="0.3">
      <c r="A486" s="7" t="s">
        <v>1901</v>
      </c>
      <c r="B486" s="7" t="s">
        <v>1902</v>
      </c>
      <c r="C486" s="10" t="s">
        <v>1903</v>
      </c>
      <c r="D486" s="10"/>
      <c r="E486" s="32">
        <v>1</v>
      </c>
      <c r="F486" s="11" t="s">
        <v>1901</v>
      </c>
      <c r="G486" s="7" t="s">
        <v>1902</v>
      </c>
      <c r="H486" s="11" t="s">
        <v>1903</v>
      </c>
    </row>
    <row r="487" spans="1:8" x14ac:dyDescent="0.3">
      <c r="A487" s="7" t="s">
        <v>1906</v>
      </c>
      <c r="B487" s="7" t="s">
        <v>1907</v>
      </c>
      <c r="C487" s="10" t="s">
        <v>1908</v>
      </c>
      <c r="D487" s="10" t="s">
        <v>3099</v>
      </c>
      <c r="E487" s="32">
        <v>1</v>
      </c>
      <c r="F487" s="45" t="s">
        <v>1904</v>
      </c>
      <c r="G487" s="44" t="s">
        <v>1905</v>
      </c>
      <c r="H487" s="45" t="s">
        <v>3086</v>
      </c>
    </row>
    <row r="488" spans="1:8" x14ac:dyDescent="0.3">
      <c r="A488" s="7" t="s">
        <v>1909</v>
      </c>
      <c r="B488" s="7" t="s">
        <v>1910</v>
      </c>
      <c r="C488" s="10" t="s">
        <v>1911</v>
      </c>
      <c r="D488" s="10" t="s">
        <v>3099</v>
      </c>
      <c r="E488" s="32">
        <v>1</v>
      </c>
      <c r="F488" s="45" t="s">
        <v>1904</v>
      </c>
      <c r="G488" s="44" t="s">
        <v>1905</v>
      </c>
      <c r="H488" s="45" t="s">
        <v>3086</v>
      </c>
    </row>
    <row r="489" spans="1:8" ht="28.8" x14ac:dyDescent="0.3">
      <c r="A489" s="7" t="s">
        <v>1912</v>
      </c>
      <c r="B489" s="7" t="s">
        <v>1913</v>
      </c>
      <c r="C489" s="10" t="s">
        <v>1914</v>
      </c>
      <c r="D489" s="10" t="s">
        <v>3106</v>
      </c>
      <c r="E489" s="10"/>
      <c r="F489" s="11"/>
      <c r="G489" s="7"/>
      <c r="H489" s="11"/>
    </row>
    <row r="490" spans="1:8" x14ac:dyDescent="0.3">
      <c r="A490" s="7"/>
      <c r="B490" s="7"/>
      <c r="C490" s="10"/>
      <c r="D490" s="10"/>
      <c r="E490" s="10">
        <v>9.5299999999999996E-2</v>
      </c>
      <c r="F490" s="41" t="s">
        <v>1915</v>
      </c>
      <c r="G490" s="43">
        <v>6441</v>
      </c>
      <c r="H490" s="41" t="s">
        <v>405</v>
      </c>
    </row>
    <row r="491" spans="1:8" x14ac:dyDescent="0.3">
      <c r="A491" s="7"/>
      <c r="B491" s="7"/>
      <c r="C491" s="10"/>
      <c r="D491" s="10"/>
      <c r="E491" s="10">
        <v>0.90469999999999995</v>
      </c>
      <c r="F491" s="41" t="s">
        <v>1916</v>
      </c>
      <c r="G491" s="43">
        <v>6442</v>
      </c>
      <c r="H491" s="41" t="s">
        <v>1917</v>
      </c>
    </row>
    <row r="492" spans="1:8" x14ac:dyDescent="0.3">
      <c r="A492" s="7" t="s">
        <v>1918</v>
      </c>
      <c r="B492" s="7" t="s">
        <v>1919</v>
      </c>
      <c r="C492" s="10" t="s">
        <v>1920</v>
      </c>
      <c r="D492" s="10"/>
      <c r="E492" s="32">
        <v>1</v>
      </c>
      <c r="F492" s="11" t="s">
        <v>1918</v>
      </c>
      <c r="G492" s="7" t="s">
        <v>1919</v>
      </c>
      <c r="H492" s="11" t="s">
        <v>1920</v>
      </c>
    </row>
    <row r="493" spans="1:8" x14ac:dyDescent="0.3">
      <c r="A493" s="7" t="s">
        <v>1923</v>
      </c>
      <c r="B493" s="7" t="s">
        <v>1921</v>
      </c>
      <c r="C493" s="10" t="s">
        <v>1922</v>
      </c>
      <c r="D493" s="10"/>
      <c r="E493" s="32">
        <v>1</v>
      </c>
      <c r="F493" s="11" t="s">
        <v>1923</v>
      </c>
      <c r="G493" s="7" t="s">
        <v>1921</v>
      </c>
      <c r="H493" s="11" t="s">
        <v>1922</v>
      </c>
    </row>
    <row r="494" spans="1:8" x14ac:dyDescent="0.3">
      <c r="A494" s="7" t="s">
        <v>1924</v>
      </c>
      <c r="B494" s="7" t="s">
        <v>1925</v>
      </c>
      <c r="C494" s="10" t="s">
        <v>409</v>
      </c>
      <c r="D494" s="10"/>
      <c r="E494" s="32">
        <v>1</v>
      </c>
      <c r="F494" s="11" t="s">
        <v>1924</v>
      </c>
      <c r="G494" s="7" t="s">
        <v>1925</v>
      </c>
      <c r="H494" s="11" t="s">
        <v>409</v>
      </c>
    </row>
    <row r="495" spans="1:8" x14ac:dyDescent="0.3">
      <c r="A495" s="7" t="s">
        <v>1926</v>
      </c>
      <c r="B495" s="7" t="s">
        <v>1927</v>
      </c>
      <c r="C495" s="10" t="s">
        <v>1928</v>
      </c>
      <c r="D495" s="10"/>
      <c r="E495" s="32">
        <v>1</v>
      </c>
      <c r="F495" s="11" t="s">
        <v>1926</v>
      </c>
      <c r="G495" s="7" t="s">
        <v>1927</v>
      </c>
      <c r="H495" s="11" t="s">
        <v>1928</v>
      </c>
    </row>
    <row r="496" spans="1:8" x14ac:dyDescent="0.3">
      <c r="A496" s="7" t="s">
        <v>1929</v>
      </c>
      <c r="B496" s="7" t="s">
        <v>1930</v>
      </c>
      <c r="C496" s="10" t="s">
        <v>1931</v>
      </c>
      <c r="D496" s="10"/>
      <c r="E496" s="32">
        <v>1</v>
      </c>
      <c r="F496" s="11" t="s">
        <v>1929</v>
      </c>
      <c r="G496" s="7" t="s">
        <v>1930</v>
      </c>
      <c r="H496" s="11" t="s">
        <v>1931</v>
      </c>
    </row>
    <row r="497" spans="1:9" x14ac:dyDescent="0.3">
      <c r="A497" s="7" t="s">
        <v>1932</v>
      </c>
      <c r="B497" s="7" t="s">
        <v>1933</v>
      </c>
      <c r="C497" s="10" t="s">
        <v>1934</v>
      </c>
      <c r="D497" s="10"/>
      <c r="E497" s="32">
        <v>1</v>
      </c>
      <c r="F497" s="11" t="s">
        <v>1932</v>
      </c>
      <c r="G497" s="7" t="s">
        <v>1933</v>
      </c>
      <c r="H497" s="11" t="s">
        <v>1934</v>
      </c>
    </row>
    <row r="498" spans="1:9" x14ac:dyDescent="0.3">
      <c r="A498" s="7" t="s">
        <v>1935</v>
      </c>
      <c r="B498" s="7" t="s">
        <v>1936</v>
      </c>
      <c r="C498" s="10" t="s">
        <v>1937</v>
      </c>
      <c r="D498" s="10"/>
      <c r="E498" s="32">
        <v>1</v>
      </c>
      <c r="F498" s="11" t="s">
        <v>1935</v>
      </c>
      <c r="G498" s="7" t="s">
        <v>1936</v>
      </c>
      <c r="H498" s="11" t="s">
        <v>1937</v>
      </c>
    </row>
    <row r="499" spans="1:9" x14ac:dyDescent="0.3">
      <c r="A499" s="7" t="s">
        <v>1938</v>
      </c>
      <c r="B499" s="7" t="s">
        <v>1939</v>
      </c>
      <c r="C499" s="10" t="s">
        <v>1940</v>
      </c>
      <c r="D499" s="10"/>
      <c r="E499" s="32">
        <v>1</v>
      </c>
      <c r="F499" s="11" t="s">
        <v>1938</v>
      </c>
      <c r="G499" s="7" t="s">
        <v>1939</v>
      </c>
      <c r="H499" s="11" t="s">
        <v>1940</v>
      </c>
    </row>
    <row r="500" spans="1:9" x14ac:dyDescent="0.3">
      <c r="A500" s="7" t="s">
        <v>1941</v>
      </c>
      <c r="B500" s="7" t="s">
        <v>1942</v>
      </c>
      <c r="C500" s="10" t="s">
        <v>1943</v>
      </c>
      <c r="D500" s="10"/>
      <c r="E500" s="32">
        <v>1</v>
      </c>
      <c r="F500" s="11" t="s">
        <v>1941</v>
      </c>
      <c r="G500" s="7" t="s">
        <v>1942</v>
      </c>
      <c r="H500" s="38" t="s">
        <v>1944</v>
      </c>
      <c r="I500" s="5"/>
    </row>
    <row r="501" spans="1:9" x14ac:dyDescent="0.3">
      <c r="A501" s="7" t="s">
        <v>1945</v>
      </c>
      <c r="B501" s="7" t="s">
        <v>1946</v>
      </c>
      <c r="C501" s="10" t="s">
        <v>1947</v>
      </c>
      <c r="D501" s="10"/>
      <c r="E501" s="32">
        <v>1</v>
      </c>
      <c r="F501" s="11" t="s">
        <v>1945</v>
      </c>
      <c r="G501" s="7" t="s">
        <v>1946</v>
      </c>
      <c r="H501" s="11" t="s">
        <v>1947</v>
      </c>
    </row>
    <row r="502" spans="1:9" x14ac:dyDescent="0.3">
      <c r="A502" s="7" t="s">
        <v>1948</v>
      </c>
      <c r="B502" s="7" t="s">
        <v>1949</v>
      </c>
      <c r="C502" s="10" t="s">
        <v>1950</v>
      </c>
      <c r="D502" s="10"/>
      <c r="E502" s="32">
        <v>1</v>
      </c>
      <c r="F502" s="11" t="s">
        <v>1948</v>
      </c>
      <c r="G502" s="7" t="s">
        <v>1949</v>
      </c>
      <c r="H502" s="11" t="s">
        <v>1950</v>
      </c>
    </row>
    <row r="503" spans="1:9" x14ac:dyDescent="0.3">
      <c r="A503" s="7" t="s">
        <v>1951</v>
      </c>
      <c r="B503" s="7" t="s">
        <v>1952</v>
      </c>
      <c r="C503" s="10" t="s">
        <v>1953</v>
      </c>
      <c r="D503" s="10"/>
      <c r="E503" s="32">
        <v>1</v>
      </c>
      <c r="F503" s="11" t="s">
        <v>1951</v>
      </c>
      <c r="G503" s="7" t="s">
        <v>1952</v>
      </c>
      <c r="H503" s="11" t="s">
        <v>1953</v>
      </c>
    </row>
    <row r="504" spans="1:9" ht="28.8" x14ac:dyDescent="0.3">
      <c r="A504" s="7" t="s">
        <v>1954</v>
      </c>
      <c r="B504" s="7" t="s">
        <v>1955</v>
      </c>
      <c r="C504" s="10" t="s">
        <v>1956</v>
      </c>
      <c r="D504" s="10"/>
      <c r="E504" s="32">
        <v>1</v>
      </c>
      <c r="F504" s="11" t="s">
        <v>1954</v>
      </c>
      <c r="G504" s="7" t="s">
        <v>1955</v>
      </c>
      <c r="H504" s="11" t="s">
        <v>1956</v>
      </c>
    </row>
    <row r="505" spans="1:9" ht="28.8" x14ac:dyDescent="0.3">
      <c r="A505" s="7" t="s">
        <v>1959</v>
      </c>
      <c r="B505" s="7" t="s">
        <v>1957</v>
      </c>
      <c r="C505" s="10" t="s">
        <v>1958</v>
      </c>
      <c r="D505" s="10"/>
      <c r="E505" s="32">
        <v>1</v>
      </c>
      <c r="F505" s="11" t="s">
        <v>1959</v>
      </c>
      <c r="G505" s="7" t="s">
        <v>1957</v>
      </c>
      <c r="H505" s="11" t="s">
        <v>1958</v>
      </c>
    </row>
    <row r="506" spans="1:9" ht="28.8" x14ac:dyDescent="0.3">
      <c r="A506" s="7" t="s">
        <v>1960</v>
      </c>
      <c r="B506" s="7" t="s">
        <v>1962</v>
      </c>
      <c r="C506" s="10" t="s">
        <v>1961</v>
      </c>
      <c r="D506" s="10"/>
      <c r="E506" s="32">
        <v>1</v>
      </c>
      <c r="F506" s="11" t="s">
        <v>1960</v>
      </c>
      <c r="G506" s="7" t="s">
        <v>1962</v>
      </c>
      <c r="H506" s="11" t="s">
        <v>1961</v>
      </c>
    </row>
    <row r="507" spans="1:9" ht="28.8" x14ac:dyDescent="0.3">
      <c r="A507" s="7" t="s">
        <v>1965</v>
      </c>
      <c r="B507" s="7" t="s">
        <v>1963</v>
      </c>
      <c r="C507" s="10" t="s">
        <v>1964</v>
      </c>
      <c r="D507" s="10"/>
      <c r="E507" s="32">
        <v>1</v>
      </c>
      <c r="F507" s="11" t="s">
        <v>1965</v>
      </c>
      <c r="G507" s="7" t="s">
        <v>1963</v>
      </c>
      <c r="H507" s="11" t="s">
        <v>3062</v>
      </c>
    </row>
    <row r="508" spans="1:9" x14ac:dyDescent="0.3">
      <c r="A508" s="7" t="s">
        <v>1966</v>
      </c>
      <c r="B508" s="7" t="s">
        <v>1967</v>
      </c>
      <c r="C508" s="10" t="s">
        <v>1968</v>
      </c>
      <c r="D508" s="10" t="s">
        <v>3098</v>
      </c>
      <c r="E508" s="32"/>
      <c r="F508" s="1"/>
      <c r="G508" s="1"/>
      <c r="H508" s="1"/>
    </row>
    <row r="509" spans="1:9" x14ac:dyDescent="0.3">
      <c r="A509" s="7"/>
      <c r="B509" s="7"/>
      <c r="C509" s="10"/>
      <c r="D509" s="10"/>
      <c r="E509" s="32">
        <v>0.97529999999999994</v>
      </c>
      <c r="F509" s="41" t="s">
        <v>1969</v>
      </c>
      <c r="G509" s="43" t="s">
        <v>1970</v>
      </c>
      <c r="H509" s="41" t="s">
        <v>1968</v>
      </c>
    </row>
    <row r="510" spans="1:9" ht="28.8" x14ac:dyDescent="0.3">
      <c r="A510" s="7"/>
      <c r="B510" s="7"/>
      <c r="C510" s="10"/>
      <c r="D510" s="10"/>
      <c r="E510" s="32">
        <v>2.47E-2</v>
      </c>
      <c r="F510" s="45" t="s">
        <v>1974</v>
      </c>
      <c r="G510" s="44" t="s">
        <v>1975</v>
      </c>
      <c r="H510" s="45" t="s">
        <v>3087</v>
      </c>
    </row>
    <row r="511" spans="1:9" ht="28.8" x14ac:dyDescent="0.3">
      <c r="A511" s="7" t="s">
        <v>1971</v>
      </c>
      <c r="B511" s="7" t="s">
        <v>1972</v>
      </c>
      <c r="C511" s="10" t="s">
        <v>1973</v>
      </c>
      <c r="D511" s="10" t="s">
        <v>3110</v>
      </c>
      <c r="E511" s="32">
        <v>1</v>
      </c>
      <c r="F511" s="45" t="s">
        <v>1974</v>
      </c>
      <c r="G511" s="44" t="s">
        <v>1975</v>
      </c>
      <c r="H511" s="45" t="s">
        <v>3087</v>
      </c>
      <c r="I511" s="14"/>
    </row>
    <row r="512" spans="1:9" x14ac:dyDescent="0.3">
      <c r="A512" s="7" t="s">
        <v>1976</v>
      </c>
      <c r="B512" s="7" t="s">
        <v>1978</v>
      </c>
      <c r="C512" s="10" t="s">
        <v>1979</v>
      </c>
      <c r="D512" s="10" t="s">
        <v>3105</v>
      </c>
      <c r="E512" s="10"/>
      <c r="F512" s="27"/>
      <c r="G512" s="27"/>
      <c r="H512" s="27"/>
    </row>
    <row r="513" spans="1:9" x14ac:dyDescent="0.3">
      <c r="A513" s="7"/>
      <c r="B513" s="7"/>
      <c r="C513" s="10"/>
      <c r="D513" s="10"/>
      <c r="E513" s="10">
        <v>0.73560000000000003</v>
      </c>
      <c r="F513" s="45" t="s">
        <v>1976</v>
      </c>
      <c r="G513" s="44" t="s">
        <v>1977</v>
      </c>
      <c r="H513" s="45" t="s">
        <v>3104</v>
      </c>
      <c r="I513" s="14"/>
    </row>
    <row r="514" spans="1:9" x14ac:dyDescent="0.3">
      <c r="A514" s="7"/>
      <c r="B514" s="7"/>
      <c r="C514" s="10"/>
      <c r="D514" s="10"/>
      <c r="E514" s="10">
        <v>0.26440000000000002</v>
      </c>
      <c r="F514" s="45" t="s">
        <v>1989</v>
      </c>
      <c r="G514" s="44" t="s">
        <v>1992</v>
      </c>
      <c r="H514" s="45" t="s">
        <v>3088</v>
      </c>
      <c r="I514" s="15"/>
    </row>
    <row r="515" spans="1:9" x14ac:dyDescent="0.3">
      <c r="A515" s="7" t="s">
        <v>1982</v>
      </c>
      <c r="B515" s="7" t="s">
        <v>1980</v>
      </c>
      <c r="C515" s="10" t="s">
        <v>1981</v>
      </c>
      <c r="D515" s="10" t="s">
        <v>3099</v>
      </c>
      <c r="E515" s="32">
        <v>1</v>
      </c>
      <c r="F515" s="45" t="s">
        <v>1989</v>
      </c>
      <c r="G515" s="44" t="s">
        <v>1992</v>
      </c>
      <c r="H515" s="45" t="s">
        <v>3088</v>
      </c>
      <c r="I515" s="15"/>
    </row>
    <row r="516" spans="1:9" x14ac:dyDescent="0.3">
      <c r="A516" s="7" t="s">
        <v>1985</v>
      </c>
      <c r="B516" s="7" t="s">
        <v>1983</v>
      </c>
      <c r="C516" s="10" t="s">
        <v>1984</v>
      </c>
      <c r="D516" s="10"/>
      <c r="E516" s="32">
        <v>1</v>
      </c>
      <c r="F516" s="11" t="s">
        <v>1985</v>
      </c>
      <c r="G516" s="7" t="s">
        <v>1983</v>
      </c>
      <c r="H516" s="11" t="s">
        <v>1984</v>
      </c>
      <c r="I516" s="15"/>
    </row>
    <row r="517" spans="1:9" x14ac:dyDescent="0.3">
      <c r="A517" s="7" t="s">
        <v>1988</v>
      </c>
      <c r="B517" s="7" t="s">
        <v>1986</v>
      </c>
      <c r="C517" s="10" t="s">
        <v>1987</v>
      </c>
      <c r="D517" s="10" t="s">
        <v>3099</v>
      </c>
      <c r="E517" s="32">
        <v>1</v>
      </c>
      <c r="F517" s="45" t="s">
        <v>1989</v>
      </c>
      <c r="G517" s="44" t="s">
        <v>1992</v>
      </c>
      <c r="H517" s="45" t="s">
        <v>3088</v>
      </c>
      <c r="I517" s="15"/>
    </row>
    <row r="518" spans="1:9" x14ac:dyDescent="0.3">
      <c r="A518" s="7" t="s">
        <v>1989</v>
      </c>
      <c r="B518" s="7" t="s">
        <v>1990</v>
      </c>
      <c r="C518" s="10" t="s">
        <v>1991</v>
      </c>
      <c r="D518" s="10" t="s">
        <v>3099</v>
      </c>
      <c r="E518" s="32">
        <v>1</v>
      </c>
      <c r="F518" s="45" t="s">
        <v>1989</v>
      </c>
      <c r="G518" s="44" t="s">
        <v>1992</v>
      </c>
      <c r="H518" s="45" t="s">
        <v>3088</v>
      </c>
      <c r="I518" s="15"/>
    </row>
    <row r="519" spans="1:9" ht="28.8" x14ac:dyDescent="0.3">
      <c r="A519" s="7" t="s">
        <v>1993</v>
      </c>
      <c r="B519" s="7" t="s">
        <v>1994</v>
      </c>
      <c r="C519" s="10" t="s">
        <v>1995</v>
      </c>
      <c r="D519" s="10"/>
      <c r="E519" s="32">
        <v>1</v>
      </c>
      <c r="F519" s="11" t="s">
        <v>1993</v>
      </c>
      <c r="G519" s="7" t="s">
        <v>1994</v>
      </c>
      <c r="H519" s="11" t="s">
        <v>1995</v>
      </c>
      <c r="I519" s="15"/>
    </row>
    <row r="520" spans="1:9" ht="28.8" x14ac:dyDescent="0.3">
      <c r="A520" s="7" t="s">
        <v>1996</v>
      </c>
      <c r="B520" s="7" t="s">
        <v>1997</v>
      </c>
      <c r="C520" s="10" t="s">
        <v>1998</v>
      </c>
      <c r="D520" s="10"/>
      <c r="E520" s="32">
        <v>1</v>
      </c>
      <c r="F520" s="11" t="s">
        <v>1996</v>
      </c>
      <c r="G520" s="7" t="s">
        <v>1997</v>
      </c>
      <c r="H520" s="11" t="s">
        <v>1998</v>
      </c>
      <c r="I520" s="15"/>
    </row>
    <row r="521" spans="1:9" ht="28.8" x14ac:dyDescent="0.3">
      <c r="A521" s="7" t="s">
        <v>1999</v>
      </c>
      <c r="B521" s="7" t="s">
        <v>2000</v>
      </c>
      <c r="C521" s="10" t="s">
        <v>2001</v>
      </c>
      <c r="D521" s="10"/>
      <c r="E521" s="32">
        <v>1</v>
      </c>
      <c r="F521" s="11" t="s">
        <v>1999</v>
      </c>
      <c r="G521" s="7" t="s">
        <v>2000</v>
      </c>
      <c r="H521" s="11" t="s">
        <v>2001</v>
      </c>
      <c r="I521" s="15"/>
    </row>
    <row r="522" spans="1:9" x14ac:dyDescent="0.3">
      <c r="A522" s="7" t="s">
        <v>2002</v>
      </c>
      <c r="B522" s="7" t="s">
        <v>2003</v>
      </c>
      <c r="C522" s="10" t="s">
        <v>2004</v>
      </c>
      <c r="D522" s="10"/>
      <c r="E522" s="32">
        <v>1</v>
      </c>
      <c r="F522" s="11" t="s">
        <v>2002</v>
      </c>
      <c r="G522" s="7" t="s">
        <v>2003</v>
      </c>
      <c r="H522" s="11" t="s">
        <v>2004</v>
      </c>
      <c r="I522" s="15"/>
    </row>
    <row r="523" spans="1:9" ht="28.8" x14ac:dyDescent="0.3">
      <c r="A523" s="7" t="s">
        <v>2005</v>
      </c>
      <c r="B523" s="7" t="s">
        <v>2006</v>
      </c>
      <c r="C523" s="10" t="s">
        <v>2007</v>
      </c>
      <c r="D523" s="10"/>
      <c r="E523" s="32">
        <v>1</v>
      </c>
      <c r="F523" s="11" t="s">
        <v>2005</v>
      </c>
      <c r="G523" s="7" t="s">
        <v>2006</v>
      </c>
      <c r="H523" s="11" t="s">
        <v>2007</v>
      </c>
      <c r="I523" s="14"/>
    </row>
    <row r="524" spans="1:9" ht="28.8" x14ac:dyDescent="0.3">
      <c r="A524" s="7" t="s">
        <v>2008</v>
      </c>
      <c r="B524" s="7" t="s">
        <v>2009</v>
      </c>
      <c r="C524" s="10" t="s">
        <v>2010</v>
      </c>
      <c r="D524" s="10"/>
      <c r="E524" s="32">
        <v>1</v>
      </c>
      <c r="F524" s="11" t="s">
        <v>2008</v>
      </c>
      <c r="G524" s="7" t="s">
        <v>2009</v>
      </c>
      <c r="H524" s="11" t="s">
        <v>2010</v>
      </c>
      <c r="I524" s="15"/>
    </row>
    <row r="525" spans="1:9" ht="28.8" x14ac:dyDescent="0.3">
      <c r="A525" s="7" t="s">
        <v>2011</v>
      </c>
      <c r="B525" s="7" t="s">
        <v>2012</v>
      </c>
      <c r="C525" s="10" t="s">
        <v>2013</v>
      </c>
      <c r="D525" s="10"/>
      <c r="E525" s="32">
        <v>1</v>
      </c>
      <c r="F525" s="27" t="s">
        <v>2011</v>
      </c>
      <c r="G525" s="7" t="s">
        <v>2012</v>
      </c>
      <c r="H525" s="10" t="s">
        <v>2013</v>
      </c>
      <c r="I525" s="15"/>
    </row>
    <row r="526" spans="1:9" ht="28.8" x14ac:dyDescent="0.3">
      <c r="A526" s="7" t="s">
        <v>2014</v>
      </c>
      <c r="B526" s="7" t="s">
        <v>2015</v>
      </c>
      <c r="C526" s="10" t="s">
        <v>2016</v>
      </c>
      <c r="D526" s="10"/>
      <c r="E526" s="32">
        <v>1</v>
      </c>
      <c r="F526" s="11" t="s">
        <v>2014</v>
      </c>
      <c r="G526" s="7" t="s">
        <v>2015</v>
      </c>
      <c r="H526" s="11" t="s">
        <v>2016</v>
      </c>
      <c r="I526" s="15"/>
    </row>
    <row r="527" spans="1:9" ht="28.8" x14ac:dyDescent="0.3">
      <c r="A527" s="7" t="s">
        <v>2017</v>
      </c>
      <c r="B527" s="7" t="s">
        <v>2018</v>
      </c>
      <c r="C527" s="10" t="s">
        <v>2019</v>
      </c>
      <c r="D527" s="10"/>
      <c r="E527" s="32">
        <v>1</v>
      </c>
      <c r="F527" s="11" t="s">
        <v>2017</v>
      </c>
      <c r="G527" s="7" t="s">
        <v>2018</v>
      </c>
      <c r="H527" s="11" t="s">
        <v>2020</v>
      </c>
      <c r="I527" s="15"/>
    </row>
    <row r="528" spans="1:9" ht="28.8" x14ac:dyDescent="0.3">
      <c r="A528" s="7" t="s">
        <v>2021</v>
      </c>
      <c r="B528" s="7" t="s">
        <v>2022</v>
      </c>
      <c r="C528" s="10" t="s">
        <v>2023</v>
      </c>
      <c r="D528" s="10"/>
      <c r="E528" s="32">
        <v>1</v>
      </c>
      <c r="F528" s="11" t="s">
        <v>2021</v>
      </c>
      <c r="G528" s="7" t="s">
        <v>2022</v>
      </c>
      <c r="H528" s="11" t="s">
        <v>2023</v>
      </c>
      <c r="I528" s="15"/>
    </row>
    <row r="529" spans="1:9" ht="28.8" x14ac:dyDescent="0.3">
      <c r="A529" s="7" t="s">
        <v>2024</v>
      </c>
      <c r="B529" s="7" t="s">
        <v>2025</v>
      </c>
      <c r="C529" s="10" t="s">
        <v>2026</v>
      </c>
      <c r="D529" s="10"/>
      <c r="E529" s="32">
        <v>1</v>
      </c>
      <c r="F529" s="11" t="s">
        <v>2024</v>
      </c>
      <c r="G529" s="7" t="s">
        <v>2025</v>
      </c>
      <c r="H529" s="11" t="s">
        <v>2026</v>
      </c>
      <c r="I529" s="15"/>
    </row>
    <row r="530" spans="1:9" x14ac:dyDescent="0.3">
      <c r="A530" s="7" t="s">
        <v>2027</v>
      </c>
      <c r="B530" s="7" t="s">
        <v>2028</v>
      </c>
      <c r="C530" s="10" t="s">
        <v>2029</v>
      </c>
      <c r="D530" s="10"/>
      <c r="E530" s="32">
        <v>1</v>
      </c>
      <c r="F530" s="11" t="s">
        <v>2027</v>
      </c>
      <c r="G530" s="7" t="s">
        <v>2028</v>
      </c>
      <c r="H530" s="11" t="s">
        <v>2029</v>
      </c>
      <c r="I530" s="15"/>
    </row>
    <row r="531" spans="1:9" ht="28.8" x14ac:dyDescent="0.3">
      <c r="A531" s="7" t="s">
        <v>2030</v>
      </c>
      <c r="B531" s="7" t="s">
        <v>2031</v>
      </c>
      <c r="C531" s="10" t="s">
        <v>2032</v>
      </c>
      <c r="D531" s="10"/>
      <c r="E531" s="32">
        <v>1</v>
      </c>
      <c r="F531" s="11" t="s">
        <v>2030</v>
      </c>
      <c r="G531" s="7" t="s">
        <v>2031</v>
      </c>
      <c r="H531" s="11" t="s">
        <v>2032</v>
      </c>
      <c r="I531" s="15"/>
    </row>
    <row r="532" spans="1:9" ht="28.8" x14ac:dyDescent="0.3">
      <c r="A532" s="7" t="s">
        <v>2033</v>
      </c>
      <c r="B532" s="7" t="s">
        <v>2034</v>
      </c>
      <c r="C532" s="10" t="s">
        <v>2035</v>
      </c>
      <c r="D532" s="10"/>
      <c r="E532" s="32">
        <v>1</v>
      </c>
      <c r="F532" s="11" t="s">
        <v>2033</v>
      </c>
      <c r="G532" s="7" t="s">
        <v>2034</v>
      </c>
      <c r="H532" s="11" t="s">
        <v>2035</v>
      </c>
      <c r="I532" s="15"/>
    </row>
    <row r="533" spans="1:9" ht="28.8" x14ac:dyDescent="0.3">
      <c r="A533" s="7" t="s">
        <v>2036</v>
      </c>
      <c r="B533" s="7" t="s">
        <v>2037</v>
      </c>
      <c r="C533" s="10" t="s">
        <v>2038</v>
      </c>
      <c r="D533" s="10"/>
      <c r="E533" s="32">
        <v>1</v>
      </c>
      <c r="F533" s="11" t="s">
        <v>2036</v>
      </c>
      <c r="G533" s="7" t="s">
        <v>2037</v>
      </c>
      <c r="H533" s="11" t="s">
        <v>2038</v>
      </c>
      <c r="I533" s="15"/>
    </row>
    <row r="534" spans="1:9" ht="28.8" x14ac:dyDescent="0.3">
      <c r="A534" s="7" t="s">
        <v>2039</v>
      </c>
      <c r="B534" s="7" t="s">
        <v>2040</v>
      </c>
      <c r="C534" s="10" t="s">
        <v>2041</v>
      </c>
      <c r="D534" s="10"/>
      <c r="E534" s="32">
        <v>1</v>
      </c>
      <c r="F534" s="11" t="s">
        <v>2039</v>
      </c>
      <c r="G534" s="7" t="s">
        <v>2040</v>
      </c>
      <c r="H534" s="11" t="s">
        <v>2041</v>
      </c>
      <c r="I534" s="15"/>
    </row>
    <row r="535" spans="1:9" x14ac:dyDescent="0.3">
      <c r="A535" s="7" t="s">
        <v>2042</v>
      </c>
      <c r="B535" s="7" t="s">
        <v>2043</v>
      </c>
      <c r="C535" s="10" t="s">
        <v>2044</v>
      </c>
      <c r="D535" s="10"/>
      <c r="E535" s="32">
        <v>1</v>
      </c>
      <c r="F535" s="11" t="s">
        <v>2042</v>
      </c>
      <c r="G535" s="7" t="s">
        <v>2043</v>
      </c>
      <c r="H535" s="10" t="s">
        <v>2044</v>
      </c>
      <c r="I535" s="15"/>
    </row>
    <row r="536" spans="1:9" ht="43.2" x14ac:dyDescent="0.3">
      <c r="A536" s="7" t="s">
        <v>2045</v>
      </c>
      <c r="B536" s="7" t="s">
        <v>2046</v>
      </c>
      <c r="C536" s="10" t="s">
        <v>2047</v>
      </c>
      <c r="D536" s="10"/>
      <c r="E536" s="32">
        <v>1</v>
      </c>
      <c r="F536" s="7" t="s">
        <v>2045</v>
      </c>
      <c r="G536" s="7" t="s">
        <v>2046</v>
      </c>
      <c r="H536" s="11" t="s">
        <v>2047</v>
      </c>
      <c r="I536" s="15"/>
    </row>
    <row r="537" spans="1:9" ht="28.8" x14ac:dyDescent="0.3">
      <c r="A537" s="7" t="s">
        <v>2048</v>
      </c>
      <c r="B537" s="7" t="s">
        <v>2049</v>
      </c>
      <c r="C537" s="11" t="s">
        <v>2050</v>
      </c>
      <c r="D537" s="11"/>
      <c r="E537" s="32">
        <v>1</v>
      </c>
      <c r="F537" s="7" t="s">
        <v>2048</v>
      </c>
      <c r="G537" s="7" t="s">
        <v>2049</v>
      </c>
      <c r="H537" s="11" t="s">
        <v>2050</v>
      </c>
      <c r="I537" s="15"/>
    </row>
    <row r="538" spans="1:9" ht="28.8" x14ac:dyDescent="0.3">
      <c r="A538" s="7" t="s">
        <v>2051</v>
      </c>
      <c r="B538" s="7" t="s">
        <v>2053</v>
      </c>
      <c r="C538" s="10" t="s">
        <v>2052</v>
      </c>
      <c r="D538" s="10"/>
      <c r="E538" s="32">
        <v>1</v>
      </c>
      <c r="F538" s="11" t="s">
        <v>2051</v>
      </c>
      <c r="G538" s="7" t="s">
        <v>2053</v>
      </c>
      <c r="H538" s="11" t="s">
        <v>2052</v>
      </c>
      <c r="I538" s="15"/>
    </row>
    <row r="539" spans="1:9" x14ac:dyDescent="0.3">
      <c r="A539" s="7" t="s">
        <v>2054</v>
      </c>
      <c r="B539" s="7" t="s">
        <v>2055</v>
      </c>
      <c r="C539" s="10" t="s">
        <v>2056</v>
      </c>
      <c r="D539" s="10"/>
      <c r="E539" s="32">
        <v>1</v>
      </c>
      <c r="F539" s="11" t="s">
        <v>2054</v>
      </c>
      <c r="G539" s="7" t="s">
        <v>2055</v>
      </c>
      <c r="H539" s="11" t="s">
        <v>2056</v>
      </c>
      <c r="I539" s="15"/>
    </row>
    <row r="540" spans="1:9" ht="28.8" x14ac:dyDescent="0.3">
      <c r="A540" s="7" t="s">
        <v>2057</v>
      </c>
      <c r="B540" s="7" t="s">
        <v>2058</v>
      </c>
      <c r="C540" s="10" t="s">
        <v>2059</v>
      </c>
      <c r="D540" s="10"/>
      <c r="E540" s="32">
        <v>1</v>
      </c>
      <c r="F540" s="7" t="s">
        <v>2057</v>
      </c>
      <c r="G540" s="7" t="s">
        <v>2058</v>
      </c>
      <c r="H540" s="10" t="s">
        <v>2059</v>
      </c>
      <c r="I540" s="15"/>
    </row>
    <row r="541" spans="1:9" ht="28.8" x14ac:dyDescent="0.3">
      <c r="A541" s="7" t="s">
        <v>2062</v>
      </c>
      <c r="B541" s="7" t="s">
        <v>2060</v>
      </c>
      <c r="C541" s="10" t="s">
        <v>2061</v>
      </c>
      <c r="D541" s="10"/>
      <c r="E541" s="32">
        <v>1</v>
      </c>
      <c r="F541" s="11" t="s">
        <v>2062</v>
      </c>
      <c r="G541" s="7" t="s">
        <v>2060</v>
      </c>
      <c r="H541" s="11" t="s">
        <v>2061</v>
      </c>
      <c r="I541" s="15"/>
    </row>
    <row r="542" spans="1:9" x14ac:dyDescent="0.3">
      <c r="A542" s="7" t="s">
        <v>2063</v>
      </c>
      <c r="B542" s="7" t="s">
        <v>2064</v>
      </c>
      <c r="C542" s="10" t="s">
        <v>2065</v>
      </c>
      <c r="D542" s="10"/>
      <c r="E542" s="32">
        <v>1</v>
      </c>
      <c r="F542" s="7" t="s">
        <v>2063</v>
      </c>
      <c r="G542" s="7" t="s">
        <v>2064</v>
      </c>
      <c r="H542" s="10" t="s">
        <v>2065</v>
      </c>
      <c r="I542" s="15"/>
    </row>
    <row r="543" spans="1:9" x14ac:dyDescent="0.3">
      <c r="A543" s="7" t="s">
        <v>2066</v>
      </c>
      <c r="B543" s="7" t="s">
        <v>2067</v>
      </c>
      <c r="C543" s="10" t="s">
        <v>453</v>
      </c>
      <c r="D543" s="10"/>
      <c r="E543" s="32">
        <v>1</v>
      </c>
      <c r="F543" s="7" t="s">
        <v>2066</v>
      </c>
      <c r="G543" s="7" t="s">
        <v>2067</v>
      </c>
      <c r="H543" s="10" t="s">
        <v>453</v>
      </c>
      <c r="I543" s="15"/>
    </row>
    <row r="544" spans="1:9" ht="28.8" x14ac:dyDescent="0.3">
      <c r="A544" s="7" t="s">
        <v>2068</v>
      </c>
      <c r="B544" s="7" t="s">
        <v>2069</v>
      </c>
      <c r="C544" s="10" t="s">
        <v>2070</v>
      </c>
      <c r="D544" s="10"/>
      <c r="E544" s="32">
        <v>1</v>
      </c>
      <c r="F544" s="7" t="s">
        <v>2068</v>
      </c>
      <c r="G544" s="7" t="s">
        <v>2069</v>
      </c>
      <c r="H544" s="10" t="s">
        <v>2070</v>
      </c>
      <c r="I544" s="15"/>
    </row>
    <row r="545" spans="1:9" ht="28.8" x14ac:dyDescent="0.3">
      <c r="A545" s="7" t="s">
        <v>2071</v>
      </c>
      <c r="B545" s="7" t="s">
        <v>2072</v>
      </c>
      <c r="C545" s="10" t="s">
        <v>2073</v>
      </c>
      <c r="D545" s="10"/>
      <c r="E545" s="32">
        <v>1</v>
      </c>
      <c r="F545" s="7" t="s">
        <v>2071</v>
      </c>
      <c r="G545" s="7" t="s">
        <v>2072</v>
      </c>
      <c r="H545" s="10" t="s">
        <v>2073</v>
      </c>
      <c r="I545" s="15"/>
    </row>
    <row r="546" spans="1:9" ht="28.8" x14ac:dyDescent="0.3">
      <c r="A546" s="7" t="s">
        <v>2074</v>
      </c>
      <c r="B546" s="7" t="s">
        <v>2075</v>
      </c>
      <c r="C546" s="10" t="s">
        <v>2076</v>
      </c>
      <c r="D546" s="10"/>
      <c r="E546" s="32">
        <v>1</v>
      </c>
      <c r="F546" s="7" t="s">
        <v>2074</v>
      </c>
      <c r="G546" s="7" t="s">
        <v>2075</v>
      </c>
      <c r="H546" s="10" t="s">
        <v>2076</v>
      </c>
      <c r="I546" s="15"/>
    </row>
    <row r="547" spans="1:9" x14ac:dyDescent="0.3">
      <c r="A547" s="7" t="s">
        <v>2077</v>
      </c>
      <c r="B547" s="7" t="s">
        <v>2078</v>
      </c>
      <c r="C547" s="10" t="s">
        <v>2079</v>
      </c>
      <c r="D547" s="10"/>
      <c r="E547" s="32">
        <v>1</v>
      </c>
      <c r="F547" s="11" t="s">
        <v>2077</v>
      </c>
      <c r="G547" s="7" t="s">
        <v>2078</v>
      </c>
      <c r="H547" s="11" t="s">
        <v>2079</v>
      </c>
      <c r="I547" s="15"/>
    </row>
    <row r="548" spans="1:9" ht="28.8" x14ac:dyDescent="0.3">
      <c r="A548" s="7" t="s">
        <v>2080</v>
      </c>
      <c r="B548" s="7" t="s">
        <v>2081</v>
      </c>
      <c r="C548" s="10" t="s">
        <v>2082</v>
      </c>
      <c r="D548" s="10"/>
      <c r="E548" s="32">
        <v>1</v>
      </c>
      <c r="F548" s="11" t="s">
        <v>2080</v>
      </c>
      <c r="G548" s="7" t="s">
        <v>2081</v>
      </c>
      <c r="H548" s="11" t="s">
        <v>2082</v>
      </c>
      <c r="I548" s="15"/>
    </row>
    <row r="549" spans="1:9" x14ac:dyDescent="0.3">
      <c r="A549" s="7" t="s">
        <v>2083</v>
      </c>
      <c r="B549" s="7" t="s">
        <v>2084</v>
      </c>
      <c r="C549" s="10" t="s">
        <v>2085</v>
      </c>
      <c r="D549" s="10"/>
      <c r="E549" s="32">
        <v>1</v>
      </c>
      <c r="F549" s="11" t="s">
        <v>2083</v>
      </c>
      <c r="G549" s="7" t="s">
        <v>2084</v>
      </c>
      <c r="H549" s="11" t="s">
        <v>2085</v>
      </c>
      <c r="I549" s="15"/>
    </row>
    <row r="550" spans="1:9" x14ac:dyDescent="0.3">
      <c r="A550" s="7" t="s">
        <v>2086</v>
      </c>
      <c r="B550" s="7" t="s">
        <v>2087</v>
      </c>
      <c r="C550" s="10" t="s">
        <v>2088</v>
      </c>
      <c r="D550" s="10"/>
      <c r="E550" s="32">
        <v>1</v>
      </c>
      <c r="F550" s="11" t="s">
        <v>2086</v>
      </c>
      <c r="G550" s="7" t="s">
        <v>2087</v>
      </c>
      <c r="H550" s="11" t="s">
        <v>2088</v>
      </c>
      <c r="I550" s="15"/>
    </row>
    <row r="551" spans="1:9" ht="28.8" x14ac:dyDescent="0.3">
      <c r="A551" s="7" t="s">
        <v>2089</v>
      </c>
      <c r="B551" s="7" t="s">
        <v>2090</v>
      </c>
      <c r="C551" s="10" t="s">
        <v>2091</v>
      </c>
      <c r="D551" s="10"/>
      <c r="E551" s="32">
        <v>1</v>
      </c>
      <c r="F551" s="11" t="s">
        <v>2089</v>
      </c>
      <c r="G551" s="7" t="s">
        <v>2090</v>
      </c>
      <c r="H551" s="11" t="s">
        <v>2091</v>
      </c>
      <c r="I551" s="15"/>
    </row>
    <row r="552" spans="1:9" x14ac:dyDescent="0.3">
      <c r="A552" s="7" t="s">
        <v>2092</v>
      </c>
      <c r="B552" s="7" t="s">
        <v>2093</v>
      </c>
      <c r="C552" s="10" t="s">
        <v>462</v>
      </c>
      <c r="D552" s="10"/>
      <c r="E552" s="32">
        <v>1</v>
      </c>
      <c r="F552" s="11" t="s">
        <v>2092</v>
      </c>
      <c r="G552" s="7" t="s">
        <v>2093</v>
      </c>
      <c r="H552" s="11" t="s">
        <v>462</v>
      </c>
      <c r="I552" s="14"/>
    </row>
    <row r="553" spans="1:9" ht="28.8" x14ac:dyDescent="0.3">
      <c r="A553" s="7" t="s">
        <v>2094</v>
      </c>
      <c r="B553" s="7" t="s">
        <v>2095</v>
      </c>
      <c r="C553" s="10" t="s">
        <v>2096</v>
      </c>
      <c r="D553" s="10" t="s">
        <v>3099</v>
      </c>
      <c r="E553" s="32">
        <v>1</v>
      </c>
      <c r="F553" s="45" t="s">
        <v>2100</v>
      </c>
      <c r="G553" s="44" t="s">
        <v>2101</v>
      </c>
      <c r="H553" s="45" t="s">
        <v>3089</v>
      </c>
      <c r="I553" s="14"/>
    </row>
    <row r="554" spans="1:9" ht="28.8" x14ac:dyDescent="0.3">
      <c r="A554" s="7" t="s">
        <v>2097</v>
      </c>
      <c r="B554" s="7" t="s">
        <v>2098</v>
      </c>
      <c r="C554" s="10" t="s">
        <v>2099</v>
      </c>
      <c r="D554" s="10"/>
      <c r="E554" s="32">
        <v>1</v>
      </c>
      <c r="F554" s="11" t="s">
        <v>2097</v>
      </c>
      <c r="G554" s="7" t="s">
        <v>2098</v>
      </c>
      <c r="H554" s="11" t="s">
        <v>2099</v>
      </c>
      <c r="I554" s="15"/>
    </row>
    <row r="555" spans="1:9" ht="28.8" x14ac:dyDescent="0.3">
      <c r="A555" s="7" t="s">
        <v>2100</v>
      </c>
      <c r="B555" s="7" t="s">
        <v>2103</v>
      </c>
      <c r="C555" s="10" t="s">
        <v>2102</v>
      </c>
      <c r="D555" s="10" t="s">
        <v>3099</v>
      </c>
      <c r="E555" s="32">
        <v>1</v>
      </c>
      <c r="F555" s="45" t="s">
        <v>2100</v>
      </c>
      <c r="G555" s="44" t="s">
        <v>2101</v>
      </c>
      <c r="H555" s="45" t="s">
        <v>3089</v>
      </c>
      <c r="I555" s="15"/>
    </row>
    <row r="556" spans="1:9" ht="28.8" x14ac:dyDescent="0.3">
      <c r="A556" s="7" t="s">
        <v>2104</v>
      </c>
      <c r="B556" s="7" t="s">
        <v>2105</v>
      </c>
      <c r="C556" s="10" t="s">
        <v>2106</v>
      </c>
      <c r="D556" s="10"/>
      <c r="E556" s="32">
        <v>1</v>
      </c>
      <c r="F556" s="11" t="s">
        <v>2104</v>
      </c>
      <c r="G556" s="7" t="s">
        <v>2105</v>
      </c>
      <c r="H556" s="11" t="s">
        <v>2106</v>
      </c>
      <c r="I556" s="15"/>
    </row>
    <row r="557" spans="1:9" ht="28.8" x14ac:dyDescent="0.3">
      <c r="A557" s="7" t="s">
        <v>2107</v>
      </c>
      <c r="B557" s="7" t="s">
        <v>2108</v>
      </c>
      <c r="C557" s="10" t="s">
        <v>2109</v>
      </c>
      <c r="D557" s="10"/>
      <c r="E557" s="32">
        <v>1</v>
      </c>
      <c r="F557" s="11" t="s">
        <v>2107</v>
      </c>
      <c r="G557" s="7" t="s">
        <v>2108</v>
      </c>
      <c r="H557" s="11" t="s">
        <v>2109</v>
      </c>
      <c r="I557" s="15"/>
    </row>
    <row r="558" spans="1:9" ht="28.8" x14ac:dyDescent="0.3">
      <c r="A558" s="7" t="s">
        <v>2110</v>
      </c>
      <c r="B558" s="7" t="s">
        <v>2111</v>
      </c>
      <c r="C558" s="10" t="s">
        <v>2112</v>
      </c>
      <c r="D558" s="10"/>
      <c r="E558" s="32">
        <v>1</v>
      </c>
      <c r="F558" s="7" t="s">
        <v>2110</v>
      </c>
      <c r="G558" s="7" t="s">
        <v>2111</v>
      </c>
      <c r="H558" s="10" t="s">
        <v>2112</v>
      </c>
      <c r="I558" s="14"/>
    </row>
    <row r="559" spans="1:9" x14ac:dyDescent="0.3">
      <c r="A559" s="7" t="s">
        <v>2113</v>
      </c>
      <c r="B559" s="7" t="s">
        <v>2114</v>
      </c>
      <c r="C559" s="10" t="s">
        <v>2115</v>
      </c>
      <c r="D559" s="10"/>
      <c r="E559" s="32">
        <v>1</v>
      </c>
      <c r="F559" s="11" t="s">
        <v>2113</v>
      </c>
      <c r="G559" s="7" t="s">
        <v>2114</v>
      </c>
      <c r="H559" s="11" t="s">
        <v>2115</v>
      </c>
      <c r="I559" s="14"/>
    </row>
    <row r="560" spans="1:9" x14ac:dyDescent="0.3">
      <c r="A560" s="7" t="s">
        <v>2116</v>
      </c>
      <c r="B560" s="7" t="s">
        <v>2117</v>
      </c>
      <c r="C560" s="10" t="s">
        <v>2118</v>
      </c>
      <c r="D560" s="10"/>
      <c r="E560" s="32">
        <v>1</v>
      </c>
      <c r="F560" s="11" t="s">
        <v>2116</v>
      </c>
      <c r="G560" s="7" t="s">
        <v>2117</v>
      </c>
      <c r="H560" s="11" t="s">
        <v>2118</v>
      </c>
      <c r="I560" s="15"/>
    </row>
    <row r="561" spans="1:9" ht="28.8" x14ac:dyDescent="0.3">
      <c r="A561" s="7" t="s">
        <v>2119</v>
      </c>
      <c r="B561" s="7" t="s">
        <v>2120</v>
      </c>
      <c r="C561" s="13" t="s">
        <v>2121</v>
      </c>
      <c r="D561" s="13"/>
      <c r="E561" s="32">
        <v>1</v>
      </c>
      <c r="F561" s="7" t="s">
        <v>2122</v>
      </c>
      <c r="G561" s="7" t="s">
        <v>2120</v>
      </c>
      <c r="H561" s="11" t="s">
        <v>2123</v>
      </c>
      <c r="I561" s="15"/>
    </row>
    <row r="562" spans="1:9" x14ac:dyDescent="0.3">
      <c r="A562" s="7" t="s">
        <v>2124</v>
      </c>
      <c r="B562" s="7" t="s">
        <v>2125</v>
      </c>
      <c r="C562" s="10" t="s">
        <v>471</v>
      </c>
      <c r="D562" s="10"/>
      <c r="E562" s="32">
        <v>1</v>
      </c>
      <c r="F562" s="11" t="s">
        <v>2124</v>
      </c>
      <c r="G562" s="7" t="s">
        <v>2125</v>
      </c>
      <c r="H562" s="11" t="s">
        <v>471</v>
      </c>
      <c r="I562" s="15"/>
    </row>
    <row r="563" spans="1:9" ht="28.8" x14ac:dyDescent="0.3">
      <c r="A563" s="7" t="s">
        <v>2126</v>
      </c>
      <c r="B563" s="7" t="s">
        <v>2127</v>
      </c>
      <c r="C563" s="10" t="s">
        <v>2128</v>
      </c>
      <c r="D563" s="10"/>
      <c r="E563" s="32">
        <v>1</v>
      </c>
      <c r="F563" s="7" t="s">
        <v>2126</v>
      </c>
      <c r="G563" s="7" t="s">
        <v>2127</v>
      </c>
      <c r="H563" s="10" t="s">
        <v>2128</v>
      </c>
      <c r="I563" s="15"/>
    </row>
    <row r="564" spans="1:9" ht="28.8" x14ac:dyDescent="0.3">
      <c r="A564" s="7" t="s">
        <v>2129</v>
      </c>
      <c r="B564" s="7" t="s">
        <v>2130</v>
      </c>
      <c r="C564" s="10" t="s">
        <v>2131</v>
      </c>
      <c r="D564" s="10"/>
      <c r="E564" s="32">
        <v>1</v>
      </c>
      <c r="F564" s="11" t="s">
        <v>2129</v>
      </c>
      <c r="G564" s="7" t="s">
        <v>2130</v>
      </c>
      <c r="H564" s="11" t="s">
        <v>2131</v>
      </c>
      <c r="I564" s="15"/>
    </row>
    <row r="565" spans="1:9" x14ac:dyDescent="0.3">
      <c r="A565" s="7" t="s">
        <v>2132</v>
      </c>
      <c r="B565" s="7" t="s">
        <v>2133</v>
      </c>
      <c r="C565" s="10" t="s">
        <v>2134</v>
      </c>
      <c r="D565" s="10"/>
      <c r="E565" s="32">
        <v>1</v>
      </c>
      <c r="F565" s="11" t="s">
        <v>2132</v>
      </c>
      <c r="G565" s="7" t="s">
        <v>2133</v>
      </c>
      <c r="H565" s="11" t="s">
        <v>2134</v>
      </c>
      <c r="I565" s="15"/>
    </row>
    <row r="566" spans="1:9" ht="28.8" x14ac:dyDescent="0.3">
      <c r="A566" s="7" t="s">
        <v>2135</v>
      </c>
      <c r="B566" s="7" t="s">
        <v>2136</v>
      </c>
      <c r="C566" s="10" t="s">
        <v>2137</v>
      </c>
      <c r="D566" s="10"/>
      <c r="E566" s="32">
        <v>1</v>
      </c>
      <c r="F566" s="11" t="s">
        <v>2135</v>
      </c>
      <c r="G566" s="7" t="s">
        <v>2136</v>
      </c>
      <c r="H566" s="11" t="s">
        <v>2137</v>
      </c>
      <c r="I566" s="15"/>
    </row>
    <row r="567" spans="1:9" x14ac:dyDescent="0.3">
      <c r="A567" s="7" t="s">
        <v>2138</v>
      </c>
      <c r="B567" s="7" t="s">
        <v>2139</v>
      </c>
      <c r="C567" s="10" t="s">
        <v>2140</v>
      </c>
      <c r="D567" s="10"/>
      <c r="E567" s="32">
        <v>1</v>
      </c>
      <c r="F567" s="11" t="s">
        <v>2138</v>
      </c>
      <c r="G567" s="7" t="s">
        <v>2139</v>
      </c>
      <c r="H567" s="11" t="s">
        <v>2140</v>
      </c>
      <c r="I567" s="15"/>
    </row>
    <row r="568" spans="1:9" ht="28.8" x14ac:dyDescent="0.3">
      <c r="A568" s="7" t="s">
        <v>2141</v>
      </c>
      <c r="B568" s="7" t="s">
        <v>2142</v>
      </c>
      <c r="C568" s="10" t="s">
        <v>2143</v>
      </c>
      <c r="D568" s="10" t="s">
        <v>3110</v>
      </c>
      <c r="E568" s="32">
        <v>1</v>
      </c>
      <c r="F568" s="54" t="s">
        <v>2144</v>
      </c>
      <c r="G568" s="44" t="s">
        <v>2145</v>
      </c>
      <c r="H568" s="55" t="s">
        <v>3090</v>
      </c>
      <c r="I568" s="15"/>
    </row>
    <row r="569" spans="1:9" ht="43.2" x14ac:dyDescent="0.3">
      <c r="A569" s="7" t="s">
        <v>2149</v>
      </c>
      <c r="B569" s="7" t="s">
        <v>2150</v>
      </c>
      <c r="C569" s="10" t="s">
        <v>2151</v>
      </c>
      <c r="D569" s="10" t="s">
        <v>3099</v>
      </c>
      <c r="E569" s="32">
        <v>1</v>
      </c>
      <c r="F569" s="45" t="s">
        <v>2147</v>
      </c>
      <c r="G569" s="44" t="s">
        <v>2148</v>
      </c>
      <c r="H569" s="45" t="s">
        <v>3091</v>
      </c>
      <c r="I569" s="15"/>
    </row>
    <row r="570" spans="1:9" ht="28.8" x14ac:dyDescent="0.3">
      <c r="A570" s="7" t="s">
        <v>2152</v>
      </c>
      <c r="B570" s="7" t="s">
        <v>2153</v>
      </c>
      <c r="C570" s="10" t="s">
        <v>2154</v>
      </c>
      <c r="D570" s="10" t="s">
        <v>3099</v>
      </c>
      <c r="E570" s="32">
        <v>1</v>
      </c>
      <c r="F570" s="45" t="s">
        <v>2147</v>
      </c>
      <c r="G570" s="44" t="s">
        <v>2148</v>
      </c>
      <c r="H570" s="45" t="s">
        <v>3091</v>
      </c>
      <c r="I570" s="14"/>
    </row>
    <row r="571" spans="1:9" ht="28.8" x14ac:dyDescent="0.3">
      <c r="A571" s="7" t="s">
        <v>2155</v>
      </c>
      <c r="B571" s="7" t="s">
        <v>2156</v>
      </c>
      <c r="C571" s="10" t="s">
        <v>2157</v>
      </c>
      <c r="D571" s="10" t="s">
        <v>3099</v>
      </c>
      <c r="E571" s="32">
        <v>1</v>
      </c>
      <c r="F571" s="45" t="s">
        <v>2147</v>
      </c>
      <c r="G571" s="44" t="s">
        <v>2148</v>
      </c>
      <c r="H571" s="45" t="s">
        <v>3091</v>
      </c>
      <c r="I571" s="15"/>
    </row>
    <row r="572" spans="1:9" ht="43.2" x14ac:dyDescent="0.3">
      <c r="A572" s="7" t="s">
        <v>2158</v>
      </c>
      <c r="B572" s="7" t="s">
        <v>2159</v>
      </c>
      <c r="C572" s="10" t="s">
        <v>2160</v>
      </c>
      <c r="D572" s="10"/>
      <c r="E572" s="32">
        <v>1</v>
      </c>
      <c r="F572" s="11" t="s">
        <v>2158</v>
      </c>
      <c r="G572" s="7" t="s">
        <v>2159</v>
      </c>
      <c r="H572" s="11" t="s">
        <v>2160</v>
      </c>
      <c r="I572" s="15"/>
    </row>
    <row r="573" spans="1:9" ht="43.2" x14ac:dyDescent="0.3">
      <c r="A573" s="7" t="s">
        <v>2161</v>
      </c>
      <c r="B573" s="7" t="s">
        <v>2162</v>
      </c>
      <c r="C573" s="10" t="s">
        <v>2163</v>
      </c>
      <c r="D573" s="10"/>
      <c r="E573" s="32">
        <v>1</v>
      </c>
      <c r="F573" s="11" t="s">
        <v>2161</v>
      </c>
      <c r="G573" s="7" t="s">
        <v>2162</v>
      </c>
      <c r="H573" s="11" t="s">
        <v>2163</v>
      </c>
      <c r="I573" s="15"/>
    </row>
    <row r="574" spans="1:9" ht="43.2" x14ac:dyDescent="0.3">
      <c r="A574" s="7" t="s">
        <v>2166</v>
      </c>
      <c r="B574" s="7" t="s">
        <v>2167</v>
      </c>
      <c r="C574" s="10" t="s">
        <v>2168</v>
      </c>
      <c r="D574" s="10" t="s">
        <v>3099</v>
      </c>
      <c r="E574" s="32">
        <v>1</v>
      </c>
      <c r="F574" s="45" t="s">
        <v>2164</v>
      </c>
      <c r="G574" s="44" t="s">
        <v>2165</v>
      </c>
      <c r="H574" s="45" t="s">
        <v>3092</v>
      </c>
      <c r="I574" s="15"/>
    </row>
    <row r="575" spans="1:9" ht="43.2" x14ac:dyDescent="0.3">
      <c r="A575" s="7" t="s">
        <v>2169</v>
      </c>
      <c r="B575" s="7" t="s">
        <v>2170</v>
      </c>
      <c r="C575" s="10" t="s">
        <v>2171</v>
      </c>
      <c r="D575" s="10" t="s">
        <v>3099</v>
      </c>
      <c r="E575" s="32">
        <v>1</v>
      </c>
      <c r="F575" s="45" t="s">
        <v>2164</v>
      </c>
      <c r="G575" s="44" t="s">
        <v>2165</v>
      </c>
      <c r="H575" s="45" t="s">
        <v>3092</v>
      </c>
      <c r="I575" s="15"/>
    </row>
    <row r="576" spans="1:9" ht="43.2" x14ac:dyDescent="0.3">
      <c r="A576" s="7" t="s">
        <v>2172</v>
      </c>
      <c r="B576" s="7" t="s">
        <v>2173</v>
      </c>
      <c r="C576" s="10" t="s">
        <v>2174</v>
      </c>
      <c r="D576" s="10" t="s">
        <v>3099</v>
      </c>
      <c r="E576" s="32">
        <v>1</v>
      </c>
      <c r="F576" s="45" t="s">
        <v>2164</v>
      </c>
      <c r="G576" s="44" t="s">
        <v>2165</v>
      </c>
      <c r="H576" s="45" t="s">
        <v>3092</v>
      </c>
      <c r="I576" s="15"/>
    </row>
    <row r="577" spans="1:9" x14ac:dyDescent="0.3">
      <c r="A577" s="7" t="s">
        <v>2175</v>
      </c>
      <c r="B577" s="7" t="s">
        <v>2176</v>
      </c>
      <c r="C577" s="10" t="s">
        <v>481</v>
      </c>
      <c r="D577" s="10"/>
      <c r="E577" s="32">
        <v>1</v>
      </c>
      <c r="F577" s="11" t="s">
        <v>2175</v>
      </c>
      <c r="G577" s="7" t="s">
        <v>2176</v>
      </c>
      <c r="H577" s="11" t="s">
        <v>481</v>
      </c>
      <c r="I577" s="15"/>
    </row>
    <row r="578" spans="1:9" ht="28.8" x14ac:dyDescent="0.3">
      <c r="A578" s="7" t="s">
        <v>2177</v>
      </c>
      <c r="B578" s="7" t="s">
        <v>2178</v>
      </c>
      <c r="C578" s="10" t="s">
        <v>2179</v>
      </c>
      <c r="D578" s="10"/>
      <c r="E578" s="32">
        <v>1</v>
      </c>
      <c r="F578" s="11" t="s">
        <v>2177</v>
      </c>
      <c r="G578" s="7" t="s">
        <v>2178</v>
      </c>
      <c r="H578" s="11" t="s">
        <v>2179</v>
      </c>
      <c r="I578" s="15"/>
    </row>
    <row r="579" spans="1:9" ht="28.8" x14ac:dyDescent="0.3">
      <c r="A579" s="7" t="s">
        <v>2180</v>
      </c>
      <c r="B579" s="7" t="s">
        <v>2181</v>
      </c>
      <c r="C579" s="10" t="s">
        <v>2182</v>
      </c>
      <c r="D579" s="10"/>
      <c r="E579" s="32">
        <v>1</v>
      </c>
      <c r="F579" s="11" t="s">
        <v>2180</v>
      </c>
      <c r="G579" s="7" t="s">
        <v>2181</v>
      </c>
      <c r="H579" s="11" t="s">
        <v>2182</v>
      </c>
      <c r="I579" s="14"/>
    </row>
    <row r="580" spans="1:9" ht="43.2" x14ac:dyDescent="0.3">
      <c r="A580" s="7" t="s">
        <v>2183</v>
      </c>
      <c r="B580" s="7" t="s">
        <v>2184</v>
      </c>
      <c r="C580" s="10" t="s">
        <v>2185</v>
      </c>
      <c r="D580" s="10"/>
      <c r="E580" s="32">
        <v>1</v>
      </c>
      <c r="F580" s="11" t="s">
        <v>2183</v>
      </c>
      <c r="G580" s="7" t="s">
        <v>2184</v>
      </c>
      <c r="H580" s="11" t="s">
        <v>2185</v>
      </c>
      <c r="I580" s="15"/>
    </row>
    <row r="581" spans="1:9" x14ac:dyDescent="0.3">
      <c r="A581" s="7" t="s">
        <v>2186</v>
      </c>
      <c r="B581" s="7" t="s">
        <v>2187</v>
      </c>
      <c r="C581" s="10" t="s">
        <v>2188</v>
      </c>
      <c r="D581" s="10"/>
      <c r="E581" s="32">
        <v>1</v>
      </c>
      <c r="F581" s="11" t="s">
        <v>2186</v>
      </c>
      <c r="G581" s="7" t="s">
        <v>2187</v>
      </c>
      <c r="H581" s="11" t="s">
        <v>2188</v>
      </c>
      <c r="I581" s="15"/>
    </row>
    <row r="582" spans="1:9" x14ac:dyDescent="0.3">
      <c r="A582" s="7" t="s">
        <v>2189</v>
      </c>
      <c r="B582" s="7" t="s">
        <v>2190</v>
      </c>
      <c r="C582" s="10" t="s">
        <v>2191</v>
      </c>
      <c r="D582" s="10"/>
      <c r="E582" s="32">
        <v>1</v>
      </c>
      <c r="F582" s="7" t="s">
        <v>2189</v>
      </c>
      <c r="G582" s="7" t="s">
        <v>2190</v>
      </c>
      <c r="H582" s="10" t="s">
        <v>2191</v>
      </c>
      <c r="I582" s="15"/>
    </row>
    <row r="583" spans="1:9" ht="43.2" x14ac:dyDescent="0.3">
      <c r="A583" s="7" t="s">
        <v>2194</v>
      </c>
      <c r="B583" s="7" t="s">
        <v>2195</v>
      </c>
      <c r="C583" s="10" t="s">
        <v>2196</v>
      </c>
      <c r="D583" s="10" t="s">
        <v>3099</v>
      </c>
      <c r="E583" s="32">
        <v>1</v>
      </c>
      <c r="F583" s="45" t="s">
        <v>2192</v>
      </c>
      <c r="G583" s="44" t="s">
        <v>2193</v>
      </c>
      <c r="H583" s="45" t="s">
        <v>3093</v>
      </c>
      <c r="I583" s="14"/>
    </row>
    <row r="584" spans="1:9" ht="43.2" x14ac:dyDescent="0.3">
      <c r="A584" s="7" t="s">
        <v>2197</v>
      </c>
      <c r="B584" s="7" t="s">
        <v>2198</v>
      </c>
      <c r="C584" s="10" t="s">
        <v>2199</v>
      </c>
      <c r="D584" s="10" t="s">
        <v>3099</v>
      </c>
      <c r="E584" s="32">
        <v>1</v>
      </c>
      <c r="F584" s="45" t="s">
        <v>2192</v>
      </c>
      <c r="G584" s="44" t="s">
        <v>2193</v>
      </c>
      <c r="H584" s="45" t="s">
        <v>3093</v>
      </c>
      <c r="I584" s="15"/>
    </row>
    <row r="585" spans="1:9" x14ac:dyDescent="0.3">
      <c r="A585" s="7" t="s">
        <v>2200</v>
      </c>
      <c r="B585" s="7" t="s">
        <v>2201</v>
      </c>
      <c r="C585" s="10" t="s">
        <v>2202</v>
      </c>
      <c r="D585" s="10" t="s">
        <v>3099</v>
      </c>
      <c r="E585" s="32">
        <v>1</v>
      </c>
      <c r="F585" s="45" t="s">
        <v>2192</v>
      </c>
      <c r="G585" s="44" t="s">
        <v>2193</v>
      </c>
      <c r="H585" s="45" t="s">
        <v>3093</v>
      </c>
      <c r="I585" s="15"/>
    </row>
    <row r="586" spans="1:9" ht="43.2" x14ac:dyDescent="0.3">
      <c r="A586" s="7" t="s">
        <v>2203</v>
      </c>
      <c r="B586" s="7" t="s">
        <v>2204</v>
      </c>
      <c r="C586" s="10" t="s">
        <v>2205</v>
      </c>
      <c r="D586" s="10" t="s">
        <v>3099</v>
      </c>
      <c r="E586" s="32">
        <v>1</v>
      </c>
      <c r="F586" s="45" t="s">
        <v>2192</v>
      </c>
      <c r="G586" s="44" t="s">
        <v>2193</v>
      </c>
      <c r="H586" s="45" t="s">
        <v>3093</v>
      </c>
      <c r="I586" s="14"/>
    </row>
    <row r="587" spans="1:9" x14ac:dyDescent="0.3">
      <c r="A587" s="7" t="s">
        <v>2206</v>
      </c>
      <c r="B587" s="7" t="s">
        <v>2207</v>
      </c>
      <c r="C587" s="10" t="s">
        <v>2208</v>
      </c>
      <c r="D587" s="10" t="s">
        <v>3099</v>
      </c>
      <c r="E587" s="32">
        <v>1</v>
      </c>
      <c r="F587" s="45" t="s">
        <v>2192</v>
      </c>
      <c r="G587" s="44" t="s">
        <v>2193</v>
      </c>
      <c r="H587" s="45" t="s">
        <v>3093</v>
      </c>
      <c r="I587" s="15"/>
    </row>
    <row r="588" spans="1:9" ht="28.8" x14ac:dyDescent="0.3">
      <c r="A588" s="7" t="s">
        <v>2209</v>
      </c>
      <c r="B588" s="7" t="s">
        <v>2210</v>
      </c>
      <c r="C588" s="10" t="s">
        <v>2211</v>
      </c>
      <c r="D588" s="10" t="s">
        <v>3099</v>
      </c>
      <c r="E588" s="32">
        <v>1</v>
      </c>
      <c r="F588" s="45" t="s">
        <v>2192</v>
      </c>
      <c r="G588" s="44" t="s">
        <v>2193</v>
      </c>
      <c r="H588" s="45" t="s">
        <v>3093</v>
      </c>
      <c r="I588" s="15"/>
    </row>
    <row r="589" spans="1:9" x14ac:dyDescent="0.3">
      <c r="A589" s="7" t="s">
        <v>2214</v>
      </c>
      <c r="B589" s="7" t="s">
        <v>2212</v>
      </c>
      <c r="C589" s="10" t="s">
        <v>2213</v>
      </c>
      <c r="D589" s="10"/>
      <c r="E589" s="32">
        <v>1</v>
      </c>
      <c r="F589" s="11" t="s">
        <v>2214</v>
      </c>
      <c r="G589" s="7" t="s">
        <v>2212</v>
      </c>
      <c r="H589" s="11" t="s">
        <v>2213</v>
      </c>
      <c r="I589" s="15"/>
    </row>
    <row r="590" spans="1:9" x14ac:dyDescent="0.3">
      <c r="A590" s="7" t="s">
        <v>2215</v>
      </c>
      <c r="B590" s="7" t="s">
        <v>2216</v>
      </c>
      <c r="C590" s="10" t="s">
        <v>2217</v>
      </c>
      <c r="D590" s="10"/>
      <c r="E590" s="32">
        <v>1</v>
      </c>
      <c r="F590" s="11" t="s">
        <v>2215</v>
      </c>
      <c r="G590" s="7" t="s">
        <v>2216</v>
      </c>
      <c r="H590" s="11" t="s">
        <v>2217</v>
      </c>
      <c r="I590" s="15"/>
    </row>
    <row r="591" spans="1:9" x14ac:dyDescent="0.3">
      <c r="A591" s="7" t="s">
        <v>2218</v>
      </c>
      <c r="B591" s="7" t="s">
        <v>2219</v>
      </c>
      <c r="C591" s="10" t="s">
        <v>2220</v>
      </c>
      <c r="D591" s="10"/>
      <c r="E591" s="32">
        <v>1</v>
      </c>
      <c r="F591" s="11" t="s">
        <v>2218</v>
      </c>
      <c r="G591" s="7" t="s">
        <v>2219</v>
      </c>
      <c r="H591" s="11" t="s">
        <v>2220</v>
      </c>
      <c r="I591" s="15"/>
    </row>
    <row r="592" spans="1:9" x14ac:dyDescent="0.3">
      <c r="A592" s="7" t="s">
        <v>2221</v>
      </c>
      <c r="B592" s="7" t="s">
        <v>2222</v>
      </c>
      <c r="C592" s="10" t="s">
        <v>2223</v>
      </c>
      <c r="D592" s="10"/>
      <c r="E592" s="32">
        <v>1</v>
      </c>
      <c r="F592" s="11" t="s">
        <v>2221</v>
      </c>
      <c r="G592" s="7" t="s">
        <v>2222</v>
      </c>
      <c r="H592" s="11" t="s">
        <v>2223</v>
      </c>
      <c r="I592" s="15"/>
    </row>
    <row r="593" spans="1:9" ht="28.8" x14ac:dyDescent="0.3">
      <c r="A593" s="7" t="s">
        <v>2224</v>
      </c>
      <c r="B593" s="7" t="s">
        <v>2225</v>
      </c>
      <c r="C593" s="10" t="s">
        <v>2226</v>
      </c>
      <c r="D593" s="10"/>
      <c r="E593" s="32">
        <v>1</v>
      </c>
      <c r="F593" s="11" t="s">
        <v>2224</v>
      </c>
      <c r="G593" s="7" t="s">
        <v>2225</v>
      </c>
      <c r="H593" s="11" t="s">
        <v>2226</v>
      </c>
      <c r="I593" s="15"/>
    </row>
    <row r="594" spans="1:9" x14ac:dyDescent="0.3">
      <c r="A594" s="7" t="s">
        <v>2227</v>
      </c>
      <c r="B594" s="7" t="s">
        <v>2228</v>
      </c>
      <c r="C594" s="10" t="s">
        <v>2229</v>
      </c>
      <c r="D594" s="10"/>
      <c r="E594" s="32">
        <v>1</v>
      </c>
      <c r="F594" s="11" t="s">
        <v>2227</v>
      </c>
      <c r="G594" s="7" t="s">
        <v>2228</v>
      </c>
      <c r="H594" s="11" t="s">
        <v>2229</v>
      </c>
      <c r="I594" s="14"/>
    </row>
    <row r="595" spans="1:9" x14ac:dyDescent="0.3">
      <c r="A595" s="7" t="s">
        <v>2231</v>
      </c>
      <c r="B595" s="7" t="s">
        <v>2232</v>
      </c>
      <c r="C595" s="10" t="s">
        <v>2233</v>
      </c>
      <c r="D595" s="10" t="s">
        <v>3099</v>
      </c>
      <c r="E595" s="32">
        <v>1</v>
      </c>
      <c r="F595" s="45" t="s">
        <v>2230</v>
      </c>
      <c r="G595" s="44">
        <v>8335</v>
      </c>
      <c r="H595" s="45" t="s">
        <v>3094</v>
      </c>
      <c r="I595" s="15"/>
    </row>
    <row r="596" spans="1:9" x14ac:dyDescent="0.3">
      <c r="A596" s="7" t="s">
        <v>2234</v>
      </c>
      <c r="B596" s="7" t="s">
        <v>2235</v>
      </c>
      <c r="C596" s="10" t="s">
        <v>2236</v>
      </c>
      <c r="D596" s="10" t="s">
        <v>3099</v>
      </c>
      <c r="E596" s="32">
        <v>1</v>
      </c>
      <c r="F596" s="45" t="s">
        <v>2230</v>
      </c>
      <c r="G596" s="44">
        <v>8335</v>
      </c>
      <c r="H596" s="45" t="s">
        <v>3094</v>
      </c>
      <c r="I596" s="14"/>
    </row>
    <row r="597" spans="1:9" x14ac:dyDescent="0.3">
      <c r="A597" s="7" t="s">
        <v>2237</v>
      </c>
      <c r="B597" s="7" t="s">
        <v>2238</v>
      </c>
      <c r="C597" s="10" t="s">
        <v>2239</v>
      </c>
      <c r="D597" s="10"/>
      <c r="E597" s="32">
        <v>1</v>
      </c>
      <c r="F597" s="7" t="s">
        <v>2237</v>
      </c>
      <c r="G597" s="7" t="s">
        <v>2238</v>
      </c>
      <c r="H597" s="10" t="s">
        <v>2239</v>
      </c>
      <c r="I597" s="15"/>
    </row>
    <row r="598" spans="1:9" ht="28.8" x14ac:dyDescent="0.3">
      <c r="A598" s="7" t="s">
        <v>2242</v>
      </c>
      <c r="B598" s="7" t="s">
        <v>2243</v>
      </c>
      <c r="C598" s="10" t="s">
        <v>2244</v>
      </c>
      <c r="D598" s="10" t="s">
        <v>3099</v>
      </c>
      <c r="E598" s="32">
        <v>1</v>
      </c>
      <c r="F598" s="45" t="s">
        <v>2240</v>
      </c>
      <c r="G598" s="44" t="s">
        <v>2241</v>
      </c>
      <c r="H598" s="45" t="s">
        <v>3095</v>
      </c>
      <c r="I598" s="14"/>
    </row>
    <row r="599" spans="1:9" ht="28.8" x14ac:dyDescent="0.3">
      <c r="A599" s="7" t="s">
        <v>2245</v>
      </c>
      <c r="B599" s="7" t="s">
        <v>2246</v>
      </c>
      <c r="C599" s="10" t="s">
        <v>2247</v>
      </c>
      <c r="D599" s="10" t="s">
        <v>3099</v>
      </c>
      <c r="E599" s="32">
        <v>1</v>
      </c>
      <c r="F599" s="45" t="s">
        <v>2240</v>
      </c>
      <c r="G599" s="44" t="s">
        <v>2241</v>
      </c>
      <c r="H599" s="45" t="s">
        <v>3095</v>
      </c>
      <c r="I599" s="14"/>
    </row>
    <row r="600" spans="1:9" ht="28.8" x14ac:dyDescent="0.3">
      <c r="A600" s="7" t="s">
        <v>2248</v>
      </c>
      <c r="B600" s="7" t="s">
        <v>2249</v>
      </c>
      <c r="C600" s="10" t="s">
        <v>2250</v>
      </c>
      <c r="D600" s="10" t="s">
        <v>3099</v>
      </c>
      <c r="E600" s="32">
        <v>1</v>
      </c>
      <c r="F600" s="45" t="s">
        <v>2240</v>
      </c>
      <c r="G600" s="44" t="s">
        <v>2241</v>
      </c>
      <c r="H600" s="45" t="s">
        <v>3095</v>
      </c>
    </row>
    <row r="601" spans="1:9" ht="43.2" x14ac:dyDescent="0.3">
      <c r="A601" s="7" t="s">
        <v>2251</v>
      </c>
      <c r="B601" s="7" t="s">
        <v>2252</v>
      </c>
      <c r="C601" s="10" t="s">
        <v>2253</v>
      </c>
      <c r="D601" s="10" t="s">
        <v>3099</v>
      </c>
      <c r="E601" s="32">
        <v>1</v>
      </c>
      <c r="F601" s="45" t="s">
        <v>2240</v>
      </c>
      <c r="G601" s="44" t="s">
        <v>2241</v>
      </c>
      <c r="H601" s="45" t="s">
        <v>3095</v>
      </c>
    </row>
    <row r="602" spans="1:9" x14ac:dyDescent="0.3">
      <c r="A602" s="7" t="s">
        <v>2254</v>
      </c>
      <c r="B602" s="7" t="s">
        <v>2255</v>
      </c>
      <c r="C602" s="10" t="s">
        <v>497</v>
      </c>
      <c r="D602" s="10"/>
      <c r="E602" s="32">
        <v>1</v>
      </c>
      <c r="F602" s="11" t="s">
        <v>2254</v>
      </c>
      <c r="G602" s="7" t="s">
        <v>2255</v>
      </c>
      <c r="H602" s="11" t="s">
        <v>497</v>
      </c>
      <c r="I602" s="14"/>
    </row>
    <row r="603" spans="1:9" ht="43.2" x14ac:dyDescent="0.3">
      <c r="A603" s="7" t="s">
        <v>2258</v>
      </c>
      <c r="B603" s="7" t="s">
        <v>2259</v>
      </c>
      <c r="C603" s="10" t="s">
        <v>2260</v>
      </c>
      <c r="D603" s="10" t="s">
        <v>3099</v>
      </c>
      <c r="E603" s="32">
        <v>1</v>
      </c>
      <c r="F603" s="45" t="s">
        <v>2256</v>
      </c>
      <c r="G603" s="44" t="s">
        <v>2257</v>
      </c>
      <c r="H603" s="45" t="s">
        <v>3096</v>
      </c>
      <c r="I603" s="15"/>
    </row>
    <row r="604" spans="1:9" x14ac:dyDescent="0.3">
      <c r="A604" s="7" t="s">
        <v>2261</v>
      </c>
      <c r="B604" s="7" t="s">
        <v>2262</v>
      </c>
      <c r="C604" s="10" t="s">
        <v>2263</v>
      </c>
      <c r="D604" s="10" t="s">
        <v>3099</v>
      </c>
      <c r="E604" s="32">
        <v>1</v>
      </c>
      <c r="F604" s="45" t="s">
        <v>2256</v>
      </c>
      <c r="G604" s="44" t="s">
        <v>2257</v>
      </c>
      <c r="H604" s="45" t="s">
        <v>3096</v>
      </c>
      <c r="I604" s="14"/>
    </row>
    <row r="605" spans="1:9" ht="28.8" x14ac:dyDescent="0.3">
      <c r="A605" s="7" t="s">
        <v>2264</v>
      </c>
      <c r="B605" s="7" t="s">
        <v>2265</v>
      </c>
      <c r="C605" s="10" t="s">
        <v>2266</v>
      </c>
      <c r="D605" s="10" t="s">
        <v>3099</v>
      </c>
      <c r="E605" s="32">
        <v>1</v>
      </c>
      <c r="F605" s="45" t="s">
        <v>2256</v>
      </c>
      <c r="G605" s="44" t="s">
        <v>2257</v>
      </c>
      <c r="H605" s="45" t="s">
        <v>3096</v>
      </c>
      <c r="I605" s="14"/>
    </row>
    <row r="606" spans="1:9" x14ac:dyDescent="0.3">
      <c r="A606" s="7" t="s">
        <v>2267</v>
      </c>
      <c r="B606" s="7" t="s">
        <v>2268</v>
      </c>
      <c r="C606" s="10" t="s">
        <v>2269</v>
      </c>
      <c r="D606" s="10"/>
      <c r="E606" s="32">
        <v>1</v>
      </c>
      <c r="F606" s="11" t="s">
        <v>2267</v>
      </c>
      <c r="G606" s="7" t="s">
        <v>2268</v>
      </c>
      <c r="H606" s="11" t="s">
        <v>2269</v>
      </c>
      <c r="I606" s="14"/>
    </row>
    <row r="607" spans="1:9" x14ac:dyDescent="0.3">
      <c r="A607" s="7" t="s">
        <v>2270</v>
      </c>
      <c r="B607" s="7" t="s">
        <v>2271</v>
      </c>
      <c r="C607" s="10" t="s">
        <v>2272</v>
      </c>
      <c r="D607" s="10"/>
      <c r="E607" s="32">
        <v>1</v>
      </c>
      <c r="F607" s="11" t="s">
        <v>2270</v>
      </c>
      <c r="G607" s="7" t="s">
        <v>2271</v>
      </c>
      <c r="H607" s="11" t="s">
        <v>2272</v>
      </c>
      <c r="I607" s="14"/>
    </row>
    <row r="608" spans="1:9" ht="28.8" x14ac:dyDescent="0.3">
      <c r="A608" s="7" t="s">
        <v>2273</v>
      </c>
      <c r="B608" s="7" t="s">
        <v>2274</v>
      </c>
      <c r="C608" s="10" t="s">
        <v>2275</v>
      </c>
      <c r="D608" s="10"/>
      <c r="E608" s="32">
        <v>1</v>
      </c>
      <c r="F608" s="11" t="s">
        <v>2273</v>
      </c>
      <c r="G608" s="7" t="s">
        <v>2274</v>
      </c>
      <c r="H608" s="11" t="s">
        <v>2275</v>
      </c>
      <c r="I608" s="15"/>
    </row>
    <row r="609" spans="1:9" ht="28.8" x14ac:dyDescent="0.3">
      <c r="A609" s="7" t="s">
        <v>2276</v>
      </c>
      <c r="B609" s="7" t="s">
        <v>2277</v>
      </c>
      <c r="C609" s="10" t="s">
        <v>2278</v>
      </c>
      <c r="D609" s="10"/>
      <c r="E609" s="32">
        <v>1</v>
      </c>
      <c r="F609" s="11" t="s">
        <v>2276</v>
      </c>
      <c r="G609" s="7" t="s">
        <v>2277</v>
      </c>
      <c r="H609" s="11" t="s">
        <v>2278</v>
      </c>
      <c r="I609" s="15"/>
    </row>
    <row r="610" spans="1:9" ht="28.8" x14ac:dyDescent="0.3">
      <c r="A610" s="7" t="s">
        <v>2280</v>
      </c>
      <c r="B610" s="7" t="s">
        <v>2281</v>
      </c>
      <c r="C610" s="10" t="s">
        <v>2282</v>
      </c>
      <c r="D610" s="10" t="s">
        <v>3099</v>
      </c>
      <c r="E610" s="32">
        <v>1</v>
      </c>
      <c r="F610" s="45" t="s">
        <v>2279</v>
      </c>
      <c r="G610" s="44">
        <v>8555</v>
      </c>
      <c r="H610" s="45" t="s">
        <v>3097</v>
      </c>
      <c r="I610" s="15"/>
    </row>
    <row r="611" spans="1:9" x14ac:dyDescent="0.3">
      <c r="A611" s="7" t="s">
        <v>2283</v>
      </c>
      <c r="B611" s="7" t="s">
        <v>2284</v>
      </c>
      <c r="C611" s="10" t="s">
        <v>2285</v>
      </c>
      <c r="D611" s="10" t="s">
        <v>3099</v>
      </c>
      <c r="E611" s="32">
        <v>1</v>
      </c>
      <c r="F611" s="45" t="s">
        <v>2279</v>
      </c>
      <c r="G611" s="44">
        <v>8555</v>
      </c>
      <c r="H611" s="45" t="s">
        <v>3097</v>
      </c>
      <c r="I611" s="15"/>
    </row>
    <row r="612" spans="1:9" ht="28.8" x14ac:dyDescent="0.3">
      <c r="A612" s="7" t="s">
        <v>2286</v>
      </c>
      <c r="B612" s="7" t="s">
        <v>2287</v>
      </c>
      <c r="C612" s="10" t="s">
        <v>2288</v>
      </c>
      <c r="D612" s="10"/>
      <c r="E612" s="32">
        <v>1</v>
      </c>
      <c r="F612" s="11" t="s">
        <v>2286</v>
      </c>
      <c r="G612" s="7" t="s">
        <v>2287</v>
      </c>
      <c r="H612" s="11" t="s">
        <v>2288</v>
      </c>
      <c r="I612" s="15"/>
    </row>
    <row r="613" spans="1:9" ht="28.8" x14ac:dyDescent="0.3">
      <c r="A613" s="7" t="s">
        <v>2289</v>
      </c>
      <c r="B613" s="7" t="s">
        <v>2290</v>
      </c>
      <c r="C613" s="10" t="s">
        <v>2291</v>
      </c>
      <c r="D613" s="10"/>
      <c r="E613" s="32">
        <v>1</v>
      </c>
      <c r="F613" s="11" t="s">
        <v>2289</v>
      </c>
      <c r="G613" s="7" t="s">
        <v>2290</v>
      </c>
      <c r="H613" s="11" t="s">
        <v>2291</v>
      </c>
      <c r="I613" s="15"/>
    </row>
    <row r="614" spans="1:9" ht="28.8" x14ac:dyDescent="0.3">
      <c r="A614" s="7" t="s">
        <v>2292</v>
      </c>
      <c r="B614" s="7" t="s">
        <v>2293</v>
      </c>
      <c r="C614" s="10" t="s">
        <v>2294</v>
      </c>
      <c r="D614" s="10"/>
      <c r="E614" s="32">
        <v>1</v>
      </c>
      <c r="F614" s="11" t="s">
        <v>2292</v>
      </c>
      <c r="G614" s="7" t="s">
        <v>2293</v>
      </c>
      <c r="H614" s="11" t="s">
        <v>2294</v>
      </c>
      <c r="I614" s="15"/>
    </row>
    <row r="615" spans="1:9" ht="28.8" x14ac:dyDescent="0.3">
      <c r="A615" s="7" t="s">
        <v>2295</v>
      </c>
      <c r="B615" s="7" t="s">
        <v>2296</v>
      </c>
      <c r="C615" s="10" t="s">
        <v>2297</v>
      </c>
      <c r="D615" s="10"/>
      <c r="E615" s="32">
        <v>1</v>
      </c>
      <c r="F615" s="7" t="s">
        <v>2295</v>
      </c>
      <c r="G615" s="7" t="s">
        <v>2296</v>
      </c>
      <c r="H615" s="10" t="s">
        <v>2297</v>
      </c>
      <c r="I615" s="15"/>
    </row>
    <row r="616" spans="1:9" ht="28.8" x14ac:dyDescent="0.3">
      <c r="A616" s="7" t="s">
        <v>2298</v>
      </c>
      <c r="B616" s="7" t="s">
        <v>2299</v>
      </c>
      <c r="C616" s="10" t="s">
        <v>2300</v>
      </c>
      <c r="D616" s="10"/>
      <c r="E616" s="32">
        <v>1</v>
      </c>
      <c r="F616" s="7" t="s">
        <v>2298</v>
      </c>
      <c r="G616" s="7" t="s">
        <v>2299</v>
      </c>
      <c r="H616" s="10" t="s">
        <v>2300</v>
      </c>
      <c r="I616" s="15"/>
    </row>
    <row r="617" spans="1:9" ht="28.8" x14ac:dyDescent="0.3">
      <c r="A617" s="7" t="s">
        <v>2301</v>
      </c>
      <c r="B617" s="7" t="s">
        <v>2302</v>
      </c>
      <c r="C617" s="10" t="s">
        <v>2303</v>
      </c>
      <c r="D617" s="10"/>
      <c r="E617" s="32">
        <v>1</v>
      </c>
      <c r="F617" s="7" t="s">
        <v>2301</v>
      </c>
      <c r="G617" s="7" t="s">
        <v>2302</v>
      </c>
      <c r="H617" s="10" t="s">
        <v>2303</v>
      </c>
      <c r="I617" s="15"/>
    </row>
    <row r="618" spans="1:9" x14ac:dyDescent="0.3">
      <c r="A618" s="7" t="s">
        <v>2304</v>
      </c>
      <c r="B618" s="7" t="s">
        <v>2305</v>
      </c>
      <c r="C618" s="10" t="s">
        <v>2306</v>
      </c>
      <c r="D618" s="10"/>
      <c r="E618" s="32">
        <v>1</v>
      </c>
      <c r="F618" s="7" t="s">
        <v>2304</v>
      </c>
      <c r="G618" s="7" t="s">
        <v>2305</v>
      </c>
      <c r="H618" s="11" t="s">
        <v>2306</v>
      </c>
      <c r="I618" s="15"/>
    </row>
    <row r="619" spans="1:9" ht="43.2" x14ac:dyDescent="0.3">
      <c r="A619" s="7" t="s">
        <v>2307</v>
      </c>
      <c r="B619" s="7" t="s">
        <v>2308</v>
      </c>
      <c r="C619" s="10" t="s">
        <v>2309</v>
      </c>
      <c r="D619" s="10"/>
      <c r="E619" s="32">
        <v>1</v>
      </c>
      <c r="F619" s="11" t="s">
        <v>2307</v>
      </c>
      <c r="G619" s="7" t="s">
        <v>2308</v>
      </c>
      <c r="H619" s="11" t="s">
        <v>2309</v>
      </c>
      <c r="I619" s="15"/>
    </row>
    <row r="620" spans="1:9" ht="28.8" x14ac:dyDescent="0.3">
      <c r="A620" s="7" t="s">
        <v>2310</v>
      </c>
      <c r="B620" s="7" t="s">
        <v>2311</v>
      </c>
      <c r="C620" s="10" t="s">
        <v>2312</v>
      </c>
      <c r="D620" s="10"/>
      <c r="E620" s="32">
        <v>1</v>
      </c>
      <c r="F620" s="11" t="s">
        <v>2310</v>
      </c>
      <c r="G620" s="7" t="s">
        <v>2311</v>
      </c>
      <c r="H620" s="11" t="s">
        <v>2312</v>
      </c>
      <c r="I620" s="15"/>
    </row>
    <row r="621" spans="1:9" ht="28.8" x14ac:dyDescent="0.3">
      <c r="A621" s="7" t="s">
        <v>2313</v>
      </c>
      <c r="B621" s="7" t="s">
        <v>2314</v>
      </c>
      <c r="C621" s="10" t="s">
        <v>2315</v>
      </c>
      <c r="D621" s="10"/>
      <c r="E621" s="32">
        <v>1</v>
      </c>
      <c r="F621" s="11" t="s">
        <v>2313</v>
      </c>
      <c r="G621" s="7" t="s">
        <v>2314</v>
      </c>
      <c r="H621" s="11" t="s">
        <v>2315</v>
      </c>
      <c r="I621" s="14"/>
    </row>
    <row r="622" spans="1:9" ht="28.8" x14ac:dyDescent="0.3">
      <c r="A622" s="7" t="s">
        <v>2316</v>
      </c>
      <c r="B622" s="7" t="s">
        <v>2317</v>
      </c>
      <c r="C622" s="10" t="s">
        <v>2318</v>
      </c>
      <c r="D622" s="10"/>
      <c r="E622" s="32">
        <v>1</v>
      </c>
      <c r="F622" s="11" t="s">
        <v>2316</v>
      </c>
      <c r="G622" s="7" t="s">
        <v>2317</v>
      </c>
      <c r="H622" s="11" t="s">
        <v>2318</v>
      </c>
      <c r="I622" s="15"/>
    </row>
    <row r="623" spans="1:9" ht="28.8" x14ac:dyDescent="0.3">
      <c r="A623" s="7" t="s">
        <v>2319</v>
      </c>
      <c r="B623" s="7" t="s">
        <v>2320</v>
      </c>
      <c r="C623" s="10" t="s">
        <v>2321</v>
      </c>
      <c r="D623" s="10"/>
      <c r="E623" s="32">
        <v>1</v>
      </c>
      <c r="F623" s="10" t="s">
        <v>2319</v>
      </c>
      <c r="G623" s="10" t="s">
        <v>2320</v>
      </c>
      <c r="H623" s="10" t="s">
        <v>2322</v>
      </c>
      <c r="I623" s="14"/>
    </row>
    <row r="624" spans="1:9" ht="28.8" x14ac:dyDescent="0.3">
      <c r="A624" s="7" t="s">
        <v>2323</v>
      </c>
      <c r="B624" s="7" t="s">
        <v>2324</v>
      </c>
      <c r="C624" s="10" t="s">
        <v>2325</v>
      </c>
      <c r="D624" s="10"/>
      <c r="E624" s="32">
        <v>1</v>
      </c>
      <c r="F624" s="11" t="s">
        <v>2323</v>
      </c>
      <c r="G624" s="7" t="s">
        <v>2324</v>
      </c>
      <c r="H624" s="11" t="s">
        <v>2325</v>
      </c>
      <c r="I624" s="15"/>
    </row>
    <row r="625" spans="1:9" x14ac:dyDescent="0.3">
      <c r="A625" s="7" t="s">
        <v>2326</v>
      </c>
      <c r="B625" s="7" t="s">
        <v>2327</v>
      </c>
      <c r="C625" s="10" t="s">
        <v>2328</v>
      </c>
      <c r="D625" s="10"/>
      <c r="E625" s="32">
        <v>1</v>
      </c>
      <c r="F625" s="7" t="s">
        <v>2326</v>
      </c>
      <c r="G625" s="7" t="s">
        <v>2327</v>
      </c>
      <c r="H625" s="10" t="s">
        <v>2328</v>
      </c>
      <c r="I625" s="15"/>
    </row>
    <row r="626" spans="1:9" ht="28.8" x14ac:dyDescent="0.3">
      <c r="A626" s="7" t="s">
        <v>2331</v>
      </c>
      <c r="B626" s="7" t="s">
        <v>2329</v>
      </c>
      <c r="C626" s="10" t="s">
        <v>2330</v>
      </c>
      <c r="D626" s="10"/>
      <c r="E626" s="32">
        <v>1</v>
      </c>
      <c r="F626" s="11" t="s">
        <v>2331</v>
      </c>
      <c r="G626" s="7" t="s">
        <v>2329</v>
      </c>
      <c r="H626" s="11" t="s">
        <v>2330</v>
      </c>
      <c r="I626" s="15"/>
    </row>
    <row r="627" spans="1:9" ht="28.8" x14ac:dyDescent="0.3">
      <c r="A627" s="7" t="s">
        <v>2332</v>
      </c>
      <c r="B627" s="7" t="s">
        <v>2333</v>
      </c>
      <c r="C627" s="10" t="s">
        <v>2334</v>
      </c>
      <c r="D627" s="10"/>
      <c r="E627" s="32">
        <v>1</v>
      </c>
      <c r="F627" s="11" t="s">
        <v>2332</v>
      </c>
      <c r="G627" s="7" t="s">
        <v>2333</v>
      </c>
      <c r="H627" s="11" t="s">
        <v>2334</v>
      </c>
      <c r="I627" s="15"/>
    </row>
    <row r="628" spans="1:9" x14ac:dyDescent="0.3">
      <c r="A628" s="7" t="s">
        <v>2335</v>
      </c>
      <c r="B628" s="7" t="s">
        <v>2336</v>
      </c>
      <c r="C628" s="10" t="s">
        <v>2337</v>
      </c>
      <c r="D628" s="10"/>
      <c r="E628" s="32">
        <v>1</v>
      </c>
      <c r="F628" s="11" t="s">
        <v>2335</v>
      </c>
      <c r="G628" s="7" t="s">
        <v>2336</v>
      </c>
      <c r="H628" s="11" t="s">
        <v>2337</v>
      </c>
      <c r="I628" s="15"/>
    </row>
    <row r="629" spans="1:9" ht="28.8" x14ac:dyDescent="0.3">
      <c r="A629" s="7" t="s">
        <v>2338</v>
      </c>
      <c r="B629" s="7" t="s">
        <v>2339</v>
      </c>
      <c r="C629" s="10" t="s">
        <v>2340</v>
      </c>
      <c r="D629" s="10"/>
      <c r="E629" s="32">
        <v>1</v>
      </c>
      <c r="F629" s="11" t="s">
        <v>2338</v>
      </c>
      <c r="G629" s="7" t="s">
        <v>2339</v>
      </c>
      <c r="H629" s="11" t="s">
        <v>2340</v>
      </c>
      <c r="I629" s="15"/>
    </row>
    <row r="630" spans="1:9" ht="28.8" x14ac:dyDescent="0.3">
      <c r="A630" s="7" t="s">
        <v>2341</v>
      </c>
      <c r="B630" s="7" t="s">
        <v>2342</v>
      </c>
      <c r="C630" s="10" t="s">
        <v>2343</v>
      </c>
      <c r="D630" s="10"/>
      <c r="E630" s="32">
        <v>1</v>
      </c>
      <c r="F630" s="11" t="s">
        <v>2341</v>
      </c>
      <c r="G630" s="7" t="s">
        <v>2342</v>
      </c>
      <c r="H630" s="11" t="s">
        <v>2343</v>
      </c>
      <c r="I630" s="15"/>
    </row>
    <row r="631" spans="1:9" x14ac:dyDescent="0.3">
      <c r="A631" s="7" t="s">
        <v>2344</v>
      </c>
      <c r="B631" s="7" t="s">
        <v>2345</v>
      </c>
      <c r="C631" s="10" t="s">
        <v>2346</v>
      </c>
      <c r="D631" s="10"/>
      <c r="E631" s="32">
        <v>1</v>
      </c>
      <c r="F631" s="11" t="s">
        <v>2344</v>
      </c>
      <c r="G631" s="7" t="s">
        <v>2345</v>
      </c>
      <c r="H631" s="11" t="s">
        <v>2346</v>
      </c>
      <c r="I631" s="15"/>
    </row>
    <row r="632" spans="1:9" x14ac:dyDescent="0.3">
      <c r="A632" s="7" t="s">
        <v>2347</v>
      </c>
      <c r="B632" s="7" t="s">
        <v>2348</v>
      </c>
      <c r="C632" s="10" t="s">
        <v>2349</v>
      </c>
      <c r="D632" s="10"/>
      <c r="E632" s="32">
        <v>1</v>
      </c>
      <c r="F632" s="11" t="s">
        <v>2347</v>
      </c>
      <c r="G632" s="7" t="s">
        <v>2348</v>
      </c>
      <c r="H632" s="11" t="s">
        <v>2349</v>
      </c>
      <c r="I632" s="15"/>
    </row>
    <row r="633" spans="1:9" ht="28.8" x14ac:dyDescent="0.3">
      <c r="A633" s="7" t="s">
        <v>2352</v>
      </c>
      <c r="B633" s="7" t="s">
        <v>2353</v>
      </c>
      <c r="C633" s="10" t="s">
        <v>2354</v>
      </c>
      <c r="D633" s="10" t="s">
        <v>3099</v>
      </c>
      <c r="E633" s="32">
        <v>1</v>
      </c>
      <c r="F633" s="54" t="s">
        <v>2350</v>
      </c>
      <c r="G633" s="44" t="s">
        <v>2351</v>
      </c>
      <c r="H633" s="45" t="s">
        <v>3082</v>
      </c>
      <c r="I633" s="15"/>
    </row>
    <row r="634" spans="1:9" ht="28.8" x14ac:dyDescent="0.3">
      <c r="A634" s="7" t="s">
        <v>2355</v>
      </c>
      <c r="B634" s="7" t="s">
        <v>2356</v>
      </c>
      <c r="C634" s="10" t="s">
        <v>2357</v>
      </c>
      <c r="D634" s="10" t="s">
        <v>3099</v>
      </c>
      <c r="E634" s="32">
        <v>1</v>
      </c>
      <c r="F634" s="54" t="s">
        <v>2350</v>
      </c>
      <c r="G634" s="44" t="s">
        <v>2351</v>
      </c>
      <c r="H634" s="45" t="s">
        <v>3082</v>
      </c>
      <c r="I634" s="15"/>
    </row>
    <row r="635" spans="1:9" x14ac:dyDescent="0.3">
      <c r="A635" s="7" t="s">
        <v>2360</v>
      </c>
      <c r="B635" s="7" t="s">
        <v>2361</v>
      </c>
      <c r="C635" s="10" t="s">
        <v>2362</v>
      </c>
      <c r="D635" s="10" t="s">
        <v>3099</v>
      </c>
      <c r="E635" s="32">
        <v>1</v>
      </c>
      <c r="F635" s="54" t="s">
        <v>2358</v>
      </c>
      <c r="G635" s="44" t="s">
        <v>2359</v>
      </c>
      <c r="H635" s="45" t="s">
        <v>3081</v>
      </c>
      <c r="I635" s="14"/>
    </row>
    <row r="636" spans="1:9" x14ac:dyDescent="0.3">
      <c r="A636" s="7" t="s">
        <v>2363</v>
      </c>
      <c r="B636" s="7" t="s">
        <v>2365</v>
      </c>
      <c r="C636" s="10" t="s">
        <v>2364</v>
      </c>
      <c r="D636" s="10" t="s">
        <v>3098</v>
      </c>
      <c r="E636" s="32"/>
      <c r="F636" s="15"/>
      <c r="G636" s="15"/>
      <c r="H636" s="15"/>
      <c r="I636" s="14"/>
    </row>
    <row r="637" spans="1:9" ht="28.8" x14ac:dyDescent="0.3">
      <c r="A637" s="7"/>
      <c r="B637" s="7"/>
      <c r="C637" s="10"/>
      <c r="D637" s="10"/>
      <c r="E637" s="32">
        <v>6.2300000000000001E-2</v>
      </c>
      <c r="F637" s="54" t="s">
        <v>2144</v>
      </c>
      <c r="G637" s="44" t="s">
        <v>2145</v>
      </c>
      <c r="H637" s="55" t="s">
        <v>3090</v>
      </c>
      <c r="I637" s="15"/>
    </row>
    <row r="638" spans="1:9" x14ac:dyDescent="0.3">
      <c r="A638" s="7"/>
      <c r="B638" s="7"/>
      <c r="C638" s="10"/>
      <c r="D638" s="10"/>
      <c r="E638" s="32">
        <v>0.93769999999999998</v>
      </c>
      <c r="F638" s="54" t="s">
        <v>2358</v>
      </c>
      <c r="G638" s="44" t="s">
        <v>2359</v>
      </c>
      <c r="H638" s="45" t="s">
        <v>3081</v>
      </c>
      <c r="I638" s="15"/>
    </row>
    <row r="639" spans="1:9" ht="28.8" x14ac:dyDescent="0.3">
      <c r="A639" s="7" t="s">
        <v>2366</v>
      </c>
      <c r="B639" s="7" t="s">
        <v>2367</v>
      </c>
      <c r="C639" s="10" t="s">
        <v>2368</v>
      </c>
      <c r="D639" s="10" t="s">
        <v>3110</v>
      </c>
      <c r="E639" s="32">
        <v>1</v>
      </c>
      <c r="F639" s="45" t="s">
        <v>2366</v>
      </c>
      <c r="G639" s="44" t="s">
        <v>2369</v>
      </c>
      <c r="H639" s="45" t="s">
        <v>3080</v>
      </c>
      <c r="I639" s="15"/>
    </row>
    <row r="640" spans="1:9" x14ac:dyDescent="0.3">
      <c r="A640" s="7" t="s">
        <v>2370</v>
      </c>
      <c r="B640" s="7" t="s">
        <v>2371</v>
      </c>
      <c r="C640" s="10" t="s">
        <v>2372</v>
      </c>
      <c r="D640" s="10"/>
      <c r="E640" s="32">
        <v>1</v>
      </c>
      <c r="F640" s="11" t="s">
        <v>2370</v>
      </c>
      <c r="G640" s="7" t="s">
        <v>2371</v>
      </c>
      <c r="H640" s="11" t="s">
        <v>2372</v>
      </c>
      <c r="I640" s="15"/>
    </row>
    <row r="641" spans="1:8" ht="28.8" x14ac:dyDescent="0.3">
      <c r="A641" s="7" t="s">
        <v>2373</v>
      </c>
      <c r="B641" s="7" t="s">
        <v>2374</v>
      </c>
      <c r="C641" s="10" t="s">
        <v>2375</v>
      </c>
      <c r="D641" s="10"/>
      <c r="E641" s="32">
        <v>1</v>
      </c>
      <c r="F641" s="7" t="s">
        <v>2373</v>
      </c>
      <c r="G641" s="7" t="s">
        <v>2374</v>
      </c>
      <c r="H641" s="10" t="s">
        <v>2375</v>
      </c>
    </row>
    <row r="642" spans="1:8" x14ac:dyDescent="0.3">
      <c r="A642" s="7" t="s">
        <v>2376</v>
      </c>
      <c r="B642" s="7" t="s">
        <v>2377</v>
      </c>
      <c r="C642" s="10" t="s">
        <v>2378</v>
      </c>
      <c r="D642" s="10"/>
      <c r="E642" s="32">
        <v>1</v>
      </c>
      <c r="F642" s="11" t="s">
        <v>2376</v>
      </c>
      <c r="G642" s="7" t="s">
        <v>2377</v>
      </c>
      <c r="H642" s="11" t="s">
        <v>2378</v>
      </c>
    </row>
    <row r="643" spans="1:8" ht="28.8" x14ac:dyDescent="0.3">
      <c r="A643" s="7" t="s">
        <v>2379</v>
      </c>
      <c r="B643" s="7" t="s">
        <v>2380</v>
      </c>
      <c r="C643" s="10" t="s">
        <v>2381</v>
      </c>
      <c r="D643" s="10"/>
      <c r="E643" s="32">
        <v>1</v>
      </c>
      <c r="F643" s="11" t="s">
        <v>2379</v>
      </c>
      <c r="G643" s="7" t="s">
        <v>2380</v>
      </c>
      <c r="H643" s="11" t="s">
        <v>2381</v>
      </c>
    </row>
    <row r="644" spans="1:8" x14ac:dyDescent="0.3">
      <c r="A644" s="7" t="s">
        <v>2382</v>
      </c>
      <c r="B644" s="7" t="s">
        <v>2383</v>
      </c>
      <c r="C644" s="10" t="s">
        <v>2384</v>
      </c>
      <c r="D644" s="10" t="s">
        <v>3106</v>
      </c>
      <c r="E644" s="10"/>
      <c r="F644" s="11"/>
      <c r="G644" s="7"/>
      <c r="H644" s="11"/>
    </row>
    <row r="645" spans="1:8" x14ac:dyDescent="0.3">
      <c r="A645" s="7"/>
      <c r="B645" s="7"/>
      <c r="C645" s="10"/>
      <c r="D645" s="10"/>
      <c r="E645" s="10">
        <v>0.58240000000000003</v>
      </c>
      <c r="F645" s="41" t="s">
        <v>2385</v>
      </c>
      <c r="G645" s="43">
        <v>9121</v>
      </c>
      <c r="H645" s="41" t="s">
        <v>2386</v>
      </c>
    </row>
    <row r="646" spans="1:8" x14ac:dyDescent="0.3">
      <c r="A646" s="7"/>
      <c r="B646" s="7"/>
      <c r="C646" s="10"/>
      <c r="D646" s="10"/>
      <c r="E646" s="10">
        <v>0.40089999999999998</v>
      </c>
      <c r="F646" s="41" t="s">
        <v>2387</v>
      </c>
      <c r="G646" s="43">
        <v>9122</v>
      </c>
      <c r="H646" s="41" t="s">
        <v>2388</v>
      </c>
    </row>
    <row r="647" spans="1:8" x14ac:dyDescent="0.3">
      <c r="A647" s="7"/>
      <c r="B647" s="7"/>
      <c r="C647" s="10"/>
      <c r="D647" s="10"/>
      <c r="E647" s="10">
        <v>1.66E-2</v>
      </c>
      <c r="F647" s="45" t="s">
        <v>2395</v>
      </c>
      <c r="G647" s="44">
        <v>9141</v>
      </c>
      <c r="H647" s="45" t="s">
        <v>3100</v>
      </c>
    </row>
    <row r="648" spans="1:8" x14ac:dyDescent="0.3">
      <c r="A648" s="7" t="s">
        <v>2389</v>
      </c>
      <c r="B648" s="7" t="s">
        <v>2390</v>
      </c>
      <c r="C648" s="10" t="s">
        <v>2391</v>
      </c>
      <c r="D648" s="10"/>
      <c r="E648" s="32">
        <v>1</v>
      </c>
      <c r="F648" s="7" t="s">
        <v>2389</v>
      </c>
      <c r="G648" s="7" t="s">
        <v>2390</v>
      </c>
      <c r="H648" s="6" t="s">
        <v>2391</v>
      </c>
    </row>
    <row r="649" spans="1:8" x14ac:dyDescent="0.3">
      <c r="A649" s="7" t="s">
        <v>2392</v>
      </c>
      <c r="B649" s="7" t="s">
        <v>2393</v>
      </c>
      <c r="C649" s="10" t="s">
        <v>2394</v>
      </c>
      <c r="D649" s="10" t="s">
        <v>3106</v>
      </c>
      <c r="E649" s="10"/>
      <c r="F649" s="11"/>
      <c r="G649" s="7"/>
      <c r="H649" s="11"/>
    </row>
    <row r="650" spans="1:8" x14ac:dyDescent="0.3">
      <c r="A650" s="7"/>
      <c r="B650" s="7"/>
      <c r="C650" s="10"/>
      <c r="D650" s="10"/>
      <c r="E650" s="10">
        <v>0.44109999999999999</v>
      </c>
      <c r="F650" s="45" t="s">
        <v>2395</v>
      </c>
      <c r="G650" s="44">
        <v>9141</v>
      </c>
      <c r="H650" s="45" t="s">
        <v>3100</v>
      </c>
    </row>
    <row r="651" spans="1:8" x14ac:dyDescent="0.3">
      <c r="A651" s="7"/>
      <c r="B651" s="7"/>
      <c r="C651" s="10"/>
      <c r="D651" s="10"/>
      <c r="E651" s="10">
        <v>0.55889999999999995</v>
      </c>
      <c r="F651" s="41" t="s">
        <v>2396</v>
      </c>
      <c r="G651" s="43">
        <v>9142</v>
      </c>
      <c r="H651" s="41" t="s">
        <v>2397</v>
      </c>
    </row>
    <row r="652" spans="1:8" x14ac:dyDescent="0.3">
      <c r="A652" s="7" t="s">
        <v>2398</v>
      </c>
      <c r="B652" s="7" t="s">
        <v>2399</v>
      </c>
      <c r="C652" s="10" t="s">
        <v>2400</v>
      </c>
      <c r="D652" s="10"/>
      <c r="E652" s="32">
        <v>1</v>
      </c>
      <c r="F652" s="11" t="s">
        <v>2398</v>
      </c>
      <c r="G652" s="7" t="s">
        <v>2399</v>
      </c>
      <c r="H652" s="11" t="s">
        <v>2400</v>
      </c>
    </row>
    <row r="653" spans="1:8" x14ac:dyDescent="0.3">
      <c r="A653" s="7" t="s">
        <v>2401</v>
      </c>
      <c r="B653" s="7" t="s">
        <v>2402</v>
      </c>
      <c r="C653" s="10" t="s">
        <v>2403</v>
      </c>
      <c r="D653" s="10" t="s">
        <v>3098</v>
      </c>
      <c r="E653" s="32"/>
      <c r="F653" s="15"/>
      <c r="G653" s="15"/>
      <c r="H653" s="15"/>
    </row>
    <row r="654" spans="1:8" x14ac:dyDescent="0.3">
      <c r="A654" s="7"/>
      <c r="B654" s="7"/>
      <c r="C654" s="10"/>
      <c r="D654" s="10"/>
      <c r="E654" s="32">
        <v>0.94410000000000005</v>
      </c>
      <c r="F654" s="43" t="s">
        <v>2401</v>
      </c>
      <c r="G654" s="43" t="s">
        <v>2404</v>
      </c>
      <c r="H654" s="42" t="s">
        <v>2403</v>
      </c>
    </row>
    <row r="655" spans="1:8" x14ac:dyDescent="0.3">
      <c r="A655" s="7"/>
      <c r="B655" s="7"/>
      <c r="C655" s="10"/>
      <c r="D655" s="10"/>
      <c r="E655" s="32">
        <v>5.5899999999999998E-2</v>
      </c>
      <c r="F655" s="45" t="s">
        <v>2408</v>
      </c>
      <c r="G655" s="44">
        <v>9265</v>
      </c>
      <c r="H655" s="45" t="s">
        <v>3101</v>
      </c>
    </row>
    <row r="656" spans="1:8" ht="28.8" x14ac:dyDescent="0.3">
      <c r="A656" s="7" t="s">
        <v>2409</v>
      </c>
      <c r="B656" s="7" t="s">
        <v>2410</v>
      </c>
      <c r="C656" s="10" t="s">
        <v>2411</v>
      </c>
      <c r="D656" s="10" t="s">
        <v>3099</v>
      </c>
      <c r="E656" s="32">
        <v>1</v>
      </c>
      <c r="F656" s="45" t="s">
        <v>2408</v>
      </c>
      <c r="G656" s="44">
        <v>9265</v>
      </c>
      <c r="H656" s="45" t="s">
        <v>3101</v>
      </c>
    </row>
    <row r="657" spans="1:8" x14ac:dyDescent="0.3">
      <c r="A657" s="7" t="s">
        <v>2405</v>
      </c>
      <c r="B657" s="7" t="s">
        <v>2406</v>
      </c>
      <c r="C657" s="10" t="s">
        <v>2407</v>
      </c>
      <c r="D657" s="10"/>
      <c r="E657" s="32">
        <v>1</v>
      </c>
      <c r="F657" s="7" t="s">
        <v>2405</v>
      </c>
      <c r="G657" s="7" t="s">
        <v>2406</v>
      </c>
      <c r="H657" s="11" t="s">
        <v>2407</v>
      </c>
    </row>
    <row r="658" spans="1:8" ht="28.8" x14ac:dyDescent="0.3">
      <c r="A658" s="7" t="s">
        <v>2408</v>
      </c>
      <c r="B658" s="7" t="s">
        <v>2412</v>
      </c>
      <c r="C658" s="10" t="s">
        <v>2413</v>
      </c>
      <c r="D658" s="10" t="s">
        <v>3099</v>
      </c>
      <c r="E658" s="32">
        <v>1</v>
      </c>
      <c r="F658" s="45" t="s">
        <v>2408</v>
      </c>
      <c r="G658" s="44">
        <v>9265</v>
      </c>
      <c r="H658" s="45" t="s">
        <v>3101</v>
      </c>
    </row>
    <row r="659" spans="1:8" x14ac:dyDescent="0.3">
      <c r="A659" s="7" t="s">
        <v>2414</v>
      </c>
      <c r="B659" s="7" t="s">
        <v>2415</v>
      </c>
      <c r="C659" s="10" t="s">
        <v>2416</v>
      </c>
      <c r="D659" s="10"/>
      <c r="E659" s="32">
        <v>1</v>
      </c>
      <c r="F659" s="7" t="s">
        <v>2414</v>
      </c>
      <c r="G659" s="7" t="s">
        <v>2415</v>
      </c>
      <c r="H659" s="10" t="s">
        <v>2416</v>
      </c>
    </row>
    <row r="660" spans="1:8" x14ac:dyDescent="0.3">
      <c r="A660" s="7" t="s">
        <v>2421</v>
      </c>
      <c r="B660" s="7" t="s">
        <v>2422</v>
      </c>
      <c r="C660" s="10" t="s">
        <v>2423</v>
      </c>
      <c r="D660" s="10"/>
      <c r="E660" s="32">
        <v>1</v>
      </c>
      <c r="F660" s="11" t="s">
        <v>2421</v>
      </c>
      <c r="G660" s="7" t="s">
        <v>2422</v>
      </c>
      <c r="H660" s="11" t="s">
        <v>2423</v>
      </c>
    </row>
    <row r="661" spans="1:8" x14ac:dyDescent="0.3">
      <c r="A661" s="7" t="s">
        <v>2417</v>
      </c>
      <c r="B661" s="7" t="s">
        <v>2418</v>
      </c>
      <c r="C661" s="10" t="s">
        <v>2419</v>
      </c>
      <c r="D661" s="10"/>
      <c r="E661" s="32">
        <v>1</v>
      </c>
      <c r="F661" s="7" t="s">
        <v>2417</v>
      </c>
      <c r="G661" s="7" t="s">
        <v>2418</v>
      </c>
      <c r="H661" s="10" t="s">
        <v>2420</v>
      </c>
    </row>
    <row r="662" spans="1:8" x14ac:dyDescent="0.3">
      <c r="A662" s="7" t="s">
        <v>2424</v>
      </c>
      <c r="B662" s="7" t="s">
        <v>2425</v>
      </c>
      <c r="C662" s="10" t="s">
        <v>2426</v>
      </c>
      <c r="D662" s="10"/>
      <c r="E662" s="32">
        <v>1</v>
      </c>
      <c r="F662" s="10" t="s">
        <v>2424</v>
      </c>
      <c r="G662" s="10" t="s">
        <v>2425</v>
      </c>
      <c r="H662" s="10" t="s">
        <v>2427</v>
      </c>
    </row>
    <row r="663" spans="1:8" ht="28.8" x14ac:dyDescent="0.3">
      <c r="A663" s="7" t="s">
        <v>2428</v>
      </c>
      <c r="B663" s="7" t="s">
        <v>2429</v>
      </c>
      <c r="C663" s="10" t="s">
        <v>2430</v>
      </c>
      <c r="D663" s="10" t="s">
        <v>3110</v>
      </c>
      <c r="E663" s="32">
        <v>1</v>
      </c>
      <c r="F663" s="45" t="s">
        <v>2431</v>
      </c>
      <c r="G663" s="44" t="s">
        <v>2432</v>
      </c>
      <c r="H663" s="45" t="s">
        <v>3103</v>
      </c>
    </row>
    <row r="664" spans="1:8" x14ac:dyDescent="0.3">
      <c r="A664" s="7" t="s">
        <v>2433</v>
      </c>
      <c r="B664" s="7" t="s">
        <v>2434</v>
      </c>
      <c r="C664" s="10" t="s">
        <v>2435</v>
      </c>
      <c r="D664" s="10"/>
      <c r="E664" s="32">
        <v>1</v>
      </c>
      <c r="F664" s="11" t="s">
        <v>2433</v>
      </c>
      <c r="G664" s="7" t="s">
        <v>2434</v>
      </c>
      <c r="H664" s="11" t="s">
        <v>2435</v>
      </c>
    </row>
    <row r="665" spans="1:8" ht="28.8" x14ac:dyDescent="0.3">
      <c r="A665" s="7" t="s">
        <v>2436</v>
      </c>
      <c r="B665" s="7" t="s">
        <v>2437</v>
      </c>
      <c r="C665" s="10" t="s">
        <v>2438</v>
      </c>
      <c r="D665" s="10"/>
      <c r="E665" s="32">
        <v>1</v>
      </c>
      <c r="F665" s="10" t="s">
        <v>2436</v>
      </c>
      <c r="G665" s="10" t="s">
        <v>2437</v>
      </c>
      <c r="H665" s="10" t="s">
        <v>2439</v>
      </c>
    </row>
    <row r="666" spans="1:8" x14ac:dyDescent="0.3">
      <c r="A666" s="7" t="s">
        <v>2443</v>
      </c>
      <c r="B666" s="7" t="s">
        <v>2444</v>
      </c>
      <c r="C666" s="10" t="s">
        <v>2445</v>
      </c>
      <c r="D666" s="10" t="s">
        <v>3099</v>
      </c>
      <c r="E666" s="32">
        <v>1</v>
      </c>
      <c r="F666" s="54" t="s">
        <v>2440</v>
      </c>
      <c r="G666" s="44" t="s">
        <v>2441</v>
      </c>
      <c r="H666" s="46" t="s">
        <v>3102</v>
      </c>
    </row>
    <row r="667" spans="1:8" x14ac:dyDescent="0.3">
      <c r="A667" s="7" t="s">
        <v>2440</v>
      </c>
      <c r="B667" s="7" t="s">
        <v>2446</v>
      </c>
      <c r="C667" s="10" t="s">
        <v>2442</v>
      </c>
      <c r="D667" s="10" t="s">
        <v>3098</v>
      </c>
      <c r="E667" s="10"/>
      <c r="F667" s="11"/>
      <c r="G667" s="7"/>
      <c r="H667" s="10"/>
    </row>
    <row r="668" spans="1:8" x14ac:dyDescent="0.3">
      <c r="A668" s="7"/>
      <c r="B668" s="7"/>
      <c r="C668" s="10"/>
      <c r="D668" s="10"/>
      <c r="E668" s="10">
        <v>0.40310000000000001</v>
      </c>
      <c r="F668" s="45" t="s">
        <v>2431</v>
      </c>
      <c r="G668" s="44" t="s">
        <v>2432</v>
      </c>
      <c r="H668" s="45" t="s">
        <v>3103</v>
      </c>
    </row>
    <row r="669" spans="1:8" x14ac:dyDescent="0.3">
      <c r="A669" s="7"/>
      <c r="B669" s="7"/>
      <c r="C669" s="10"/>
      <c r="D669" s="10"/>
      <c r="E669" s="10">
        <v>0.59689999999999999</v>
      </c>
      <c r="F669" s="54" t="s">
        <v>2440</v>
      </c>
      <c r="G669" s="44" t="s">
        <v>2441</v>
      </c>
      <c r="H669" s="46" t="s">
        <v>3102</v>
      </c>
    </row>
    <row r="670" spans="1:8" x14ac:dyDescent="0.3">
      <c r="A670" s="7" t="s">
        <v>2447</v>
      </c>
      <c r="B670" s="7" t="s">
        <v>2448</v>
      </c>
      <c r="C670" s="10" t="s">
        <v>2449</v>
      </c>
      <c r="D670" s="10"/>
      <c r="E670" s="32">
        <v>1</v>
      </c>
      <c r="F670" s="11" t="s">
        <v>2447</v>
      </c>
      <c r="G670" s="7" t="s">
        <v>2448</v>
      </c>
      <c r="H670" s="11" t="s">
        <v>2449</v>
      </c>
    </row>
    <row r="671" spans="1:8" x14ac:dyDescent="0.3">
      <c r="A671" s="7" t="s">
        <v>2455</v>
      </c>
      <c r="B671" s="7" t="s">
        <v>2456</v>
      </c>
      <c r="C671" s="10" t="s">
        <v>2457</v>
      </c>
      <c r="D671" s="10" t="s">
        <v>3099</v>
      </c>
      <c r="E671" s="32">
        <v>1</v>
      </c>
      <c r="F671" s="45" t="s">
        <v>2453</v>
      </c>
      <c r="G671" s="44" t="s">
        <v>2454</v>
      </c>
      <c r="H671" s="45" t="s">
        <v>3107</v>
      </c>
    </row>
    <row r="672" spans="1:8" ht="28.8" x14ac:dyDescent="0.3">
      <c r="A672" s="7" t="s">
        <v>2458</v>
      </c>
      <c r="B672" s="7" t="s">
        <v>2459</v>
      </c>
      <c r="C672" s="10" t="s">
        <v>2460</v>
      </c>
      <c r="D672" s="10" t="s">
        <v>3098</v>
      </c>
      <c r="E672" s="10"/>
      <c r="F672" s="11"/>
      <c r="G672" s="7"/>
      <c r="H672" s="10"/>
    </row>
    <row r="673" spans="1:8" ht="28.8" x14ac:dyDescent="0.3">
      <c r="A673" s="7"/>
      <c r="B673" s="7"/>
      <c r="C673" s="10"/>
      <c r="D673" s="10"/>
      <c r="E673" s="10">
        <v>0.41739999999999999</v>
      </c>
      <c r="F673" s="41" t="s">
        <v>2450</v>
      </c>
      <c r="G673" s="43" t="s">
        <v>2451</v>
      </c>
      <c r="H673" s="41" t="s">
        <v>2452</v>
      </c>
    </row>
    <row r="674" spans="1:8" x14ac:dyDescent="0.3">
      <c r="A674" s="7"/>
      <c r="B674" s="7"/>
      <c r="C674" s="10"/>
      <c r="D674" s="10"/>
      <c r="E674" s="10">
        <v>2.6800000000000001E-2</v>
      </c>
      <c r="F674" s="45" t="s">
        <v>1976</v>
      </c>
      <c r="G674" s="44" t="s">
        <v>1977</v>
      </c>
      <c r="H674" s="45" t="s">
        <v>3104</v>
      </c>
    </row>
    <row r="675" spans="1:8" x14ac:dyDescent="0.3">
      <c r="A675" s="7"/>
      <c r="B675" s="7"/>
      <c r="C675" s="10"/>
      <c r="D675" s="10"/>
      <c r="E675" s="10">
        <v>0.14149999999999999</v>
      </c>
      <c r="F675" s="45" t="s">
        <v>2453</v>
      </c>
      <c r="G675" s="44" t="s">
        <v>2454</v>
      </c>
      <c r="H675" s="45" t="s">
        <v>3107</v>
      </c>
    </row>
    <row r="676" spans="1:8" x14ac:dyDescent="0.3">
      <c r="A676" s="7"/>
      <c r="B676" s="7"/>
      <c r="C676" s="10"/>
      <c r="D676" s="10"/>
      <c r="E676" s="10">
        <v>0.4143</v>
      </c>
      <c r="F676" s="45" t="s">
        <v>2485</v>
      </c>
      <c r="G676" s="44" t="s">
        <v>2486</v>
      </c>
      <c r="H676" s="45" t="s">
        <v>3108</v>
      </c>
    </row>
    <row r="677" spans="1:8" x14ac:dyDescent="0.3">
      <c r="A677" s="7" t="s">
        <v>2461</v>
      </c>
      <c r="B677" s="7" t="s">
        <v>2462</v>
      </c>
      <c r="C677" s="10" t="s">
        <v>2463</v>
      </c>
      <c r="D677" s="10" t="s">
        <v>3099</v>
      </c>
      <c r="E677" s="32">
        <v>1</v>
      </c>
      <c r="F677" s="45" t="s">
        <v>2453</v>
      </c>
      <c r="G677" s="44" t="s">
        <v>2454</v>
      </c>
      <c r="H677" s="45" t="s">
        <v>3107</v>
      </c>
    </row>
    <row r="678" spans="1:8" x14ac:dyDescent="0.3">
      <c r="A678" s="7" t="s">
        <v>2464</v>
      </c>
      <c r="B678" s="7" t="s">
        <v>2465</v>
      </c>
      <c r="C678" s="10" t="s">
        <v>2466</v>
      </c>
      <c r="D678" s="10"/>
      <c r="E678" s="32">
        <v>1</v>
      </c>
      <c r="F678" s="11" t="s">
        <v>2464</v>
      </c>
      <c r="G678" s="7" t="s">
        <v>2465</v>
      </c>
      <c r="H678" s="11" t="s">
        <v>2466</v>
      </c>
    </row>
    <row r="679" spans="1:8" x14ac:dyDescent="0.3">
      <c r="A679" s="7" t="s">
        <v>2467</v>
      </c>
      <c r="B679" s="7" t="s">
        <v>2468</v>
      </c>
      <c r="C679" s="10" t="s">
        <v>2469</v>
      </c>
      <c r="D679" s="10"/>
      <c r="E679" s="32">
        <v>1</v>
      </c>
      <c r="F679" s="11" t="s">
        <v>2467</v>
      </c>
      <c r="G679" s="7" t="s">
        <v>2468</v>
      </c>
      <c r="H679" s="11" t="s">
        <v>2469</v>
      </c>
    </row>
    <row r="680" spans="1:8" ht="28.8" x14ac:dyDescent="0.3">
      <c r="A680" s="7" t="s">
        <v>2470</v>
      </c>
      <c r="B680" s="7" t="s">
        <v>2471</v>
      </c>
      <c r="C680" s="10" t="s">
        <v>2472</v>
      </c>
      <c r="D680" s="10"/>
      <c r="E680" s="32">
        <v>1</v>
      </c>
      <c r="F680" s="11" t="s">
        <v>2470</v>
      </c>
      <c r="G680" s="7" t="s">
        <v>2471</v>
      </c>
      <c r="H680" s="11" t="s">
        <v>2472</v>
      </c>
    </row>
    <row r="681" spans="1:8" x14ac:dyDescent="0.3">
      <c r="A681" s="7" t="s">
        <v>2473</v>
      </c>
      <c r="B681" s="7" t="s">
        <v>2474</v>
      </c>
      <c r="C681" s="10" t="s">
        <v>2475</v>
      </c>
      <c r="D681" s="10"/>
      <c r="E681" s="32">
        <v>1</v>
      </c>
      <c r="F681" s="11" t="s">
        <v>2473</v>
      </c>
      <c r="G681" s="7" t="s">
        <v>2474</v>
      </c>
      <c r="H681" s="11" t="s">
        <v>2475</v>
      </c>
    </row>
    <row r="682" spans="1:8" x14ac:dyDescent="0.3">
      <c r="A682" s="7" t="s">
        <v>2476</v>
      </c>
      <c r="B682" s="7" t="s">
        <v>2477</v>
      </c>
      <c r="C682" s="10" t="s">
        <v>2478</v>
      </c>
      <c r="D682" s="10"/>
      <c r="E682" s="32">
        <v>1</v>
      </c>
      <c r="F682" s="11" t="s">
        <v>2476</v>
      </c>
      <c r="G682" s="7" t="s">
        <v>2477</v>
      </c>
      <c r="H682" s="11" t="s">
        <v>2478</v>
      </c>
    </row>
    <row r="683" spans="1:8" x14ac:dyDescent="0.3">
      <c r="A683" s="7" t="s">
        <v>2479</v>
      </c>
      <c r="B683" s="7" t="s">
        <v>2480</v>
      </c>
      <c r="C683" s="10" t="s">
        <v>2481</v>
      </c>
      <c r="D683" s="10"/>
      <c r="E683" s="32">
        <v>1</v>
      </c>
      <c r="F683" s="11" t="s">
        <v>2479</v>
      </c>
      <c r="G683" s="7" t="s">
        <v>2480</v>
      </c>
      <c r="H683" s="11" t="s">
        <v>2481</v>
      </c>
    </row>
    <row r="684" spans="1:8" ht="28.8" x14ac:dyDescent="0.3">
      <c r="A684" s="7" t="s">
        <v>2482</v>
      </c>
      <c r="B684" s="7" t="s">
        <v>2483</v>
      </c>
      <c r="C684" s="10" t="s">
        <v>2484</v>
      </c>
      <c r="D684" s="10"/>
      <c r="E684" s="32">
        <v>1</v>
      </c>
      <c r="F684" s="11" t="s">
        <v>2482</v>
      </c>
      <c r="G684" s="7" t="s">
        <v>2483</v>
      </c>
      <c r="H684" s="11" t="s">
        <v>2484</v>
      </c>
    </row>
    <row r="685" spans="1:8" x14ac:dyDescent="0.3">
      <c r="A685" s="7" t="s">
        <v>2493</v>
      </c>
      <c r="B685" s="7" t="s">
        <v>2494</v>
      </c>
      <c r="C685" s="10" t="s">
        <v>2495</v>
      </c>
      <c r="D685" s="10" t="s">
        <v>3111</v>
      </c>
      <c r="E685" s="32">
        <v>1</v>
      </c>
      <c r="F685" s="45" t="s">
        <v>1976</v>
      </c>
      <c r="G685" s="44" t="s">
        <v>1977</v>
      </c>
      <c r="H685" s="45" t="s">
        <v>3104</v>
      </c>
    </row>
    <row r="686" spans="1:8" x14ac:dyDescent="0.3">
      <c r="A686" s="7" t="s">
        <v>2487</v>
      </c>
      <c r="B686" s="7" t="s">
        <v>2488</v>
      </c>
      <c r="C686" s="10" t="s">
        <v>2489</v>
      </c>
      <c r="D686" s="10" t="s">
        <v>3099</v>
      </c>
      <c r="E686" s="32">
        <v>1</v>
      </c>
      <c r="F686" s="45" t="s">
        <v>2485</v>
      </c>
      <c r="G686" s="44" t="s">
        <v>2486</v>
      </c>
      <c r="H686" s="45" t="s">
        <v>3108</v>
      </c>
    </row>
    <row r="687" spans="1:8" x14ac:dyDescent="0.3">
      <c r="A687" s="7" t="s">
        <v>2492</v>
      </c>
      <c r="B687" s="7" t="s">
        <v>2490</v>
      </c>
      <c r="C687" s="10" t="s">
        <v>2491</v>
      </c>
      <c r="D687" s="10" t="s">
        <v>3099</v>
      </c>
      <c r="E687" s="32">
        <v>1</v>
      </c>
      <c r="F687" s="45" t="s">
        <v>2485</v>
      </c>
      <c r="G687" s="44" t="s">
        <v>2486</v>
      </c>
      <c r="H687" s="45" t="s">
        <v>3108</v>
      </c>
    </row>
    <row r="688" spans="1:8" ht="28.8" x14ac:dyDescent="0.3">
      <c r="A688" s="7" t="s">
        <v>2496</v>
      </c>
      <c r="B688" s="7" t="s">
        <v>2497</v>
      </c>
      <c r="C688" s="10" t="s">
        <v>2498</v>
      </c>
      <c r="D688" s="10"/>
      <c r="E688" s="32">
        <v>1</v>
      </c>
      <c r="F688" s="7" t="s">
        <v>2496</v>
      </c>
      <c r="G688" s="7" t="s">
        <v>2497</v>
      </c>
      <c r="H688" s="11" t="s">
        <v>2498</v>
      </c>
    </row>
    <row r="689" spans="1:8" x14ac:dyDescent="0.3">
      <c r="A689" s="7" t="s">
        <v>2499</v>
      </c>
      <c r="B689" s="7" t="s">
        <v>2500</v>
      </c>
      <c r="C689" s="10" t="s">
        <v>2501</v>
      </c>
      <c r="D689" s="10"/>
      <c r="E689" s="32">
        <v>1</v>
      </c>
      <c r="F689" s="7" t="s">
        <v>2499</v>
      </c>
      <c r="G689" s="7" t="s">
        <v>2500</v>
      </c>
      <c r="H689" s="11" t="s">
        <v>2501</v>
      </c>
    </row>
    <row r="690" spans="1:8" ht="43.2" x14ac:dyDescent="0.3">
      <c r="A690" s="7" t="s">
        <v>2502</v>
      </c>
      <c r="B690" s="7" t="s">
        <v>2503</v>
      </c>
      <c r="C690" s="10" t="s">
        <v>2504</v>
      </c>
      <c r="D690" s="10" t="s">
        <v>3098</v>
      </c>
      <c r="E690" s="10"/>
      <c r="F690" s="15"/>
      <c r="G690" s="15"/>
      <c r="H690" s="15"/>
    </row>
    <row r="691" spans="1:8" ht="28.8" x14ac:dyDescent="0.3">
      <c r="A691" s="7"/>
      <c r="B691" s="7"/>
      <c r="C691" s="10"/>
      <c r="D691" s="10"/>
      <c r="E691" s="32">
        <v>1.9400000000000001E-2</v>
      </c>
      <c r="F691" s="45" t="s">
        <v>907</v>
      </c>
      <c r="G691" s="44" t="s">
        <v>908</v>
      </c>
      <c r="H691" s="45" t="s">
        <v>3109</v>
      </c>
    </row>
    <row r="692" spans="1:8" ht="28.8" x14ac:dyDescent="0.3">
      <c r="A692" s="7"/>
      <c r="B692" s="7"/>
      <c r="C692" s="10"/>
      <c r="D692" s="10"/>
      <c r="E692" s="32">
        <v>0.98060000000000003</v>
      </c>
      <c r="F692" s="43" t="s">
        <v>2502</v>
      </c>
      <c r="G692" s="43" t="s">
        <v>2505</v>
      </c>
      <c r="H692" s="42" t="s">
        <v>2504</v>
      </c>
    </row>
    <row r="693" spans="1:8" x14ac:dyDescent="0.3">
      <c r="A693" s="7" t="s">
        <v>2506</v>
      </c>
      <c r="B693" s="7" t="s">
        <v>2507</v>
      </c>
      <c r="C693" s="10" t="s">
        <v>2508</v>
      </c>
      <c r="D693" s="10"/>
      <c r="E693" s="10"/>
      <c r="F693" s="7" t="s">
        <v>2506</v>
      </c>
      <c r="G693" s="7" t="s">
        <v>2507</v>
      </c>
      <c r="H693" s="27" t="s">
        <v>2508</v>
      </c>
    </row>
    <row r="694" spans="1:8" x14ac:dyDescent="0.3">
      <c r="B694" s="16"/>
      <c r="C694" s="16"/>
      <c r="D694" s="16"/>
      <c r="E694" s="16"/>
      <c r="G694" s="16"/>
    </row>
    <row r="695" spans="1:8" x14ac:dyDescent="0.3">
      <c r="B695" s="16"/>
      <c r="C695" s="16"/>
      <c r="D695" s="16"/>
      <c r="E695" s="16"/>
    </row>
    <row r="696" spans="1:8" x14ac:dyDescent="0.3">
      <c r="B696" s="16"/>
      <c r="C696" s="16"/>
      <c r="D696" s="16"/>
      <c r="E696" s="16"/>
      <c r="F696" s="28"/>
      <c r="H696" s="18"/>
    </row>
    <row r="697" spans="1:8" x14ac:dyDescent="0.3">
      <c r="A697" s="20"/>
      <c r="B697" s="28"/>
      <c r="C697" s="28"/>
      <c r="D697" s="28"/>
      <c r="E697" s="28"/>
    </row>
    <row r="700" spans="1:8" x14ac:dyDescent="0.3">
      <c r="C700" s="18"/>
      <c r="D700" s="18"/>
      <c r="E700" s="18"/>
    </row>
    <row r="701" spans="1:8" x14ac:dyDescent="0.3">
      <c r="A701" s="20"/>
      <c r="B701" s="20"/>
    </row>
    <row r="702" spans="1:8" x14ac:dyDescent="0.3">
      <c r="F702" s="28"/>
      <c r="H702"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Notes</vt:lpstr>
      <vt:lpstr>Example 2017</vt:lpstr>
      <vt:lpstr>Template_Back_DO NOT EDIT</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B Beckhusen (CENSUS/SEHSD FED)</dc:creator>
  <cp:lastModifiedBy>Julia B Beckhusen (CENSUS/SEHSD FED)</cp:lastModifiedBy>
  <dcterms:created xsi:type="dcterms:W3CDTF">2019-09-03T13:15:27Z</dcterms:created>
  <dcterms:modified xsi:type="dcterms:W3CDTF">2020-03-24T14:02:00Z</dcterms:modified>
</cp:coreProperties>
</file>