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2 - full scale\"/>
    </mc:Choice>
  </mc:AlternateContent>
  <xr:revisionPtr revIDLastSave="0" documentId="13_ncr:1_{8107B45D-A73E-46A6-B4D1-B6E8AFCBB3AE}" xr6:coauthVersionLast="47" xr6:coauthVersionMax="47" xr10:uidLastSave="{00000000-0000-0000-0000-000000000000}"/>
  <bookViews>
    <workbookView xWindow="-120" yWindow="-120" windowWidth="29040" windowHeight="15840" xr2:uid="{00000000-000D-0000-FFFF-FFFF00000000}"/>
  </bookViews>
  <sheets>
    <sheet name="extraction_output_20230529-2010" sheetId="2" r:id="rId1"/>
    <sheet name="estimation_output_20230529-2208"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2" l="1"/>
  <c r="I40" i="2"/>
  <c r="H24" i="2"/>
  <c r="H26" i="2"/>
  <c r="H27" i="2"/>
  <c r="H32" i="2"/>
  <c r="I23" i="2"/>
  <c r="H23" i="2" s="1"/>
  <c r="I24" i="2"/>
  <c r="I25" i="2"/>
  <c r="H25" i="2" s="1"/>
  <c r="I26" i="2"/>
  <c r="I43" i="2" s="1"/>
  <c r="I27" i="2"/>
  <c r="I28" i="2"/>
  <c r="H28" i="2" s="1"/>
  <c r="I29" i="2"/>
  <c r="H29" i="2" s="1"/>
  <c r="I30" i="2"/>
  <c r="H30" i="2" s="1"/>
  <c r="I31" i="2"/>
  <c r="I32" i="2"/>
  <c r="I33" i="2"/>
  <c r="H33" i="2" s="1"/>
  <c r="I34" i="2"/>
  <c r="I35" i="2"/>
  <c r="I36" i="2"/>
  <c r="I37" i="2"/>
  <c r="H37" i="2" s="1"/>
  <c r="I38" i="2"/>
  <c r="H38" i="2" s="1"/>
  <c r="I39" i="2"/>
  <c r="I22" i="2"/>
  <c r="I42" i="2" s="1" a="1"/>
  <c r="I42" i="2" s="1"/>
  <c r="I43" i="1"/>
  <c r="I42" i="1"/>
  <c r="I41" i="1"/>
  <c r="I40" i="1"/>
  <c r="I39" i="1"/>
  <c r="I38" i="1"/>
  <c r="I37" i="1"/>
  <c r="I36" i="1"/>
  <c r="I35" i="1"/>
  <c r="I34" i="1"/>
  <c r="I33" i="1"/>
  <c r="I32" i="1"/>
  <c r="I31" i="1"/>
  <c r="I30" i="1"/>
  <c r="I29" i="1"/>
  <c r="I28" i="1"/>
  <c r="I27" i="1"/>
  <c r="I26" i="1"/>
  <c r="I25" i="1"/>
  <c r="I24" i="1"/>
  <c r="Q41" i="2"/>
  <c r="O41" i="2"/>
  <c r="M41" i="2"/>
  <c r="K41" i="2"/>
  <c r="Q40" i="2"/>
  <c r="O40" i="2"/>
  <c r="M40" i="2"/>
  <c r="K40" i="2"/>
  <c r="Q39" i="2"/>
  <c r="H39" i="2" s="1"/>
  <c r="O39" i="2"/>
  <c r="M39" i="2"/>
  <c r="K39" i="2"/>
  <c r="Q38" i="2"/>
  <c r="O38" i="2"/>
  <c r="M38" i="2"/>
  <c r="K38" i="2"/>
  <c r="Q37" i="2"/>
  <c r="O37" i="2"/>
  <c r="M37" i="2"/>
  <c r="K37" i="2"/>
  <c r="Q36" i="2"/>
  <c r="H36" i="2" s="1"/>
  <c r="O36" i="2"/>
  <c r="M36" i="2"/>
  <c r="K36" i="2"/>
  <c r="Q35" i="2"/>
  <c r="O35" i="2"/>
  <c r="H35" i="2" s="1"/>
  <c r="M35" i="2"/>
  <c r="K35" i="2"/>
  <c r="Q34" i="2"/>
  <c r="O34" i="2"/>
  <c r="M34" i="2"/>
  <c r="K34" i="2"/>
  <c r="H34" i="2" s="1"/>
  <c r="Q33" i="2"/>
  <c r="O33" i="2"/>
  <c r="M33" i="2"/>
  <c r="K33" i="2"/>
  <c r="Q32" i="2"/>
  <c r="O32" i="2"/>
  <c r="M32" i="2"/>
  <c r="K32" i="2"/>
  <c r="Q31" i="2"/>
  <c r="O31" i="2"/>
  <c r="M31" i="2"/>
  <c r="K31" i="2"/>
  <c r="H31" i="2" s="1"/>
  <c r="Q30" i="2"/>
  <c r="O30" i="2"/>
  <c r="M30" i="2"/>
  <c r="K30" i="2"/>
  <c r="Q29" i="2"/>
  <c r="O29" i="2"/>
  <c r="M29" i="2"/>
  <c r="K29" i="2"/>
  <c r="Q28" i="2"/>
  <c r="O28" i="2"/>
  <c r="M28" i="2"/>
  <c r="K28" i="2"/>
  <c r="Q27" i="2"/>
  <c r="O27" i="2"/>
  <c r="M27" i="2"/>
  <c r="K27" i="2"/>
  <c r="Q26" i="2"/>
  <c r="O26" i="2"/>
  <c r="M26" i="2"/>
  <c r="K26" i="2"/>
  <c r="Q25" i="2"/>
  <c r="O25" i="2"/>
  <c r="M25" i="2"/>
  <c r="K25" i="2"/>
  <c r="Q24" i="2"/>
  <c r="O24" i="2"/>
  <c r="M24" i="2"/>
  <c r="K24" i="2"/>
  <c r="Q23" i="2"/>
  <c r="O23" i="2"/>
  <c r="M23" i="2"/>
  <c r="K23" i="2"/>
  <c r="Q22" i="2"/>
  <c r="O22" i="2"/>
  <c r="M22" i="2"/>
  <c r="K22" i="2"/>
  <c r="H22" i="2" s="1"/>
  <c r="Q43" i="1"/>
  <c r="Q42" i="1"/>
  <c r="Q41" i="1"/>
  <c r="Q40" i="1"/>
  <c r="Q39" i="1"/>
  <c r="Q38" i="1"/>
  <c r="Q37" i="1"/>
  <c r="Q36" i="1"/>
  <c r="Q35" i="1"/>
  <c r="Q34" i="1"/>
  <c r="Q33" i="1"/>
  <c r="Q32" i="1"/>
  <c r="Q31" i="1"/>
  <c r="Q30" i="1"/>
  <c r="Q29" i="1"/>
  <c r="Q28" i="1"/>
  <c r="Q27" i="1"/>
  <c r="Q26" i="1"/>
  <c r="Q25" i="1"/>
  <c r="Q24" i="1"/>
  <c r="O43" i="1"/>
  <c r="O42" i="1"/>
  <c r="O41" i="1"/>
  <c r="O40" i="1"/>
  <c r="O39" i="1"/>
  <c r="O38" i="1"/>
  <c r="O37" i="1"/>
  <c r="O36" i="1"/>
  <c r="O35" i="1"/>
  <c r="O34" i="1"/>
  <c r="O33" i="1"/>
  <c r="O32" i="1"/>
  <c r="O31" i="1"/>
  <c r="O30" i="1"/>
  <c r="O29" i="1"/>
  <c r="O28" i="1"/>
  <c r="O27" i="1"/>
  <c r="O26" i="1"/>
  <c r="O25" i="1"/>
  <c r="O24" i="1"/>
  <c r="M25" i="1"/>
  <c r="M26" i="1"/>
  <c r="M27" i="1"/>
  <c r="M28" i="1"/>
  <c r="M29" i="1"/>
  <c r="M30" i="1"/>
  <c r="M31" i="1"/>
  <c r="M32" i="1"/>
  <c r="M33" i="1"/>
  <c r="M34" i="1"/>
  <c r="M35" i="1"/>
  <c r="M36" i="1"/>
  <c r="M37" i="1"/>
  <c r="M38" i="1"/>
  <c r="M39" i="1"/>
  <c r="M40" i="1"/>
  <c r="M41" i="1"/>
  <c r="M42" i="1"/>
  <c r="M43" i="1"/>
  <c r="M24" i="1"/>
  <c r="K42" i="1"/>
  <c r="K43" i="1"/>
  <c r="K41" i="1"/>
  <c r="K39" i="1"/>
  <c r="K40" i="1"/>
  <c r="K25" i="1"/>
  <c r="K26" i="1"/>
  <c r="K27" i="1"/>
  <c r="K28" i="1"/>
  <c r="K29" i="1"/>
  <c r="K30" i="1"/>
  <c r="K31" i="1"/>
  <c r="K32" i="1"/>
  <c r="K33" i="1"/>
  <c r="K34" i="1"/>
  <c r="K35" i="1"/>
  <c r="K36" i="1"/>
  <c r="K37" i="1"/>
  <c r="H37" i="1" s="1"/>
  <c r="K38" i="1"/>
  <c r="K24" i="1"/>
  <c r="H25" i="1" l="1"/>
  <c r="H35" i="1"/>
  <c r="H26" i="1"/>
  <c r="H38" i="1"/>
  <c r="H28" i="1"/>
  <c r="H40" i="1"/>
  <c r="H29" i="1"/>
  <c r="H41" i="1"/>
  <c r="O42" i="2" a="1"/>
  <c r="O42" i="2" s="1"/>
  <c r="H30" i="1"/>
  <c r="H31" i="1"/>
  <c r="H39" i="1"/>
  <c r="M45" i="1"/>
  <c r="K45" i="1"/>
  <c r="H32" i="1"/>
  <c r="H27" i="1"/>
  <c r="Q45" i="1"/>
  <c r="H33" i="1"/>
  <c r="H34" i="1"/>
  <c r="O45" i="1"/>
  <c r="I45" i="1"/>
  <c r="H36" i="1"/>
  <c r="K43" i="2"/>
  <c r="M43" i="2"/>
  <c r="Q43" i="2"/>
  <c r="H40" i="2"/>
  <c r="G42" i="2"/>
  <c r="K42" i="2" a="1"/>
  <c r="K42" i="2" s="1"/>
  <c r="K44" i="2" s="1"/>
  <c r="M42" i="2" a="1"/>
  <c r="M42" i="2" s="1"/>
  <c r="O43" i="2"/>
  <c r="G41" i="2"/>
  <c r="G43" i="2" s="1"/>
  <c r="H24" i="1"/>
  <c r="I44" i="1" a="1"/>
  <c r="I44" i="1" s="1"/>
  <c r="G43" i="1"/>
  <c r="G45" i="1" s="1"/>
  <c r="O44" i="1" a="1"/>
  <c r="O44" i="1" s="1"/>
  <c r="Q44" i="1" a="1"/>
  <c r="Q44" i="1" s="1"/>
  <c r="K44" i="1" a="1"/>
  <c r="K44" i="1" s="1"/>
  <c r="G44" i="1"/>
  <c r="M44" i="1" a="1"/>
  <c r="M44" i="1" s="1"/>
  <c r="Q42" i="2" a="1"/>
  <c r="Q42" i="2" s="1"/>
  <c r="Q44" i="2" s="1"/>
  <c r="H42" i="1" l="1"/>
  <c r="O44" i="2"/>
  <c r="M44" i="2"/>
  <c r="I4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<sst xmlns="http://schemas.openxmlformats.org/spreadsheetml/2006/main" count="475" uniqueCount="343">
  <si>
    <t>Question</t>
  </si>
  <si>
    <t>Answer</t>
  </si>
  <si>
    <t>filter_response</t>
  </si>
  <si>
    <t>filter_dict</t>
  </si>
  <si>
    <t>E1</t>
  </si>
  <si>
    <t>E2</t>
  </si>
  <si>
    <t>E3</t>
  </si>
  <si>
    <t>Prompt_1_result</t>
  </si>
  <si>
    <t>Prompt_2_result</t>
  </si>
  <si>
    <t>Prompt_3_result</t>
  </si>
  <si>
    <t>Prompt_4_result</t>
  </si>
  <si>
    <t>How many plastic flamingos are there in the United States?</t>
  </si>
  <si>
    <t>E1. True
E2. Count of numbers
E3. N.A.</t>
  </si>
  <si>
    <t>{'E1': 'True', 'E2': 'Count of numbers', 'E3': 'N.A.'}</t>
  </si>
  <si>
    <t>Count of numbers</t>
  </si>
  <si>
    <t>N.A.</t>
  </si>
  <si>
    <t>First, we can assume that not every household in the United States has a plastic flamingo. Let's say that 1 in every 100 households has a plastic flamingo. 
Next, we can estimate the number of households in the United States. According to the U.S. Census Bureau, there are approximately 128 million households in the United States. 
Using our assumption, we can estimate that there are approximately 1.28 million plastic flamingos in the United States (128 million households divided by 100, multiplied by 1 flamingo per household). 
However, this is just an estimate and there may be more or less plastic flamingos in the United States. 
ANSWER: x = 6 (10^6)</t>
  </si>
  <si>
    <t>1. First, estimate the population of the United States. The population of the United States is about 328 million. 2. Assume that 1 in every 100 households in the United States has a plastic flamingo. This is a conservative estimate, as plastic flamingos are often used as lawn ornaments. So, there are approximately 3.28 million households in the United States with a plastic flamingo (328 million people / 100 people per household). 3. Next, estimate the number of plastic flamingos per household. This is difficult to estimate, but let's assume that each household has an average of 2 plastic flamingos. This means there are approximately 6.56 million plastic flamingos in the United States (3.28 million households * 2 flamingos per household). 4. Finally, estimate the number of plastic flamingos produced each year. This is also difficult to estimate, but let's assume that each year, 1% of the plastic flamingos in the United States are replaced due to wear and tear or loss. This means that approximately 65,600 new plastic flamingos are produced each year (6.56 million flamingos * 1% replacement rate). 
Therefore, the estimated number of plastic flamingos in the United States is x = 10^6.5 (65,600, rounded to the nearest power of 10).</t>
  </si>
  <si>
    <t>REASON: To estimate the number of plastic flamingos in the United States, we can consider the population of the United States, the popularity of plastic flamingos as a lawn ornament, and the average number of plastic flamingos per household. 
Assuming a population of 330 million people in the United States, and assuming that 10% of households have at least one plastic flamingo, with an average of 2 flamingos per household, we can estimate the total number of plastic flamingos in the United States. 
T = (330 million people) * (10% of households) * (2 flamingos per household) = 6.6 million plastic flamingos in the United States.
ANSWER: x = 6.0 (rounded to the nearest order of magnitude)</t>
  </si>
  <si>
    <t>REASON: Plastic flamingos are a popular lawn ornament in the United States, but they are not found in every household. Therefore, we need to estimate the number of households that have plastic flamingos and then multiply that by the average number of flamingos per household.
ANSWER: Based on my research, I estimate that around 5% of households in the United States have plastic flamingos. Assuming an average of 2 flamingos per household, my estimate for the total number of plastic flamingos in the United States is approximately 3.2 million. Therefore, x = 10^6.5.</t>
  </si>
  <si>
    <t>Roughly how much would it cost per person to provide free food to everyone per day?</t>
  </si>
  <si>
    <t>E1. True
E2. Physical quantity with unit (money)
E3. Not Given</t>
  </si>
  <si>
    <t>{'E1': 'True', 'E2': 'Physical quantity with unit (money)', 'E3': 'Not Given'}</t>
  </si>
  <si>
    <t>Physical quantity with unit (money)</t>
  </si>
  <si>
    <t>Not Given</t>
  </si>
  <si>
    <t>Assumption: We will assume that the free food provided is a basic meal consisting of rice, beans, and vegetables.
Step 1: Determine the cost of the ingredients per person per day. Let's assume that the cost of rice is $0.10 per serving, beans are $0.15 per serving, and vegetables are $0.20 per serving. Therefore, the total cost per person per day would be $0.45.
Step 2: Determine the number of people who need to be fed. This is a difficult question to answer as it depends on the population of the area being considered. Let's assume that we are providing free food to a city of 1 million people.
Step 3: Multiply the cost per person per day by the number of people who need to be fed. Using our assumptions, the total cost per day would be $450,000.
Step 4: Determine the order of magnitude of the estimated cost. The estimated cost is in the hundreds of thousands of dollars, so the order of magnitude would be x = 10^5.
ANSWER: x = 10^5</t>
  </si>
  <si>
    <t>REASON: First, we need to estimate the population of the area we want to provide free food to. Let's assume we want to provide free food to the entire population of New York City, which is approximately 8.4 million people. Next, we need to estimate the cost of providing one meal per person. Let's assume we want to provide a basic meal consisting of a sandwich, a piece of fruit, and a bottle of water. The cost of these items can vary depending on where they are purchased, but let's estimate it to be around $5 per meal. Finally, we need to estimate how often we want to provide free food. Let's assume we want to provide one meal per person per day. 
ANSWER: x = $42 million per day (8.4 million people x $5 per meal x 1 meal per day)</t>
  </si>
  <si>
    <t>QUESTION: Roughly how much would it cost per person to provide free food to everyone per day?
REASON:
1. T = Cost per person per day for free food for everyone
2. Factors:
- Population of the area/country
- Average cost of food per person per day
- Type of food provided (basic necessities or luxury items)
- Distribution and logistics costs
3. Assuming basic necessities are provided, we can estimate the cost of food per person per day to be around $5. Assuming a population of 1 billion people, the total cost per day would be $5 billion. Distribution and logistics costs could add an additional 50% to the total cost, bringing it to $7.5 billion per day.
4. ANSWER: x = 10^9.88 (approximately $7.5 billion per day)</t>
  </si>
  <si>
    <t>REASON: To estimate the cost of providing free food to everyone per day, we need to consider the population of the area and the cost of food per person.
ANSWER: Assuming a population of 1 million people and an average cost of $10 per meal, the cost of providing free food to everyone per day would be approximately $10 million per day. Therefore, x = 10^7. However, this is a very rough estimate and the actual cost could vary depending on various factors such as the type of food provided and the location.</t>
  </si>
  <si>
    <t>How much should I pay back on $100 freely given 20 years ago?</t>
  </si>
  <si>
    <t>Assumption: We will assume an annual interest rate of 5%.
To calculate the amount to be paid back, we need to use the compound interest formula:
A = P(1 + r/n)^(nt)
Where:
A = the amount to be paid back
P = the initial amount given ($100)
r = the annual interest rate (5%)
n = the number of times the interest is compounded per year (we will assume it is compounded annually)
t = the number of years (20)
Plugging in the values, we get:
A = 100(1 + 0.05/1)^(1*20)
A = 100(1.05)^20
A ??? 265.33
Therefore, the estimated amount to be paid back is around $265.33.
ANSWER: x = 10^2.424 (rounded to three decimal places)</t>
  </si>
  <si>
    <t>REASON: Assuming there was no agreement or expectation of repayment at the time the $100 was given, we can estimate the inflation rate over the past 20 years to determine a reasonable amount to pay back. According to the US Bureau of Labor Statistics, the average inflation rate over the past 20 years has been around 2.2% per year. Therefore, the value of $100 today would be approximately $149.08 (100 * (1 + 0.022)^20).
ANSWER: x = $150 (rounded up for simplicity)</t>
  </si>
  <si>
    <t>REASON: To estimate how much should be paid back on $100 freely given 20 years ago, we need to consider inflation and interest rates. Assuming an average inflation rate of 2% per year and an average interest rate of 5% per year, we can estimate the value of $100 after 20 years as follows: 
Value after 20 years = $100 * (1 + 0.02)^20 = $148.64 
To account for the interest that could have been earned if the money was invested, we can estimate the value of $100 after 20 years with a 5% interest rate as follows: 
Value after 20 years with 5% interest = $100 * (1 + 0.05)^20 = $265.33 
Assuming the person who gave the $100 did not expect any repayment, it would be reasonable to pay back the original amount plus some interest to account for inflation and missed investment opportunities. A reasonable estimate for the amount to pay back would be around $150 to $270. 
ANSWER: x = 2</t>
  </si>
  <si>
    <t>REASON: Assuming that the $100 was given as a loan, we need to consider the interest rate and inflation over the past 20 years to estimate the amount to be paid back.
ANSWER: Assuming an average inflation rate of 2% and an interest rate of 5%, the amount to be paid back would be approximately $195. Therefore, x = 10^2.29.</t>
  </si>
  <si>
    <t>How heavy would a tesla car be if it were entirely built with the latest and lightest material available such as graphene, while maintaining safety standards but ignoring costs?</t>
  </si>
  <si>
    <t>E1. True
E2. Physical quantity with unit (mass)
E3. kilograms</t>
  </si>
  <si>
    <t>{'E1': 'True', 'E2': 'Physical quantity with unit (mass)', 'E3': 'kilograms'}</t>
  </si>
  <si>
    <t>Physical quantity with unit (mass)</t>
  </si>
  <si>
    <t>kilograms</t>
  </si>
  <si>
    <t>Assumption: Let's assume that the current weight of a Tesla car is around 2,000 kg.
To estimate the weight of a Tesla car if it were entirely built with the latest and lightest material available such as graphene, we can follow these steps:
1. Find the density of graphene: The density of graphene is around 0.77 mg/m^2. 
2. Calculate the surface area of a Tesla car: Let's assume that the surface area of a Tesla car is around 100 m^2.
3. Calculate the weight of graphene needed to cover the entire surface area of the car: 
Weight of graphene = Density of graphene x Surface area of car
Weight of graphene = 0.77 mg/m^2 x 100 m^2
Weight of graphene = 77 mg
4. Convert the weight of graphene to kilograms: 
Weight of graphene in kg = Weight of graphene in mg / 1,000,000
Weight of graphene in kg = 0.000077 kg
5. Add the weight of other necessary components: Let's assume that the weight of other necessary components such as the engine, battery, and chassis is around 500 kg.
6. Add the weight of graphene and other necessary components: 
Total weight of the car = Weight of graphene + Weight of other components
Total weight of the car = 0.000077 kg + 500 kg
Total weight of the car = 500.000077 kg
Therefore, the estimated weight of a Tesla car if it were entirely built with the latest and lightest material available such as graphene, while maintaining safety standards but ignoring costs, would be around 10^3 kg (1,000 kg).
ANSWER: x = 3</t>
  </si>
  <si>
    <t>REASON: The weight of a Tesla car depends on various factors such as the size of the car, the materials used, and the safety features. Graphene is a lightweight and strong material that could potentially be used to build a car. However, it is not currently used in car manufacturing due to its high cost. Assuming that the car is built entirely with graphene while maintaining safety standards, we can estimate the weight of the car using Fermi estimation.
To estimate the weight of the car, we can compare it to the weight of a current Tesla model, such as the Model S, which weighs around 4,900 pounds. Graphene is about 100 times stronger than steel and 10 times lighter, so we can assume that a car built entirely with graphene would weigh about 10% of the weight of a steel car of the same size. Therefore, a graphene-built Tesla car would weigh around 490 pounds (10% of 4,900 pounds).
However, this estimation does not take into account the weight of other components such as the battery, motor, and safety features. Assuming that these components weigh the same as in a current Tesla model, which is around 1,200 pounds, the total weight of the graphene-built Tesla car would be around 1,690 pounds (490 pounds + 1,200 pounds).
ANSWER: x = 10^3 pounds</t>
  </si>
  <si>
    <t>REASON: To estimate the weight of a Tesla car made entirely of graphene, we need to consider the weight of the current Tesla car and the weight reduction that graphene can provide. The current weight of a Tesla Model S is around 2,250 kg. Graphene is known to be 100 times stronger than steel and much lighter, so it could potentially reduce the weight of the car significantly. However, we also need to consider the additional weight of safety features that would need to be added to maintain safety standards.
ASSUMPTIONS: We assume that the safety features added to the graphene car would weigh the same as those in the current Tesla Model S.
COMPUTATION: Let's assume that the weight of the graphene car would be reduced by 50% compared to the current Model S due to the use of graphene. This would bring the weight down to 1,125 kg. However, we need to add back the weight of the safety features, which we assume to be around 1,125 kg. Therefore, the estimated weight of a Tesla car made entirely of graphene while maintaining safety standards would be around 2,250 kg.
ANSWER: x = 3 (10^3)</t>
  </si>
  <si>
    <t>REASON: The weight of a car is determined by the materials used in its construction. Graphene is known to be one of the lightest and strongest materials available, so it is reasonable to assume that a car made entirely of graphene would be significantly lighter than a traditional car.
ANSWER: x = 3.5 (Assuming the weight of a traditional Tesla car is around 2,250 kg, a car made entirely of graphene could weigh around 2,250/1000 = 2.25 metric tons or 2,250 kg * 10^-6 = 2.25 g. Therefore, a Tesla car made entirely of graphene could weigh around 10^3.5 grams or 3,162.3 grams.)</t>
  </si>
  <si>
    <t>What's the average number of descendents per human who ever lived?</t>
  </si>
  <si>
    <t>E1. True
E2. Ratio
E3. N.A.</t>
  </si>
  <si>
    <t>{'E1': 'True', 'E2': 'Ratio', 'E3': 'N.A.'}</t>
  </si>
  <si>
    <t>Ratio</t>
  </si>
  <si>
    <t>Assumption: Let's assume that humans have been around for approximately 200,000 years.
Step 1: Estimate the total number of humans who have ever lived. One estimate is around 108 billion.
Step 2: Estimate the average number of children per person. This can vary widely depending on cultural and historical factors, but let's assume an average of 2 children per person.
Step 3: Multiply the total number of humans by the average number of children per person. This gives us an estimated total number of descendants: 216 billion.
Step 4: Divide the estimated total number of descendants by the estimated total number of humans who have ever lived. This gives us an estimated average number of descendants per human: approximately 2.
ANSWER: x = 10^0 (1)</t>
  </si>
  <si>
    <t>REASON: This is a difficult question to answer precisely, as it requires estimating the total number of humans who have ever lived, which is a subject of debate among historians and demographers. However, we can make some rough estimates to arrive at an answer. According to the United Nations, the current global population is around 7.8 billion. Estimates for the total number of humans who have ever lived range from 100 billion to 110 billion. Let's use the midpoint of this range and assume that 105 billion humans have ever lived. 
To estimate the average number of descendants per human, we need to consider factors such as birth rates, mortality rates, and family size. Let's assume that the average human who ever lived had two children who survived to adulthood and had two children of their own, and so on. This is a conservative estimate, as it assumes that every human had exactly two children, which is not the case in reality. 
Using this estimate, we can calculate the number of descendants for each generation of humans. The first generation would have 105 billion humans, the second generation would have 210 billion humans (assuming each of the first generation had two children), the third generation would have 420 billion humans, and so on. 
To calculate the average number of descendants per human, we need to divide the total number of descendants by the total number of humans who ever lived. Using the formula for the sum of a geometric series, we can calculate that the total number of descendants is:
105 billion * (1 - 2^-n) / (1 - 2) 
where n is the number of generations. If we assume that each generation is 25 years long, and that humans have been around for 200,000 years, then n is approximately 8,000. Plugging this into the formula, we get:
105 billion * (1 - 2^-8000) / (1 - 2) = 1.05 * 10^14 descendants
Dividing this by the total number of humans who ever lived (105 billion), we get an average of approximately 1,000 descendants per human who ever lived.
ANSWER: x = 10^3 descendants per human who ever lived.</t>
  </si>
  <si>
    <t>REASON: To estimate the average number of descendants per human who ever lived, we need to consider the following factors:
1. The total number of humans who have ever lived.
2. The average lifespan of humans.
3. The average age at which humans have children.
4. The average number of children per human.
Assuming that humans have been around for approximately 200,000 years, and that the global population has grown from a few thousand to over 7 billion, we can estimate that around 100 billion humans have ever lived. 
Assuming an average lifespan of 70 years and an average age of 25 for having children, we can estimate that each human has around 2.8 generations of descendants. 
Assuming an average of 2 children per human, we can estimate that each human has around 5.6 descendants.
Therefore, the average number of descendants per human who ever lived is approximately 5.6.
ANSWER: x = 1.</t>
  </si>
  <si>
    <t>REASON: This is a complex problem that involves estimating the total number of humans who have ever lived and the average number of children each person had. We can make educated guesses about these variables to arrive at an approximate answer.
ANSWER: According to estimates, the total number of humans who have ever lived is around 100 billion. Assuming an average of 2 children per person, the average number of descendants per human who ever lived would be approximately 200 billion. Therefore, my estimated answer is x = 10^11.</t>
  </si>
  <si>
    <t>Just how large would an object in geostationary orbit need to be in order to be visible from earth with the naked eye?</t>
  </si>
  <si>
    <t>E1. True
E2. Physical quantity with unit (volume)
E3. cubic meters</t>
  </si>
  <si>
    <t>{'E1': 'True', 'E2': 'Physical quantity with unit (volume)', 'E3': 'cubic meters'}</t>
  </si>
  <si>
    <t>Physical quantity with unit (volume)</t>
  </si>
  <si>
    <t>cubic meters</t>
  </si>
  <si>
    <t>Assumption: The object is reflecting sunlight and is not emitting its own light.
Step 1: Determine the minimum angular size for an object to be visible with the naked eye. This is approximately 1 arcminute or 1/60th of a degree.
Step 2: Calculate the distance from Earth to the object in geostationary orbit. This is approximately 36,000 kilometers.
Step 3: Use the formula for angular size: angular size = object size / distance. Rearrange the formula to solve for object size: object size = angular size x distance.
Step 4: Substitute the values for angular size and distance: object size = (1/60) x 36,000 km = 600 km.
Step 5: Round up to the nearest order of magnitude: x = 10^3.
ANSWER: x = 10^3. The object would need to be approximately 1000 kilometers in size to be visible from Earth with the naked eye.</t>
  </si>
  <si>
    <t>REASON: Geostationary orbit is about 35,786 km above the Earth's surface. An object's visibility depends on its size and brightness. Let's assume that the object needs to have an apparent magnitude of at least 6 to be visible to the naked eye. This is about the limit of visibility under ideal conditions. 
To estimate the size of the object, we can use the formula for apparent magnitude: m = -2.5 log(I/I0), where m is the apparent magnitude, I is the object's intensity, and I0 is the intensity of a reference star. Let's assume that the object reflects sunlight and has an albedo of 0.3 (similar to the Moon). The intensity of sunlight at geostationary orbit is about 1,367 W/m^2. 
To simplify the calculation, let's assume that the object is a perfect sphere. The intensity of light reflected by a sphere is proportional to its cross-sectional area. The apparent magnitude of the object can be expressed as m = -2.5 log(A/A0), where A is the cross-sectional area of the sphere and A0 is the cross-sectional area of a reference star. 
To be visible with an apparent magnitude of 6, the object's intensity needs to be 0.00063 times that of the reference star. Solving for A, we get A = 0.00063 A0. 
The cross-sectional area of a sphere is A = ?€r^2, where r is the radius of the sphere. Substituting A = 0.00063 A0 and solving for r, we get r = 0.0285 AU, where AU is the astronomical unit (the average distance between the Earth and the Sun). 
Therefore, the object would need to have a radius of about 4,270 km (0.0285 AU * 149.6 million km/AU) to be visible with the naked eye from Earth. 
ANSWER: x = 10^3 km</t>
  </si>
  <si>
    <t>REASON: The factors that determine the visibility of an object in geostationary orbit are its size, its reflectivity, and the brightness of the background sky. Assuming a reflectivity of 0.3 and a background brightness of 10 cd/m^2, the minimum size required for visibility is estimated by equating the object's brightness to the background brightness. 
ANSWER: x = 6. The object would need to have a diameter of approximately 80 meters to be visible from Earth with the naked eye.</t>
  </si>
  <si>
    <t>REASON: The object would need to be large enough to reflect enough sunlight to be visible from Earth, but not so large that it appears as a bright spot in the sky.
ANSWER: x = 6.5 (Assuming the object has an albedo of 0.3 and is at a distance of 35,786 km from Earth, it would need to have a diameter of approximately 1.4 km to be visible with the naked eye.)</t>
  </si>
  <si>
    <t>If a person rubbed a rock with their fingers how long would it take for the rock to become smooth?</t>
  </si>
  <si>
    <t>QUESTION: If a person rubbed a rock with their fingers how long would it take for the rock to become smooth?
UNIT: "h"
E1. True
E2. Physical quantity with unit (time)
E3. hours</t>
  </si>
  <si>
    <t>{'E1': 'True', 'E2': 'Physical quantity with unit (time)', 'E3': 'hours'}</t>
  </si>
  <si>
    <t>Physical quantity with unit (time)</t>
  </si>
  <si>
    <t>hours</t>
  </si>
  <si>
    <t>Assumption: The time it takes for a rock to become smooth by rubbing it with fingers depends on various factors such as the type of rock, the pressure applied, and the duration of rubbing.
To estimate the time it takes for a rock to become smooth by rubbing it with fingers, we can use the concept of erosion. Erosion is the process of wearing away of rocks and other materials by natural agents such as water, wind, and ice. The rate of erosion depends on various factors such as the type of rock, the climate, and the topography.
Assuming that the person is rubbing the rock with moderate pressure for a few hours every day, we can estimate that the rate of erosion would be around 1 millimeter per year. Therefore, if the rock has a roughness of 10 millimeters, it would take around 10 years of rubbing to make it smooth.
ANSWER: x = 10^1 (It would take around 10 years for a person to make a rough rock smooth by rubbing it with fingers)</t>
  </si>
  <si>
    <t>I'm sorry, but I cannot provide an answer to this question as it is not possible to estimate the time it would take for a rock to become smooth through rubbing with fingers using Fermi estimation. The process of rock erosion and smoothing is complex and depends on various factors such as the type of rock, the force and frequency of rubbing, and the environmental conditions. It would require more specific information and scientific knowledge to estimate the time it would take for a rock to become smooth.</t>
  </si>
  <si>
    <t>REASON: The time it takes for a rock to become smooth depends on various factors such as the type of rock, the pressure applied, the frequency of rubbing, and the duration of rubbing. Therefore, we need to make educated guesses about these variables to estimate the time it takes for a rock to become smooth.
ESTIMATED ANSWER: Assuming a person rubs a granite rock with moderate pressure for 1 hour every day, it may take around 10 years for the rock to become noticeably smoother. Therefore, x = 10^1.</t>
  </si>
  <si>
    <t>Consider a steel ball at room temperature. If you converted all its internal energy to kinetic energy, how fast would it be moving?</t>
  </si>
  <si>
    <t>E1. True
E2. Physical quantity with unit (velocity)
E3. meters per second (m/s)</t>
  </si>
  <si>
    <t>{'E1': 'True', 'E2': 'Physical quantity with unit (velocity)', 'E3': 'meters per second (m/s)'}</t>
  </si>
  <si>
    <t>Physical quantity with unit (velocity)</t>
  </si>
  <si>
    <t>meters per second (m/s)</t>
  </si>
  <si>
    <t>Assumption: Let's assume that the steel ball is at room temperature of 25??C and has a mass of 1 kilogram.
Step 1: We need to calculate the internal energy of the steel ball. The internal energy of an object is given by the formula U = (3/2) * n * R * T, where n is the number of moles of gas, R is the gas constant, and T is the temperature in Kelvin. Since the steel ball is not a gas, we can use the formula U = (3/2) * N * k * T, where N is the number of particles in the steel ball, k is the Boltzmann constant, and T is the temperature in Kelvin. Assuming that the steel ball is made up of iron atoms, we can calculate the number of particles using Avogadro's number, which is approximately 6.02 x 10^23. Therefore, N = (1 kg / 55.85 g/mol) * (6.02 x 10^23) = 1.08 x 10^26. Plugging in the values, we get U = (3/2) * (1.08 x 10^26) * (1.38 x 10^-23 J/K) * (298 K) = 5.03 x 10^3 J.
Step 2: We need to convert the internal energy to kinetic energy. The kinetic energy of an object is given by the formula KE = (1/2) * m * v^2, where m is the mass of the object and v is its velocity. Solving for v, we get v = sqrt((2 * KE) / m). Since we have converted all the internal energy to kinetic energy, we can use the value of U calculated in step 1 as the value of KE. Plugging in the values, we get v = sqrt((2 * 5.03 x 10^3 J) / (1 kg)) = 100 m/s.
ANSWER: x = 10^2. Therefore, the steel ball would be moving at a speed of approximately 100 meters per second.</t>
  </si>
  <si>
    <t>REASON: The internal energy of a steel ball at room temperature is primarily due to the motion of its atoms and molecules. If we assume that the ball is at a temperature of 25??C (298 K), then its internal energy can be estimated using the equipartition theorem, which states that each degree of freedom contributes 1/2 kT of energy, where k is the Boltzmann constant and T is the temperature in Kelvin. For a steel ball, we can assume that it has three degrees of freedom (corresponding to motion in three dimensions), so its internal energy would be approximately 3/2 kT. Using the value of k = 1.38 x 10^-23 J/K, we can calculate the internal energy of the ball to be about 6.2 x 10^-21 J.
To convert all of this internal energy to kinetic energy, we can use the equation for kinetic energy: KE = 1/2 mv^2, where m is the mass of the ball and v is its velocity. Since the mass of the ball is not given, we can make a rough estimate based on the size of a typical steel ball. Let's assume a diameter of 1 cm and a density of 7.8 g/cm^3, which gives a mass of about 0.5 g.
Now we can solve for v by equating the internal energy to the kinetic energy: 6.2 x 10^-21 J = 1/2 (0.5 g) v^2. Solving for v, we get v = 1.4 x 10^6 m/s.
ANSWER: x = 10^6 m/s</t>
  </si>
  <si>
    <t>REASON: The final quantity of interest is the speed of the steel ball if all its internal energy is converted to kinetic energy. The kinetic energy of the ball is given by 1/2mv^2, where m is the mass of the ball and v is its velocity. The internal energy of the ball is given by the product of its temperature, specific heat capacity, and mass. Assuming the ball is at room temperature, we can estimate its internal energy to be around 10^4 Joules per kilogram. We can also assume that the mass of the ball is around 1 kilogram.
Using the conservation of energy, we can equate the internal energy of the ball to its kinetic energy, giving us:
1/2mv^2 = 10^4 J/kg
Solving for v, we get:
v = sqrt(2*10^4 m/s^2)
Assuming the mass of the ball is 1 kilogram, we get:
v = sqrt(2*10^4) m/s
v ??? 141.4 m/s
ANSWER: x = 2</t>
  </si>
  <si>
    <t>REASON: The internal energy of the steel ball is related to its temperature, which is approximately 300 Kelvin at room temperature. The kinetic energy of the ball is related to its mass and velocity. We can assume that the mass of the steel ball is 1 kilogram for simplicity.
ANSWER: If we assume that all the internal energy of the steel ball is converted to kinetic energy, we can use the equation for kinetic energy: KE = 1/2 * m * v^2. Solving for v, we get v = sqrt(2 * KE / m). The internal energy of the steel ball can be approximated using the equipartition theorem, which states that each degree of freedom in a molecule contributes 1/2 kT of energy, where k is the Boltzmann constant. The steel ball has many degrees of freedom, so we can assume that its internal energy is on the order of kT. Plugging in the values, we get KE = 1/2 * 1 kg * (1.38 x 10^-23 J/K * 300 K) = 6.21 x 10^-22 J. Therefore, v = sqrt(2 * 6.21 x 10^-22 J / 1 kg) = 1.57 x 10^-10 m/s.
ANSWER: x = 10^-10.</t>
  </si>
  <si>
    <t>Suppose a meteor made of nickel and iron falls to the earth from deep space. Estimate how much its temperature would rise on impact ignoring any atmospheric effects.</t>
  </si>
  <si>
    <t>E1. True
E2. Physical quantity with unit (temperature)
E3. Kelvin</t>
  </si>
  <si>
    <t>{'E1': 'True', 'E2': 'Physical quantity with unit (temperature)', 'E3': 'Kelvin'}</t>
  </si>
  <si>
    <t>Physical quantity with unit (temperature)</t>
  </si>
  <si>
    <t>Kelvin</t>
  </si>
  <si>
    <t>Assumption: Let's assume that the meteor is made entirely of nickel and iron and has a mass of 1 ton (1000 kg).
Step 1: Calculate the amount of energy released upon impact using the formula E = 1/2mv^2, where m is the mass of the meteor and v is its velocity upon impact. Let's assume the velocity to be 20 km/s (which is a typical speed for meteors entering the Earth's atmosphere). 
E = 1/2 * 1000 kg * (20 km/s)^2 = 2 x 10^11 J
Step 2: Calculate the amount of energy required to raise the temperature of the meteor by a certain amount using the formula Q = mc??T, where Q is the amount of heat energy required, m is the mass of the meteor, c is the specific heat capacity of nickel-iron alloy (which is around 450 J/kg*K), and ??T is the change in temperature. Let's assume that the meteor's initial temperature is -270??C (which is the temperature of deep space) and we want to raise its temperature to 1000??C.
Q = 1000 kg * 450 J/kg*K * (1000??C - (-270??C)) = 4.23 x 10^8 J
Step 3: Divide the energy released upon impact by the energy required to raise the temperature of the meteor to get an estimate of the temperature rise.
Temperature rise = E/Q = (2 x 10^11 J) / (4.23 x 10^8 J) = 472??C
Therefore, the estimated temperature rise of the meteor upon impact would be x = 10^2 (100??C). 
REASON: By using the formula for energy released upon impact and the formula for heat energy required to raise the temperature of the meteor, we can estimate the temperature rise of the meteor upon impact. This calculation assumes that the meteor is made entirely of nickel and iron and has a mass of 1 ton.</t>
  </si>
  <si>
    <t>REASON: We can use the equation for the change in temperature due to a change in thermal energy: ??T = ??E / (m * c), where ??T is the change in temperature, ??E is the change in thermal energy, m is the mass of the meteor, and c is the specific heat capacity of the meteor material. We can estimate the mass of the meteor to be around 10^5 kg based on the average size of meteorites that reach the Earth's surface. The specific heat capacity of nickel-iron alloys is around 450 J/(kg*K). We can assume that the meteor was at a very low temperature before impact, so we can estimate the change in thermal energy to be the total thermal energy of the meteor after impact. We can use the equation for thermal energy: E = m * c * ??T, where E is the thermal energy and ??T is the change in temperature. We can assume that the meteor is heated to a temperature of around 3000 K, which is the melting point of nickel-iron alloys. Plugging in these values, we get ??T = (10^5 kg * 450 J/(kg*K) * 3000 K) / (10^5 kg * 450 J/(kg*K)) = 3000 K.
ANSWER: x = 10^3 K</t>
  </si>
  <si>
    <t>REASON: 
1. Target quantity: Temperature rise of the meteor on impact.
2. Factors: 
- Mass of the meteor
- Velocity of the meteor
- Specific heat capacity of nickel and iron
- Melting point of nickel and iron
- Heat of fusion of nickel and iron
3. Assumptions: 
- The meteor is a solid sphere.
- The meteor is traveling at a constant velocity.
- All of the kinetic energy of the meteor is converted into heat upon impact.
- The meteor does not break apart upon impact.
- The heat generated is evenly distributed throughout the meteor.
- The meteor does not lose any heat to the surrounding environment.
4. Computation: 
- The kinetic energy of the meteor can be calculated using the formula KE = 0.5mv^2, where m is the mass of the meteor and v is its velocity.
- This kinetic energy is then converted into heat energy upon impact, using the assumption that all of the kinetic energy is converted into heat.
- The heat energy is then used to raise the temperature of the meteor, using the specific heat capacity of nickel and iron.
- If the temperature rise is high enough, the meteor will melt, and the heat of fusion of nickel and iron will need to be taken into account.
- The final temperature rise can be calculated using these factors.
ANSWER: x = 6</t>
  </si>
  <si>
    <t>REASON: When a meteor falls to the earth from deep space, it is traveling at a very high speed. This kinetic energy is converted into heat energy upon impact, causing the temperature of the meteor to rise significantly.
ANSWER: Let's assume that the meteor is made entirely of nickel and iron, which have a specific heat capacity of approximately 0.44 J/g??C and 0.45 J/g??C, respectively. We can estimate the mass of the meteor by assuming a typical size for a meteor, which is about 1 meter in diameter. Using the density of iron and nickel, which is approximately 7.87 g/cm?? and 8.91 g/cm??, respectively, we can estimate the mass of the meteor to be around 10^6 kg.
Assuming that the meteor is traveling at a speed of 20 km/s, which is a typical speed for a meteor entering the earth's atmosphere, we can estimate the kinetic energy of the meteor to be around 2.5 x 10^15 J.
When the meteor impacts the earth, this kinetic energy is converted into heat energy. Using the specific heat capacities of nickel and iron, we can estimate that the temperature of the meteor would rise by approximately 5 x 10^6??C (or 5 million degrees Celsius) upon impact.
Note that this estimate ignores any atmospheric effects, which could significantly affect the temperature rise of the meteor upon impact.</t>
  </si>
  <si>
    <t>We know that within the limits of measurement, the magnitudes of the negative charge on the electron and the positive charge on the proton are equal. Suppose, however, that these magnitudes differed from each other by as little as 0.0001%. With what force would two copper pennies, placed 1m apart, then repel each other?</t>
  </si>
  <si>
    <t>E1. True
E2. Physical quantity with unit (force)
E3. Newtons</t>
  </si>
  <si>
    <t>{'E1': 'True', 'E2': 'Physical quantity with unit (force)', 'E3': 'Newtons'}</t>
  </si>
  <si>
    <t>Physical quantity with unit (force)</t>
  </si>
  <si>
    <t>Newtons</t>
  </si>
  <si>
    <t>The force between two charged objects is given by Coulomb's law: F = k*q1*q2/r^2, where k is the Coulomb constant, q1 and q2 are the charges of the objects, and r is the distance between them. 
Assuming the charge on each copper penny is equal to the charge on a proton or electron, we can use the fact that the magnitudes of the charges differ by 0.0001% to estimate the charge on each penny. Let's assume that the charge on each penny is equal to the charge on a proton, which is approximately 1.602 x 10^-19 C. 
Now we can plug in the values for k, q1, q2, and r to find the force between the two pennies: 
F = (9 x 10^9 N*m^2/C^2) * (1.602 x 10^-19 C)^2 / (1 m)^2 
F = 2.307 x 10^-28 N 
So the estimated force between the two copper pennies is approximately 10^-28 N. 
ANSWER: x = 10^-28</t>
  </si>
  <si>
    <t>REASON: The force between two charged objects is given by Coulomb's law: F = k*q1*q2/r^2, where k is the Coulomb constant, q1 and q2 are the charges of the objects, and r is the distance between them. Since the charge on the pennies is not given, we can assume they have the same charge, q. If the magnitudes of the charges differed by 0.0001%, then one penny would have a charge of q*(1+0.0001%) and the other would have a charge of q*(1-0.0001%). The force between them would be F = k*q^2*(1+0.0001%)*(1-0.0001%)/1^2 = k*q^2*(1-0.00000002%). 
To estimate the force, we need to know the value of k and q. The value of k is approximately 9x10^9 N*m^2/C^2. The charge on a copper penny is not given, but we can estimate it based on the fact that a penny has about 3x10^22 atoms and each atom has a few electrons. Let's assume each penny has a net charge of 1 microcoulomb (10^-6 C). 
ANSWER: x = 10^-3 N (newtons) 
Plugging in the values, we get F = (9x10^9 N*m^2/C^2)*(10^-6 C)^2*(1-0.00000002%) = 8.99999964x10^-3 N. Rounded to three significant figures, the force is approximately 0.009 N or x = 10^-3 N.</t>
  </si>
  <si>
    <t>REASON: 
1. Target quantity: Force between two copper pennies placed 1m apart.
2. Factors: 
- Charge on a copper penny (assumed to be equal to the charge on an electron or proton)
- Distance between the two pennies
- Coulomb's law (force between two charged particles)
3. Mathematical model: 
- Assume the charge on each penny is equal to the charge on an electron or proton (1.6 x 10^-19 C)
- Use Coulomb's law to calculate the force between the two pennies: F = k * (q1 * q2) / r^2, where k is Coulomb's constant (9 x 10^9 N*m^2/C^2), q1 and q2 are the charges on the pennies, and r is the distance between them (1m).
- If the magnitudes of the charges differed by 0.0001%, one charge would be 0.9999 times the other charge. Therefore, we can calculate the force using the charges (1.6 x 10^-19 C) and (1.6 x 10^-19 C * 0.9999) = (1.59984 x 10^-19 C).
- Plugging in the values, we get F = 9 x 10^9 * (1.6 x 10^-19) * (1.59984 x 10^-19) / 1^2 = 2.295 x 10^-28 N.
4. ANSWER: x = -28 (order of magnitude is 10^-28 N).</t>
  </si>
  <si>
    <t>REASON: The force between two charged objects is given by Coulomb's law, which states that the force is proportional to the product of the charges and inversely proportional to the square of the distance between them. Therefore, we need to estimate the charges on the pennies and the force between them.
ANSWER: Let's assume that each penny has a charge of 1 microcoulomb (10^-6 C), which is a reasonable estimate for the amount of charge that can be transferred through rubbing or contact. The distance between the pennies is 1 meter. Using Coulomb's law, the force between the pennies is approximately 9 x 10^-8 N.</t>
  </si>
  <si>
    <t>How much water is used by the population of New York per day?</t>
  </si>
  <si>
    <t>E1. True
E2. Physical quantity with unit (volume)
E3. gallons</t>
  </si>
  <si>
    <t>{'E1': 'True', 'E2': 'Physical quantity with unit (volume)', 'E3': 'gallons'}</t>
  </si>
  <si>
    <t>gallons</t>
  </si>
  <si>
    <t>To estimate the amount of water used by the population of New York per day, we can make some assumptions. Let's assume that the population of New York is around 8 million people and that each person uses an average of 100 gallons of water per day. 
To estimate the total amount of water used, we can multiply the population by the average water usage: 
8 million people x 100 gallons/person = 800 million gallons of water per day 
Therefore, the estimated amount of water used by the population of New York per day is approximately 10^8 gallons (x = 8).</t>
  </si>
  <si>
    <t>REASON: According to the United States Census Bureau, the population of New York City was approximately 8.4 million people in 2018. On average, a person uses about 80-100 gallons of water per day for household activities such as drinking, cooking, bathing, and cleaning. Let's assume an average of 90 gallons per person per day. Therefore, the total water usage for the population of New York City would be 756 million gallons per day (8.4 million people x 90 gallons per person per day).
ANSWER: x = 10^8 gallons of water per day.</t>
  </si>
  <si>
    <t>REASON: To estimate the amount of water used by the population of New York per day, we can consider the following factors: the population of New York, the average amount of water used per person per day, and the percentage of the population that has access to clean water. According to the United States Census Bureau, the population of New York City is approximately 8.4 million people. On average, a person uses about 80-100 gallons of water per day. Assuming that the population of New York City has access to clean water, we can estimate that the total amount of water used per day is approximately 8.4 million * 80 gallons = 672 million gallons per day.
ANSWER: x = 9 (10^9)</t>
  </si>
  <si>
    <t>REASON: To estimate the amount of water used by the population of New York per day, we need to consider the key variables involved such as the population of New York, the average water usage per person, and the percentage of the population that has access to clean water.
ANSWER: Assuming a population of 8.4 million people in New York, with an average water usage of 100 gallons per person per day, and assuming that 95% of the population has access to clean water, we can estimate that the total water usage by the population of New York per day is approximately 7.98 x 10^9 gallons.</t>
  </si>
  <si>
    <t>How much space would be required to fit 1 individual of each species of plants and animals?</t>
  </si>
  <si>
    <t>E1. True
E2. Physical quantity with unit (volume)
E3. cubic centimeters (cm**3)</t>
  </si>
  <si>
    <t>{'E1': 'True', 'E2': 'Physical quantity with unit (volume)', 'E3': 'cubic centimeters (cm**3)'}</t>
  </si>
  <si>
    <t>cubic centimeters (cm**3)</t>
  </si>
  <si>
    <t>Assumption: There are approximately 8.7 million species of plants and animals on Earth.
To estimate the space required to fit one individual of each species of plants and animals, we can make the following assumptions:
1. Each individual requires an average of 1 square meter of space.
2. We can stack the individuals on top of each other in a 3-dimensional space.
Using these assumptions, we can estimate the total space required as follows:
Total number of individuals = 8.7 million
Space required per individual = 1 square meter
Total space required = 8.7 million square meters
However, since we are stacking the individuals in a 3-dimensional space, we need to account for the height as well. Assuming an average height of 2 meters per individual, we can calculate the total volume required as follows:
Total volume required = 8.7 million square meters x 2 meters = 17.4 million cubic meters
Therefore, the estimated space required to fit one individual of each species of plants and animals is approximately 10^7.24 cubic meters (17.4 million cubic meters), rounded to the nearest order of magnitude. 
ANSWER: x = 10^7.24</t>
  </si>
  <si>
    <t>REASON: There are approximately 8.7 million species of plants and animals on Earth. Assuming each individual requires an average of 1 square meter of space, we can estimate the total space required by multiplying the number of species by the space required per individual. Therefore, we would need approximately 8.7 million square meters of space to fit one individual of each species of plants and animals.
ANSWER: x = 10^7 square meters</t>
  </si>
  <si>
    <t>REASON: To estimate the space required to fit 1 individual of each species of plants and animals, we need to consider the number of known species of plants and animals. According to current estimates, there are approximately 8.7 million species on Earth. We also need to consider the size of each individual, which can vary greatly depending on the species. Assuming an average size of 1 meter cubed per individual, we can estimate the total space required as 8.7 million cubic meters.
ANSWER: x = 7</t>
  </si>
  <si>
    <t>REASON: To estimate the space required to fit 1 individual of each species of plants and animals, we need to consider the total number of species on Earth and their average size. This is a complex problem that requires breaking it down into simpler parts and making educated guesses about the values of the variables involved.
ANSWER: x = 30
Based on estimates, there are approximately 8.7 million species on Earth, including both plants and animals. Assuming an average size of 1 meter for each species, we can estimate that it would require approximately 8.7 million cubic meters of space to fit 1 individual of each species. This is equivalent to 10^30 cubic millimeters or 10^30 cubic centimeters. However, this estimate does not take into account the varying sizes of different species and the need for different habitats, so it should be considered a rough approximation.</t>
  </si>
  <si>
    <t>What fraction of the earth's water is equal to the water in an adult male human?</t>
  </si>
  <si>
    <t>E1. True
E2. Ratio
E3. Not Given</t>
  </si>
  <si>
    <t>{'E1': 'True', 'E2': 'Ratio', 'E3': 'Not Given'}</t>
  </si>
  <si>
    <t>Assumption: Let's assume that an adult male human weighs around 70 kilograms and that the earth's total water volume is approximately 1.386 billion cubic kilometers.
Step 1: Convert the weight of an adult male human from kilograms to liters. We know that 1 liter of water weighs 1 kilogram, so an adult male human weighs approximately 70 liters.
Step 2: Convert the earth's total water volume from cubic kilometers to liters. 1 cubic kilometer is equal to 1 trillion liters, so the earth's total water volume is approximately 1.386 x 10^21 liters.
Step 3: Divide the volume of water in an adult male human (70 liters) by the earth's total water volume (1.386 x 10^21 liters). 
70 / 1.386 x 10^21 = 5.05 x 10^-20
ANSWER: x = -20
Therefore, the fraction of the earth's water that is equal to the water in an adult male human is approximately 5.05 x 10^-20 or 10^-20 in order of magnitude.</t>
  </si>
  <si>
    <t>1. Estimate the total amount of water on Earth. The Earth's surface is about 71% water, and the total volume of water on Earth is estimated to be around 1.386 billion cubic kilometers. 
2. Estimate the average weight of an adult male human. According to the World Health Organization, the average weight of an adult male is around 70 kg. 
3. Estimate the percentage of a human's body weight that is water. The human body is about 60% water, so an adult male human contains about 42 kg of water. 
4. Calculate the fraction of the Earth's water that is equal to the water in an adult male human by dividing the amount of water in an adult male by the total amount of water on Earth. 
So, x = (42 kg / 1.386 billion cubic km) = 3.03 x 10^-14. Therefore, the fraction of the Earth's water that is equal to the water in an adult male human is approximately 3.03 x 10^-14.</t>
  </si>
  <si>
    <t>T: Fraction of Earth's water equal to water in an adult male human
Sub-quantities: 
- Total volume of Earth's water 
- Volume of water in an adult male human 
Assumptions: 
- An adult male human has an average weight of 70 kg 
- The human body is approximately 60% water 
- The Earth's total water volume is approximately 1.386 billion cubic kilometers 
- The volume of water in an adult male human is approximately 42 liters 
Mathematical model: 
- Volume of water in an adult male human = 70 kg * 0.6 = 42 liters 
- Fraction of Earth's water equal to water in an adult male human = 42 liters / 1.386 billion cubic kilometers 
= 3.03 x 10^-13 
ANSWER: x = -13</t>
  </si>
  <si>
    <t>REASON: The earth's water is estimated to be around 1.386 billion cubic kilometers, while the average adult male human body is about 60% water. Therefore, we can estimate the fraction of the earth's water that is equal to the water in an adult male human by dividing the volume of water in an adult male human by the volume of the earth's water.
ANSWER: x = 10^-12. Based on the estimates, the volume of water in an adult male human is approximately 42 liters, which is equivalent to 0.000042 cubic kilometers. Dividing this by the estimated volume of the earth's water gives us a fraction of approximately 3.03 x 10^-12, or 0.00000000000303. Therefore, only a very small fraction of the earth's water is equal to the water in an adult male human.</t>
  </si>
  <si>
    <t>What is the total length of waterslides in the United States?</t>
  </si>
  <si>
    <t>E1. True
E2. Physical quantity with unit (length)
E3. feet</t>
  </si>
  <si>
    <t>{'E1': 'True', 'E2': 'Physical quantity with unit (length)', 'E3': 'feet'}</t>
  </si>
  <si>
    <t>Physical quantity with unit (length)</t>
  </si>
  <si>
    <t>feet</t>
  </si>
  <si>
    <t>Assumption: Let's assume that there are approximately 500 water parks in the United States, each with an average of 5 waterslides.
Step 1: Calculate the total number of waterslides in the United States.
500 water parks x 5 waterslides per park = 2,500 waterslides
Step 2: Estimate the average length of a waterslide.
Let's assume that the average length of a waterslide is 200 feet.
Step 3: Calculate the total length of all waterslides in the United States.
2,500 waterslides x 200 feet per slide = 500,000 feet
Step 4: Convert feet to miles.
500,000 feet ?? 5,280 feet per mile = 94.7 miles
ANSWER: x = 10^2 (The total length of waterslides in the United States is estimated to be around 10^2 or 100 miles.)</t>
  </si>
  <si>
    <t>1. First, estimate the number of water parks in the United States. According to the World Waterpark Association, there are approximately 1,200 water parks in the United States. 2. Next, estimate the average number of waterslides per water park. This can vary widely, but let's assume an average of 10 waterslides per park. This gives us a total of 12,000 waterslides in the United States (1,200 parks x 10 slides per park). 3. Now, estimate the average length of a waterslide. Again, this can vary widely, but let's assume an average length of 100 feet per slide. This gives us a total length of 1,200,000 feet of waterslides in the United States (12,000 slides x 100 feet per slide). 4. Finally, convert feet to miles. There are 5,280 feet in a mile, so the total length of waterslides in the United States is approximately 227.27 miles (1,200,000 feet / 5,280 feet per mile). ANSWER: x = 10^2 miles of waterslides.</t>
  </si>
  <si>
    <t>REASON: To estimate the total length of waterslides in the United States, we can consider the number of water parks and the average length of their waterslides. Assuming there are around 1,000 water parks in the US and each park has an average of 10 waterslides with an average length of 200 feet, we can estimate the total length of waterslides in the US.
T = number of water parks * average number of waterslides per park * average length of waterslide
T = 1,000 * 10 * 200 = 2,000,000 feet
ANSWER: x = 6 (since 2,000,000 feet is in the order of magnitude of 10^6)</t>
  </si>
  <si>
    <t>REASON: To estimate the total length of waterslides in the United States, we can start by considering the number of water parks and the average length of their waterslides.
ESTIMATED ANSWER: There are approximately 1,000 water parks in the United States, and the average length of a waterslide is around 200 feet. Therefore, the total length of waterslides in the United States is approximately 200,000 feet or x = 10^5. However, this estimate may vary depending on the size and number of water parks in the country.</t>
  </si>
  <si>
    <t>What is the volume fraction of the Solar System (from the Sun to Earth) occupied by the Sun, and the planets?</t>
  </si>
  <si>
    <t>To estimate the volume fraction of the Solar System occupied by the Sun and planets, we can make the assumption that the Solar System is roughly spherical in shape. We can also assume that the Sun and planets are evenly distributed throughout this sphere.
The radius of the Solar System can be estimated as the distance from the Sun to the farthest planet, which is Neptune. This distance is approximately 4.5 billion kilometers.
Using this radius, we can calculate the volume of the sphere that represents the Solar System. The formula for the volume of a sphere is V = (4/3)?€r^3, where r is the radius.
V = (4/3)?€(4.5 x 10^9)^3
V ??? 2.6 x 10^33 cubic kilometers
Next, we can estimate the total volume of the Sun and planets. The Sun is by far the largest object in the Solar System, with a diameter of about 1.4 million kilometers. The combined diameter of all the planets is much smaller, at around 77,000 kilometers.
Assuming that the Sun and planets are roughly spherical, we can calculate their volumes using the same formula as before. The volume of the Sun is:
V_sun = (4/3)?€(0.7 x 10^6)^3
V_sun ??? 1.4 x 10^18 cubic kilometers
The combined volume of the planets is:
V_planets = (4/3)?€(3.85 x 10^4)^3 x 8
V_planets ??? 6.1 x 10^11 cubic kilometers
Adding these volumes together, we get the total volume of the Sun and planets:
V_total = V_sun + V_planets
V_total ??? 1.4 x 10^18 + 6.1 x 10^11
V_total ??? 1.4 x 10^18 cubic kilometers
Finally, we can estimate the volume fraction of the Solar System occupied by the Sun and planets by dividing their total volume by the volume of the entire Solar System:
Volume fraction = V_total / V_solar system
Volume fraction ??? 1.4 x 10^18 / 2.6 x 10^33
Volume fraction ??? 5.4 x 10^-16
Therefore, the volume fraction of the Solar System occupied by the Sun and planets</t>
  </si>
  <si>
    <t>REASON: The volume of the Solar System can be approximated as a sphere with a radius equal to the distance from the Sun to the farthest planet, Neptune. This distance is about 4.5 billion kilometers. The volume of a sphere is given by the formula V = (4/3)?€r^3. Therefore, the volume of the Solar System is approximately 3.8 x 10^27 cubic kilometers.
To estimate the volume fraction occupied by the Sun and the planets, we need to first estimate their total volume. The Sun has a radius of about 696,000 kilometers and can be approximated as a sphere. Using the same formula as above, we can estimate the volume of the Sun to be approximately 1.4 x 10^18 cubic kilometers.
The eight planets in the Solar System have varying sizes, but we can estimate their total volume by approximating them as spheres with radii equal to their average distance from the Sun. This distance is about 4.5 astronomical units (AU), or 675 million kilometers. Using the same formula as above, we can estimate the total volume of the planets to be approximately 6.7 x 10^12 cubic kilometers.
Therefore, the total volume occupied by the Sun and the planets is approximately 1.4 x 10^18 + 6.7 x 10^12 = 1.4 x 10^18 cubic kilometers.
To calculate the volume fraction, we divide the total volume occupied by the Sun and the planets by the total volume of the Solar System: (1.4 x 10^18 cubic kilometers) / (3.8 x 10^27 cubic kilometers) = 3.7 x 10^-10.
ANSWER: x = 3.7 x 10^-10.</t>
  </si>
  <si>
    <t>REASON: To estimate the volume fraction of the Solar System occupied by the Sun and planets, we can assume that the Solar System is roughly a sphere with a radius of the distance from the Sun to Earth (149.6 million km). We can then estimate the volume of the Sun and the eight planets (excluding Pluto) and divide that by the volume of the sphere.
Sub-quantities:
- Radius of the Solar System: 149.6 million km
- Volume of the Sun
- Volume of Mercury
- Volume of Venus
- Volume of Earth
- Volume of Mars
- Volume of Jupiter
- Volume of Saturn
- Volume of Uranus
- Volume of Neptune
Assumptions:
- The Solar System is roughly a sphere with a radius of 149.6 million km
- We are only considering the Sun and the eight planets (excluding Pluto)
Mathematical model:
Volume fraction = (Volume of Sun + Volume of Mercury + Volume of Venus + Volume of Earth + Volume of Mars + Volume of Jupiter + Volume of Saturn + Volume of Uranus + Volume of Neptune) / Volume of sphere with radius 149.6 million km
Computations:
- Volume of Sun = 1.41 x 10^18 km^3
- Volume of Mercury = 6.08 x 10^10 km^3
- Volume of Venus = 9.28 x 10^11 km^3
- Volume of Earth = 1.08 x 10^12 km^3
- Volume of Mars = 1.63 x 10^11 km^3
- Volume of Jupiter = 1.43 x 10^15 km^3
- Volume of Saturn = 8.27 x 10^14 km^3
- Volume of Uranus = 6.83 x 10^13 km^3
- Volume of Neptune = 6.25 x 10^13 km^3
- Volume of sphere with radius 149.6 million km = 1.41 x 10^27 km^3
Volume fraction = (1.41 x 10^18 + 6.08 x 10^10 + 9.28 x 10^11 + 1.08 x 10^12 + 1.63 x 10^11 + 1.43 x 10^15 + 8.27 x 10</t>
  </si>
  <si>
    <t>REASON: The Solar System consists of the Sun, eight planets, and other celestial bodies. To estimate the volume fraction occupied by the Sun and planets, we need to consider their relative sizes and distances from each other.
ANSWER: Based on rough estimates, the Sun has a radius of approximately 700,000 km and the average distance between the Sun and Earth is about 150 million km. Assuming the Solar System is roughly spherical, we can estimate its volume as 4/3 * pi * (distance from Sun to Earth)^3, which gives us a volume of approximately 1.4 x 10^27 cubic meters.
To estimate the volume occupied by the Sun and planets, we can assume that they are roughly spherical and use their radii to calculate their volumes. The total volume of the eight planets is estimated to be about 6.8 x 10^23 cubic meters. Therefore, the volume fraction of the Solar System occupied by the Sun and planets is approximately (6.8 x 10^23 + 1.4 x 10^27) / 1.4 x 10^27, which is roughly 0.005 or 5 x 10^-3.</t>
  </si>
  <si>
    <t>How many times as fast as ants are humans?</t>
  </si>
  <si>
    <t>Assumption: Let's assume that we are comparing the speed of ants and humans in terms of body length per second.
Step 1: Find the average body length of an ant and a human. Let's assume the average body length of an ant is 0.5 cm and the average body length of a human is 170 cm.
Step 2: Divide the body length of a human by the body length of an ant. 
170 cm / 0.5 cm = 340
Step 3: This means that humans are approximately 340 times longer than ants. 
Step 4: Since we are comparing speed, we need to take into account the stride length of both ants and humans. Let's assume that the average stride length of an ant is 0.1 cm and the average stride length of a human is 70 cm.
Step 5: Divide the stride length of a human by the stride length of an ant.
70 cm / 0.1 cm = 700
Step 6: This means that humans take approximately 700 strides to cover the same distance as one stride of an ant.
Step 7: Multiply the ratio of body length by the ratio of stride length to get the ratio of speed.
340 x 700 = 238,000
Step 8: This means that humans are approximately 238,000 times faster than ants in terms of body length covered per second.
ANSWER: x = 10^5 (since the answer is in the hundreds of thousands, which is in the order of magnitude of 10^5)</t>
  </si>
  <si>
    <t>REASON: Ants are known to be incredibly fast for their size, but humans are much larger and generally move slower. To estimate the difference in speed, we can compare the body lengths of ants and humans. On average, an ant is about 0.1 inches long, while a human is about 72 inches tall. This means that a human is approximately 720 times longer than an ant. However, ants are able to move their bodies much faster relative to their size than humans can. Let's assume that an ant can move 10 times its body length per second, while a human can move at a speed of 5 feet per second. This means that an ant can move 1 inch per second, while a human can move 60 inches per second. Therefore, humans are approximately 60 times faster than ants (60 inches per second for humans / 1 inch per second for ants).
ANSWER: x = 10^1.78 (rounded to two decimal places) times faster</t>
  </si>
  <si>
    <t>QUESTION: How many times as fast as ants are humans?
REASON:
1. Target quantity: Ratio of speed between ants and humans
2. Factors:
- Average speed of ants: 0.0005 m/s
- Average speed of humans: 1.5 m/s
3. Assumptions:
- Ants and humans are moving in a straight line
- The speed of ants and humans are constant
- The size of ants and humans does not affect their speed
4. Mathematical model:
- Ratio of speed = (speed of humans) / (speed of ants)
- Ratio of speed = 1.5 / 0.0005 = 3000
5. ANSWER: x = 10^3</t>
  </si>
  <si>
    <t>REASON: Ants are known for their incredible speed and agility, while humans are relatively slow in comparison. Therefore, it is reasonable to assume that ants are significantly faster than humans.
ANSWER: x = 3-4
Based on research, ants can move at a speed of approximately 300 meters per hour, while humans can walk at a speed of around 5 kilometers per hour. This means that ants are roughly 16-17 times faster than humans. However, this estimate may vary depending on the specific species of ant and the individual capabilities of humans.</t>
  </si>
  <si>
    <t>How many softballs are produced annually?</t>
  </si>
  <si>
    <t>To estimate the number of softballs produced annually, we can make some assumptions. Let's assume that the production of softballs is evenly distributed throughout the world and that each softball manufacturer produces an average of 10,000 softballs per day. 
There are approximately 195 countries in the world, so if we assume that each country has at least one softball manufacturer, that would give us a total of 195 manufacturers. 
If each manufacturer produces 10,000 softballs per day, that would be a total of 1,950,000 softballs produced per day worldwide. 
Assuming that there are 365 days in a year, the total number of softballs produced annually would be approximately:
1,950,000 softballs/day x 365 days/year = 711,750,000 softballs/year
Therefore, the estimated answer is x = 10^9 (1 billion).</t>
  </si>
  <si>
    <t>REASON: 1. First, estimate the population of the United States. The population of the United States is about 328 million. 2. Assume that a small percentage of the population plays softball. Let's say 1 in every 100 people plays softball. So, there are approximately 3.28 million softball players in the United States (328 million people / 100). 3. Next, estimate how many softballs each player uses in a year. Let's say each player uses 5 softballs per year. This includes practice and game balls. So, 16.4 million softballs are used by players in the United States each year (3.28 million players x 5 softballs per player). 4. Finally, estimate how many additional softballs are used for leagues, tournaments, and other events. Let's say an additional 5 million softballs are used for these purposes. This brings the total number of softballs produced annually to approximately 21.4 million.
ANSWER: x = 10^7 softballs</t>
  </si>
  <si>
    <t>REASON: To estimate the number of softballs produced annually, we can consider the following factors: 
1) The number of softball teams and players worldwide 
2) The frequency of games and practices 
3) The lifespan of a softball 
4) The number of softballs used per game or practice 
Assuming there are approximately 500,000 softball teams worldwide, with an average of 12 players per team, and each team plays or practices twice a week for 6 months out of the year, we can estimate that each player uses about 10 softballs per season. Assuming a lifespan of 2 seasons per softball, we can estimate that each player uses 20 softballs per year. Therefore, the total number of softballs produced annually can be estimated as: 
500,000 teams * 12 players per team * 20 softballs per player = 120,000,000 softballs produced annually. 
ANSWER: x = 8 (10^8)</t>
  </si>
  <si>
    <t>REASON: Softballs are commonly used in recreational and competitive sports, and are produced by various manufacturers worldwide. To estimate the number of softballs produced annually, we can consider the number of teams and players who use softballs, the frequency of replacement and purchase, and the production capacity of manufacturers.
ANSWER: x = 10^8 to 10^9. Based on estimates, there are millions of softball players worldwide, and each team may use multiple softballs per game and season. Assuming an average of 10 softballs per player per year, and considering the global demand for softballs, it is reasonable to estimate that several hundred million to a few billion softballs are produced annually.</t>
  </si>
  <si>
    <t>How many blades of grass are in a typical lawn in your neighborhood?</t>
  </si>
  <si>
    <t>Step 1: Estimate the size of the lawn in square meters. Let's assume the lawn is 10 meters by 10 meters, which gives us an area of 100 square meters.
Step 2: Estimate the density of grass in the lawn. Let's assume there are about 100 blades of grass per square meter.
Step 3: Multiply the size of the lawn by the density of grass to get an estimate of the total number of blades of grass. In this case, 100 square meters multiplied by 100 blades of grass per square meter gives us an estimate of 10,000 blades of grass.
Step 4: Round the estimate to the nearest order of magnitude. In this case, the estimate is closest to 10^4, so the answer is x = 10^4.
REASON: This estimation method is based on making reasonable assumptions about the size of the lawn and the density of grass. While the actual number of blades of grass may vary widely depending on factors such as the type of grass, the weather, and the maintenance of the lawn, this method provides a rough estimate that can be useful for comparison or planning purposes.</t>
  </si>
  <si>
    <t>REASON: 1. Estimate the size of a typical lawn in your neighborhood. Let's say it's about 1000 square feet. 2. Estimate the density of grass in a lawn. This can vary widely, but let's assume an average of 100 blades of grass per square foot. 3. Multiply the size of the lawn by the density of grass to get an estimate of the total number of blades of grass in a lawn. So, there are approximately 100,000 blades of grass in a typical lawn in your neighborhood (1000 square feet x 100 blades of grass per square foot).
ANSWER: x = 10^5 blades of grass</t>
  </si>
  <si>
    <t>REASON: 
1. T = Number of blades of grass in a typical lawn in the neighborhood.
2. Sub-quantities:
- Area of a typical lawn in the neighborhood
- Density of grass in a typical lawn
- Average length of a blade of grass
3. Mathematical model: 
Assuming a typical lawn in the neighborhood is 1000 square meters, and the density of grass is 100 blades per square meter, and the average length of a blade of grass is 10 cm, we can estimate the number of blades of grass as follows:
Number of blades of grass = Area of lawn * Density of grass * Number of blades per square meter
Number of blades of grass = 1000 * 100 * (100/0.1) = 10^9
4. ANSWER: x = 9</t>
  </si>
  <si>
    <t>REASON: A typical lawn in my neighborhood is about 1000 square feet in size. Assuming an average grass blade is about 2 inches long, we can estimate the number of blades of grass by dividing the area of the lawn by the area of a single blade of grass.
ANSWER: x = 10^7 (10 million) blades of grass.</t>
  </si>
  <si>
    <t>How many canaries in the world are currently flying?</t>
  </si>
  <si>
    <t>I'm sorry, but it is impossible to accurately estimate the number of canaries in the world. Canaries are not a species that is commonly tracked or studied, and their populations can vary greatly depending on factors such as habitat loss and illegal trade. Therefore, I cannot provide an answer in the order of magnitude.</t>
  </si>
  <si>
    <t>I'm sorry, but I cannot provide an embedded reason or answer for this question as it is impossible to estimate. The number of canaries in the world is not a known or measurable quantity, and there is no reliable data or information available to make a reasonable estimate. Fermi estimation requires some basic assumptions and data to work with, but in this case, there is no basis for making any assumptions or estimates.</t>
  </si>
  <si>
    <t>REASON: 
1. T = Number of canaries currently flying in the world.
2. Factors that determine the answer to T:
- Population of canaries in the world
- Average lifespan of a canary
- Birth rate and death rate of canaries
- Habitat and geographical distribution of canaries
- Human impact on canary populations (e.g. hunting, habitat destruction)
3. Assuming that the population of canaries is evenly distributed across the world, we can estimate the number of canaries by multiplying the average population density of canaries per square kilometer by the total land area of the world. We can estimate the average lifespan of a canary to be around 5 years, and assume a birth rate of 2 offspring per year per female canary and a death rate of 1 canary per year. We can also assume that human impact on canary populations is minimal.
4. Based on these assumptions, we estimate that there are approximately 1 billion canaries currently flying in the world.
ANSWER: x = 9 (1 billion is in the order of magnitude of 10^9)</t>
  </si>
  <si>
    <t>REASON: This is a difficult question to answer as there is no exact data available on the number of canaries in the world. However, we can make some educated guesses based on the information we do have. Canaries are a popular pet bird, so we can assume that a significant number of canaries are kept in captivity. Additionally, canaries are also used in coal mines as a warning system for toxic gases, so there may be a population of canaries specifically bred for this purpose. 
ANSWER: x = 9. We can estimate that there are likely millions of canaries in the world, but it is difficult to give an exact number without more data.</t>
  </si>
  <si>
    <t>How much closer was the Moon to Earth when the last dinosaurs roamed?</t>
  </si>
  <si>
    <t>E1. True
E2. Physical quantity with unit (distance)
E3. kilometers</t>
  </si>
  <si>
    <t>{'E1': 'True', 'E2': 'Physical quantity with unit (distance)', 'E3': 'kilometers'}</t>
  </si>
  <si>
    <t>Physical quantity with unit (distance)</t>
  </si>
  <si>
    <t>kilometers</t>
  </si>
  <si>
    <t>Assumption: The last dinosaurs roamed the Earth approximately 65 million years ago.
To estimate how much closer the Moon was to Earth at that time, we can use the concept of lunar recession. The Moon is currently moving away from Earth at a rate of about 3.8 centimeters per year. If we assume that this rate has been constant over the past 65 million years, we can estimate that the Moon was about 2.47 billion centimeters (or 24.7 million meters) closer to Earth at that time.
Therefore, the estimated answer is x = 10^7 (order of magnitude: 10 million).</t>
  </si>
  <si>
    <t>REASON: The last dinosaurs roamed the Earth around 65 million years ago. The Moon's distance from Earth varies due to its elliptical orbit, but on average it is about 238,855 miles away. However, the Moon is slowly moving away from Earth at a rate of about 1.5 inches per year. So, 65 million years ago, the Moon would have been closer to Earth than it is now.
ANSWER: x = 10^3 miles closer to Earth. It's difficult to give an exact number, but based on the rate of the Moon's movement away from Earth, it could have been anywhere from a few hundred to a few thousand miles closer.</t>
  </si>
  <si>
    <t>REASON: The Moon is currently moving away from Earth at a rate of approximately 3.8 centimeters per year. However, this rate has not been constant throughout history. The last dinosaurs roamed the Earth approximately 66 million years ago, so we need to estimate how much closer the Moon was to Earth at that time. 
Assuming that the rate of the Moon's movement away from Earth has been constant over the past 66 million years, we can estimate that the Moon was approximately 2.5 billion centimeters (25 million meters) closer to Earth when the last dinosaurs roamed. 
We can also assume that the Moon's orbit was roughly the same as it is today, and that the Earth-Moon distance was approximately 384,400 kilometers at that time. 
Using these assumptions, we can estimate that the Moon was approximately 0.0065% closer to Earth when the last dinosaurs roamed. 
ANSWER: x = 10^-2</t>
  </si>
  <si>
    <t>REASON: The Moon is gradually moving away from Earth at a rate of approximately 3.8 centimeters per year. Therefore, the Moon was closer to Earth in the past than it is now.
ANSWER: Based on the estimated time period when the last dinosaurs roamed (around 65 million years ago), the Moon would have been approximately 2,330 kilometers closer to Earth. Therefore, x = 10^3.4.</t>
  </si>
  <si>
    <t>Promp_1_answer</t>
  </si>
  <si>
    <t>NaN</t>
  </si>
  <si>
    <t>Promp_2_answer</t>
  </si>
  <si>
    <t>Promp_3_answer</t>
  </si>
  <si>
    <t>Promp_4_answer</t>
  </si>
  <si>
    <t>Total</t>
  </si>
  <si>
    <t>Valid</t>
  </si>
  <si>
    <t>Error</t>
  </si>
  <si>
    <t>Valid rate</t>
  </si>
  <si>
    <t>Prompt_1_extraction</t>
  </si>
  <si>
    <t>Prompt_2_extraction</t>
  </si>
  <si>
    <t>Prompt_3_extraction</t>
  </si>
  <si>
    <t>Prompt_4_extraction</t>
  </si>
  <si>
    <t>How many nerd ropes would it take to go around the Earth?</t>
  </si>
  <si>
    <t>Assuming that a nerd rope has a length of approximately 1 foot (0.3 meters), we can estimate the circumference of the Earth to be around 24,901 miles (40,075 kilometers). To convert this to feet, we can multiply by 5,280 (the number of feet in a mile), giving us a total distance of approximately 131,480,800 feet. 
To find out how many nerd ropes it would take to go around the Earth, we can divide this distance by the length of one nerd rope. This gives us an estimated answer of around 131,480,800 nerd ropes. 
However, it's important to note that this is just an estimate and there are many factors that could affect the actual number, such as the thickness of the nerd ropes and the exact circumference of the Earth. 
Therefore, the answer is x = 10^8.</t>
  </si>
  <si>
    <t>REASON: First, we need to estimate the circumference of the Earth. The Earth's equatorial circumference is approximately 40,075 kilometers. Next, we need to estimate the length of a single nerd rope. Let's assume a nerd rope is about 10 centimeters long. Now, we can calculate how many nerd ropes it would take to go around the Earth by dividing the Earth's circumference by the length of a single nerd rope. This gives us approximately 400,750,000 nerd ropes (40,075,000 meters / 0.1 meters per nerd rope). 
ANSWER: x = 10^8 nerd ropes</t>
  </si>
  <si>
    <t>QUESTION: How many nerd ropes would it take to go around the Earth?
REASON:
1. Target quantity: Number of nerd ropes needed to go around the Earth.
2. Factors:
- Circumference of the Earth
- Length of a nerd rope
3. Assumptions:
- The Earth is a perfect sphere with a circumference of approximately 40,075 km.
- The length of a nerd rope is approximately 25 cm.
- The nerd ropes can be laid out end to end without any overlap or gaps.
4. Mathematical model:
- Number of nerd ropes = Circumference of the Earth / Length of a nerd rope
- Number of nerd ropes = 40,075,000 m / 0.25 m
- Number of nerd ropes = 160,300,000
5. ANSWER: x = 8</t>
  </si>
  <si>
    <t>REASON: To estimate the number of nerd ropes it would take to go around the Earth, we need to consider the circumference of the Earth and the length of a nerd rope.
First, we need to estimate the circumference of the Earth. The Earth's equatorial circumference is approximately 40,075 kilometers.
Next, we need to estimate the length of a nerd rope. A typical nerd rope is about 25 centimeters long.
To calculate the number of nerd ropes it would take to go around the Earth, we can divide the Earth's circumference by the length of a nerd rope:
40,075,000 meters / 0.25 meters = 160,300,000 nerd ropes
ANSWER: x = 8
Therefore, it would take approximately 160,300,000 nerd ropes to go around the Earth.</t>
  </si>
  <si>
    <t>How many Americans are polled in political polls every year?</t>
  </si>
  <si>
    <t>Assuming that there are approximately 328 million people in the United States and that political polls typically survey a sample size of around 1,000 people, we can estimate that around 328,000 polls are conducted each year. However, not all of these polls are political in nature, so let's assume that only 10% of them are political polls. This would give us an estimated 32,800 political polls conducted each year. 
Now, let's assume that each political poll surveys an average of 1,000 Americans. This would mean that approximately 32,800,000 Americans are polled in political polls every year. 
Therefore, the estimated answer to the question "How many Americans are polled in political polls every year?" is x = 10^7.</t>
  </si>
  <si>
    <t>REASON: Political polls typically aim to represent the opinions of the entire population, so we can estimate the number of Americans polled by looking at the size of the population. As of 2021, the estimated population of the United States is around 331 million. However, not everyone is eligible to vote or participate in political polls, so we need to make some assumptions about the target population. Let's assume that around 70% of the population is eligible to participate in political polls, which gives us a target population of around 232 million people. 
Next, we need to estimate the frequency of political polls. This can vary depending on the time of year and the political climate, but let's assume that there are around 10 major political polls conducted each year. 
Finally, we need to estimate the sample size of each poll. This can also vary depending on the pollster and the target population, but let's assume that each poll surveys around 1,000 people. 
To estimate the total number of Americans polled in political polls every year, we can multiply the target population by the number of polls and the sample size: 
232 million eligible Americans * 10 polls per year * 1,000 people per poll = 2.32 billion people polled per year 
However, this number is likely an overestimate since some people may be polled multiple times or may not respond to the poll. Let's assume that each person is polled an average of 1.5 times per year and that the response rate is around 50%. 
Using these assumptions, we can estimate the number of Americans polled in political polls every year as: 
232 million eligible Americans * 10 polls per year * 1,000 people per poll * 1.5 polls per person * 0.5 response rate = 1.74 billion people polled per year 
ANSWER: x = 10^9 Americans polled</t>
  </si>
  <si>
    <t>T = Number of Americans polled in political polls every year
Sub-quantities: 
- Total US population (P)
- Percentage of population polled (p)
- Number of political polls conducted per year (n)
Assumptions:
- Assume that the percentage of population polled is small enough that it does not significantly affect the total population estimate.
- Assume that each political poll surveys a different group of people, so there is no overlap in the number of people surveyed.
Mathematical model:
T = P * p * n
Estimation:
- Total US population is approximately 330 million (P = 3.3 x 10^8)
- Assume that 10% of the population is polled each year (p = 0.1)
- Assume that there are 100 political polls conducted each year (n = 100)
T = 3.3 x 10^8 * 0.1 * 100 = 3.3 x 10^9
ANSWER: x = 9</t>
  </si>
  <si>
    <t>I'm sorry, but there is no embedded reason or answer provided for this question. Can you please provide more information or context so I can assist you better?</t>
  </si>
  <si>
    <t>What would the file size be on an hour of 22.4.8 surround sound audio?</t>
  </si>
  <si>
    <t>E1. True
E2. Physical quantity with unit (data storage)
E3. bytes</t>
  </si>
  <si>
    <t>{'E1': 'True', 'E2': 'Physical quantity with unit (data storage)', 'E3': 'bytes'}</t>
  </si>
  <si>
    <t>Physical quantity with unit (data storage)</t>
  </si>
  <si>
    <t>bytes</t>
  </si>
  <si>
    <t>Assuming that the audio is recorded at a standard bit rate of 320 kbps (kilobits per second), we can estimate the file size as follows:
1 hour = 60 minutes
1 minute = 60 seconds
Total seconds = 60 x 60 = 3600 seconds
Bit rate = 320 kbps
File size = bit rate x total seconds
File size = 320 x 3600 = 1,152,000 kilobits
Converting kilobits to megabytes (MB):
1 kilobit = 0.000125 MB
1,152,000 kilobits = 144 MB
Therefore, the estimated file size for an hour of 22.4.8 surround sound audio recorded at a bit rate of 320 kbps would be approximately 10^2.16 MB.</t>
  </si>
  <si>
    <t>Sorry, I cannot provide an answer without the embedded reason. Please provide more information.</t>
  </si>
  <si>
    <t>QUESTION: What would the file size be on an hour of 22.4.8 surround sound audio?
REASON:
1. Target quantity: File size of 1 hour of 22.4.8 surround sound audio.
2. Factors:
- Bitrate of the audio
- Number of channels
- Sampling rate
- Duration of the audio
3. Mathematical model: 
Assuming a bitrate of 320 kbps, 8 channels, and a sampling rate of 48 kHz, the file size can be estimated as follows:
File size = Bitrate x Number of channels x Sampling rate x Duration
File size = 320 kbps x 8 x 48 kHz x 3600 seconds
File size = 10,485,760,000 bits
4. ANSWER: x = 10^10.02 (approximately)</t>
  </si>
  <si>
    <t>I'm sorry, but there is no embedded reason or answer provided for this question. Can you please provide more information or rephrase the question?</t>
  </si>
  <si>
    <t>How many tiles are on a room's floor?</t>
  </si>
  <si>
    <t>To estimate the number of tiles on a room's floor, we can make some assumptions. Let's assume that the room is a square or rectangle shape, and that the tiles are all the same size. 
First, we need to measure the length and width of the room in meters. Let's say the room is 5 meters by 6 meters, so the area of the room is 30 square meters. 
Next, we need to estimate the size of the tiles. Let's assume they are 30 centimeters by 30 centimeters, which is 0.09 square meters per tile. 
To find the number of tiles needed to cover the floor, we can divide the area of the room by the area of one tile. 
30 square meters / 0.09 square meters per tile = 333.33 tiles 
Since we can't have a fraction of a tile, we would need to round up to the nearest whole number. So, we can estimate that there are approximately 340 tiles on the room's floor. 
ANSWER: x = 10^2</t>
  </si>
  <si>
    <t>REASON: First, measure the length and width of the room to get the total area of the floor. Let's say the room is 10 feet by 12 feet, so the total area is 120 square feet. Next, determine the size of the tiles. Let's assume they are 1 foot by 1 foot. To find the number of tiles needed, divide the total area of the floor by the area of each tile. In this case, 120 square feet divided by 1 square foot per tile equals 120 tiles. However, it's important to account for waste and cuts, so let's add 10% to the total number of tiles needed. This brings the total to 132 tiles. 
ANSWER: x = 10^2 tiles</t>
  </si>
  <si>
    <t>QUESTION: How many tiles are on a room's floor?
REASON:
1. T = Total number of tiles on the room's floor.
2. Factors that determine T:
   - Area of the room's floor
   - Size of each tile
   - Shape of the room
   - Pattern of tile placement
   - Wastage due to cutting tiles to fit edges and corners
3. Assuming the room is rectangular, we can calculate the area by multiplying the length and width of the room. We can estimate the size of each tile to be around 1 square foot (0.09 square meters). We can assume a simple pattern of tile placement without any intricate designs. We can also assume a wastage of around 10% due to cutting tiles to fit edges and corners.
4. Calculation: 
   - Let's assume the room is 10 feet by 12 feet, so the area is 120 square feet.
   - Assuming each tile is 1 square foot, we need 120 tiles to cover the entire floor.
   - Accounting for 10% wastage, we need an additional 12 tiles.
   - Therefore, the total number of tiles on the room's floor is approximately 132.
ANSWER: x = 2 (10^2 = 100)</t>
  </si>
  <si>
    <t>I'm sorry, but there is no embedded reason or answer provided for this question. In order to make a Fermi estimate for the number of tiles on a room's floor, we would need to identify the key variables involved, such as the size of the room and the size of the tiles. We would then make educated guesses about the values of these variables and use them to calculate an approximate answer. Without more information, it is impossible to provide an estimated answer in the order of magnitude 10^x.</t>
  </si>
  <si>
    <t>How loud must a sound be at its origin to be heard 100 feet (34.5 metres) away at low volume (0 dB).</t>
  </si>
  <si>
    <t>E1. True
E2. Physical quantity with unit (sound intensity)
E3. dB</t>
  </si>
  <si>
    <t>{'E1': 'True', 'E2': 'Physical quantity with unit (sound intensity)', 'E3': 'dB'}</t>
  </si>
  <si>
    <t>Physical quantity with unit (sound intensity)</t>
  </si>
  <si>
    <t>dB</t>
  </si>
  <si>
    <t>To estimate the loudness of a sound at its origin to be heard 100 feet away at low volume (0 dB), we can make the following assumptions:
- The sound is traveling through air, which is a medium that can transmit sound waves.
- The sound is not being obstructed by any barriers or obstacles that could absorb or reflect the sound waves.
- The sound is being heard in a quiet environment, where there is minimal background noise.
With these assumptions in mind, we can use the inverse square law to estimate the loudness of the sound at its origin. The inverse square law states that the intensity of a sound wave decreases with the square of the distance from the source. In other words, if you double the distance from the source, the intensity of the sound wave decreases by a factor of four.
To apply the inverse square law, we can use the following formula:
I1/I2 = (d2/d1)^2
where I1 is the intensity of the sound wave at its origin, I2 is the intensity of the sound wave at a distance of 100 feet (34.5 metres) away, d1 is the distance from the source to the listener, and d2 is the distance from the source to the point where the sound is heard (in this case, 100 feet or 34.5 metres).
Since we want to know the loudness of the sound at its origin, we can rearrange the formula to solve for I1:
I1 = I2 * (d1/d2)^2
Now we need to estimate the values of I2, d1, and d2. Since the question specifies that the sound is being heard at low volume (0 dB), we can assume that I2 is the threshold of human hearing, which is approximately 10^-12 watts per square meter (W/m^2).
For d1, we can assume that the listener is standing right next to the source, so d1 is essentially zero.
For d2, we can convert 100 feet to meters and get approximately 34.5 metres.
Plugging these values into the formula, we get:
I1 = 10^-12 * (0/34.5)^2
Simplifying, we get:
I1 = 10^-12 * 0 = 0
This means that the sound at its origin would have to be at least 10^0 = 1 watt per square meter (</t>
  </si>
  <si>
    <t>REASON: The decibel (dB) scale is logarithmic, which means that a sound that is 10 times louder than another sound is 10 dB higher on the scale. The threshold of human hearing is around 0 dB, and every increase of 10 dB represents a sound that is 10 times louder. Assuming that the sound level decreases with distance, we can estimate the loudness of the sound at its origin by considering how much it would have to decrease over 100 feet to reach a volume of 0 dB.
To estimate this, we can use the inverse square law, which states that the intensity of sound decreases with the square of the distance from the source. This means that if a sound is x times louder at a distance of 1 foot than it is at a distance of 100 feet, its intensity is x^2 times greater at 1 foot than at 100 feet.
Assuming that the sound level decreases by a factor of x over 100 feet, we can use the inverse square law to estimate the loudness of the sound at its origin. If the sound is heard at a volume of 0 dB at a distance of 100 feet, we can assume that it would need to be x times louder at a distance of 1 foot to be heard at the same volume. Using the inverse square law, we can set up the equation:
x^2 = 100
Solving for x, we get:
x = 10
This means that the sound would need to be 10 times louder at a distance of 1 foot than it is at a distance of 100 feet to be heard at a volume of 0 dB. Therefore, the loudness of the sound at its origin would be:
x = 10^10 dB
Note that this is an extremely loud sound, equivalent to the sound of a rocket launch or a jet engine at close range.</t>
  </si>
  <si>
    <t>T: Loudness of sound at origin to be heard 100 feet away at 0 dB volume
Sub-quantities:
- Distance between origin and listener (100 feet or 34.5 meters)
- Sound intensity at origin (measured in decibels or dB)
- Sound attenuation due to distance (measured in dB)
- Threshold of hearing (0 dB)
Assumptions:
- Assume no obstacles or barriers between origin and listener
- Assume no other ambient noise present
- Assume listener has normal hearing
Mathematical model:
- Sound intensity at origin - sound attenuation due to distance = threshold of hearing
- Convert distance from feet to meters: 100 feet = 30.48 meters
- Sound attenuation due to distance can be calculated using the inverse square law: 20log(30.48/1) = 54.6 dB
- Therefore, sound intensity at origin = threshold of hearing + sound attenuation due to distance = 0 dB + 54.6 dB = 54.6 dB
ANSWER: x = 10^5 (order of magnitude of sound intensity at origin to be heard 100 feet away at 0 dB volume)</t>
  </si>
  <si>
    <t>REASON: Sound intensity decreases with distance, following the inverse square law. At a distance of 100 feet, the sound intensity will have decreased significantly, and at 0 dB, it will be barely audible. We need to estimate the initial sound intensity required to reach 0 dB at a distance of 100 feet.
ESTIMATED ANSWER: Let's assume that the sound source is a person speaking at a normal volume. According to the Occupational Safety and Health Administration (OSHA), the maximum permissible exposure to noise at 85 dB for 8 hours. Assuming that the sound intensity decreases by a factor of 4 for every doubling of distance, we can estimate that the sound intensity at a distance of 100 feet is approximately 1/16th of the initial intensity. Therefore, the initial sound intensity required to reach 0 dB at a distance of 100 feet would be around 136 dB.
ANSWER: x = 10^3.13 (or approximately 2000)</t>
  </si>
  <si>
    <t>What is the surface area, cm2, of a TiO2 pigment particle?</t>
  </si>
  <si>
    <t>E1. True
E2. Physical quantity with unit (area)
E3. cm**2</t>
  </si>
  <si>
    <t>{'E1': 'True', 'E2': 'Physical quantity with unit (area)', 'E3': 'cm**2'}</t>
  </si>
  <si>
    <t>Physical quantity with unit (area)</t>
  </si>
  <si>
    <t>cm**2</t>
  </si>
  <si>
    <t>Assumption: Let's assume that the TiO2 pigment particle is spherical in shape.
Step 1: Determine the diameter of the TiO2 pigment particle. This can be done by measuring the particle under a microscope or by using a particle size analyzer. Let's assume the diameter is 100 nanometers (nm).
Step 2: Calculate the surface area of the sphere using the formula: Surface Area = 4?€r^2, where r is the radius of the sphere. Since we know the diameter is 100 nm, the radius is 50 nm (half of the diameter). 
Surface Area = 4?€(50 nm)^2 = 31,415 nm^2
Step 3: Convert the surface area from nanometers squared to centimeters squared. 
1 cm = 10^7 nm
(10^7 nm)^2 = 10^14 nm^2
Surface Area = 31,415 nm^2 ?? 10^14 = 3.14 x 10^-9 cm^2
ANSWER: x = -9</t>
  </si>
  <si>
    <t>I'm sorry, I cannot provide an answer without the embedded reason. Please provide more information.</t>
  </si>
  <si>
    <t>Sorry, I cannot provide an answer to this question as it requires specific scientific knowledge and data that is beyond my capabilities as an AI language model. Fermi estimation relies on common sense and general knowledge about the world, and this question requires specialized knowledge in chemistry and materials science.</t>
  </si>
  <si>
    <t>I'm sorry, but there is no embedded reason or answer provided for this question. Without more information, I cannot provide an estimated answer. Please provide more details or a specific reason for the estimation.</t>
  </si>
  <si>
    <t>I just cooled myself off by rubbing an ice cube on my skin until it melted. How much energy did it take from body?</t>
  </si>
  <si>
    <t>E1. True
E2. Physical quantity with unit (energy)
E3. Joules</t>
  </si>
  <si>
    <t>{'E1': 'True', 'E2': 'Physical quantity with unit (energy)', 'E3': 'Joules'}</t>
  </si>
  <si>
    <t>Physical quantity with unit (energy)</t>
  </si>
  <si>
    <t>Joules</t>
  </si>
  <si>
    <t>To estimate the amount of energy that was taken from your body when you rubbed an ice cube on your skin until it melted, we can make some assumptions. Let's assume that the ice cube was initially at a temperature of -10??C and that your skin was at a temperature of 37??C. We can also assume that the ice cube had a mass of 10 grams.
To calculate the amount of energy that was transferred from your body to the ice cube, we can use the formula:
Q = m * c * ??T
where Q is the amount of energy transferred, m is the mass of the ice cube, c is the specific heat capacity of water (which we can assume is the same as ice), and ??T is the change in temperature of the ice cube.
Using the assumptions we made, we can calculate that the ice cube gained 10 * 2.1 * (0 - (-10)) = 210 joules of energy from your body. Therefore, we can estimate that your body lost approximately 210 joules of energy when you rubbed the ice cube on your skin until it melted.
In terms of order of magnitude, the answer is x = 10^2, which means that the amount of energy transferred is on the order of hundreds of joules.</t>
  </si>
  <si>
    <t>I'm sorry, but I cannot provide an answer without the embedded reason. Please provide more information.</t>
  </si>
  <si>
    <t>T = Energy taken from body
Sub-quantities:
- Mass of ice cube (m)
- Temperature of ice cube (T1)
- Temperature of skin (T2)
- Heat of fusion of water (Hf)
- Specific heat capacity of water (Cp)
Assumptions:
- The ice cube was initially at 0??C
- The skin was initially at 37??C
- The entire ice cube melted
- No heat was lost to the surroundings
Mathematical model:
Energy taken from body = m * Hf + m * Cp * (T1 - T2)
Estimation:
Assuming the mass of the ice cube was 10 grams, and using the values for Hf and Cp of water, we get:
Energy taken from body = 10g * 334 J/g + 10g * 4.18 J/g??C * (0??C - 37??C) = -1,670 J
ANSWER: x = 10^3 (in the order of magnitude of kilojoules)</t>
  </si>
  <si>
    <t>REASON: When an ice cube melts, it absorbs heat energy from its surroundings to break the bonds between its molecules. In this case, the ice cube absorbed heat energy from the skin, which caused it to melt. Therefore, the amount of energy taken from the body can be estimated by calculating the energy required to melt the ice cube.
ANSWER: Assuming the ice cube was about 10 grams and had a temperature of -10??C, it would require approximately 330 Joules of energy to melt. Therefore, it can be estimated that rubbing the ice cube on the skin took about 330 Joules of energy from the body. 
x = 10^2 (since the answer is in Joules, which is a unit of energy)</t>
  </si>
  <si>
    <t>How many stuffed animals would fit on a shelf?</t>
  </si>
  <si>
    <t>To estimate how many stuffed animals would fit on a shelf, we can make some assumptions. Let's assume that the shelf is 3 feet long and 1 foot deep. We can also assume that the stuffed animals are about 1 foot in length and 6 inches in width. 
To find out how many stuffed animals can fit on the shelf, we can divide the length of the shelf by the length of one stuffed animal and the depth of the shelf by the width of one stuffed animal. 
3 feet / 1 foot = 3 stuffed animals can fit in a row 
1 foot / 0.5 feet = 2 stuffed animals can fit in a column 
Multiplying these two numbers together, we get that 6 stuffed animals can fit on one shelf. 
Therefore, x = 10^1 (since the answer is in the range of 10) and the estimated answer is 6 stuffed animals per shelf.</t>
  </si>
  <si>
    <t>REASON: First, we need to determine the size of the shelf. Let's assume the shelf is 3 feet long and 1 foot deep. Next, we need to estimate the size of the stuffed animals. Let's assume the average stuffed animal is 1 foot long, 6 inches wide, and 6 inches tall. To determine how many stuffed animals can fit on the shelf, we need to calculate the volume of the shelf and the volume of each stuffed animal. The volume of the shelf is 3 feet x 1 foot x 0.5 feet (since it's half a foot deep) = 1.5 cubic feet. The volume of each stuffed animal is 1 foot x 0.5 feet x 0.5 feet = 0.25 cubic feet. To determine how many stuffed animals can fit on the shelf, we divide the volume of the shelf by the volume of each stuffed animal: 1.5 cubic feet / 0.25 cubic feet per stuffed animal = 6 stuffed animals. Therefore, 6 stuffed animals would fit on the shelf. 
ANSWER: x = 6 stuffed animals.</t>
  </si>
  <si>
    <t>QUESTION: How many stuffed animals would fit on a shelf?
REASON:
1. T = Number of stuffed animals that can fit on a shelf.
2. Factors that determine T:
   - Size of the shelf
   - Size of the stuffed animals
   - Arrangement of the stuffed animals on the shelf
   - Available space on the shelf
3. Assuming the shelf is 1 meter long and 0.3 meters deep, and the average size of a stuffed animal is 0.3 meters in length and 0.2 meters in height, we can estimate that:
   - The shelf can fit approximately 3 rows of stuffed animals.
   - Each row can fit approximately 10 stuffed animals.
   - Therefore, the total number of stuffed animals that can fit on the shelf is approximately 30.
4. Final answer: x = 1.5 (10^1.5)</t>
  </si>
  <si>
    <t>I'm sorry, but there is no embedded reason or answer provided for this question. In order to make a Fermi estimate, we would need to identify the key variables involved in the problem, such as the size of the shelf, the size of the stuffed animals, and the spacing between them. We would then make educated guesses about the values of these variables and use them to calculate an approximate answer. Without this information, it is impossible to provide an estimated answer in the order of magnitude 10^x.</t>
  </si>
  <si>
    <t>How much does it cost to leave a light on for an entire year?</t>
  </si>
  <si>
    <t>E1. True
E2. Physical quantity with unit (energy)
E3. Not Given</t>
  </si>
  <si>
    <t>{'E1': 'True', 'E2': 'Physical quantity with unit (energy)', 'E3': 'Not Given'}</t>
  </si>
  <si>
    <t>Assuming the light bulb is a standard 60-watt incandescent bulb and electricity costs $0.12 per kilowatt-hour, we can estimate the cost of leaving the light on for a year. 
First, we need to convert the wattage to kilowatts by dividing by 1000: 60 watts / 1000 = 0.06 kilowatts. 
Next, we need to calculate how many kilowatt-hours the light will use in a year. There are 8760 hours in a year, so: 0.06 kilowatts x 8760 hours = 525.6 kilowatt-hours. 
Finally, we can calculate the cost by multiplying the kilowatt-hours by the cost per kilowatt-hour: 525.6 kilowatt-hours x $0.12/kilowatt-hour = $63.07. 
Therefore, it would cost approximately $63.07 to leave a 60-watt light bulb on for an entire year. 
ANSWER: x = 1 (10^1)</t>
  </si>
  <si>
    <t>REASON: First, estimate the wattage of the lightbulb. Let's assume it's a 60-watt bulb. Next, estimate the cost of electricity per kilowatt-hour (kWh). In the US, the average cost of electricity is around 13 cents per kWh. One kilowatt-hour is equal to 1,000 watt-hours, so a 60-watt bulb uses 0.06 kWh per hour. Multiply that by the number of hours in a year (8,760) to get the total energy used by the bulb in a year (0.06 kWh/hour x 8,760 hours/year = 525.6 kWh/year). Finally, multiply the total energy used by the cost per kWh to get the cost of leaving the light on for a year (525.6 kWh/year x $0.13/kWh = $68.45/year).
ANSWER: x = $70/year</t>
  </si>
  <si>
    <t>T = cost of leaving a light on for a year
Sub-quantities: 
- Wattage of the light bulb
- Cost of electricity per kilowatt-hour (kWh)
- Number of hours the light is on per day
- Number of days in a year
Assumptions:
- We will use a 60-watt incandescent light bulb
- The cost of electricity is $0.12 per kWh
- The light is on for 8 hours per day
- There are 365 days in a year
Mathematical model:
T = (60 watts / 1000) * ($0.12 / kWh) * 8 hours/day * 365 days/year = $21.90
ANSWER: x = 1 (order of magnitude is in dollars)</t>
  </si>
  <si>
    <t>REASON: To estimate the cost of leaving a light on for a year, we need to consider the variables involved, such as the wattage of the light bulb, the cost of electricity per kilowatt-hour, and the number of hours the light is on per day.
ESTIMATED ANSWER: Assuming a 60-watt light bulb, an average cost of $0.12 per kilowatt-hour, and the light being on for 8 hours per day, the cost to leave a light on for a year would be approximately $21.90. Therefore, x = 10^1.34.</t>
  </si>
  <si>
    <t>How many people do we meet in our life?</t>
  </si>
  <si>
    <t>Assuming an average lifespan of 80 years and an average of 5 new people met per day, we can estimate the number of people we meet in our life as follows:
Number of days in 80 years = 80 years x 365 days/year = 29,200 days
Number of people met per day = 5
Total number of people met in life = 29,200 days x 5 people/day = 146,000 people
Therefore, an estimated answer to the question "How many people do we meet in our life?" is x = 10^5 (100,000).</t>
  </si>
  <si>
    <t>Sorry, I cannot provide an answer without a specific reason or estimation process. Can you please provide more information or context for this question?</t>
  </si>
  <si>
    <t>QUESTION: How many people do we meet in our life?
REASON:
1. T = Number of people we meet in our life.
2. Factors that determine the answer:
- Average lifespan: Let's assume it's 80 years.
- Social interaction: Let's assume we meet 5 new people per day.
- Geographic location: Let's assume we live in a city with a population of 1 million.
- Travel: Let's assume we travel to 5 different countries in our lifetime.
3. Mathematical model: 
- Number of days in a lifetime = 80 years x 365 days/year = 29,200 days
- Number of people we meet per day = 5
- Number of people we meet in our lifetime = 29,200 days x 5 people/day = 146,000 people
- Adjust for geographic location and travel: Let's assume we only meet 10% of the population in our city, and 1 person per day while traveling. 
- Number of people we meet in our lifetime = (1,000,000 x 0.1 x 80 years) + (5 countries x 365 days/year x 1 person/day) + (29,200 days x 5 people/day) = 8,320,000 people
4. ANSWER: x = 7 (10^7)</t>
  </si>
  <si>
    <t>How many square feet of toilet paper are in the school at any point of time?</t>
  </si>
  <si>
    <t>QUESTION: How many square feet of toilet paper are in the school at any point of time?
UNIT: "in"
E1. True
E2. Physical quantity with unit (area)
E3. inches</t>
  </si>
  <si>
    <t>{'E1': 'True', 'E2': 'Physical quantity with unit (area)', 'E3': 'inches'}</t>
  </si>
  <si>
    <t>inches</t>
  </si>
  <si>
    <t>Assuming that the school has 500 students and each student uses 2 square feet of toilet paper per day, we can estimate that the school uses 1000 square feet of toilet paper per day. If we assume that the school is open for 180 days in a year, then the school uses approximately 180,000 square feet of toilet paper per year. However, this is just an estimate and the actual amount may vary depending on various factors such as the number of staff members, the size of the school, and the frequency of cleaning. Therefore, the estimated answer is x = 10^5.</t>
  </si>
  <si>
    <t>I'm sorry, but I cannot provide an answer without a reason or estimation process. Please provide more information.</t>
  </si>
  <si>
    <t>T: Square feet of toilet paper in the school at any point of time
Factors:
1. Number of students in the school
2. Average number of times a student uses toilet paper per day
3. Number of sheets of toilet paper per roll
4. Number of rolls of toilet paper used per day
5. Number of days between restocking
6. Size of each sheet of toilet paper
Assumptions:
1. There are 1000 students in the school
2. Each student uses 3 sheets of toilet paper per bathroom visit, and visits the bathroom 3 times per day
3. Each roll of toilet paper has 500 sheets
4. The school uses 100 rolls of toilet paper per day
5. The school restocks every 3 days
6. Each sheet of toilet paper is 4 inches by 4 inches
Mathematical model:
T = (1000 students) x (3 visits per day) x (3 sheets per visit) x (100 rolls per day) x (500 sheets per roll) x (4 inches/12 inches)^2 x (3 days between restocking)
T = 10^7.5
ANSWER: x = 10^7.5</t>
  </si>
  <si>
    <t>I'm sorry, but I cannot provide an answer to this question as it is not possible to estimate the amount of toilet paper in a school without more specific information such as the number of students, staff, and frequency of restocking. Additionally, the question does not specify whether it is referring to unused or used toilet paper.</t>
  </si>
  <si>
    <t>How many minutes does the average student play video games per day?</t>
  </si>
  <si>
    <t>To estimate the number of minutes the average student plays video games per day, we can make some assumptions. Let's assume that the average student spends about 2 hours per day playing video games. 
To convert this to minutes, we can multiply 2 hours by 60 minutes per hour, which gives us 120 minutes per day. 
However, this is just an estimate and may vary depending on the age, gender, and other factors of the student population. Therefore, the answer is x = 10^2 (100 minutes per day on average).</t>
  </si>
  <si>
    <t>REASON: Let's assume there are approximately 50 million students in the United States. According to a survey by the NPD Group, 91% of children aged 2-17 play video games. Let's assume this percentage holds true for students as well. So, approximately 45.5 million students play video games. Now, let's estimate the average amount of time a student spends playing video games per day. According to a survey by Common Sense Media, children aged 8-12 spend an average of 4.5 hours per week playing video games, which is about 38 minutes per day. Let's assume this holds true for students as well. Therefore, the average student plays video games for approximately 38 minutes per day.
ANSWER: x = 10^1 minutes</t>
  </si>
  <si>
    <t>T = number of minutes the average student plays video games per day
Sub-quantities:
- Number of students in the population
- Percentage of students who play video games
- Average amount of time spent playing video games per session
- Average number of sessions per day
Assumptions:
- Population: 1 billion students worldwide
- Percentage of students who play video games: 70%
- Average amount of time spent playing video games per session: 30 minutes
- Average number of sessions per day: 2
Calculation:
T = 1 billion * 0.7 * 30 * 2 = 42 billion minutes per day
ANSWER: x = 10^10</t>
  </si>
  <si>
    <t>How many more RBCs does an adult male have than an adult woman?</t>
  </si>
  <si>
    <t>E1. True
E2. Physical quantity with unit (volume)
E3. Liters</t>
  </si>
  <si>
    <t>{'E1': 'True', 'E2': 'Physical quantity with unit (volume)', 'E3': 'Liters'}</t>
  </si>
  <si>
    <t>Liters</t>
  </si>
  <si>
    <t>Assuming that the average adult male has a higher body mass than the average adult female, we can estimate that an adult male would have more red blood cells (RBCs) than an adult female. 
To estimate the difference in the number of RBCs, we can look at the average RBC count for each gender. According to the American Red Cross, the average RBC count for adult males is 4.7-6.1 million cells/microliter, while the average RBC count for adult females is 4.2-5.4 million cells/microliter. 
Assuming an average RBC count of 5.4 million cells/microliter for adult females and 6.1 million cells/microliter for adult males, we can estimate that an adult male would have approximately 13% more RBCs than an adult female. 
Therefore, the estimated answer is x = 10^0.1.</t>
  </si>
  <si>
    <t>REASON: On average, adult males have a higher red blood cell (RBC) count than adult females. According to the American Society of Hematology, the normal range for RBC count in adult males is 4.5 to 5.5 million cells per microliter (mcL), while the normal range for adult females is 4.0 to 5.0 million cells/mcL. Therefore, we can estimate the difference in RBC count between adult males and females by finding the midpoint of each range and subtracting the female value from the male value. The midpoint of the male range is 5.0 million cells/mcL, and the midpoint of the female range is 4.5 million cells/mcL. So, on average, adult males have approximately 0.5 million more RBCs per mcL than adult females.
ANSWER: x = 5 x 10^5 RBCs/mcL</t>
  </si>
  <si>
    <t>QUESTION: How many more RBCs does an adult male have than an adult woman?
REASON:
1. Target quantity: The difference in the number of RBCs between adult males and females.
2. Factors:
- Average number of RBCs in adult males: 5.2 million per microliter
- Average number of RBCs in adult females: 4.7 million per microliter
- Average blood volume in adult males: 5 liters
- Average blood volume in adult females: 4 liters
3. Assumptions:
- The average number of RBCs per microliter of blood is the same for all adult males and females.
- The blood volume is the same for all adult males and females.
4. Mathematical model:
- Number of RBCs in adult male: 5.2 million/microliter x 5 liters = 26 billion
- Number of RBCs in adult female: 4.7 million/microliter x 4 liters = 18.8 billion
- Difference in number of RBCs: 26 billion - 18.8 billion = 7.2 billion
5. ANSWER: x = 10^9 (one billion)</t>
  </si>
  <si>
    <t>If all of the TiO2 pigment particles in the gallon of paint were place side by side as in a chain, how long, km, is the chain?</t>
  </si>
  <si>
    <t>E1. True
E2. Physical quantity with unit (length)
E3. Not Given</t>
  </si>
  <si>
    <t>{'E1': 'True', 'E2': 'Physical quantity with unit (length)', 'E3': 'Not Given'}</t>
  </si>
  <si>
    <t>ASSUMPTION: Let's assume that the gallon of paint contains approximately 1 billion TiO2 pigment particles.
STEP 1: Find the length of one TiO2 pigment particle. 
ASSUMPTION: Let's assume that each TiO2 pigment particle is approximately 100 nanometers in length.
STEP 2: Convert the length of one TiO2 pigment particle from nanometers to kilometers. 
1 nanometer = 1 x 10^-12 kilometers
100 nanometers = 1 x 10^-10 kilometers
STEP 3: Multiply the length of one TiO2 pigment particle by the number of pigment particles in the gallon of paint. 
1 x 10^-10 kilometers/particle x 1 billion particles = 1 x 10^-1 kilometers
ANSWER: The chain of TiO2 pigment particles in the gallon of paint would be approximately 0.1 kilometers long. 
x = 10^-1</t>
  </si>
  <si>
    <t>T = length of TiO2 pigment particles chain in km
Sub-quantities: 
- Volume of a gallon of paint (assumed to be 3.785 L)
- Density of TiO2 pigment particles (assumed to be 4.23 g/cm^3)
- Diameter of a TiO2 pigment particle (assumed to be 0.2 micrometers)
- Conversion factor from micrometers to kilometers (10^-9 km/micrometer)
Mathematical model: 
- Calculate the number of TiO2 pigment particles in a gallon of paint: 
   - Convert the volume of a gallon of paint to cubic centimeters (1 L = 1000 cm^3)
   - Multiply the volume by the density of TiO2 pigment particles to get the mass of TiO2 pigment particles in a gallon of paint
   - Divide the mass by the mass of a single TiO2 pigment particle to get the number of particles
- Calculate the length of the chain: 
   - Multiply the number of particles by the diameter of a single particle
   - Convert the result from micrometers to kilometers
Assumptions: 
- The TiO2 pigment particles are uniformly distributed throughout the gallon of paint
- The diameter of a single TiO2 pigment particle is representative of all particles in the gallon of paint
x = 10^2 (estimated length of a TiO2 pigment particle chain in a gallon of paint is approximately 100 km)</t>
  </si>
  <si>
    <t>REASON: To estimate the length of the chain, we need to estimate the number of TiO2 pigment particles in a gallon of paint and then calculate the length of the chain assuming each particle is placed side by side.
1. Key variables: 
- Number of TiO2 pigment particles in a gallon of paint
- Size of each TiO2 pigment particle
2. Educated guesses:
- Number of TiO2 pigment particles in a gallon of paint: Let's assume that a gallon of paint contains about 10 billion (10^10) TiO2 pigment particles. This is based on the fact that a typical paint formulation contains about 20-30% TiO2 by weight, and a gallon of paint weighs about 10 pounds (4.5 kg). Assuming a TiO2 density of 4.23 g/cm^3, we can estimate that a gallon of paint contains about 1.2 kg of TiO2, which is equivalent to about 2.8 billion (2.8 x 10^9) TiO2 particles per gram of TiO2. Multiplying this by the total weight of TiO2 in a gallon of paint (1.2 kg) gives us an estimate of 10 billion TiO2 particles.
- Size of each TiO2 pigment particle: Let's assume that each TiO2 pigment particle is about 0.1 micrometers in diameter. This is based on the fact that TiO2 particles used in paint formulations typically range in size from 0.1 to 0.3 micrometers.
3. Calculation:
- Length of the chain: To calculate the length of the chain, we need to multiply the number of TiO2 particles by the diameter of each particle and convert the result to kilometers. 
- Number of TiO2 particles: 10^10 particles
- Diameter of each particle: 0.1 micrometers = 0.0000001 meters
- Length of the chain: (10^10 particles) x (0.0000001 meters/particle) = 1,000 meters = 1 kilometer
4. Check:
- Is the estimated length of the chain reasonable? Yes, it seems reasonable that the chain would be about 1 kilometer long if all the TiO2 particles were placed side by side.</t>
  </si>
  <si>
    <t>If a lemon can be made into a battery, could lemons jump start a car?</t>
  </si>
  <si>
    <t>E1. True
E2. N.A.
E3. N.A.</t>
  </si>
  <si>
    <t>{'E1': 'True', 'E2': 'N.A.', 'E3': 'N.A.'}</t>
  </si>
  <si>
    <t>Assumption: Let's assume that a lemon battery can produce a voltage of around 0.5 volts.
Step 1: Find out the voltage required to jump start a car. A typical car battery has a voltage of 12 volts, but it requires around 400-600 amps to start the engine.
Step 2: Calculate the number of lemon batteries required to produce 12 volts. 12 volts divided by 0.5 volts per lemon battery equals 24 lemon batteries.
Step 3: Calculate the number of lemon batteries required to produce the necessary amperage. Assuming each lemon battery can produce around 0.01 amps, we would need 40,000 lemon batteries (400 amps divided by 0.01 amps per lemon battery).
Conclusion: It is highly unlikely that lemons could jump start a car due to the large number of lemon batteries required to produce the necessary voltage and amperage. Therefore, the answer is x = 10^4.</t>
  </si>
  <si>
    <t>Sorry, as an AI language model, I cannot provide an answer to this question as it requires scientific knowledge and experimentation to determine if lemons can actually jump start a car. Fermi estimation is not applicable in this scenario.</t>
  </si>
  <si>
    <t>T: The amount of lemons needed to jump start a car.
Sub-quantities: 
1. The amount of energy produced by a lemon battery.
2. The amount of energy needed to jump start a car.
3. The efficiency of the conversion of lemon energy to car energy.
Assumptions: 
1. One lemon can produce approximately 0.7 volts of energy.
2. A car battery typically produces 12 volts of energy.
3. The conversion efficiency is approximately 10%.
Mathematical model: 
12 volts / (0.7 volts/lemon * 10% efficiency) = 171.4 lemons
ANSWER: x = 10^2 (100)</t>
  </si>
  <si>
    <t>REASON: Lemons can be used to create a small amount of electricity through a chemical reaction between the lemon juice and the metal electrodes. However, a car requires a much larger amount of electricity to start, so it is unlikely that lemons could provide enough power to jump start a car.
ANSWER: x = 10^6 (1 million)</t>
  </si>
  <si>
    <t>What fraction of volume does one water molecule occupy in a cup of water?</t>
  </si>
  <si>
    <t>Assumption: Let's assume that the cup of water has a volume of 250 mL.
Step 1: Find the number of water molecules in the cup of water.
- The density of water is approximately 1 g/mL.
- Therefore, the mass of water in the cup is 250 g.
- The molar mass of water is approximately 18 g/mol.
- So, the number of water molecules in the cup is (250 g) / (18 g/mol) = 13.89 mol.
- One mole of any substance contains 6.022 x 10^23 particles (Avogadro's number).
- Therefore, the number of water molecules in the cup is (13.89 mol) x (6.022 x 10^23 molecules/mol) = 8.36 x 10^24 molecules.
Step 2: Find the volume of one water molecule.
- The volume of a water molecule is approximately 3.3 x 10^-29 m^3.
- This value can be found by dividing the molar volume of water (18 mL/mol) by Avogadro's number (6.022 x 10^23 molecules/mol).
- Therefore, the volume of one water molecule is 3.3 x 10^-29 m^3.
Step 3: Find the fraction of volume that one water molecule occupies in the cup of water.
- The volume of the cup of water is 250 mL, which is equivalent to 2.5 x 10^-4 m^3.
- Divide the volume of the cup by the volume of one water molecule: (2.5 x 10^-4 m^3) / (3.3 x 10^-29 m^3) = 7.58 x 10^24.
- This means that the cup of water contains 7.58 x 10^24 water molecules.
- Therefore, the fraction of volume that one water molecule occupies in the cup of water is (3.3 x 10^-29 m^3) x (7.58 x 10^24 molecules) / (2.5 x 10^-4 m^3) = 1.0 x 10^-5.
- This means that one water molecule occupies approximately 1/10,000th of the volume of the cup of water.
ANSWER: x = 10^-5</t>
  </si>
  <si>
    <t>REASON: 1. First, estimate the volume of a cup of water. Let's assume a standard cup size of 8 fluid ounces, which is equivalent to 236.6 milliliters. 2. Next, estimate the number of water molecules in a cup of water. One mole of water contains 6.022 x 10^23 molecules, so a cup of water (236.6 mL) contains approximately 3.34 x 10^24 water molecules (6.022 x 10^23 molecules/mol x 0.2366 L). 3. Finally, estimate the volume of a single water molecule. The diameter of a water molecule is approximately 0.3 nanometers, which gives a volume of approximately 0.014 cubic nanometers (4/3 x pi x (0.3 nm/2)^3). Dividing the volume of a cup of water by the volume of a single water molecule gives us the fraction of volume occupied by a single water molecule in a cup of water. So, one water molecule occupies approximately 4.2 x 10^-23 of the volume in a cup of water.
ANSWER: x = 10^-23</t>
  </si>
  <si>
    <t>T = Fraction of volume occupied by one water molecule in a cup of water
Sub-quantities: 
- Volume of one water molecule 
- Volume of a cup of water 
Assumptions: 
- Assume the cup of water is a standard 8 oz cup 
- Assume the water molecules are packed closely together 
- Assume the water molecules are roughly spherical 
Mathematical model: 
- Estimate the volume of one water molecule as 1 nm^3 
- Estimate the volume of a cup of water as 240 mL 
- Divide the volume of the cup of water by the volume of one water molecule to get the number of water molecules in the cup 
- Divide the volume of one water molecule by the number of water molecules in the cup to get the fraction of volume occupied by one water molecule 
Computation: 
- Volume of one water molecule = 1 nm^3 = 10^-27 m^3 
- Volume of a cup of water = 240 mL = 0.24 L = 0.24 x 10^-3 m^3 
- Number of water molecules in the cup = (0.24 x 10^-3 m^3) / (1 x 10^-27 m^3) = 2.4 x 10^23 
- Fraction of volume occupied by one water molecule = (1 x 10^-27 m^3) / (2.4 x 10^23) = 4.2 x 10^-51 
ANSWER: x = -50</t>
  </si>
  <si>
    <t>REASON: A cup of water contains a large number of water molecules. However, the volume of a single water molecule is very small compared to the volume of the cup. Therefore, we can estimate the fraction of volume occupied by a single water molecule in the cup of water.
ANSWER: Let's assume that a cup of water contains approximately 10^24 water molecules (this is a rough estimate based on the Avogadro's number). The volume of a cup of water is approximately 10^-3 cubic meters. The volume of a single water molecule can be estimated using the molecular diameter of water, which is approximately 0.3 nanometers. Using these estimates, we can calculate the fraction of volume occupied by a single water molecule in the cup of water as follows:
Volume of a single water molecule = (4/3) * pi * (0.3 * 10^-9)^3 = 1.41 * 10^-28 cubic meters
Fraction of volume occupied by a single water molecule = (1.41 * 10^-28) / (10^-3) = 1.41 * 10^-25
Therefore, a single water molecule occupies a very small fraction of the volume in a cup of water, approximately 10^-25.</t>
  </si>
  <si>
    <t>What is the average distance, m, between pigment particles in a paint film?</t>
  </si>
  <si>
    <t>E1. True
E2. Physical quantity with unit (distance)
E3. meters</t>
  </si>
  <si>
    <t>{'E1': 'True', 'E2': 'Physical quantity with unit (distance)', 'E3': 'meters'}</t>
  </si>
  <si>
    <t>meters</t>
  </si>
  <si>
    <t>To estimate the average distance between pigment particles in a paint film, we can make the assumption that the particles are evenly distributed throughout the film. 
First, we need to know the volume fraction of the pigment in the paint film. Let's assume it is 10%. 
Next, we can estimate the size of the pigment particles. Let's assume they have a diameter of 100 nanometers (nm). 
Using these assumptions, we can calculate the average distance between pigment particles using the following formula: 
m = (0.1*Vf)^(-1/3) * d 
where Vf is the volume fraction of the pigment and d is the diameter of the pigment particles. 
Plugging in our assumptions, we get: 
m = (0.1*10^-9)^(-1/3) * 100 * 10^-9 
Simplifying, we get: 
m = 10^-6 meters 
Therefore, the estimated average distance between pigment particles in a paint film is on the order of magnitude of 10^-6 meters (or 1 micrometer). 
ANSWER: x = -6</t>
  </si>
  <si>
    <t>QUESTION: What is the average distance, m, between pigment particles in a paint film?
REASON:
1. T: Average distance between pigment particles in a paint film, m.
2. Factors that determine the answer:
- Size of pigment particles
- Thickness of the paint film
- Packing density of the pigment particles
- Type of solvent used in the paint
3. Assumptions:
- Assume the pigment particles are spherical and uniformly distributed in the paint film.
- Assume the packing density of the pigment particles is close to the maximum possible value.
- Assume the solvent used in the paint does not significantly affect the distance between pigment particles.
- Use a simple model where the pigment particles are arranged in a regular cubic lattice.
4. Computation:
- The volume of a single pigment particle can be approximated as V = (4/3)?€r^3, where r is the radius of the particle.
- The volume of the paint film can be approximated as V = A ?? d, where A is the area of the film and d is the thickness of the film.
- The number of pigment particles in the film can be approximated as N = V / Vp, where Vp is the volume of a single pigment particle.
- The distance between adjacent pigment particles in the cubic lattice can be approximated as d = (3/4?€N)^(1/3) - 2r.
- Using typical values for paint film thickness (10-100 ??m) and pigment particle size (0.1-10 ??m), we can estimate the average distance between pigment particles to be in the range of 0.1-10 ??m.
ANSWER: x = 10^-5 to 10^-6</t>
  </si>
  <si>
    <t>I'm sorry, but there is no embedded reason or answer provided for me to generate an estimated answer. Please provide more information so I can assist you better.</t>
  </si>
  <si>
    <t>How many trout would it take to pull a houseboat?</t>
  </si>
  <si>
    <t>Assuming that the houseboat is a typical size and weight, and that the trout are average-sized, we can estimate the answer using some basic physics. 
First, we need to know the weight of the houseboat. Let's assume it weighs around 10,000 pounds (4,536 kg). 
Next, we need to know how much force the trout can exert. Trout are not typically used for pulling, but we can look at other animals for reference. For example, a horse can pull about 1.5 times its own weight. Let's assume that a trout can pull about 0.1 times its own weight. An average trout weighs around 1 pound (0.45 kg), so it can exert a force of about 0.1 pounds (0.045 kg). 
To calculate how many trout it would take to pull the houseboat, we can divide the weight of the houseboat by the force exerted by one trout: 
10,000 pounds / 0.1 pounds = 100,000 trout 
So it would take approximately 100,000 trout to pull a houseboat of this size. 
ANSWER: x = 10^5</t>
  </si>
  <si>
    <t>T: Number of trout needed to pull a houseboat
Factors:
- Weight of the houseboat
- Weight of the trout
- Strength of the trout
- Speed of the houseboat
- Water resistance
Assumptions:
- The houseboat weighs 10 tons (20,000 pounds)
- Each trout weighs 1 pound
- Each trout can exert a force of 1 pound
- The houseboat is moving at a slow speed
- Water resistance is negligible
Mathematical model: 
- Number of trout = (Weight of houseboat / Strength of trout) / (Weight of trout)
- Number of trout = (20,000 / 1) / (1)
- Number of trout = 20,000
ANSWER: x = 4 (10^4)</t>
  </si>
  <si>
    <t>I'm sorry, but there is no embedded reason or answer provided for this question. Without more information, it is impossible to make a Fermi estimate. Can you please provide more details or context for this question?</t>
  </si>
  <si>
    <t>What is the density, g/cc, of the Sun?</t>
  </si>
  <si>
    <t>E1. True
E2. Physical quantity with unit (density)
E3. g/cc</t>
  </si>
  <si>
    <t>{'E1': 'True', 'E2': 'Physical quantity with unit (density)', 'E3': 'g/cc'}</t>
  </si>
  <si>
    <t>Physical quantity with unit (density)</t>
  </si>
  <si>
    <t>g/cc</t>
  </si>
  <si>
    <t>To estimate the density of the Sun, we can make the assumption that the Sun is roughly a sphere with a diameter of 1.4 million kilometers. We can also assume that the Sun has a mass of approximately 2 x 10^30 kilograms.
To calculate the density, we can use the formula:
density = mass / volume
The volume of a sphere is given by:
volume = (4/3) x pi x (diameter/2)^3
Plugging in the values, we get:
volume = (4/3) x pi x (700,000,000 meters)^3
volume = 1.41 x 10^27 cubic meters
Now we can calculate the density:
density = 2 x 10^30 kg / 1.41 x 10^27 m^3
density = 1.4 x 10^3 kg/m^3
Therefore, the estimated density of the Sun is approximately 10^3 g/cc (since 1 kg/m^3 is equivalent to 10^-3 g/cc).
ANSWER: x = 3</t>
  </si>
  <si>
    <t>REASON: The density of the Sun can be estimated using its mass and volume. The mass of the Sun is approximately 1.989 x 10^30 kg, and its volume is approximately 1.41 x 10^18 km^3. To convert km^3 to cc, we need to multiply by 10^15. So, the volume of the Sun in cc is approximately 1.41 x 10^33 cc. Dividing the mass by the volume gives us a density of approximately 1.41 g/cc.
ANSWER: x = 1.41 g/cc</t>
  </si>
  <si>
    <t>QUESTION: What is the density, g/cc, of the Sun?
REASON:
1. Target quantity: Density of the Sun, g/cc
2. Factors: 
- Mass of the Sun, kg
- Volume of the Sun, km^3
3. Assumptions:
- Assume the Sun is a perfect sphere
- Assume the density is uniform throughout the Sun
4. Mathematical model: Density = Mass/Volume
Density = (Mass of the Sun)/(4/3 * pi * (Radius of the Sun)^3)
Radius of the Sun = 696,340 km
Mass of the Sun = 1.989 x 10^30 kg
Volume of the Sun = 4/3 * pi * (696,340 km)^3
Density = (1.989 x 10^30 kg) / (4/3 * pi * (696,340 km)^3)
Density = 1.41 g/cc
ANSWER: x = 0</t>
  </si>
  <si>
    <t>REASON: The density of the Sun is a complex problem that involves many variables, including its mass, volume, and composition. However, we can make some educated guesses to arrive at a reasonable estimate.
First, we know that the Sun is primarily composed of hydrogen and helium, which are both relatively light elements. This suggests that the overall density of the Sun is likely to be relatively low.
Second, we can estimate the mass and volume of the Sun. The mass of the Sun is approximately 2 x 10^30 kg, and its volume is approximately 1.4 x 10^18 km^3.
Using these estimates, we can calculate the density of the Sun as:
Density = Mass / Volume
Density = 2 x 10^30 kg / (1.4 x 10^18 km^3 x 10^9 m/km)^3
Density = 1.4 x 10^3 g/cc
ANSWER: x = 3</t>
  </si>
  <si>
    <t>If all humans suddenly switched to eating insects instead of all other forms of meat, how large would the farmed insect population per year be?</t>
  </si>
  <si>
    <t>E1. True
E2. Physical quantity with unit (count of insects)
E3. Not Given</t>
  </si>
  <si>
    <t>{'E1': 'True', 'E2': 'Physical quantity with unit (count of insects)', 'E3': 'Not Given'}</t>
  </si>
  <si>
    <t>Physical quantity with unit (count of insects)</t>
  </si>
  <si>
    <t>Assumption: Let's assume that the average human consumes 100 grams of meat per day.
Step 1: Find the total meat consumption of all humans per year.
100 grams/day x 365 days/year = 36.5 kg/year
Step 2: Find the total human population.
Assumption: Let's assume the current human population is 7.8 billion.
7.8 billion
Step 3: Find the total meat consumption of all humans per year.
36.5 kg/year x 7.8 billion = 284.7 billion kg/year
Step 4: Find the conversion rate of meat to insects.
Assumption: Let's assume that it takes 10 kg of insects to produce 1 kg of meat.
10 kg of insects : 1 kg of meat
Step 5: Find the total insect population needed to replace all meat consumption.
284.7 billion kg/year x 10 kg of insects/1 kg of meat = 2.847 trillion kg/year of insects
Step 6: Convert the total insect population to an order of magnitude.
2.847 trillion kg/year = 10^12.45 kg/year
ANSWER: x = 10^12.45</t>
  </si>
  <si>
    <t>REASON: According to the Food and Agriculture Organization of the United Nations, the global meat production in 2018 was approximately 330 million tons. Assuming that all of this meat is replaced by insects, we need to estimate how much insect meat is required to meet this demand. Insects are generally smaller than traditional livestock, so we can assume that it would take more insects to produce the same amount of meat. Let's assume that it takes 10 times as many insects to produce the same amount of meat as traditional livestock. This means that we would need to produce 3.3 billion tons of insect meat per year (330 million tons * 10). 
Next, we need to estimate how much insect meat can be produced per insect. This will depend on the type of insect and the farming methods used. Let's assume that we are farming crickets, which are a common insect used for human consumption. According to research, crickets can convert feed into body mass at a rate of approximately 2:1. This means that for every 2 pounds of feed, we can produce 1 pound of cricket meat. 
Now we need to estimate how much feed is required to produce 3.3 billion tons of cricket meat per year. According to research, crickets require approximately 2.2 pounds of feed per pound of body weight gain. Let's assume that we can optimize the farming process to reduce this to 1.5 pounds of feed per pound of body weight gain. This means that we would need to produce 4.95 billion tons of feed per year (3.3 billion tons * 1.5). 
Finally, we need to estimate how many crickets can be produced per ton of feed. According to research, crickets can convert feed into body mass at a rate of approximately 15%. This means that for every ton of feed, we can produce 150 kilograms of cricket meat. 
To calculate the total farmed insect population per year, we can divide the total amount of insect meat required by the amount of insect meat produced per ton of feed. This gives us approximately 22 billion tons of farmed insects per year (3.3 billion tons / 0.15 tons of insect meat per ton of feed). 
ANSWER: x = 10^10 farmed insects per year.</t>
  </si>
  <si>
    <t>T: Farmed insect population per year
Sub-quantities:
- Current global meat consumption per year (330 million tons)
- Percentage of meat that could be replaced by insects (50%)
- Average weight of an insect (0.2 grams)
- Conversion rate of feed to insect biomass (10%)
- Number of insects needed to replace one ton of meat (5,000 insects)
Assumptions:
- All humans switch to eating insects instead of all other forms of meat
- Insect farming technology and infrastructure can support the increased demand
- Insects are a viable and sustainable source of protein
Mathematical model:
Farmed insect population per year = (Current global meat consumption per year * 50% * 5,000 insects) / (0.2 grams * 10%)
Farmed insect population per year = 8.25 x 10^15 insects
ANSWER: x = 15</t>
  </si>
  <si>
    <t>REASON: According to the Food and Agriculture Organization of the United Nations, the global meat industry produces around 330 million tons of meat per year. If all humans were to switch to eating insects instead of other forms of meat, we would need to estimate the amount of insects required to replace this meat production.
ANSWER: Assuming that insects have a similar nutritional value to meat, we can estimate that we would need to produce around 330 million tons of insects per year. However, insects are much smaller than livestock animals, so we would need to estimate the number of insects required to produce this amount of biomass. 
Let's assume that crickets are the most efficient and commonly farmed insect for human consumption, and that they have an average weight of 0.5 grams. This means that we would need to produce around 660 billion crickets per year (330 million tons / 0.5 grams per cricket). 
Assuming that a cricket farm can produce around 1 million crickets per square meter, we would need around 660,000 square kilometers of cricket farms to produce this many crickets. This is roughly equivalent to the size of the country of Libya. 
Therefore, our estimated answer is x = 10^5 (100,000).</t>
  </si>
  <si>
    <t>Prompt_0_result</t>
  </si>
  <si>
    <t>REASON: Plastic flamingos are a popular lawn ornament in the United States, but they are not found in every household. Therefore, we need to estimate the number of households that have plastic flamingos and then multiply that by the average number of flamingos per household.
1. Key variables: 
- Number of households in the United States
- Percentage of households that have plastic flamingos
- Average number of plastic flamingos per household
2. Educated guesses:
- Number of households in the United States: 120 million
- Percentage of households that have plastic flamingos: 5%
- Average number of plastic flamingos per household: 2
3. Calculation:
- Number of households with plastic flamingos = 120 million x 5% = 6 million
- Total number of plastic flamingos in the United States = 6 million x 2 = 12 million
4. Check for reasonableness:
- This estimate seems reasonable as it assumes that only a small percentage of households have plastic flamingos and that the average number per household is not too high.
ANSWER: x = 10^7 (12 million)</t>
  </si>
  <si>
    <t>REASON: Assuming that the $100 was given as a loan, we need to consider the interest rate and inflation over the past 20 years to estimate the amount to be paid back.
ANSWER: Assuming an average inflation rate of 2% and an interest rate of 5%, the estimated amount to be paid back would be around $180. Therefore, x = 10^2.255.</t>
  </si>
  <si>
    <t>REASON: The time it takes for a rock to become smooth depends on various factors such as the hardness of the rock, the pressure applied by the fingers, and the frequency of rubbing. However, we can make some educated guesses to arrive at a rough estimate.
ANSWER: x = 10^6 (1 million) to 10^8 (100 million) seconds. Assuming that the rock is a medium-hardness rock and the person is applying moderate pressure while rubbing, it may take anywhere from a few months to several years for the rock to become noticeably smoother. However, this estimate may vary greatly depending on the specific circumstances and variables involved.</t>
  </si>
  <si>
    <t>REASON: When a meteor falls to the earth from deep space, it undergoes a significant amount of kinetic energy. This energy is converted into heat upon impact, causing the temperature of the meteor to rise. To estimate the temperature rise, we need to consider the specific heat capacity of the meteor and the amount of kinetic energy it possesses.
ANSWER: Let's assume that the meteor has a mass of 1000 kg and is traveling at a speed of 20 km/s. The kinetic energy of the meteor can be calculated using the formula KE = 0.5 * m * v^2, where m is the mass of the meteor and v is its velocity. Plugging in the values, we get KE = 2 * 10^11 J.
Assuming that the meteor is made entirely of nickel and iron, we can estimate its specific heat capacity to be around 450 J/kg*K. To calculate the temperature rise, we can use the formula ??T = KE / (m * c), where ??T is the temperature rise, m is the mass of the meteor, and c is its specific heat capacity. Plugging in the values, we get ??T = 1000 * 450 / 2 * 10^11, which simplifies to ??T = 0.0225 K.
Therefore, the estimated temperature rise of the meteor upon impact would be around 0.0225 K. 
ANSWER: x = 10^-2</t>
  </si>
  <si>
    <t>REASON: The force between two charged objects is given by Coulomb's law, which states that the force is proportional to the product of the charges and inversely proportional to the square of the distance between them. Therefore, we need to estimate the charges on the pennies and the force constant.
ANSWER: x = 10^-7. 
Assuming that the charge on each penny is equal to the charge of an electron or a proton, and using the fact that the charges differ by 0.0001%, we can estimate the charge on each penny to be approximately 1.599 x 10^-19 C. The force constant is approximately 9 x 10^9 Nm^2/C^2. Plugging these values into Coulomb's law, we get:
F = (k*q1*q2)/r^2
F = (9 x 10^9 Nm^2/C^2)*(1.599 x 10^-19 C)^2/(1 m)^2
F = 2.29 x 10^-28 N
This is an incredibly small force, which is not surprising given the tiny size of the charges and the large distance between the pennies.</t>
  </si>
  <si>
    <t>REASON: To estimate the amount of water used by the population of New York per day, we need to consider the key variables involved such as the population of New York, the average water usage per person, and the percentage of the population that has access to clean water.
ANSWER: Based on estimates, the population of New York is around 8.4 million people. On average, a person uses around 80-100 gallons of water per day. Assuming an average of 90 gallons per person per day, the total water usage for the population of New York would be around 756 million gallons per day. However, not all of the population has access to clean water, so we need to adjust for that. According to the New York City Department of Environmental Protection, around 95% of the population has access to clean water. Adjusting for this, the estimated amount of water used by the population of New York per day is around 718 million gallons. Therefore, x = 10^8.857.</t>
  </si>
  <si>
    <t>REASON: To estimate the space required, we need to consider the number of species of plants and animals on Earth and their average size. We can then calculate the total volume required to fit one individual of each species.
ESTIMATED ANSWER: There are approximately 8.7 million species of plants and animals on Earth. Assuming an average size of 1 cubic meter per individual, the total volume required would be 8.7 million cubic meters.
x = 7</t>
  </si>
  <si>
    <t>REASON: Ants are known for their incredible speed and agility, while humans are relatively slow in comparison. Therefore, it is reasonable to assume that ants are significantly faster than humans.
ANSWER: x = 3
Based on research, the average speed of ants is around 300 meters per hour, while the average speed of humans is around 5 kilometers per hour. This means that ants are approximately 16 times faster than humans. However, since we are looking for an order of magnitude estimate, we can round this up to 10^3, or 1,000 times faster.</t>
  </si>
  <si>
    <t>REASON: Softballs are commonly used in recreational and competitive sports, and are produced by various manufacturers worldwide. To estimate the number of softballs produced annually, we can consider the number of teams and players who use softballs, the frequency of replacement and purchase, and the production capacity of manufacturers.
ANSWER: x = 10^8 to 10^9. Based on estimates, there are millions of softball players worldwide, and each player may use multiple softballs per season. Assuming an average of 3 softballs per player per year, and a conservative estimate of 100 million players, this would result in 300 million softballs used annually. However, this estimate does not account for replacement of worn-out or damaged softballs, or the production capacity of manufacturers. Taking into account these factors, the estimated number of softballs produced annually could range from 100 million to 1 billion, or 10^8 to 10^9.</t>
  </si>
  <si>
    <t>REASON: A typical lawn in my neighborhood is about 1000 square feet in size. Assuming an average grass blade is about 2 inches tall, we can estimate the number of blades of grass by dividing the area of the lawn by the area of a single blade of grass.
ANSWER: x = 10^7 (10 million) 
Assuming a lawn of 1000 square feet, which is approximately 92903 square centimeters, and assuming an average grass blade is about 2 inches tall, which is approximately 5.08 centimeters, we can estimate the number of blades of grass by dividing the area of the lawn by the area of a single blade of grass. This gives us approximately 1.8 billion blades of grass in a typical lawn in my neighborhood. Rounded to the nearest order of magnitude, this is 10^7 (10 million).</t>
  </si>
  <si>
    <t>Prompt_0_extract</t>
  </si>
  <si>
    <t>REASON: The time it takes for a rock to become smooth depends on various factors such as the hardness of the rock, the pressure applied by the fingers, the frequency of rubbing, and the duration of rubbing. Assuming an average rock, an average pressure of 1 Newton, and a frequency of rubbing of 1 Hz, it may take several years for the rock to become noticeably smoother. 
ANSWER: x = 7 (seconds)</t>
  </si>
  <si>
    <t>Accurary for valid answer</t>
  </si>
  <si>
    <t>Overall accurary</t>
  </si>
  <si>
    <t>Average (of all 5 prompts)</t>
  </si>
  <si>
    <t>REASON: To estimate the number of nerd ropes needed to go around the Earth, we need to consider the circumference of the Earth and the length of a single nerd rope.
ANSWER: The circumference of the Earth is approximately 40,075 kilometers (or 40,075,000 meters). A single nerd rope is approximately 25 centimeters (or 0.25 meters) long. To estimate the number of nerd ropes needed to go around the Earth, we can divide the circumference of the Earth by the length of a single nerd rope:
40,075,000 meters / 0.25 meters = 160,300,000 nerd ropes
Therefore, it would take approximately 160 million (or 1.6 x 10^8) nerd ropes to go around the Earth.</t>
  </si>
  <si>
    <t>REASON: Political polls are conducted regularly to gauge public opinion on various issues and candidates. It is important for political analysts and strategists to have an idea of the number of people polled in order to make accurate predictions and decisions.
ESTIMATED ANSWER: Based on the population of the United States (approximately 328 million) and assuming that a small percentage of the population is polled (around 1%), we can estimate that around 3.28 million Americans are polled in political polls every year.
x = 10^6.5</t>
  </si>
  <si>
    <t>REASON: The file size of an audio recording depends on several factors, including the bit rate, sample rate, and duration of the recording. For 22.4.8 surround sound audio, we can assume a bit rate of 24 bits per sample and a sample rate of 96 kHz. 
ANSWER: x = 10^9.5
Using these assumptions, the file size for one hour of 22.4.8 surround sound audio can be estimated as follows:
24 bits/sample x 22 channels x 96,000 samples/second x 60 seconds/minute x 60 minutes = 7,864,320,000 bits
Converting to bytes, we get:
7,864,320,000 bits / 8 bits/byte = 983,040,000 bytes
Finally, converting to gigabytes, we get:
983,040,000 bytes / 1,000,000,000 bytes/gigabyte = 0.98304 gigabytes
Rounding to one significant figure, the estimated file size for one hour of 22.4.8 surround sound audio is approximately 10^9.5 bytes or 0.98 gigabytes.</t>
  </si>
  <si>
    <t>REASON: To estimate the number of tiles on a room's floor, we need to consider the dimensions of the room and the size of the tiles.
ANSWER: Let's assume the room is 10 feet by 12 feet, which gives us an area of 120 square feet. If we assume the tiles are 1 foot by 1 foot, then we would need 120 tiles to cover the entire floor. However, we need to account for the fact that some tiles will need to be cut to fit around the edges of the room. Let's estimate that 10% of the tiles will need to be cut, which brings our total to 132 tiles. Therefore, our estimated answer is x = 10^2.12.</t>
  </si>
  <si>
    <t>REASON: The loudness of a sound decreases with distance from its origin, and the decibel (dB) scale is logarithmic, meaning that a 10 dB increase represents a tenfold increase in loudness. Therefore, we need to estimate the loudness of the sound at its origin that would be loud enough to be heard 100 feet away at 0 dB, which is the threshold of human hearing.
ESTIMATED ANSWER: Assuming that the sound is a single tone and not affected by any obstacles or environmental factors, we can estimate that the loudness of the sound at its origin would need to be around 60 dB to be heard 100 feet away at 0 dB. This is based on the fact that the loudness of a sound decreases by 6 dB for every doubling of distance, and 60 dB represents a sound that is about as loud as a normal conversation. Therefore, we can estimate that the sound at its origin would need to be around 10^6 (1,000,000) times louder than the threshold of human hearing to be heard 100 feet away at low volume (0 dB). 
ANSWER: x = 6</t>
  </si>
  <si>
    <t>REASON: TiO2 pigment particles are typically in the range of 100-300 nanometers in size. Assuming a spherical shape, we can estimate the surface area using the formula for the surface area of a sphere.
ANSWER: x = 10^-13 to 10^-12 cm^2. Assuming a particle size range of 100-300 nanometers, the surface area of a TiO2 pigment particle would be approximately 3.14 x 10^-13 to 1.13 x 10^-12 cm^2.</t>
  </si>
  <si>
    <t>REASON: The amount of energy required to melt an ice cube is known as the heat of fusion, which is approximately 334 joules per gram. Assuming the ice cube was around 10 grams and was initially at a temperature of -18??C, we can estimate the amount of energy transferred from the body to the ice cube to be the product of the mass, heat of fusion, and the temperature change from -18??C to 0??C.
ANSWER: x = 10^-2. Based on the estimation above, the amount of energy transferred from the body to the ice cube is approximately 3.34 joules, which is a relatively small amount of energy.</t>
  </si>
  <si>
    <t>REASON: The number of stuffed animals that can fit on a shelf depends on the size of the shelf and the size of the stuffed animals. We also need to consider how tightly we can pack the animals together and if there are any obstructions on the shelf.
ANSWER: x = 10^2. Assuming a standard shelf size of 3 feet by 1 foot, and an average stuffed animal size of 1 foot by 1 foot by 1 foot, we can estimate that about 100 stuffed animals could fit on a shelf. However, this estimate could vary depending on the specific dimensions of the shelf and the stuffed animals.</t>
  </si>
  <si>
    <t>REASON: To estimate the cost of leaving a light on for a year, we need to consider the variables involved, such as the wattage of the light bulb, the cost of electricity per kilowatt-hour, and the number of hours the light is on per day.
ESTIMATED ANSWER: Let's assume we have a 60-watt incandescent light bulb that is on for 8 hours a day. The cost of electricity varies depending on where you live, but let's estimate it at $0.12 per kilowatt-hour. 
First, we need to convert the wattage to kilowatts by dividing by 1000: 60/1000 = 0.06 kW. 
Next, we need to calculate the number of kilowatt-hours used per day: 0.06 kW x 8 hours = 0.48 kWh. 
Finally, we can calculate the cost of electricity for a year: 0.48 kWh x 365 days x $0.12/kWh = $21.02.
Therefore, the estimated cost of leaving a 60-watt light bulb on for 8 hours a day for a year is approximately $21.02. 
ANSWER: x = 1 (since the estimated cost is between $10 and $100)</t>
  </si>
  <si>
    <t>REASON: This is a difficult question to answer precisely, as it depends on a number of factors such as age, social circle, and lifestyle. However, we can make some educated guesses to arrive at an estimate.
ANSWER: x = 9
Based on an average lifespan of 80 years and assuming that we meet around 5 new people per day, we can estimate that we meet around 146,000 people in our lifetime. However, this number can vary widely depending on individual circumstances.</t>
  </si>
  <si>
    <t>REASON: To estimate the amount of toilet paper in a school, we need to consider the number of students, staff, and visitors, as well as the frequency of use and the amount of toilet paper used per visit.
ESTIMATES:
- Number of students: 500
- Number of staff: 50
- Number of visitors: 100
- Average number of visits per person per day: 2
- Average amount of toilet paper used per visit: 5 feet
CALCULATION:
Total number of people = 500 + 50 + 100 = 650
Total number of visits per day = 650 x 2 = 1300
Total amount of toilet paper used per day = 1300 x 5 = 6500 feet
Assuming the school is open for 180 days in a year, the total amount of toilet paper used in a year would be:
6500 feet x 180 days = 1,170,000 feet
ANSWER: x = 6 (10^6)</t>
  </si>
  <si>
    <t>REASON: The average student probably spends some time playing video games each day, but it's unlikely that they spend all of their free time doing so. Additionally, some students may not play video games at all, while others may play for hours on end. Therefore, we need to make some educated guesses about the amount of time that the average student spends playing video games each day.
ANSWER: Let's assume that the average student has about 3-4 hours of free time each day, and that they spend about 1/3 of that time playing video games. This would give us an estimate of around 1-2 hours per day. However, we should also consider that some students may play more or less than this amount, so our estimate may be off by a bit. Therefore, our estimated answer is x = 10^0 to 10^1, or 10 to 100 minutes per day.</t>
  </si>
  <si>
    <t>REASON: Red blood cells (RBCs) are a key component of blood and are responsible for carrying oxygen throughout the body. The number of RBCs in the blood can vary based on factors such as age, sex, and overall health. Therefore, we can estimate the difference in the number of RBCs between adult males and females by considering these factors.
ANSWER: Based on estimates, an adult male typically has around 5-6 million RBCs per microliter of blood, while an adult female typically has around 4-5 million RBCs per microliter of blood. Therefore, an adult male may have around 1-2 million more RBCs per microliter of blood than an adult female. This difference may be more pronounced in certain populations or individuals with specific health conditions. 
x = 10^6-7</t>
  </si>
  <si>
    <t>REASON: To estimate the length of the chain, we need to know the number of TiO2 pigment particles in a gallon of paint and the size of each particle. We can assume that the particles are roughly spherical and have an average diameter of 0.1 micrometers. We also know that a gallon of paint contains approximately 3.785 liters or 3.785 x 10^6 cubic centimeters.
ANSWER: 
1. Number of particles in a gallon of paint:
Assuming a density of TiO2 pigment particles to be 4 g/cm^3, we can calculate the number of particles in a gallon of paint as follows:
- Mass of TiO2 pigment particles in a gallon of paint = volume of paint x density of particles
- Mass of TiO2 pigment particles in a gallon of paint = 3.785 x 10^6 cm^3 x 4 g/cm^3
- Mass of TiO2 pigment particles in a gallon of paint = 1.514 x 10^7 g
- Number of TiO2 pigment particles in a gallon of paint = mass of particles / mass of one particle
- Number of TiO2 pigment particles in a gallon of paint = 1.514 x 10^7 g / (4/3 x pi x (0.1/2)^3 x 4 g/cm^3)
- Number of TiO2 pigment particles in a gallon of paint = 1.514 x 10^7 / 2.09 x 10^-16
- Number of TiO2 pigment particles in a gallon of paint = 7.23 x 10^22
2. Length of the chain:
If we assume that the TiO2 pigment particles are placed side by side in a straight line, the length of the chain would be equal to the total diameter of all the particles in the chain. Therefore, we can calculate the length of the chain as follows:
- Total diameter of all particles in the chain = number of particles x diameter of each particle
- Total diameter of all particles in the chain = 7.23 x 10^22 x 0.1 micrometers
- Total diameter of all particles in the chain = 7.23 x 10^16 micrometers
- Total diameter of all particles in the chain = 7.23 x 10^10 meters
- Total diameter</t>
  </si>
  <si>
    <t>REASON: While lemons can be used to generate electricity, the amount of power produced is relatively small. A car requires a much larger amount of power to start, so it is unlikely that lemons could provide enough energy to jump start a car.
ANSWER: x = 3 (The amount of power required to jump start a car is typically in the range of thousands of watts, which is several orders of magnitude greater than the power produced by a lemon battery.)</t>
  </si>
  <si>
    <t>REASON: A cup of water contains a large number of water molecules, and each molecule is very small compared to the volume of the cup. Therefore, we can assume that the fraction of volume occupied by a single water molecule is very small.
ANSWER: x = 10^-23 (Assuming the volume of a water molecule is approximately 3.3 x 10^-29 m^3 and the volume of a cup of water is approximately 250 mL or 2.5 x 10^-4 m^3, the fraction of volume occupied by a single water molecule is approximately 1.32 x 10^-25. This is a very small number, which can be expressed as 10^-23 for convenience.)</t>
  </si>
  <si>
    <t>REASON: The average distance between pigment particles in a paint film depends on various factors such as the size and shape of the particles, the thickness of the film, and the type of binder used in the paint. 
ANSWER: Let's assume that the pigment particles are spherical and have an average diameter of 100 nanometers. We can estimate the volume of each particle as (4/3)?€(50 nm)^3 = 5.24 x 10^-19 m^3. Assuming a packing efficiency of 74%, we can estimate the volume fraction of pigment particles in the paint film as 0.25. 
If we assume a paint film thickness of 10 micrometers, we can estimate the number of pigment particles per unit area as (0.25 x 10^-5 m) / (5.24 x 10^-19 m^3) = 4.77 x 10^13 particles/m^2. 
To estimate the average distance between particles, we can assume a random distribution and use the formula d = ???(1/N), where N is the number of particles per unit area. Plugging in the values, we get d = ???(1/4.77 x 10^13) = 1.03 x 10^-7 m. 
Therefore, the estimated average distance between pigment particles in a paint film is x = 10^-7.</t>
  </si>
  <si>
    <t>REASON: This is a difficult question to answer precisely, as it depends on a number of variables such as the size of the houseboat, the weight of the trout, and the strength of the fishing line. However, we can make some educated guesses to arrive at a rough estimate.
ANSWER: x = 10^6 (1 million)
Assuming an average weight of 1 pound per trout, and a houseboat weighing around 10,000 pounds, we would need approximately 10,000 trout to pull the houseboat. However, this estimate may be too low, as it does not take into account the fact that trout are not particularly strong swimmers and may not be able to pull a heavy load for very long. Additionally, the fishing line would need to be very strong to support the weight of the houseboat, which would likely require a much larger number of trout. Therefore, our estimate of 1 million trout is likely more reasonable.</t>
  </si>
  <si>
    <t>REASON: The density of the Sun is a complex problem that involves many variables, including its mass, volume, and composition. However, we can make some educated guesses based on what we know about the Sun. We know that the Sun is a massive ball of gas, primarily composed of hydrogen and helium. We also know that the Sun's mass is approximately 1.989 x 10^30 kg and its volume is approximately 1.41 x 10^18 km^3.
ANSWER: Based on these estimates, we can calculate the density of the Sun using the formula density = mass/volume. Plugging in the numbers, we get:
density = 1.989 x 10^30 kg / 1.41 x 10^18 km^3
Simplifying this expression, we get:
density = 1.41 x 10^12 kg/km^3
Converting km to cm, we get:
density = 1.41 x 10^15 kg/cm^3
Therefore, the estimated density of the Sun is approximately 10^15 g/cc.</t>
  </si>
  <si>
    <t>REASON: Currently, the global meat industry produces around 330 million tons of meat per year. If all humans switched to eating insects, we would need to produce a similar amount of insect protein to meet the demand. 
To estimate the farmed insect population per year, we need to consider the following variables:
1. Average weight of an insect
2. Average protein content of an insect
3. Amount of protein required per person per year
4. Number of people in the world
ASSUMPTIONS:
- We assume that the average weight of an insect is 0.1 grams.
- We assume that the average protein content of an insect is 20%.
- We assume that each person requires 50 grams of protein per day, or 18.25 kg per year.
- We assume that the current global population is 7.9 billion people.
CALCULATIONS:
To meet the protein requirements of the world's population, we would need to produce:
18.25 kg protein/person/year x 7.9 billion people = 144.275 billion kg of protein per year
Assuming that the average insect contains 20% protein, we would need to produce:
144.275 billion kg protein/year ?? 0.2 = 721.375 billion kg of insects per year
Assuming that the average weight of an insect is 0.1 grams, we would need to produce:
721.375 billion kg/year ?? 0.0001 kg/insect = 7.21375 trillion insects per year
ANSWER: x = 13 (10 to the power of 13)</t>
  </si>
  <si>
    <t>Prompt_0_extraction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</si>
</sst>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6" fillId="2" borderId="0" xfId="6" applyAlignment="1"/>
    <xf numFmtId="0" fontId="16" fillId="0" borderId="0" xfId="0" applyFont="1"/>
    <xf numFmtId="0" fontId="16" fillId="33" borderId="0" xfId="0" applyFont="1" applyFill="1"/>
    <xf numFmtId="0" fontId="0" fillId="0" borderId="0" xfId="0" applyAlignment="1"/>
    <xf numFmtId="0" fontId="16" fillId="0" borderId="0" xfId="0" applyFont="1" applyAlignment="1"/>
    <xf numFmtId="0" fontId="16" fillId="33" borderId="0" xfId="0" applyFont="1" applyFill="1" applyAlignment="1"/>
    <xf numFmtId="0" fontId="0" fillId="33" borderId="0" xfId="0" applyFill="1" applyAlignment="1"/>
    <xf numFmtId="0" fontId="16"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37</xdr:row>
      <xdr:rowOff>171450</xdr:rowOff>
    </xdr:from>
    <xdr:to>
      <xdr:col>4</xdr:col>
      <xdr:colOff>209</xdr:colOff>
      <xdr:row>46</xdr:row>
      <xdr:rowOff>38321</xdr:rowOff>
    </xdr:to>
    <xdr:pic>
      <xdr:nvPicPr>
        <xdr:cNvPr id="2" name="Picture 1">
          <a:extLst>
            <a:ext uri="{FF2B5EF4-FFF2-40B4-BE49-F238E27FC236}">
              <a16:creationId xmlns:a16="http://schemas.microsoft.com/office/drawing/2014/main" id="{1C836790-C664-CC20-E324-A75A421E59ED}"/>
            </a:ext>
          </a:extLst>
        </xdr:cNvPr>
        <xdr:cNvPicPr>
          <a:picLocks noChangeAspect="1"/>
        </xdr:cNvPicPr>
      </xdr:nvPicPr>
      <xdr:blipFill>
        <a:blip xmlns:r="http://schemas.openxmlformats.org/officeDocument/2006/relationships" r:embed="rId1"/>
        <a:stretch>
          <a:fillRect/>
        </a:stretch>
      </xdr:blipFill>
      <xdr:spPr>
        <a:xfrm>
          <a:off x="942975" y="6838950"/>
          <a:ext cx="1495634" cy="1581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abSelected="1" topLeftCell="D15" workbookViewId="0">
      <selection activeCell="M42" sqref="M42"/>
    </sheetView>
  </sheetViews>
  <sheetFormatPr defaultRowHeight="15" x14ac:dyDescent="0.25"/>
  <cols>
    <col min="1" max="1" width="32.5703125" style="4" customWidth="1"/>
    <col min="2" max="6" width="9.140625" style="4"/>
    <col min="7" max="7" width="3.7109375" style="4" customWidth="1"/>
    <col min="8" max="8" width="59" style="4" customWidth="1"/>
    <col min="9" max="9" width="19.7109375" style="4" customWidth="1"/>
    <col min="10" max="10" width="34" style="4" customWidth="1"/>
    <col min="11" max="11" width="13.28515625" style="4" customWidth="1"/>
    <col min="12" max="12" width="37.140625" style="4" customWidth="1"/>
    <col min="13" max="13" width="20.28515625" style="4" customWidth="1"/>
    <col min="14" max="14" width="34.28515625" style="4" customWidth="1"/>
    <col min="15" max="15" width="19.42578125" style="4" customWidth="1"/>
    <col min="16" max="16" width="26.7109375" style="4" customWidth="1"/>
    <col min="17" max="17" width="25.140625" style="4" customWidth="1"/>
    <col min="18" max="16384" width="9.140625" style="4"/>
  </cols>
  <sheetData>
    <row r="1" spans="1:17" x14ac:dyDescent="0.25">
      <c r="A1" s="4" t="s">
        <v>0</v>
      </c>
      <c r="B1" s="4" t="s">
        <v>1</v>
      </c>
      <c r="C1" s="4" t="s">
        <v>2</v>
      </c>
      <c r="D1" s="4" t="s">
        <v>3</v>
      </c>
      <c r="E1" s="4" t="s">
        <v>4</v>
      </c>
      <c r="F1" s="4" t="s">
        <v>5</v>
      </c>
      <c r="G1" s="4" t="s">
        <v>6</v>
      </c>
      <c r="H1" s="4" t="s">
        <v>306</v>
      </c>
      <c r="I1" s="1" t="s">
        <v>342</v>
      </c>
      <c r="J1" s="4" t="s">
        <v>7</v>
      </c>
      <c r="K1" s="1" t="s">
        <v>170</v>
      </c>
      <c r="L1" s="4" t="s">
        <v>8</v>
      </c>
      <c r="M1" s="1" t="s">
        <v>171</v>
      </c>
      <c r="N1" s="4" t="s">
        <v>9</v>
      </c>
      <c r="O1" s="1" t="s">
        <v>172</v>
      </c>
      <c r="P1" s="4" t="s">
        <v>10</v>
      </c>
      <c r="Q1" s="1" t="s">
        <v>173</v>
      </c>
    </row>
    <row r="2" spans="1:17" x14ac:dyDescent="0.25">
      <c r="A2" s="4" t="s">
        <v>174</v>
      </c>
      <c r="B2" s="4">
        <v>8</v>
      </c>
      <c r="C2" s="4" t="s">
        <v>12</v>
      </c>
      <c r="D2" s="4" t="s">
        <v>13</v>
      </c>
      <c r="E2" s="4" t="b">
        <v>1</v>
      </c>
      <c r="F2" s="4" t="s">
        <v>14</v>
      </c>
      <c r="G2" s="4" t="s">
        <v>15</v>
      </c>
      <c r="H2" s="4" t="s">
        <v>322</v>
      </c>
      <c r="I2" s="1">
        <v>8</v>
      </c>
      <c r="J2" s="4" t="s">
        <v>175</v>
      </c>
      <c r="K2" s="1">
        <v>8</v>
      </c>
      <c r="L2" s="4" t="s">
        <v>176</v>
      </c>
      <c r="M2" s="1">
        <v>8</v>
      </c>
      <c r="N2" s="4" t="s">
        <v>177</v>
      </c>
      <c r="O2" s="1">
        <v>8</v>
      </c>
      <c r="P2" s="4" t="s">
        <v>178</v>
      </c>
      <c r="Q2" s="1">
        <v>8</v>
      </c>
    </row>
    <row r="3" spans="1:17" x14ac:dyDescent="0.25">
      <c r="A3" s="4" t="s">
        <v>179</v>
      </c>
      <c r="B3" s="4">
        <v>5</v>
      </c>
      <c r="C3" s="4" t="s">
        <v>12</v>
      </c>
      <c r="D3" s="4" t="s">
        <v>13</v>
      </c>
      <c r="E3" s="4" t="b">
        <v>1</v>
      </c>
      <c r="F3" s="4" t="s">
        <v>14</v>
      </c>
      <c r="G3" s="4" t="s">
        <v>15</v>
      </c>
      <c r="H3" s="4" t="s">
        <v>323</v>
      </c>
      <c r="I3" s="1">
        <v>6.5</v>
      </c>
      <c r="J3" s="4" t="s">
        <v>180</v>
      </c>
      <c r="K3" s="1">
        <v>7</v>
      </c>
      <c r="L3" s="4" t="s">
        <v>181</v>
      </c>
      <c r="M3" s="1">
        <v>9</v>
      </c>
      <c r="N3" s="4" t="s">
        <v>182</v>
      </c>
      <c r="O3" s="1">
        <v>9</v>
      </c>
      <c r="P3" s="4" t="s">
        <v>183</v>
      </c>
      <c r="Q3" s="1" t="s">
        <v>162</v>
      </c>
    </row>
    <row r="4" spans="1:17" x14ac:dyDescent="0.25">
      <c r="A4" s="4" t="s">
        <v>184</v>
      </c>
      <c r="B4" s="4">
        <v>10</v>
      </c>
      <c r="C4" s="4" t="s">
        <v>185</v>
      </c>
      <c r="D4" s="4" t="s">
        <v>186</v>
      </c>
      <c r="E4" s="4" t="b">
        <v>1</v>
      </c>
      <c r="F4" s="4" t="s">
        <v>187</v>
      </c>
      <c r="G4" s="4" t="s">
        <v>188</v>
      </c>
      <c r="H4" s="4" t="s">
        <v>324</v>
      </c>
      <c r="I4" s="1">
        <v>9.5</v>
      </c>
      <c r="J4" s="4" t="s">
        <v>189</v>
      </c>
      <c r="K4" s="1">
        <v>2.16</v>
      </c>
      <c r="L4" s="4" t="s">
        <v>190</v>
      </c>
      <c r="M4" s="1" t="s">
        <v>162</v>
      </c>
      <c r="N4" s="4" t="s">
        <v>191</v>
      </c>
      <c r="O4" s="1">
        <v>10.02</v>
      </c>
      <c r="P4" s="4" t="s">
        <v>192</v>
      </c>
      <c r="Q4" s="1" t="s">
        <v>162</v>
      </c>
    </row>
    <row r="5" spans="1:17" x14ac:dyDescent="0.25">
      <c r="A5" s="4" t="s">
        <v>193</v>
      </c>
      <c r="B5" s="4">
        <v>2</v>
      </c>
      <c r="C5" s="4" t="s">
        <v>12</v>
      </c>
      <c r="D5" s="4" t="s">
        <v>13</v>
      </c>
      <c r="E5" s="4" t="b">
        <v>1</v>
      </c>
      <c r="F5" s="4" t="s">
        <v>14</v>
      </c>
      <c r="G5" s="4" t="s">
        <v>15</v>
      </c>
      <c r="H5" s="4" t="s">
        <v>325</v>
      </c>
      <c r="I5" s="1">
        <v>2.12</v>
      </c>
      <c r="J5" s="4" t="s">
        <v>194</v>
      </c>
      <c r="K5" s="1">
        <v>2</v>
      </c>
      <c r="L5" s="4" t="s">
        <v>195</v>
      </c>
      <c r="M5" s="1">
        <v>2</v>
      </c>
      <c r="N5" s="4" t="s">
        <v>196</v>
      </c>
      <c r="O5" s="1">
        <v>2</v>
      </c>
      <c r="P5" s="4" t="s">
        <v>197</v>
      </c>
      <c r="Q5" s="1" t="s">
        <v>162</v>
      </c>
    </row>
    <row r="6" spans="1:17" x14ac:dyDescent="0.25">
      <c r="A6" s="4" t="s">
        <v>198</v>
      </c>
      <c r="B6" s="4">
        <v>2</v>
      </c>
      <c r="C6" s="4" t="s">
        <v>199</v>
      </c>
      <c r="D6" s="4" t="s">
        <v>200</v>
      </c>
      <c r="E6" s="4" t="b">
        <v>1</v>
      </c>
      <c r="F6" s="4" t="s">
        <v>201</v>
      </c>
      <c r="G6" s="4" t="s">
        <v>202</v>
      </c>
      <c r="H6" s="4" t="s">
        <v>326</v>
      </c>
      <c r="I6" s="1">
        <v>6</v>
      </c>
      <c r="J6" s="4" t="s">
        <v>203</v>
      </c>
      <c r="K6" s="1" t="s">
        <v>162</v>
      </c>
      <c r="L6" s="4" t="s">
        <v>204</v>
      </c>
      <c r="M6" s="1" t="s">
        <v>162</v>
      </c>
      <c r="N6" s="4" t="s">
        <v>205</v>
      </c>
      <c r="O6" s="1">
        <v>5</v>
      </c>
      <c r="P6" s="4" t="s">
        <v>206</v>
      </c>
      <c r="Q6" s="1">
        <v>3.13</v>
      </c>
    </row>
    <row r="7" spans="1:17" x14ac:dyDescent="0.25">
      <c r="A7" s="4" t="s">
        <v>207</v>
      </c>
      <c r="B7" s="4">
        <v>-8</v>
      </c>
      <c r="C7" s="4" t="s">
        <v>208</v>
      </c>
      <c r="D7" s="4" t="s">
        <v>209</v>
      </c>
      <c r="E7" s="4" t="b">
        <v>1</v>
      </c>
      <c r="F7" s="4" t="s">
        <v>210</v>
      </c>
      <c r="G7" s="4" t="s">
        <v>211</v>
      </c>
      <c r="H7" s="4" t="s">
        <v>327</v>
      </c>
      <c r="I7" s="1">
        <v>-13</v>
      </c>
      <c r="J7" s="4" t="s">
        <v>212</v>
      </c>
      <c r="K7" s="1">
        <v>-9</v>
      </c>
      <c r="L7" s="4" t="s">
        <v>213</v>
      </c>
      <c r="M7" s="1" t="s">
        <v>162</v>
      </c>
      <c r="N7" s="4" t="s">
        <v>214</v>
      </c>
      <c r="O7" s="1" t="s">
        <v>162</v>
      </c>
      <c r="P7" s="4" t="s">
        <v>215</v>
      </c>
      <c r="Q7" s="1" t="s">
        <v>162</v>
      </c>
    </row>
    <row r="8" spans="1:17" x14ac:dyDescent="0.25">
      <c r="A8" s="4" t="s">
        <v>216</v>
      </c>
      <c r="B8" s="4">
        <v>4</v>
      </c>
      <c r="C8" s="4" t="s">
        <v>217</v>
      </c>
      <c r="D8" s="4" t="s">
        <v>218</v>
      </c>
      <c r="E8" s="4" t="b">
        <v>1</v>
      </c>
      <c r="F8" s="4" t="s">
        <v>219</v>
      </c>
      <c r="G8" s="4" t="s">
        <v>220</v>
      </c>
      <c r="H8" s="4" t="s">
        <v>328</v>
      </c>
      <c r="I8" s="1">
        <v>-2</v>
      </c>
      <c r="J8" s="4" t="s">
        <v>221</v>
      </c>
      <c r="K8" s="1">
        <v>2</v>
      </c>
      <c r="L8" s="4" t="s">
        <v>222</v>
      </c>
      <c r="M8" s="1" t="s">
        <v>162</v>
      </c>
      <c r="N8" s="4" t="s">
        <v>223</v>
      </c>
      <c r="O8" s="1">
        <v>3</v>
      </c>
      <c r="P8" s="4" t="s">
        <v>224</v>
      </c>
      <c r="Q8" s="1">
        <v>2</v>
      </c>
    </row>
    <row r="9" spans="1:17" x14ac:dyDescent="0.25">
      <c r="A9" s="4" t="s">
        <v>225</v>
      </c>
      <c r="B9" s="4">
        <v>1</v>
      </c>
      <c r="C9" s="4" t="s">
        <v>12</v>
      </c>
      <c r="D9" s="4" t="s">
        <v>13</v>
      </c>
      <c r="E9" s="4" t="b">
        <v>1</v>
      </c>
      <c r="F9" s="4" t="s">
        <v>14</v>
      </c>
      <c r="G9" s="4" t="s">
        <v>15</v>
      </c>
      <c r="H9" s="4" t="s">
        <v>329</v>
      </c>
      <c r="I9" s="1">
        <v>2</v>
      </c>
      <c r="J9" s="4" t="s">
        <v>226</v>
      </c>
      <c r="K9" s="1">
        <v>1</v>
      </c>
      <c r="L9" s="4" t="s">
        <v>227</v>
      </c>
      <c r="M9" s="1">
        <v>0.77800000000000002</v>
      </c>
      <c r="N9" s="4" t="s">
        <v>228</v>
      </c>
      <c r="O9" s="1">
        <v>1.5</v>
      </c>
      <c r="P9" s="4" t="s">
        <v>229</v>
      </c>
      <c r="Q9" s="1" t="s">
        <v>162</v>
      </c>
    </row>
    <row r="10" spans="1:17" x14ac:dyDescent="0.25">
      <c r="A10" s="4" t="s">
        <v>230</v>
      </c>
      <c r="B10" s="4">
        <v>0</v>
      </c>
      <c r="C10" s="4" t="s">
        <v>231</v>
      </c>
      <c r="D10" s="4" t="s">
        <v>232</v>
      </c>
      <c r="E10" s="4" t="b">
        <v>1</v>
      </c>
      <c r="F10" s="4" t="s">
        <v>219</v>
      </c>
      <c r="G10" s="4" t="s">
        <v>24</v>
      </c>
      <c r="H10" s="4" t="s">
        <v>330</v>
      </c>
      <c r="I10" s="1">
        <v>1</v>
      </c>
      <c r="J10" s="4" t="s">
        <v>233</v>
      </c>
      <c r="K10" s="1">
        <v>1</v>
      </c>
      <c r="L10" s="4" t="s">
        <v>234</v>
      </c>
      <c r="M10" s="1">
        <v>1.83</v>
      </c>
      <c r="N10" s="4" t="s">
        <v>235</v>
      </c>
      <c r="O10" s="1">
        <v>1</v>
      </c>
      <c r="P10" s="4" t="s">
        <v>236</v>
      </c>
      <c r="Q10" s="1">
        <v>1.34</v>
      </c>
    </row>
    <row r="11" spans="1:17" x14ac:dyDescent="0.25">
      <c r="A11" s="4" t="s">
        <v>237</v>
      </c>
      <c r="B11" s="4">
        <v>4</v>
      </c>
      <c r="C11" s="4" t="s">
        <v>12</v>
      </c>
      <c r="D11" s="4" t="s">
        <v>13</v>
      </c>
      <c r="E11" s="4" t="b">
        <v>1</v>
      </c>
      <c r="F11" s="4" t="s">
        <v>14</v>
      </c>
      <c r="G11" s="4" t="s">
        <v>15</v>
      </c>
      <c r="H11" s="4" t="s">
        <v>331</v>
      </c>
      <c r="I11" s="1">
        <v>9</v>
      </c>
      <c r="J11" s="4" t="s">
        <v>238</v>
      </c>
      <c r="K11" s="1">
        <v>5</v>
      </c>
      <c r="L11" s="4" t="s">
        <v>239</v>
      </c>
      <c r="M11" s="1" t="s">
        <v>162</v>
      </c>
      <c r="N11" s="4" t="s">
        <v>240</v>
      </c>
      <c r="O11" s="1">
        <v>7</v>
      </c>
      <c r="P11" s="4" t="s">
        <v>183</v>
      </c>
      <c r="Q11" s="1" t="s">
        <v>162</v>
      </c>
    </row>
    <row r="12" spans="1:17" x14ac:dyDescent="0.25">
      <c r="A12" s="4" t="s">
        <v>241</v>
      </c>
      <c r="B12" s="4">
        <v>5</v>
      </c>
      <c r="C12" s="4" t="s">
        <v>242</v>
      </c>
      <c r="D12" s="4" t="s">
        <v>243</v>
      </c>
      <c r="E12" s="4" t="b">
        <v>1</v>
      </c>
      <c r="F12" s="4" t="s">
        <v>210</v>
      </c>
      <c r="G12" s="4" t="s">
        <v>244</v>
      </c>
      <c r="H12" s="4" t="s">
        <v>332</v>
      </c>
      <c r="I12" s="1">
        <v>6</v>
      </c>
      <c r="J12" s="4" t="s">
        <v>245</v>
      </c>
      <c r="K12" s="1">
        <v>5</v>
      </c>
      <c r="L12" s="4" t="s">
        <v>246</v>
      </c>
      <c r="M12" s="1" t="s">
        <v>162</v>
      </c>
      <c r="N12" s="4" t="s">
        <v>247</v>
      </c>
      <c r="O12" s="1">
        <v>7.5</v>
      </c>
      <c r="P12" s="4" t="s">
        <v>248</v>
      </c>
      <c r="Q12" s="1" t="s">
        <v>162</v>
      </c>
    </row>
    <row r="13" spans="1:17" x14ac:dyDescent="0.25">
      <c r="A13" s="4" t="s">
        <v>249</v>
      </c>
      <c r="B13" s="4">
        <v>2</v>
      </c>
      <c r="C13" s="4" t="s">
        <v>12</v>
      </c>
      <c r="D13" s="4" t="s">
        <v>13</v>
      </c>
      <c r="E13" s="4" t="b">
        <v>1</v>
      </c>
      <c r="F13" s="4" t="s">
        <v>14</v>
      </c>
      <c r="G13" s="4" t="s">
        <v>15</v>
      </c>
      <c r="H13" s="4" t="s">
        <v>333</v>
      </c>
      <c r="I13" s="1">
        <v>2</v>
      </c>
      <c r="J13" s="4" t="s">
        <v>250</v>
      </c>
      <c r="K13" s="1">
        <v>2</v>
      </c>
      <c r="L13" s="4" t="s">
        <v>251</v>
      </c>
      <c r="M13" s="1">
        <v>1</v>
      </c>
      <c r="N13" s="4" t="s">
        <v>252</v>
      </c>
      <c r="O13" s="1">
        <v>10</v>
      </c>
      <c r="P13" s="4" t="s">
        <v>192</v>
      </c>
      <c r="Q13" s="1" t="s">
        <v>162</v>
      </c>
    </row>
    <row r="14" spans="1:17" x14ac:dyDescent="0.25">
      <c r="A14" s="4" t="s">
        <v>253</v>
      </c>
      <c r="B14" s="4">
        <v>0</v>
      </c>
      <c r="C14" s="4" t="s">
        <v>254</v>
      </c>
      <c r="D14" s="4" t="s">
        <v>255</v>
      </c>
      <c r="E14" s="4" t="b">
        <v>1</v>
      </c>
      <c r="F14" s="4" t="s">
        <v>54</v>
      </c>
      <c r="G14" s="4" t="s">
        <v>256</v>
      </c>
      <c r="H14" s="4" t="s">
        <v>334</v>
      </c>
      <c r="I14" s="1">
        <v>6</v>
      </c>
      <c r="J14" s="4" t="s">
        <v>257</v>
      </c>
      <c r="K14" s="1">
        <v>0.1</v>
      </c>
      <c r="L14" s="4" t="s">
        <v>258</v>
      </c>
      <c r="M14" s="1">
        <v>5</v>
      </c>
      <c r="N14" s="4" t="s">
        <v>259</v>
      </c>
      <c r="O14" s="1">
        <v>9</v>
      </c>
      <c r="P14" s="4" t="s">
        <v>192</v>
      </c>
      <c r="Q14" s="1" t="s">
        <v>162</v>
      </c>
    </row>
    <row r="15" spans="1:17" x14ac:dyDescent="0.25">
      <c r="A15" s="4" t="s">
        <v>260</v>
      </c>
      <c r="B15" s="4">
        <v>-13</v>
      </c>
      <c r="C15" s="4" t="s">
        <v>261</v>
      </c>
      <c r="D15" s="4" t="s">
        <v>262</v>
      </c>
      <c r="E15" s="4" t="b">
        <v>1</v>
      </c>
      <c r="F15" s="4" t="s">
        <v>121</v>
      </c>
      <c r="G15" s="4" t="s">
        <v>24</v>
      </c>
      <c r="H15" s="4" t="s">
        <v>335</v>
      </c>
      <c r="I15" s="1" t="s">
        <v>15</v>
      </c>
      <c r="J15" s="4" t="s">
        <v>263</v>
      </c>
      <c r="K15" s="1">
        <v>-1</v>
      </c>
      <c r="L15" s="4" t="s">
        <v>213</v>
      </c>
      <c r="M15" s="1" t="s">
        <v>162</v>
      </c>
      <c r="N15" s="4" t="s">
        <v>264</v>
      </c>
      <c r="O15" s="1">
        <v>2</v>
      </c>
      <c r="P15" s="4" t="s">
        <v>265</v>
      </c>
      <c r="Q15" s="1">
        <v>3</v>
      </c>
    </row>
    <row r="16" spans="1:17" x14ac:dyDescent="0.25">
      <c r="A16" s="4" t="s">
        <v>266</v>
      </c>
      <c r="B16" s="4">
        <v>6</v>
      </c>
      <c r="C16" s="4" t="s">
        <v>267</v>
      </c>
      <c r="D16" s="4" t="s">
        <v>268</v>
      </c>
      <c r="E16" s="4" t="b">
        <v>1</v>
      </c>
      <c r="F16" s="4" t="s">
        <v>15</v>
      </c>
      <c r="G16" s="4" t="s">
        <v>15</v>
      </c>
      <c r="H16" s="4" t="s">
        <v>336</v>
      </c>
      <c r="I16" s="1">
        <v>3</v>
      </c>
      <c r="J16" s="4" t="s">
        <v>269</v>
      </c>
      <c r="K16" s="1">
        <v>4</v>
      </c>
      <c r="L16" s="4" t="s">
        <v>270</v>
      </c>
      <c r="M16" s="1" t="s">
        <v>162</v>
      </c>
      <c r="N16" s="4" t="s">
        <v>271</v>
      </c>
      <c r="O16" s="1">
        <v>2</v>
      </c>
      <c r="P16" s="4" t="s">
        <v>272</v>
      </c>
      <c r="Q16" s="1">
        <v>6</v>
      </c>
    </row>
    <row r="17" spans="1:17" x14ac:dyDescent="0.25">
      <c r="A17" s="4" t="s">
        <v>273</v>
      </c>
      <c r="B17" s="4">
        <v>-25</v>
      </c>
      <c r="C17" s="4" t="s">
        <v>44</v>
      </c>
      <c r="D17" s="4" t="s">
        <v>45</v>
      </c>
      <c r="E17" s="4" t="b">
        <v>1</v>
      </c>
      <c r="F17" s="4" t="s">
        <v>46</v>
      </c>
      <c r="G17" s="4" t="s">
        <v>15</v>
      </c>
      <c r="H17" s="4" t="s">
        <v>337</v>
      </c>
      <c r="I17" s="1">
        <v>-23</v>
      </c>
      <c r="J17" s="4" t="s">
        <v>274</v>
      </c>
      <c r="K17" s="1">
        <v>-5</v>
      </c>
      <c r="L17" s="4" t="s">
        <v>275</v>
      </c>
      <c r="M17" s="1">
        <v>-23</v>
      </c>
      <c r="N17" s="4" t="s">
        <v>276</v>
      </c>
      <c r="O17" s="1">
        <v>-50</v>
      </c>
      <c r="P17" s="4" t="s">
        <v>277</v>
      </c>
      <c r="Q17" s="1">
        <v>-25</v>
      </c>
    </row>
    <row r="18" spans="1:17" x14ac:dyDescent="0.25">
      <c r="A18" s="4" t="s">
        <v>278</v>
      </c>
      <c r="B18" s="4">
        <v>-4</v>
      </c>
      <c r="C18" s="4" t="s">
        <v>279</v>
      </c>
      <c r="D18" s="4" t="s">
        <v>280</v>
      </c>
      <c r="E18" s="4" t="b">
        <v>1</v>
      </c>
      <c r="F18" s="4" t="s">
        <v>155</v>
      </c>
      <c r="G18" s="4" t="s">
        <v>281</v>
      </c>
      <c r="H18" s="4" t="s">
        <v>338</v>
      </c>
      <c r="I18" s="1">
        <v>-7</v>
      </c>
      <c r="J18" s="4" t="s">
        <v>282</v>
      </c>
      <c r="K18" s="1">
        <v>-6</v>
      </c>
      <c r="L18" s="4" t="s">
        <v>213</v>
      </c>
      <c r="M18" s="1" t="s">
        <v>162</v>
      </c>
      <c r="N18" s="4" t="s">
        <v>283</v>
      </c>
      <c r="O18" s="1">
        <v>-5</v>
      </c>
      <c r="P18" s="4" t="s">
        <v>284</v>
      </c>
      <c r="Q18" s="1" t="s">
        <v>162</v>
      </c>
    </row>
    <row r="19" spans="1:17" x14ac:dyDescent="0.25">
      <c r="A19" s="4" t="s">
        <v>285</v>
      </c>
      <c r="B19" s="4">
        <v>3</v>
      </c>
      <c r="C19" s="4" t="s">
        <v>12</v>
      </c>
      <c r="D19" s="4" t="s">
        <v>13</v>
      </c>
      <c r="E19" s="4" t="b">
        <v>1</v>
      </c>
      <c r="F19" s="4" t="s">
        <v>14</v>
      </c>
      <c r="G19" s="4" t="s">
        <v>15</v>
      </c>
      <c r="H19" s="4" t="s">
        <v>339</v>
      </c>
      <c r="I19" s="1">
        <v>6</v>
      </c>
      <c r="J19" s="4" t="s">
        <v>286</v>
      </c>
      <c r="K19" s="1">
        <v>5</v>
      </c>
      <c r="L19" s="4" t="s">
        <v>183</v>
      </c>
      <c r="M19" s="1" t="s">
        <v>162</v>
      </c>
      <c r="N19" s="4" t="s">
        <v>287</v>
      </c>
      <c r="O19" s="1">
        <v>4</v>
      </c>
      <c r="P19" s="4" t="s">
        <v>288</v>
      </c>
      <c r="Q19" s="1" t="s">
        <v>162</v>
      </c>
    </row>
    <row r="20" spans="1:17" x14ac:dyDescent="0.25">
      <c r="A20" s="4" t="s">
        <v>289</v>
      </c>
      <c r="B20" s="4">
        <v>9</v>
      </c>
      <c r="C20" s="4" t="s">
        <v>290</v>
      </c>
      <c r="D20" s="4" t="s">
        <v>291</v>
      </c>
      <c r="E20" s="4" t="b">
        <v>1</v>
      </c>
      <c r="F20" s="4" t="s">
        <v>292</v>
      </c>
      <c r="G20" s="4" t="s">
        <v>293</v>
      </c>
      <c r="H20" s="4" t="s">
        <v>340</v>
      </c>
      <c r="I20" s="1">
        <v>15</v>
      </c>
      <c r="J20" s="4" t="s">
        <v>294</v>
      </c>
      <c r="K20" s="1">
        <v>3</v>
      </c>
      <c r="L20" s="4" t="s">
        <v>295</v>
      </c>
      <c r="M20" s="1">
        <v>0</v>
      </c>
      <c r="N20" s="4" t="s">
        <v>296</v>
      </c>
      <c r="O20" s="1">
        <v>0</v>
      </c>
      <c r="P20" s="4" t="s">
        <v>297</v>
      </c>
      <c r="Q20" s="1">
        <v>3</v>
      </c>
    </row>
    <row r="21" spans="1:17" x14ac:dyDescent="0.25">
      <c r="A21" s="4" t="s">
        <v>298</v>
      </c>
      <c r="B21" s="4">
        <v>17</v>
      </c>
      <c r="C21" s="4" t="s">
        <v>299</v>
      </c>
      <c r="D21" s="4" t="s">
        <v>300</v>
      </c>
      <c r="E21" s="4" t="b">
        <v>1</v>
      </c>
      <c r="F21" s="4" t="s">
        <v>301</v>
      </c>
      <c r="G21" s="4" t="s">
        <v>24</v>
      </c>
      <c r="H21" s="4" t="s">
        <v>341</v>
      </c>
      <c r="I21" s="1">
        <v>13</v>
      </c>
      <c r="J21" s="4" t="s">
        <v>302</v>
      </c>
      <c r="K21" s="1">
        <v>12.45</v>
      </c>
      <c r="L21" s="4" t="s">
        <v>303</v>
      </c>
      <c r="M21" s="1">
        <v>10</v>
      </c>
      <c r="N21" s="4" t="s">
        <v>304</v>
      </c>
      <c r="O21" s="1">
        <v>15</v>
      </c>
      <c r="P21" s="4" t="s">
        <v>305</v>
      </c>
      <c r="Q21" s="1">
        <v>5</v>
      </c>
    </row>
    <row r="22" spans="1:17" x14ac:dyDescent="0.25">
      <c r="H22" s="4">
        <f>AVERAGEIFS(I22:S22, I22:S22, "&lt;&gt;#VALUE!",I22:S22, "&lt;&gt;''")</f>
        <v>1</v>
      </c>
      <c r="I22" s="4">
        <f>MAX(0, 1-ABS((I2-$B2))/3)</f>
        <v>1</v>
      </c>
      <c r="K22" s="4">
        <f>MAX(0, 1-ABS((K2-$B2))/3)</f>
        <v>1</v>
      </c>
      <c r="M22" s="4">
        <f>MAX(0, 1-ABS((M2-$B2))/3)</f>
        <v>1</v>
      </c>
      <c r="O22" s="4">
        <f>MAX(0, 1-ABS((O2-$B2))/3)</f>
        <v>1</v>
      </c>
      <c r="Q22" s="4">
        <f>MAX(0, 1-ABS((Q2-$B2))/3)</f>
        <v>1</v>
      </c>
    </row>
    <row r="23" spans="1:17" x14ac:dyDescent="0.25">
      <c r="H23" s="4">
        <f>AVERAGEIFS(I23:S23, I23:S23, "&lt;&gt;#VALUE!",I23:S23, "&lt;&gt;''")</f>
        <v>0.20833333333333334</v>
      </c>
      <c r="I23" s="4">
        <f t="shared" ref="I23:I41" si="0">MAX(0, 1-ABS((I3-$B3))/3)</f>
        <v>0.5</v>
      </c>
      <c r="K23" s="4">
        <f t="shared" ref="K23:K41" si="1">MAX(0, 1-ABS((K3-$B3))/3)</f>
        <v>0.33333333333333337</v>
      </c>
      <c r="M23" s="4">
        <f t="shared" ref="M23:M41" si="2">MAX(0, 1-ABS((M3-$B3))/3)</f>
        <v>0</v>
      </c>
      <c r="O23" s="4">
        <f t="shared" ref="O23:O41" si="3">MAX(0, 1-ABS((O3-$B3))/3)</f>
        <v>0</v>
      </c>
      <c r="Q23" s="4" t="e">
        <f t="shared" ref="Q23:Q41" si="4">MAX(0, 1-ABS((Q3-$B3))/3)</f>
        <v>#VALUE!</v>
      </c>
    </row>
    <row r="24" spans="1:17" x14ac:dyDescent="0.25">
      <c r="H24" s="4">
        <f t="shared" ref="H24:H39" si="5">AVERAGEIFS(I24:S24, I24:S24, "&lt;&gt;#VALUE!",I24:S24, "&lt;&gt;''")</f>
        <v>0.60888888888888892</v>
      </c>
      <c r="I24" s="4">
        <f t="shared" si="0"/>
        <v>0.83333333333333337</v>
      </c>
      <c r="K24" s="4">
        <f t="shared" si="1"/>
        <v>0</v>
      </c>
      <c r="M24" s="4" t="e">
        <f t="shared" si="2"/>
        <v>#VALUE!</v>
      </c>
      <c r="O24" s="4">
        <f t="shared" si="3"/>
        <v>0.99333333333333351</v>
      </c>
      <c r="Q24" s="4" t="e">
        <f t="shared" si="4"/>
        <v>#VALUE!</v>
      </c>
    </row>
    <row r="25" spans="1:17" x14ac:dyDescent="0.25">
      <c r="H25" s="4">
        <f t="shared" si="5"/>
        <v>0.99</v>
      </c>
      <c r="I25" s="4">
        <f t="shared" si="0"/>
        <v>0.96</v>
      </c>
      <c r="K25" s="4">
        <f t="shared" si="1"/>
        <v>1</v>
      </c>
      <c r="M25" s="4">
        <f t="shared" si="2"/>
        <v>1</v>
      </c>
      <c r="O25" s="4">
        <f t="shared" si="3"/>
        <v>1</v>
      </c>
      <c r="Q25" s="4" t="e">
        <f t="shared" si="4"/>
        <v>#VALUE!</v>
      </c>
    </row>
    <row r="26" spans="1:17" x14ac:dyDescent="0.25">
      <c r="H26" s="4">
        <f t="shared" si="5"/>
        <v>0.20777777777777776</v>
      </c>
      <c r="I26" s="4">
        <f t="shared" si="0"/>
        <v>0</v>
      </c>
      <c r="K26" s="4" t="e">
        <f t="shared" si="1"/>
        <v>#VALUE!</v>
      </c>
      <c r="M26" s="4" t="e">
        <f t="shared" si="2"/>
        <v>#VALUE!</v>
      </c>
      <c r="O26" s="4">
        <f t="shared" si="3"/>
        <v>0</v>
      </c>
      <c r="Q26" s="4">
        <f t="shared" si="4"/>
        <v>0.62333333333333329</v>
      </c>
    </row>
    <row r="27" spans="1:17" x14ac:dyDescent="0.25">
      <c r="H27" s="4">
        <f t="shared" si="5"/>
        <v>0.33333333333333337</v>
      </c>
      <c r="I27" s="4">
        <f t="shared" si="0"/>
        <v>0</v>
      </c>
      <c r="K27" s="4">
        <f t="shared" si="1"/>
        <v>0.66666666666666674</v>
      </c>
      <c r="M27" s="4" t="e">
        <f t="shared" si="2"/>
        <v>#VALUE!</v>
      </c>
      <c r="O27" s="4" t="e">
        <f t="shared" si="3"/>
        <v>#VALUE!</v>
      </c>
      <c r="Q27" s="4" t="e">
        <f t="shared" si="4"/>
        <v>#VALUE!</v>
      </c>
    </row>
    <row r="28" spans="1:17" x14ac:dyDescent="0.25">
      <c r="H28" s="4">
        <f t="shared" si="5"/>
        <v>0.33333333333333337</v>
      </c>
      <c r="I28" s="4">
        <f t="shared" si="0"/>
        <v>0</v>
      </c>
      <c r="K28" s="4">
        <f t="shared" si="1"/>
        <v>0.33333333333333337</v>
      </c>
      <c r="M28" s="4" t="e">
        <f t="shared" si="2"/>
        <v>#VALUE!</v>
      </c>
      <c r="O28" s="4">
        <f t="shared" si="3"/>
        <v>0.66666666666666674</v>
      </c>
      <c r="Q28" s="4">
        <f t="shared" si="4"/>
        <v>0.33333333333333337</v>
      </c>
    </row>
    <row r="29" spans="1:17" x14ac:dyDescent="0.25">
      <c r="H29" s="4">
        <f t="shared" si="5"/>
        <v>0.85650000000000004</v>
      </c>
      <c r="I29" s="4">
        <f t="shared" si="0"/>
        <v>0.66666666666666674</v>
      </c>
      <c r="K29" s="4">
        <f t="shared" si="1"/>
        <v>1</v>
      </c>
      <c r="M29" s="4">
        <f t="shared" si="2"/>
        <v>0.92600000000000005</v>
      </c>
      <c r="O29" s="4">
        <f t="shared" si="3"/>
        <v>0.83333333333333337</v>
      </c>
      <c r="Q29" s="4" t="e">
        <f t="shared" si="4"/>
        <v>#VALUE!</v>
      </c>
    </row>
    <row r="30" spans="1:17" x14ac:dyDescent="0.25">
      <c r="H30" s="4">
        <f t="shared" si="5"/>
        <v>0.58866666666666678</v>
      </c>
      <c r="I30" s="4">
        <f t="shared" si="0"/>
        <v>0.66666666666666674</v>
      </c>
      <c r="K30" s="4">
        <f t="shared" si="1"/>
        <v>0.66666666666666674</v>
      </c>
      <c r="M30" s="4">
        <f t="shared" si="2"/>
        <v>0.39</v>
      </c>
      <c r="O30" s="4">
        <f t="shared" si="3"/>
        <v>0.66666666666666674</v>
      </c>
      <c r="Q30" s="4">
        <f t="shared" si="4"/>
        <v>0.55333333333333323</v>
      </c>
    </row>
    <row r="31" spans="1:17" x14ac:dyDescent="0.25">
      <c r="H31" s="4">
        <f t="shared" si="5"/>
        <v>0.22222222222222224</v>
      </c>
      <c r="I31" s="4">
        <f t="shared" si="0"/>
        <v>0</v>
      </c>
      <c r="K31" s="4">
        <f t="shared" si="1"/>
        <v>0.66666666666666674</v>
      </c>
      <c r="M31" s="4" t="e">
        <f t="shared" si="2"/>
        <v>#VALUE!</v>
      </c>
      <c r="O31" s="4">
        <f t="shared" si="3"/>
        <v>0</v>
      </c>
      <c r="Q31" s="4" t="e">
        <f t="shared" si="4"/>
        <v>#VALUE!</v>
      </c>
    </row>
    <row r="32" spans="1:17" x14ac:dyDescent="0.25">
      <c r="H32" s="4">
        <f t="shared" si="5"/>
        <v>0.61111111111111116</v>
      </c>
      <c r="I32" s="4">
        <f t="shared" si="0"/>
        <v>0.66666666666666674</v>
      </c>
      <c r="K32" s="4">
        <f t="shared" si="1"/>
        <v>1</v>
      </c>
      <c r="M32" s="4" t="e">
        <f t="shared" si="2"/>
        <v>#VALUE!</v>
      </c>
      <c r="O32" s="4">
        <f t="shared" si="3"/>
        <v>0.16666666666666663</v>
      </c>
      <c r="Q32" s="4" t="e">
        <f t="shared" si="4"/>
        <v>#VALUE!</v>
      </c>
    </row>
    <row r="33" spans="6:17" x14ac:dyDescent="0.25">
      <c r="H33" s="4">
        <f t="shared" si="5"/>
        <v>0.66666666666666674</v>
      </c>
      <c r="I33" s="4">
        <f t="shared" si="0"/>
        <v>1</v>
      </c>
      <c r="K33" s="4">
        <f t="shared" si="1"/>
        <v>1</v>
      </c>
      <c r="M33" s="4">
        <f t="shared" si="2"/>
        <v>0.66666666666666674</v>
      </c>
      <c r="O33" s="4">
        <f t="shared" si="3"/>
        <v>0</v>
      </c>
      <c r="Q33" s="4" t="e">
        <f t="shared" si="4"/>
        <v>#VALUE!</v>
      </c>
    </row>
    <row r="34" spans="6:17" x14ac:dyDescent="0.25">
      <c r="H34" s="4">
        <f t="shared" si="5"/>
        <v>0.24166666666666667</v>
      </c>
      <c r="I34" s="4">
        <f t="shared" si="0"/>
        <v>0</v>
      </c>
      <c r="K34" s="4">
        <f t="shared" si="1"/>
        <v>0.96666666666666667</v>
      </c>
      <c r="M34" s="4">
        <f t="shared" si="2"/>
        <v>0</v>
      </c>
      <c r="O34" s="4">
        <f t="shared" si="3"/>
        <v>0</v>
      </c>
      <c r="Q34" s="4" t="e">
        <f t="shared" si="4"/>
        <v>#VALUE!</v>
      </c>
    </row>
    <row r="35" spans="6:17" x14ac:dyDescent="0.25">
      <c r="H35" s="4">
        <f t="shared" si="5"/>
        <v>0</v>
      </c>
      <c r="I35" s="4" t="e">
        <f t="shared" si="0"/>
        <v>#VALUE!</v>
      </c>
      <c r="K35" s="4">
        <f t="shared" si="1"/>
        <v>0</v>
      </c>
      <c r="M35" s="4" t="e">
        <f t="shared" si="2"/>
        <v>#VALUE!</v>
      </c>
      <c r="O35" s="4">
        <f t="shared" si="3"/>
        <v>0</v>
      </c>
      <c r="Q35" s="4">
        <f t="shared" si="4"/>
        <v>0</v>
      </c>
    </row>
    <row r="36" spans="6:17" x14ac:dyDescent="0.25">
      <c r="H36" s="4">
        <f t="shared" si="5"/>
        <v>0.33333333333333337</v>
      </c>
      <c r="I36" s="4">
        <f t="shared" si="0"/>
        <v>0</v>
      </c>
      <c r="K36" s="4">
        <f t="shared" si="1"/>
        <v>0.33333333333333337</v>
      </c>
      <c r="M36" s="4" t="e">
        <f t="shared" si="2"/>
        <v>#VALUE!</v>
      </c>
      <c r="O36" s="4">
        <f t="shared" si="3"/>
        <v>0</v>
      </c>
      <c r="Q36" s="4">
        <f t="shared" si="4"/>
        <v>1</v>
      </c>
    </row>
    <row r="37" spans="6:17" x14ac:dyDescent="0.25">
      <c r="H37" s="4">
        <f t="shared" si="5"/>
        <v>0.33333333333333337</v>
      </c>
      <c r="I37" s="4">
        <f t="shared" si="0"/>
        <v>0.33333333333333337</v>
      </c>
      <c r="K37" s="4">
        <f t="shared" si="1"/>
        <v>0</v>
      </c>
      <c r="M37" s="4">
        <f t="shared" si="2"/>
        <v>0.33333333333333337</v>
      </c>
      <c r="O37" s="4">
        <f t="shared" si="3"/>
        <v>0</v>
      </c>
      <c r="Q37" s="4">
        <f t="shared" si="4"/>
        <v>1</v>
      </c>
    </row>
    <row r="38" spans="6:17" x14ac:dyDescent="0.25">
      <c r="H38" s="4">
        <f t="shared" si="5"/>
        <v>0.33333333333333331</v>
      </c>
      <c r="I38" s="4">
        <f t="shared" si="0"/>
        <v>0</v>
      </c>
      <c r="K38" s="4">
        <f t="shared" si="1"/>
        <v>0.33333333333333337</v>
      </c>
      <c r="M38" s="4" t="e">
        <f t="shared" si="2"/>
        <v>#VALUE!</v>
      </c>
      <c r="O38" s="4">
        <f t="shared" si="3"/>
        <v>0.66666666666666674</v>
      </c>
      <c r="Q38" s="4" t="e">
        <f t="shared" si="4"/>
        <v>#VALUE!</v>
      </c>
    </row>
    <row r="39" spans="6:17" x14ac:dyDescent="0.25">
      <c r="H39" s="4">
        <f t="shared" si="5"/>
        <v>0.33333333333333331</v>
      </c>
      <c r="I39" s="4">
        <f t="shared" si="0"/>
        <v>0</v>
      </c>
      <c r="K39" s="4">
        <f t="shared" si="1"/>
        <v>0.33333333333333337</v>
      </c>
      <c r="M39" s="4" t="e">
        <f t="shared" si="2"/>
        <v>#VALUE!</v>
      </c>
      <c r="O39" s="4">
        <f t="shared" si="3"/>
        <v>0.66666666666666674</v>
      </c>
      <c r="Q39" s="4" t="e">
        <f t="shared" si="4"/>
        <v>#VALUE!</v>
      </c>
    </row>
    <row r="40" spans="6:17" x14ac:dyDescent="0.25">
      <c r="F40" s="4" t="s">
        <v>166</v>
      </c>
      <c r="G40" s="4">
        <v>80</v>
      </c>
      <c r="H40" s="5">
        <f>AVERAGE(H22:H39)</f>
        <v>0.4556574074074074</v>
      </c>
      <c r="I40" s="4">
        <f t="shared" si="0"/>
        <v>0</v>
      </c>
      <c r="K40" s="4">
        <f t="shared" si="1"/>
        <v>0</v>
      </c>
      <c r="M40" s="4">
        <f t="shared" si="2"/>
        <v>0</v>
      </c>
      <c r="O40" s="4">
        <f t="shared" si="3"/>
        <v>0</v>
      </c>
      <c r="Q40" s="4">
        <f t="shared" si="4"/>
        <v>0</v>
      </c>
    </row>
    <row r="41" spans="6:17" x14ac:dyDescent="0.25">
      <c r="F41" s="4" t="s">
        <v>167</v>
      </c>
      <c r="G41" s="4">
        <f>COUNT(K22:Q41)</f>
        <v>57</v>
      </c>
      <c r="I41" s="4">
        <f t="shared" si="0"/>
        <v>0</v>
      </c>
      <c r="K41" s="4">
        <f t="shared" si="1"/>
        <v>0</v>
      </c>
      <c r="M41" s="4">
        <f t="shared" si="2"/>
        <v>0</v>
      </c>
      <c r="O41" s="4">
        <f t="shared" si="3"/>
        <v>0.33333333333333337</v>
      </c>
      <c r="Q41" s="4">
        <f t="shared" si="4"/>
        <v>0</v>
      </c>
    </row>
    <row r="42" spans="6:17" x14ac:dyDescent="0.25">
      <c r="F42" s="4" t="s">
        <v>168</v>
      </c>
      <c r="G42" s="4">
        <f>COUNTIF(K22:Q41,"#VALUE!")</f>
        <v>23</v>
      </c>
      <c r="H42" s="4" t="s">
        <v>319</v>
      </c>
      <c r="I42" s="8" cm="1">
        <f t="array" ref="I42">AVERAGE(IF(ISERROR(I22:I41),"",I22:I41))</f>
        <v>0.3487719298245614</v>
      </c>
      <c r="K42" s="6" cm="1">
        <f t="array" ref="K42">AVERAGE(IF(ISERROR(K22:K41),"",K22:K41))</f>
        <v>0.50701754385964926</v>
      </c>
      <c r="M42" s="7" cm="1">
        <f t="array" ref="M42">AVERAGE(IF(ISERROR(M22:M41),"",M22:M41))</f>
        <v>0.43159999999999998</v>
      </c>
      <c r="O42" s="4" cm="1">
        <f t="array" ref="O42">AVERAGE(IF(ISERROR(O22:O41),"",O22:O41))</f>
        <v>0.36807017543859655</v>
      </c>
      <c r="Q42" s="7" cm="1">
        <f t="array" ref="Q42">AVERAGE(IF(ISERROR(Q22:Q41),"",Q22:Q41))</f>
        <v>0.50111111111111106</v>
      </c>
    </row>
    <row r="43" spans="6:17" x14ac:dyDescent="0.25">
      <c r="F43" s="4" t="s">
        <v>169</v>
      </c>
      <c r="G43" s="5">
        <f>G41/G40</f>
        <v>0.71250000000000002</v>
      </c>
      <c r="H43" s="4" t="s">
        <v>320</v>
      </c>
      <c r="I43" s="4">
        <f>SUMIF(I22:I41, "&lt;&gt;#VALUE!")/20</f>
        <v>0.33133333333333337</v>
      </c>
      <c r="K43" s="4">
        <f>SUMIF(K22:K41, "&lt;&gt;#VALUE!")/20</f>
        <v>0.4816666666666668</v>
      </c>
      <c r="M43" s="4">
        <f>SUMIF(M22:M41, "&lt;&gt;#VALUE!")/20</f>
        <v>0.21579999999999999</v>
      </c>
      <c r="O43" s="4">
        <f>SUMIF(O22:O41, "&lt;&gt;#VALUE!")/20</f>
        <v>0.34966666666666668</v>
      </c>
      <c r="Q43" s="4">
        <f>SUMIF(Q22:Q41, "&lt;&gt;#VALUE!")/20</f>
        <v>0.22549999999999998</v>
      </c>
    </row>
    <row r="44" spans="6:17" x14ac:dyDescent="0.25">
      <c r="I44" s="4">
        <f>I42*$G$43</f>
        <v>0.2485</v>
      </c>
      <c r="K44" s="4">
        <f>K42*$G$43</f>
        <v>0.36125000000000013</v>
      </c>
      <c r="M44" s="4">
        <f>M42*$G$43</f>
        <v>0.30751499999999998</v>
      </c>
      <c r="O44" s="4">
        <f>O42*$G$43</f>
        <v>0.26225000000000004</v>
      </c>
      <c r="Q44" s="4">
        <f>Q42*$G$43</f>
        <v>0.35704166666666665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5"/>
  <sheetViews>
    <sheetView topLeftCell="A13" workbookViewId="0">
      <selection activeCell="Q44" sqref="Q44"/>
    </sheetView>
  </sheetViews>
  <sheetFormatPr defaultRowHeight="15" x14ac:dyDescent="0.25"/>
  <cols>
    <col min="8" max="8" width="64.7109375" customWidth="1"/>
    <col min="9" max="9" width="25.28515625" customWidth="1"/>
    <col min="10" max="10" width="63.7109375" customWidth="1"/>
    <col min="11" max="11" width="8.5703125" customWidth="1"/>
    <col min="12" max="12" width="74.28515625" customWidth="1"/>
    <col min="13" max="13" width="9.42578125" customWidth="1"/>
    <col min="14" max="14" width="69" customWidth="1"/>
    <col min="16" max="16" width="62.85546875" customWidth="1"/>
  </cols>
  <sheetData>
    <row r="1" spans="1:17" x14ac:dyDescent="0.25">
      <c r="A1" t="s">
        <v>0</v>
      </c>
      <c r="B1" t="s">
        <v>1</v>
      </c>
      <c r="C1" t="s">
        <v>2</v>
      </c>
      <c r="D1" t="s">
        <v>3</v>
      </c>
      <c r="E1" t="s">
        <v>4</v>
      </c>
      <c r="F1" t="s">
        <v>5</v>
      </c>
      <c r="G1" t="s">
        <v>6</v>
      </c>
      <c r="H1" t="s">
        <v>306</v>
      </c>
      <c r="I1" t="s">
        <v>317</v>
      </c>
      <c r="J1" t="s">
        <v>7</v>
      </c>
      <c r="K1" t="s">
        <v>161</v>
      </c>
      <c r="L1" t="s">
        <v>8</v>
      </c>
      <c r="M1" t="s">
        <v>163</v>
      </c>
      <c r="N1" t="s">
        <v>9</v>
      </c>
      <c r="O1" t="s">
        <v>164</v>
      </c>
      <c r="P1" t="s">
        <v>10</v>
      </c>
      <c r="Q1" t="s">
        <v>165</v>
      </c>
    </row>
    <row r="2" spans="1:17" x14ac:dyDescent="0.25">
      <c r="A2" t="s">
        <v>11</v>
      </c>
      <c r="B2">
        <v>9</v>
      </c>
      <c r="C2" t="s">
        <v>12</v>
      </c>
      <c r="D2" t="s">
        <v>13</v>
      </c>
      <c r="E2" t="b">
        <v>1</v>
      </c>
      <c r="F2" t="s">
        <v>14</v>
      </c>
      <c r="G2" t="s">
        <v>15</v>
      </c>
      <c r="H2" t="s">
        <v>307</v>
      </c>
      <c r="I2">
        <v>7</v>
      </c>
      <c r="J2" t="s">
        <v>16</v>
      </c>
      <c r="K2">
        <v>6</v>
      </c>
      <c r="L2" t="s">
        <v>17</v>
      </c>
      <c r="M2">
        <v>6.5</v>
      </c>
      <c r="N2" t="s">
        <v>18</v>
      </c>
      <c r="O2">
        <v>6</v>
      </c>
      <c r="P2" t="s">
        <v>19</v>
      </c>
      <c r="Q2">
        <v>6.5</v>
      </c>
    </row>
    <row r="3" spans="1:17" x14ac:dyDescent="0.25">
      <c r="A3" t="s">
        <v>20</v>
      </c>
      <c r="B3">
        <v>2</v>
      </c>
      <c r="C3" t="s">
        <v>21</v>
      </c>
      <c r="D3" t="s">
        <v>22</v>
      </c>
      <c r="E3" t="b">
        <v>1</v>
      </c>
      <c r="F3" t="s">
        <v>23</v>
      </c>
      <c r="G3" t="s">
        <v>24</v>
      </c>
      <c r="H3" t="s">
        <v>28</v>
      </c>
      <c r="I3">
        <v>7</v>
      </c>
      <c r="J3" t="s">
        <v>25</v>
      </c>
      <c r="K3">
        <v>5</v>
      </c>
      <c r="L3" t="s">
        <v>26</v>
      </c>
      <c r="M3">
        <v>7</v>
      </c>
      <c r="N3" t="s">
        <v>27</v>
      </c>
      <c r="O3">
        <v>10</v>
      </c>
      <c r="P3" t="s">
        <v>28</v>
      </c>
      <c r="Q3">
        <v>7</v>
      </c>
    </row>
    <row r="4" spans="1:17" x14ac:dyDescent="0.25">
      <c r="A4" t="s">
        <v>29</v>
      </c>
      <c r="B4">
        <v>2</v>
      </c>
      <c r="C4" t="s">
        <v>21</v>
      </c>
      <c r="D4" t="s">
        <v>22</v>
      </c>
      <c r="E4" t="b">
        <v>1</v>
      </c>
      <c r="F4" t="s">
        <v>23</v>
      </c>
      <c r="G4" t="s">
        <v>24</v>
      </c>
      <c r="H4" t="s">
        <v>308</v>
      </c>
      <c r="I4">
        <v>2.25</v>
      </c>
      <c r="J4" t="s">
        <v>30</v>
      </c>
      <c r="K4">
        <v>2.4239999999999999</v>
      </c>
      <c r="L4" t="s">
        <v>31</v>
      </c>
      <c r="M4">
        <v>2</v>
      </c>
      <c r="N4" t="s">
        <v>32</v>
      </c>
      <c r="O4">
        <v>2</v>
      </c>
      <c r="P4" t="s">
        <v>33</v>
      </c>
      <c r="Q4">
        <v>2.29</v>
      </c>
    </row>
    <row r="5" spans="1:17" x14ac:dyDescent="0.25">
      <c r="A5" t="s">
        <v>34</v>
      </c>
      <c r="B5">
        <v>3</v>
      </c>
      <c r="C5" t="s">
        <v>35</v>
      </c>
      <c r="D5" t="s">
        <v>36</v>
      </c>
      <c r="E5" t="b">
        <v>1</v>
      </c>
      <c r="F5" t="s">
        <v>37</v>
      </c>
      <c r="G5" t="s">
        <v>38</v>
      </c>
      <c r="H5" t="s">
        <v>42</v>
      </c>
      <c r="I5">
        <v>3.5</v>
      </c>
      <c r="J5" t="s">
        <v>39</v>
      </c>
      <c r="K5">
        <v>3</v>
      </c>
      <c r="L5" t="s">
        <v>40</v>
      </c>
      <c r="M5">
        <v>3</v>
      </c>
      <c r="N5" t="s">
        <v>41</v>
      </c>
      <c r="O5">
        <v>3</v>
      </c>
      <c r="P5" t="s">
        <v>42</v>
      </c>
      <c r="Q5">
        <v>3.5</v>
      </c>
    </row>
    <row r="6" spans="1:17" x14ac:dyDescent="0.25">
      <c r="A6" t="s">
        <v>43</v>
      </c>
      <c r="B6">
        <v>3</v>
      </c>
      <c r="C6" t="s">
        <v>44</v>
      </c>
      <c r="D6" t="s">
        <v>45</v>
      </c>
      <c r="E6" t="b">
        <v>1</v>
      </c>
      <c r="F6" t="s">
        <v>46</v>
      </c>
      <c r="G6" t="s">
        <v>15</v>
      </c>
      <c r="H6" t="s">
        <v>50</v>
      </c>
      <c r="I6">
        <v>11</v>
      </c>
      <c r="J6" t="s">
        <v>47</v>
      </c>
      <c r="K6">
        <v>0</v>
      </c>
      <c r="L6" t="s">
        <v>48</v>
      </c>
      <c r="M6">
        <v>3</v>
      </c>
      <c r="N6" t="s">
        <v>49</v>
      </c>
      <c r="O6">
        <v>1</v>
      </c>
      <c r="P6" t="s">
        <v>50</v>
      </c>
      <c r="Q6">
        <v>11</v>
      </c>
    </row>
    <row r="7" spans="1:17" x14ac:dyDescent="0.25">
      <c r="A7" t="s">
        <v>51</v>
      </c>
      <c r="B7">
        <v>3</v>
      </c>
      <c r="C7" t="s">
        <v>52</v>
      </c>
      <c r="D7" t="s">
        <v>53</v>
      </c>
      <c r="E7" t="b">
        <v>1</v>
      </c>
      <c r="F7" t="s">
        <v>54</v>
      </c>
      <c r="G7" t="s">
        <v>55</v>
      </c>
      <c r="H7" t="s">
        <v>59</v>
      </c>
      <c r="I7">
        <v>6.5</v>
      </c>
      <c r="J7" t="s">
        <v>56</v>
      </c>
      <c r="K7">
        <v>3</v>
      </c>
      <c r="L7" t="s">
        <v>57</v>
      </c>
      <c r="M7">
        <v>3</v>
      </c>
      <c r="N7" t="s">
        <v>58</v>
      </c>
      <c r="O7">
        <v>6</v>
      </c>
      <c r="P7" t="s">
        <v>59</v>
      </c>
      <c r="Q7">
        <v>6.5</v>
      </c>
    </row>
    <row r="8" spans="1:17" x14ac:dyDescent="0.25">
      <c r="A8" t="s">
        <v>60</v>
      </c>
      <c r="B8">
        <v>1</v>
      </c>
      <c r="C8" t="s">
        <v>61</v>
      </c>
      <c r="D8" t="s">
        <v>62</v>
      </c>
      <c r="E8" t="b">
        <v>1</v>
      </c>
      <c r="F8" t="s">
        <v>63</v>
      </c>
      <c r="G8" t="s">
        <v>64</v>
      </c>
      <c r="H8" t="s">
        <v>309</v>
      </c>
      <c r="I8">
        <v>0</v>
      </c>
      <c r="J8" t="s">
        <v>65</v>
      </c>
      <c r="K8">
        <v>1</v>
      </c>
      <c r="L8" t="s">
        <v>66</v>
      </c>
      <c r="M8" t="s">
        <v>162</v>
      </c>
      <c r="N8" t="s">
        <v>318</v>
      </c>
      <c r="O8">
        <v>0</v>
      </c>
      <c r="P8" t="s">
        <v>67</v>
      </c>
      <c r="Q8">
        <v>1</v>
      </c>
    </row>
    <row r="9" spans="1:17" x14ac:dyDescent="0.25">
      <c r="A9" t="s">
        <v>68</v>
      </c>
      <c r="B9">
        <v>1</v>
      </c>
      <c r="C9" t="s">
        <v>69</v>
      </c>
      <c r="D9" t="s">
        <v>70</v>
      </c>
      <c r="E9" t="b">
        <v>1</v>
      </c>
      <c r="F9" t="s">
        <v>71</v>
      </c>
      <c r="G9" t="s">
        <v>72</v>
      </c>
      <c r="H9" t="s">
        <v>76</v>
      </c>
      <c r="I9">
        <v>-10</v>
      </c>
      <c r="J9" t="s">
        <v>73</v>
      </c>
      <c r="K9">
        <v>2</v>
      </c>
      <c r="L9" t="s">
        <v>74</v>
      </c>
      <c r="M9">
        <v>6</v>
      </c>
      <c r="N9" t="s">
        <v>75</v>
      </c>
      <c r="O9">
        <v>2</v>
      </c>
      <c r="P9" t="s">
        <v>76</v>
      </c>
      <c r="Q9">
        <v>-10</v>
      </c>
    </row>
    <row r="10" spans="1:17" x14ac:dyDescent="0.25">
      <c r="A10" t="s">
        <v>77</v>
      </c>
      <c r="B10">
        <v>1</v>
      </c>
      <c r="C10" t="s">
        <v>78</v>
      </c>
      <c r="D10" t="s">
        <v>79</v>
      </c>
      <c r="E10" t="b">
        <v>1</v>
      </c>
      <c r="F10" t="s">
        <v>80</v>
      </c>
      <c r="G10" t="s">
        <v>81</v>
      </c>
      <c r="H10" t="s">
        <v>310</v>
      </c>
      <c r="I10">
        <v>-2</v>
      </c>
      <c r="J10" t="s">
        <v>82</v>
      </c>
      <c r="K10">
        <v>2</v>
      </c>
      <c r="L10" t="s">
        <v>83</v>
      </c>
      <c r="M10">
        <v>3</v>
      </c>
      <c r="N10" t="s">
        <v>84</v>
      </c>
      <c r="O10">
        <v>6</v>
      </c>
      <c r="P10" t="s">
        <v>85</v>
      </c>
      <c r="Q10">
        <v>6</v>
      </c>
    </row>
    <row r="11" spans="1:17" x14ac:dyDescent="0.25">
      <c r="A11" t="s">
        <v>86</v>
      </c>
      <c r="B11">
        <v>5</v>
      </c>
      <c r="C11" t="s">
        <v>87</v>
      </c>
      <c r="D11" t="s">
        <v>88</v>
      </c>
      <c r="E11" t="b">
        <v>1</v>
      </c>
      <c r="F11" t="s">
        <v>89</v>
      </c>
      <c r="G11" t="s">
        <v>90</v>
      </c>
      <c r="H11" t="s">
        <v>311</v>
      </c>
      <c r="I11">
        <v>-28</v>
      </c>
      <c r="J11" t="s">
        <v>91</v>
      </c>
      <c r="K11">
        <v>-28</v>
      </c>
      <c r="L11" t="s">
        <v>92</v>
      </c>
      <c r="M11">
        <v>-3</v>
      </c>
      <c r="N11" t="s">
        <v>93</v>
      </c>
      <c r="O11">
        <v>-28</v>
      </c>
      <c r="P11" t="s">
        <v>94</v>
      </c>
      <c r="Q11">
        <v>-8</v>
      </c>
    </row>
    <row r="12" spans="1:17" x14ac:dyDescent="0.25">
      <c r="A12" t="s">
        <v>95</v>
      </c>
      <c r="B12">
        <v>9</v>
      </c>
      <c r="C12" t="s">
        <v>96</v>
      </c>
      <c r="D12" t="s">
        <v>97</v>
      </c>
      <c r="E12" t="b">
        <v>1</v>
      </c>
      <c r="F12" t="s">
        <v>54</v>
      </c>
      <c r="G12" t="s">
        <v>98</v>
      </c>
      <c r="H12" t="s">
        <v>312</v>
      </c>
      <c r="I12">
        <v>8.8569999999999993</v>
      </c>
      <c r="J12" t="s">
        <v>99</v>
      </c>
      <c r="K12">
        <v>8</v>
      </c>
      <c r="L12" t="s">
        <v>100</v>
      </c>
      <c r="M12">
        <v>8</v>
      </c>
      <c r="N12" t="s">
        <v>101</v>
      </c>
      <c r="O12">
        <v>9</v>
      </c>
      <c r="P12" t="s">
        <v>102</v>
      </c>
      <c r="Q12">
        <v>9</v>
      </c>
    </row>
    <row r="13" spans="1:17" x14ac:dyDescent="0.25">
      <c r="A13" t="s">
        <v>103</v>
      </c>
      <c r="B13">
        <v>11</v>
      </c>
      <c r="C13" t="s">
        <v>104</v>
      </c>
      <c r="D13" t="s">
        <v>105</v>
      </c>
      <c r="E13" t="b">
        <v>1</v>
      </c>
      <c r="F13" t="s">
        <v>54</v>
      </c>
      <c r="G13" t="s">
        <v>106</v>
      </c>
      <c r="H13" t="s">
        <v>313</v>
      </c>
      <c r="I13">
        <v>7</v>
      </c>
      <c r="J13" t="s">
        <v>107</v>
      </c>
      <c r="K13">
        <v>7.24</v>
      </c>
      <c r="L13" t="s">
        <v>108</v>
      </c>
      <c r="M13">
        <v>7</v>
      </c>
      <c r="N13" t="s">
        <v>109</v>
      </c>
      <c r="O13">
        <v>7</v>
      </c>
      <c r="P13" t="s">
        <v>110</v>
      </c>
      <c r="Q13">
        <v>30</v>
      </c>
    </row>
    <row r="14" spans="1:17" x14ac:dyDescent="0.25">
      <c r="A14" t="s">
        <v>111</v>
      </c>
      <c r="B14">
        <v>-20</v>
      </c>
      <c r="C14" t="s">
        <v>112</v>
      </c>
      <c r="D14" t="s">
        <v>113</v>
      </c>
      <c r="E14" t="b">
        <v>1</v>
      </c>
      <c r="F14" t="s">
        <v>46</v>
      </c>
      <c r="G14" t="s">
        <v>24</v>
      </c>
      <c r="H14" t="s">
        <v>117</v>
      </c>
      <c r="I14">
        <v>-12</v>
      </c>
      <c r="J14" t="s">
        <v>114</v>
      </c>
      <c r="K14">
        <v>-20</v>
      </c>
      <c r="L14" t="s">
        <v>115</v>
      </c>
      <c r="M14">
        <v>-14</v>
      </c>
      <c r="N14" t="s">
        <v>116</v>
      </c>
      <c r="O14">
        <v>-13</v>
      </c>
      <c r="P14" t="s">
        <v>117</v>
      </c>
      <c r="Q14">
        <v>-12</v>
      </c>
    </row>
    <row r="15" spans="1:17" x14ac:dyDescent="0.25">
      <c r="A15" t="s">
        <v>118</v>
      </c>
      <c r="B15">
        <v>6</v>
      </c>
      <c r="C15" t="s">
        <v>119</v>
      </c>
      <c r="D15" t="s">
        <v>120</v>
      </c>
      <c r="E15" t="b">
        <v>1</v>
      </c>
      <c r="F15" t="s">
        <v>121</v>
      </c>
      <c r="G15" t="s">
        <v>122</v>
      </c>
      <c r="H15" t="s">
        <v>126</v>
      </c>
      <c r="I15">
        <v>5</v>
      </c>
      <c r="J15" t="s">
        <v>123</v>
      </c>
      <c r="K15">
        <v>2</v>
      </c>
      <c r="L15" t="s">
        <v>124</v>
      </c>
      <c r="M15">
        <v>2</v>
      </c>
      <c r="N15" t="s">
        <v>125</v>
      </c>
      <c r="O15">
        <v>6</v>
      </c>
      <c r="P15" t="s">
        <v>126</v>
      </c>
      <c r="Q15">
        <v>5</v>
      </c>
    </row>
    <row r="16" spans="1:17" x14ac:dyDescent="0.25">
      <c r="A16" t="s">
        <v>127</v>
      </c>
      <c r="B16">
        <v>-13</v>
      </c>
      <c r="C16" t="s">
        <v>112</v>
      </c>
      <c r="D16" t="s">
        <v>113</v>
      </c>
      <c r="E16" t="b">
        <v>1</v>
      </c>
      <c r="F16" t="s">
        <v>46</v>
      </c>
      <c r="G16" t="s">
        <v>24</v>
      </c>
      <c r="H16" t="s">
        <v>131</v>
      </c>
      <c r="I16">
        <v>-3</v>
      </c>
      <c r="J16" t="s">
        <v>128</v>
      </c>
      <c r="K16">
        <v>-16</v>
      </c>
      <c r="L16" t="s">
        <v>129</v>
      </c>
      <c r="M16">
        <v>-10</v>
      </c>
      <c r="N16" t="s">
        <v>130</v>
      </c>
      <c r="O16" t="s">
        <v>162</v>
      </c>
      <c r="P16" t="s">
        <v>131</v>
      </c>
      <c r="Q16">
        <v>3</v>
      </c>
    </row>
    <row r="17" spans="1:17" x14ac:dyDescent="0.25">
      <c r="A17" t="s">
        <v>132</v>
      </c>
      <c r="B17">
        <v>1</v>
      </c>
      <c r="C17" t="s">
        <v>44</v>
      </c>
      <c r="D17" t="s">
        <v>45</v>
      </c>
      <c r="E17" t="b">
        <v>1</v>
      </c>
      <c r="F17" t="s">
        <v>46</v>
      </c>
      <c r="G17" t="s">
        <v>15</v>
      </c>
      <c r="H17" t="s">
        <v>314</v>
      </c>
      <c r="I17">
        <v>3</v>
      </c>
      <c r="J17" t="s">
        <v>133</v>
      </c>
      <c r="K17">
        <v>5</v>
      </c>
      <c r="L17" t="s">
        <v>134</v>
      </c>
      <c r="M17">
        <v>1.78</v>
      </c>
      <c r="N17" t="s">
        <v>135</v>
      </c>
      <c r="O17">
        <v>3</v>
      </c>
      <c r="P17" t="s">
        <v>136</v>
      </c>
      <c r="Q17">
        <v>3</v>
      </c>
    </row>
    <row r="18" spans="1:17" x14ac:dyDescent="0.25">
      <c r="A18" t="s">
        <v>137</v>
      </c>
      <c r="B18">
        <v>6</v>
      </c>
      <c r="C18" t="s">
        <v>12</v>
      </c>
      <c r="D18" t="s">
        <v>13</v>
      </c>
      <c r="E18" t="b">
        <v>1</v>
      </c>
      <c r="F18" t="s">
        <v>14</v>
      </c>
      <c r="G18" t="s">
        <v>15</v>
      </c>
      <c r="H18" t="s">
        <v>315</v>
      </c>
      <c r="I18">
        <v>8</v>
      </c>
      <c r="J18" t="s">
        <v>138</v>
      </c>
      <c r="K18">
        <v>9</v>
      </c>
      <c r="L18" t="s">
        <v>139</v>
      </c>
      <c r="M18">
        <v>7</v>
      </c>
      <c r="N18" t="s">
        <v>140</v>
      </c>
      <c r="O18">
        <v>8</v>
      </c>
      <c r="P18" t="s">
        <v>141</v>
      </c>
      <c r="Q18">
        <v>8</v>
      </c>
    </row>
    <row r="19" spans="1:17" x14ac:dyDescent="0.25">
      <c r="A19" t="s">
        <v>142</v>
      </c>
      <c r="B19">
        <v>7</v>
      </c>
      <c r="C19" t="s">
        <v>12</v>
      </c>
      <c r="D19" t="s">
        <v>13</v>
      </c>
      <c r="E19" t="b">
        <v>1</v>
      </c>
      <c r="F19" t="s">
        <v>14</v>
      </c>
      <c r="G19" t="s">
        <v>15</v>
      </c>
      <c r="H19" t="s">
        <v>316</v>
      </c>
      <c r="I19">
        <v>7</v>
      </c>
      <c r="J19" t="s">
        <v>143</v>
      </c>
      <c r="K19">
        <v>4</v>
      </c>
      <c r="L19" t="s">
        <v>144</v>
      </c>
      <c r="M19">
        <v>5</v>
      </c>
      <c r="N19" t="s">
        <v>145</v>
      </c>
      <c r="O19">
        <v>9</v>
      </c>
      <c r="P19" t="s">
        <v>146</v>
      </c>
      <c r="Q19">
        <v>7</v>
      </c>
    </row>
    <row r="20" spans="1:17" x14ac:dyDescent="0.25">
      <c r="A20" t="s">
        <v>147</v>
      </c>
      <c r="B20">
        <v>5</v>
      </c>
      <c r="C20" t="s">
        <v>12</v>
      </c>
      <c r="D20" t="s">
        <v>13</v>
      </c>
      <c r="E20" t="b">
        <v>1</v>
      </c>
      <c r="F20" t="s">
        <v>14</v>
      </c>
      <c r="G20" t="s">
        <v>15</v>
      </c>
      <c r="H20" t="s">
        <v>151</v>
      </c>
      <c r="I20">
        <v>9</v>
      </c>
      <c r="J20" t="s">
        <v>148</v>
      </c>
      <c r="K20" t="s">
        <v>162</v>
      </c>
      <c r="L20" t="s">
        <v>149</v>
      </c>
      <c r="M20" t="s">
        <v>162</v>
      </c>
      <c r="N20" t="s">
        <v>150</v>
      </c>
      <c r="O20">
        <v>9</v>
      </c>
      <c r="P20" t="s">
        <v>151</v>
      </c>
      <c r="Q20">
        <v>9</v>
      </c>
    </row>
    <row r="21" spans="1:17" x14ac:dyDescent="0.25">
      <c r="A21" t="s">
        <v>152</v>
      </c>
      <c r="B21">
        <v>3</v>
      </c>
      <c r="C21" t="s">
        <v>153</v>
      </c>
      <c r="D21" t="s">
        <v>154</v>
      </c>
      <c r="E21" t="b">
        <v>1</v>
      </c>
      <c r="F21" t="s">
        <v>155</v>
      </c>
      <c r="G21" t="s">
        <v>156</v>
      </c>
      <c r="H21" t="s">
        <v>160</v>
      </c>
      <c r="I21">
        <v>3.4</v>
      </c>
      <c r="J21" t="s">
        <v>157</v>
      </c>
      <c r="K21">
        <v>7</v>
      </c>
      <c r="L21" t="s">
        <v>158</v>
      </c>
      <c r="M21">
        <v>3</v>
      </c>
      <c r="N21" t="s">
        <v>159</v>
      </c>
      <c r="O21">
        <v>-2</v>
      </c>
      <c r="P21" t="s">
        <v>160</v>
      </c>
      <c r="Q21">
        <v>3.4</v>
      </c>
    </row>
    <row r="23" spans="1:17" x14ac:dyDescent="0.25">
      <c r="H23" t="s">
        <v>321</v>
      </c>
    </row>
    <row r="24" spans="1:17" x14ac:dyDescent="0.25">
      <c r="H24">
        <f>AVERAGEIFS(I24:Q24, I24:Q24, "&lt;&gt;#VALUE!",I24:Q24, "&lt;&gt;''")</f>
        <v>0.13333333333333333</v>
      </c>
      <c r="I24">
        <f>MAX(0, 1-ABS((I2-$B2))/3)</f>
        <v>0.33333333333333337</v>
      </c>
      <c r="K24">
        <f>MAX(0, 1-ABS((K2-$B2))/3)</f>
        <v>0</v>
      </c>
      <c r="M24">
        <f>MAX(0, 1-ABS((M2-$B2))/3)</f>
        <v>0.16666666666666663</v>
      </c>
      <c r="O24">
        <f>MAX(0, 1-ABS((O2-$B2))/3)</f>
        <v>0</v>
      </c>
      <c r="Q24">
        <f>MAX(0, 1-ABS((Q2-$B2))/3)</f>
        <v>0.16666666666666663</v>
      </c>
    </row>
    <row r="25" spans="1:17" x14ac:dyDescent="0.25">
      <c r="H25">
        <f t="shared" ref="H25:H41" si="0">AVERAGEIFS(I25:Q25, I25:Q25, "&lt;&gt;#VALUE!",I25:Q25, "&lt;&gt;''")</f>
        <v>0</v>
      </c>
      <c r="I25">
        <f t="shared" ref="I25:K43" si="1">MAX(0, 1-ABS((I3-$B3))/3)</f>
        <v>0</v>
      </c>
      <c r="K25">
        <f t="shared" si="1"/>
        <v>0</v>
      </c>
      <c r="M25">
        <f t="shared" ref="M25:O43" si="2">MAX(0, 1-ABS((M3-$B3))/3)</f>
        <v>0</v>
      </c>
      <c r="O25">
        <f t="shared" si="2"/>
        <v>0</v>
      </c>
      <c r="Q25">
        <f t="shared" ref="Q25" si="3">MAX(0, 1-ABS((Q3-$B3))/3)</f>
        <v>0</v>
      </c>
    </row>
    <row r="26" spans="1:17" x14ac:dyDescent="0.25">
      <c r="H26">
        <f t="shared" si="0"/>
        <v>0.93573333333333331</v>
      </c>
      <c r="I26">
        <f t="shared" si="1"/>
        <v>0.91666666666666663</v>
      </c>
      <c r="K26">
        <f t="shared" si="1"/>
        <v>0.85866666666666669</v>
      </c>
      <c r="M26">
        <f t="shared" si="2"/>
        <v>1</v>
      </c>
      <c r="O26">
        <f t="shared" si="2"/>
        <v>1</v>
      </c>
      <c r="Q26">
        <f t="shared" ref="Q26" si="4">MAX(0, 1-ABS((Q4-$B4))/3)</f>
        <v>0.90333333333333332</v>
      </c>
    </row>
    <row r="27" spans="1:17" x14ac:dyDescent="0.25">
      <c r="H27">
        <f t="shared" si="0"/>
        <v>0.93333333333333335</v>
      </c>
      <c r="I27">
        <f t="shared" si="1"/>
        <v>0.83333333333333337</v>
      </c>
      <c r="K27">
        <f t="shared" si="1"/>
        <v>1</v>
      </c>
      <c r="M27">
        <f t="shared" si="2"/>
        <v>1</v>
      </c>
      <c r="O27">
        <f t="shared" si="2"/>
        <v>1</v>
      </c>
      <c r="Q27">
        <f t="shared" ref="Q27" si="5">MAX(0, 1-ABS((Q5-$B5))/3)</f>
        <v>0.83333333333333337</v>
      </c>
    </row>
    <row r="28" spans="1:17" x14ac:dyDescent="0.25">
      <c r="H28">
        <f t="shared" si="0"/>
        <v>0.26666666666666672</v>
      </c>
      <c r="I28">
        <f t="shared" si="1"/>
        <v>0</v>
      </c>
      <c r="K28">
        <f t="shared" si="1"/>
        <v>0</v>
      </c>
      <c r="M28">
        <f t="shared" si="2"/>
        <v>1</v>
      </c>
      <c r="O28">
        <f t="shared" si="2"/>
        <v>0.33333333333333337</v>
      </c>
      <c r="Q28">
        <f t="shared" ref="Q28" si="6">MAX(0, 1-ABS((Q6-$B6))/3)</f>
        <v>0</v>
      </c>
    </row>
    <row r="29" spans="1:17" x14ac:dyDescent="0.25">
      <c r="H29">
        <f t="shared" si="0"/>
        <v>0.4</v>
      </c>
      <c r="I29">
        <f t="shared" si="1"/>
        <v>0</v>
      </c>
      <c r="K29">
        <f t="shared" si="1"/>
        <v>1</v>
      </c>
      <c r="M29">
        <f t="shared" si="2"/>
        <v>1</v>
      </c>
      <c r="O29">
        <f t="shared" si="2"/>
        <v>0</v>
      </c>
      <c r="Q29">
        <f t="shared" ref="Q29" si="7">MAX(0, 1-ABS((Q7-$B7))/3)</f>
        <v>0</v>
      </c>
    </row>
    <row r="30" spans="1:17" x14ac:dyDescent="0.25">
      <c r="H30">
        <f t="shared" si="0"/>
        <v>0.83333333333333337</v>
      </c>
      <c r="I30">
        <f t="shared" si="1"/>
        <v>0.66666666666666674</v>
      </c>
      <c r="K30">
        <f t="shared" si="1"/>
        <v>1</v>
      </c>
      <c r="M30" t="e">
        <f t="shared" si="2"/>
        <v>#VALUE!</v>
      </c>
      <c r="O30">
        <f t="shared" si="2"/>
        <v>0.66666666666666674</v>
      </c>
      <c r="Q30">
        <f t="shared" ref="Q30" si="8">MAX(0, 1-ABS((Q8-$B8))/3)</f>
        <v>1</v>
      </c>
    </row>
    <row r="31" spans="1:17" x14ac:dyDescent="0.25">
      <c r="H31">
        <f t="shared" si="0"/>
        <v>0.26666666666666672</v>
      </c>
      <c r="I31">
        <f t="shared" si="1"/>
        <v>0</v>
      </c>
      <c r="K31">
        <f t="shared" si="1"/>
        <v>0.66666666666666674</v>
      </c>
      <c r="M31">
        <f t="shared" si="2"/>
        <v>0</v>
      </c>
      <c r="O31">
        <f t="shared" si="2"/>
        <v>0.66666666666666674</v>
      </c>
      <c r="Q31">
        <f t="shared" ref="Q31" si="9">MAX(0, 1-ABS((Q9-$B9))/3)</f>
        <v>0</v>
      </c>
    </row>
    <row r="32" spans="1:17" x14ac:dyDescent="0.25">
      <c r="H32">
        <f t="shared" si="0"/>
        <v>0.2</v>
      </c>
      <c r="I32">
        <f t="shared" si="1"/>
        <v>0</v>
      </c>
      <c r="K32">
        <f t="shared" si="1"/>
        <v>0.66666666666666674</v>
      </c>
      <c r="M32">
        <f t="shared" si="2"/>
        <v>0.33333333333333337</v>
      </c>
      <c r="O32">
        <f t="shared" si="2"/>
        <v>0</v>
      </c>
      <c r="Q32">
        <f t="shared" ref="Q32" si="10">MAX(0, 1-ABS((Q10-$B10))/3)</f>
        <v>0</v>
      </c>
    </row>
    <row r="33" spans="6:17" x14ac:dyDescent="0.25">
      <c r="H33">
        <f t="shared" si="0"/>
        <v>0</v>
      </c>
      <c r="I33">
        <f t="shared" si="1"/>
        <v>0</v>
      </c>
      <c r="K33">
        <f t="shared" si="1"/>
        <v>0</v>
      </c>
      <c r="M33">
        <f t="shared" si="2"/>
        <v>0</v>
      </c>
      <c r="O33">
        <f t="shared" si="2"/>
        <v>0</v>
      </c>
      <c r="Q33">
        <f t="shared" ref="Q33" si="11">MAX(0, 1-ABS((Q11-$B11))/3)</f>
        <v>0</v>
      </c>
    </row>
    <row r="34" spans="6:17" x14ac:dyDescent="0.25">
      <c r="H34">
        <f t="shared" si="0"/>
        <v>0.8571333333333333</v>
      </c>
      <c r="I34">
        <f t="shared" si="1"/>
        <v>0.95233333333333314</v>
      </c>
      <c r="K34">
        <f t="shared" si="1"/>
        <v>0.66666666666666674</v>
      </c>
      <c r="M34">
        <f t="shared" si="2"/>
        <v>0.66666666666666674</v>
      </c>
      <c r="O34">
        <f t="shared" si="2"/>
        <v>1</v>
      </c>
      <c r="Q34">
        <f t="shared" ref="Q34" si="12">MAX(0, 1-ABS((Q12-$B12))/3)</f>
        <v>1</v>
      </c>
    </row>
    <row r="35" spans="6:17" x14ac:dyDescent="0.25">
      <c r="H35">
        <f t="shared" si="0"/>
        <v>0</v>
      </c>
      <c r="I35">
        <f t="shared" si="1"/>
        <v>0</v>
      </c>
      <c r="K35">
        <f t="shared" si="1"/>
        <v>0</v>
      </c>
      <c r="M35">
        <f t="shared" si="2"/>
        <v>0</v>
      </c>
      <c r="O35">
        <f t="shared" si="2"/>
        <v>0</v>
      </c>
      <c r="Q35">
        <f t="shared" ref="Q35" si="13">MAX(0, 1-ABS((Q13-$B13))/3)</f>
        <v>0</v>
      </c>
    </row>
    <row r="36" spans="6:17" x14ac:dyDescent="0.25">
      <c r="H36">
        <f t="shared" si="0"/>
        <v>0.2</v>
      </c>
      <c r="I36">
        <f t="shared" si="1"/>
        <v>0</v>
      </c>
      <c r="K36">
        <f t="shared" si="1"/>
        <v>1</v>
      </c>
      <c r="M36">
        <f t="shared" si="2"/>
        <v>0</v>
      </c>
      <c r="O36">
        <f t="shared" si="2"/>
        <v>0</v>
      </c>
      <c r="Q36">
        <f t="shared" ref="Q36" si="14">MAX(0, 1-ABS((Q14-$B14))/3)</f>
        <v>0</v>
      </c>
    </row>
    <row r="37" spans="6:17" x14ac:dyDescent="0.25">
      <c r="H37">
        <f t="shared" si="0"/>
        <v>0.46666666666666667</v>
      </c>
      <c r="I37">
        <f t="shared" si="1"/>
        <v>0.66666666666666674</v>
      </c>
      <c r="K37">
        <f t="shared" si="1"/>
        <v>0</v>
      </c>
      <c r="M37">
        <f t="shared" si="2"/>
        <v>0</v>
      </c>
      <c r="O37">
        <f t="shared" si="2"/>
        <v>1</v>
      </c>
      <c r="Q37">
        <f t="shared" ref="Q37" si="15">MAX(0, 1-ABS((Q15-$B15))/3)</f>
        <v>0.66666666666666674</v>
      </c>
    </row>
    <row r="38" spans="6:17" x14ac:dyDescent="0.25">
      <c r="H38">
        <f t="shared" si="0"/>
        <v>0</v>
      </c>
      <c r="I38">
        <f t="shared" si="1"/>
        <v>0</v>
      </c>
      <c r="K38">
        <f t="shared" si="1"/>
        <v>0</v>
      </c>
      <c r="M38">
        <f t="shared" si="2"/>
        <v>0</v>
      </c>
      <c r="O38" t="e">
        <f t="shared" si="2"/>
        <v>#VALUE!</v>
      </c>
      <c r="Q38">
        <f t="shared" ref="Q38" si="16">MAX(0, 1-ABS((Q16-$B16))/3)</f>
        <v>0</v>
      </c>
    </row>
    <row r="39" spans="6:17" x14ac:dyDescent="0.25">
      <c r="H39">
        <f t="shared" si="0"/>
        <v>0.34800000000000003</v>
      </c>
      <c r="I39">
        <f t="shared" si="1"/>
        <v>0.33333333333333337</v>
      </c>
      <c r="K39">
        <f t="shared" si="1"/>
        <v>0</v>
      </c>
      <c r="M39">
        <f t="shared" si="2"/>
        <v>0.74</v>
      </c>
      <c r="O39">
        <f t="shared" si="2"/>
        <v>0.33333333333333337</v>
      </c>
      <c r="Q39">
        <f t="shared" ref="Q39" si="17">MAX(0, 1-ABS((Q17-$B17))/3)</f>
        <v>0.33333333333333337</v>
      </c>
    </row>
    <row r="40" spans="6:17" x14ac:dyDescent="0.25">
      <c r="H40">
        <f t="shared" si="0"/>
        <v>0.33333333333333337</v>
      </c>
      <c r="I40">
        <f t="shared" si="1"/>
        <v>0.33333333333333337</v>
      </c>
      <c r="K40">
        <f t="shared" si="1"/>
        <v>0</v>
      </c>
      <c r="M40">
        <f t="shared" si="2"/>
        <v>0.66666666666666674</v>
      </c>
      <c r="O40">
        <f t="shared" si="2"/>
        <v>0.33333333333333337</v>
      </c>
      <c r="Q40">
        <f t="shared" ref="Q40" si="18">MAX(0, 1-ABS((Q18-$B18))/3)</f>
        <v>0.33333333333333337</v>
      </c>
    </row>
    <row r="41" spans="6:17" x14ac:dyDescent="0.25">
      <c r="H41">
        <f t="shared" si="0"/>
        <v>0.53333333333333344</v>
      </c>
      <c r="I41">
        <f t="shared" si="1"/>
        <v>1</v>
      </c>
      <c r="K41">
        <f t="shared" si="1"/>
        <v>0</v>
      </c>
      <c r="M41">
        <f t="shared" si="2"/>
        <v>0.33333333333333337</v>
      </c>
      <c r="O41">
        <f t="shared" si="2"/>
        <v>0.33333333333333337</v>
      </c>
      <c r="Q41">
        <f t="shared" ref="Q41" si="19">MAX(0, 1-ABS((Q19-$B19))/3)</f>
        <v>1</v>
      </c>
    </row>
    <row r="42" spans="6:17" x14ac:dyDescent="0.25">
      <c r="F42" t="s">
        <v>166</v>
      </c>
      <c r="G42">
        <v>80</v>
      </c>
      <c r="H42" s="2">
        <f>AVERAGE(H24:H41)</f>
        <v>0.37264074074074072</v>
      </c>
      <c r="I42">
        <f t="shared" si="1"/>
        <v>0</v>
      </c>
      <c r="K42" t="e">
        <f t="shared" si="1"/>
        <v>#VALUE!</v>
      </c>
      <c r="M42" t="e">
        <f t="shared" si="2"/>
        <v>#VALUE!</v>
      </c>
      <c r="O42">
        <f t="shared" si="2"/>
        <v>0</v>
      </c>
      <c r="Q42">
        <f t="shared" ref="Q42" si="20">MAX(0, 1-ABS((Q20-$B20))/3)</f>
        <v>0</v>
      </c>
    </row>
    <row r="43" spans="6:17" x14ac:dyDescent="0.25">
      <c r="F43" t="s">
        <v>167</v>
      </c>
      <c r="G43">
        <f>COUNT(K24:Q43)</f>
        <v>76</v>
      </c>
      <c r="I43">
        <f t="shared" si="1"/>
        <v>0.8666666666666667</v>
      </c>
      <c r="K43">
        <f t="shared" si="1"/>
        <v>0</v>
      </c>
      <c r="M43">
        <f t="shared" si="2"/>
        <v>1</v>
      </c>
      <c r="O43">
        <f t="shared" si="2"/>
        <v>0</v>
      </c>
      <c r="Q43">
        <f t="shared" ref="Q43" si="21">MAX(0, 1-ABS((Q21-$B21))/3)</f>
        <v>0.8666666666666667</v>
      </c>
    </row>
    <row r="44" spans="6:17" x14ac:dyDescent="0.25">
      <c r="F44" t="s">
        <v>168</v>
      </c>
      <c r="G44">
        <f>COUNTIF(K24:Q43,"#VALUE!")</f>
        <v>4</v>
      </c>
      <c r="H44" t="s">
        <v>319</v>
      </c>
      <c r="I44" cm="1">
        <f t="array" ref="I44">AVERAGE(IF(ISERROR(I24:I43),"",I24:I43))</f>
        <v>0.34511666666666663</v>
      </c>
      <c r="K44" s="2" cm="1">
        <f t="array" ref="K44">AVERAGE(IF(ISERROR(K24:K43),"",K24:K43))</f>
        <v>0.3609824561403509</v>
      </c>
      <c r="M44" s="2" cm="1">
        <f t="array" ref="M44">AVERAGE(IF(ISERROR(M24:M43),"",M24:M43))</f>
        <v>0.43925925925925924</v>
      </c>
      <c r="O44" cm="1">
        <f t="array" ref="O44">AVERAGE(IF(ISERROR(O24:O43),"",O24:O43))</f>
        <v>0.35087719298245612</v>
      </c>
      <c r="Q44" s="2" cm="1">
        <f t="array" ref="Q44">AVERAGE(IF(ISERROR(Q24:Q43),"",Q24:Q43))</f>
        <v>0.35516666666666669</v>
      </c>
    </row>
    <row r="45" spans="6:17" x14ac:dyDescent="0.25">
      <c r="F45" t="s">
        <v>169</v>
      </c>
      <c r="G45" s="3">
        <f>G43/G42</f>
        <v>0.95</v>
      </c>
      <c r="H45" t="s">
        <v>320</v>
      </c>
      <c r="I45">
        <f>SUMIF(I24:I43, "&lt;&gt;#VALUE!")/20</f>
        <v>0.34511666666666663</v>
      </c>
      <c r="K45">
        <f>SUMIF(K24:K43, "&lt;&gt;#VALUE!")/20</f>
        <v>0.34293333333333337</v>
      </c>
      <c r="M45">
        <f>SUMIF(M24:M43, "&lt;&gt;#VALUE!")/20</f>
        <v>0.39533333333333331</v>
      </c>
      <c r="O45">
        <f>SUMIF(O24:O43, "&lt;&gt;#VALUE!")/20</f>
        <v>0.33333333333333331</v>
      </c>
      <c r="Q45">
        <f>SUMIF(Q24:Q43, "&lt;&gt;#VALUE!")/20</f>
        <v>0.35516666666666669</v>
      </c>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extraction_output_20230529-2010</vt:lpstr>
      <vt:lpstr>estimation_output_20230529-2208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2023-05-29T21:36:28Z</dcterms:created>
  <dcterms:modified xsi:type="dcterms:W3CDTF">2023-05-30T13:37:17Z</dcterms:modified>
</cp:coreProperties>
</file>