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Objects="none"/>
  <mc:AlternateContent xmlns:mc="http://schemas.openxmlformats.org/markup-compatibility/2006">
    <mc:Choice Requires="x15">
      <x15ac:absPath xmlns:x15ac="http://schemas.microsoft.com/office/spreadsheetml/2010/11/ac" url="/Users/chengt/OneDrive/MBR_Yasmeen/"/>
    </mc:Choice>
  </mc:AlternateContent>
  <xr:revisionPtr revIDLastSave="20" documentId="8_{C42464B3-CBFD-1845-8B13-3599C0659D0E}" xr6:coauthVersionLast="43" xr6:coauthVersionMax="43" xr10:uidLastSave="{CEE1F3EA-679E-3C46-A375-7B8B11477E20}"/>
  <bookViews>
    <workbookView xWindow="0" yWindow="440" windowWidth="28800" windowHeight="17560" activeTab="1" xr2:uid="{00000000-000D-0000-FFFF-FFFF00000000}"/>
  </bookViews>
  <sheets>
    <sheet name="MBR_Yasmeen_imputed" sheetId="1" r:id="rId1"/>
    <sheet name="Sample_Sum_Phylum" sheetId="2" r:id="rId2"/>
    <sheet name="MVLM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4" l="1"/>
  <c r="M5" i="4"/>
  <c r="O5" i="4"/>
  <c r="Q5" i="4"/>
  <c r="S5" i="4"/>
  <c r="K6" i="4"/>
  <c r="M6" i="4"/>
  <c r="O6" i="4"/>
  <c r="Q6" i="4"/>
  <c r="S6" i="4"/>
  <c r="K7" i="4"/>
  <c r="M7" i="4"/>
  <c r="O7" i="4"/>
  <c r="Q7" i="4"/>
  <c r="S7" i="4"/>
  <c r="K8" i="4"/>
  <c r="M8" i="4"/>
  <c r="O8" i="4"/>
  <c r="Q8" i="4"/>
  <c r="S8" i="4"/>
  <c r="K9" i="4"/>
  <c r="M9" i="4"/>
  <c r="O9" i="4"/>
  <c r="Q9" i="4"/>
  <c r="S9" i="4"/>
  <c r="K10" i="4"/>
  <c r="M10" i="4"/>
  <c r="O10" i="4"/>
  <c r="Q10" i="4"/>
  <c r="S10" i="4"/>
  <c r="C12" i="4"/>
  <c r="C19" i="4" s="1"/>
  <c r="D12" i="4"/>
  <c r="D19" i="4" s="1"/>
  <c r="E12" i="4"/>
  <c r="F12" i="4"/>
  <c r="G12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B16" i="4"/>
  <c r="C16" i="4"/>
  <c r="D16" i="4"/>
  <c r="E16" i="4"/>
  <c r="F16" i="4"/>
  <c r="G16" i="4"/>
  <c r="B17" i="4"/>
  <c r="D17" i="4" s="1"/>
  <c r="C17" i="4"/>
  <c r="E17" i="4"/>
  <c r="F17" i="4"/>
  <c r="G17" i="4"/>
  <c r="B18" i="4"/>
  <c r="D18" i="4" s="1"/>
  <c r="C18" i="4"/>
  <c r="C24" i="4"/>
  <c r="D24" i="4"/>
  <c r="E24" i="4"/>
  <c r="F24" i="4"/>
  <c r="G24" i="4"/>
  <c r="C25" i="4"/>
  <c r="D25" i="4"/>
  <c r="E25" i="4"/>
  <c r="F25" i="4"/>
  <c r="G25" i="4"/>
  <c r="C26" i="4"/>
  <c r="D26" i="4"/>
  <c r="E26" i="4"/>
  <c r="F26" i="4"/>
  <c r="G26" i="4"/>
  <c r="C27" i="4"/>
  <c r="D27" i="4"/>
  <c r="E27" i="4"/>
  <c r="F27" i="4"/>
  <c r="G27" i="4"/>
  <c r="B28" i="4"/>
  <c r="E28" i="4" s="1"/>
  <c r="C28" i="4"/>
  <c r="D28" i="4"/>
  <c r="B29" i="4"/>
  <c r="G29" i="4" s="1"/>
  <c r="D29" i="4"/>
  <c r="E29" i="4"/>
  <c r="F29" i="4"/>
  <c r="B30" i="4"/>
  <c r="C30" i="4" s="1"/>
  <c r="F30" i="4"/>
  <c r="G30" i="4"/>
  <c r="C36" i="4"/>
  <c r="C43" i="4" s="1"/>
  <c r="D36" i="4"/>
  <c r="E36" i="4"/>
  <c r="F36" i="4"/>
  <c r="G36" i="4"/>
  <c r="C37" i="4"/>
  <c r="D37" i="4"/>
  <c r="E37" i="4"/>
  <c r="F37" i="4"/>
  <c r="G37" i="4"/>
  <c r="C38" i="4"/>
  <c r="D38" i="4"/>
  <c r="E38" i="4"/>
  <c r="F38" i="4"/>
  <c r="G38" i="4"/>
  <c r="C39" i="4"/>
  <c r="D39" i="4"/>
  <c r="E39" i="4"/>
  <c r="F39" i="4"/>
  <c r="G39" i="4"/>
  <c r="B40" i="4"/>
  <c r="D40" i="4" s="1"/>
  <c r="C40" i="4"/>
  <c r="E40" i="4"/>
  <c r="F40" i="4"/>
  <c r="G40" i="4"/>
  <c r="B41" i="4"/>
  <c r="D41" i="4" s="1"/>
  <c r="C41" i="4"/>
  <c r="B42" i="4"/>
  <c r="F42" i="4" s="1"/>
  <c r="C42" i="4"/>
  <c r="D42" i="4"/>
  <c r="E42" i="4"/>
  <c r="G42" i="4"/>
  <c r="C48" i="4"/>
  <c r="D48" i="4"/>
  <c r="E48" i="4"/>
  <c r="F48" i="4"/>
  <c r="G48" i="4"/>
  <c r="C49" i="4"/>
  <c r="D49" i="4"/>
  <c r="E49" i="4"/>
  <c r="F49" i="4"/>
  <c r="G49" i="4"/>
  <c r="C50" i="4"/>
  <c r="D50" i="4"/>
  <c r="E50" i="4"/>
  <c r="F50" i="4"/>
  <c r="G50" i="4"/>
  <c r="C51" i="4"/>
  <c r="D51" i="4"/>
  <c r="E51" i="4"/>
  <c r="F51" i="4"/>
  <c r="G51" i="4"/>
  <c r="B52" i="4"/>
  <c r="G52" i="4" s="1"/>
  <c r="D52" i="4"/>
  <c r="E52" i="4"/>
  <c r="F52" i="4"/>
  <c r="B53" i="4"/>
  <c r="C53" i="4" s="1"/>
  <c r="F53" i="4"/>
  <c r="G53" i="4"/>
  <c r="B54" i="4"/>
  <c r="C54" i="4" s="1"/>
  <c r="C60" i="4"/>
  <c r="D60" i="4"/>
  <c r="E60" i="4"/>
  <c r="F60" i="4"/>
  <c r="G60" i="4"/>
  <c r="C61" i="4"/>
  <c r="C67" i="4" s="1"/>
  <c r="D61" i="4"/>
  <c r="E61" i="4"/>
  <c r="F61" i="4"/>
  <c r="G61" i="4"/>
  <c r="C62" i="4"/>
  <c r="D62" i="4"/>
  <c r="E62" i="4"/>
  <c r="F62" i="4"/>
  <c r="G62" i="4"/>
  <c r="C63" i="4"/>
  <c r="D63" i="4"/>
  <c r="E63" i="4"/>
  <c r="F63" i="4"/>
  <c r="G63" i="4"/>
  <c r="B64" i="4"/>
  <c r="D64" i="4" s="1"/>
  <c r="D67" i="4" s="1"/>
  <c r="C64" i="4"/>
  <c r="B65" i="4"/>
  <c r="F65" i="4" s="1"/>
  <c r="C65" i="4"/>
  <c r="D65" i="4"/>
  <c r="E65" i="4"/>
  <c r="G65" i="4"/>
  <c r="B66" i="4"/>
  <c r="C66" i="4"/>
  <c r="D66" i="4"/>
  <c r="E66" i="4"/>
  <c r="F66" i="4"/>
  <c r="G66" i="4"/>
  <c r="C55" i="4" l="1"/>
  <c r="F31" i="4"/>
  <c r="E43" i="4"/>
  <c r="G19" i="4"/>
  <c r="D43" i="4"/>
  <c r="D31" i="4"/>
  <c r="E31" i="4"/>
  <c r="F43" i="4"/>
  <c r="G54" i="4"/>
  <c r="G55" i="4" s="1"/>
  <c r="E53" i="4"/>
  <c r="E55" i="4" s="1"/>
  <c r="C52" i="4"/>
  <c r="E30" i="4"/>
  <c r="C29" i="4"/>
  <c r="C31" i="4" s="1"/>
  <c r="D53" i="4"/>
  <c r="D55" i="4" s="1"/>
  <c r="G18" i="4"/>
  <c r="G64" i="4"/>
  <c r="G67" i="4" s="1"/>
  <c r="F54" i="4"/>
  <c r="F55" i="4" s="1"/>
  <c r="G41" i="4"/>
  <c r="G43" i="4" s="1"/>
  <c r="D30" i="4"/>
  <c r="F64" i="4"/>
  <c r="F67" i="4" s="1"/>
  <c r="E54" i="4"/>
  <c r="F41" i="4"/>
  <c r="G28" i="4"/>
  <c r="G31" i="4" s="1"/>
  <c r="F18" i="4"/>
  <c r="F19" i="4" s="1"/>
  <c r="E64" i="4"/>
  <c r="E67" i="4" s="1"/>
  <c r="D54" i="4"/>
  <c r="E41" i="4"/>
  <c r="F28" i="4"/>
  <c r="E18" i="4"/>
  <c r="E19" i="4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" i="2"/>
  <c r="I19" i="1" l="1"/>
  <c r="Q19" i="1"/>
  <c r="I20" i="1"/>
  <c r="Q20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chengt</author>
  </authors>
  <commentList>
    <comment ref="I2" authorId="0" shapeId="0" xr:uid="{00000000-0006-0000-0000-000001000000}">
      <text>
        <r>
          <rPr>
            <sz val="12"/>
            <color rgb="FF000000"/>
            <rFont val="Times New Roman"/>
          </rPr>
          <t xml:space="preserve">A matrix containing in its </t>
        </r>
        <r>
          <rPr>
            <b/>
            <sz val="12"/>
            <color rgb="FF000000"/>
            <rFont val="Times New Roman"/>
          </rPr>
          <t>first row</t>
        </r>
        <r>
          <rPr>
            <sz val="12"/>
            <color rgb="FF000000"/>
            <rFont val="Times New Roman"/>
          </rPr>
          <t xml:space="preserve"> the overall variance explained by the model for variable comprising Y (columns). 
</t>
        </r>
        <r>
          <rPr>
            <sz val="12"/>
            <color rgb="FF000000"/>
            <rFont val="Times New Roman"/>
          </rPr>
          <t xml:space="preserve">The </t>
        </r>
        <r>
          <rPr>
            <b/>
            <sz val="12"/>
            <color rgb="FF000000"/>
            <rFont val="Times New Roman"/>
          </rPr>
          <t>remaining rows</t>
        </r>
        <r>
          <rPr>
            <sz val="12"/>
            <color rgb="FF000000"/>
            <rFont val="Times New Roman"/>
          </rPr>
          <t xml:space="preserve"> list the variance of each outcome that is explained by the conditional effect of each predictor.</t>
        </r>
      </text>
    </comment>
  </commentList>
</comments>
</file>

<file path=xl/sharedStrings.xml><?xml version="1.0" encoding="utf-8"?>
<sst xmlns="http://schemas.openxmlformats.org/spreadsheetml/2006/main" count="374" uniqueCount="108">
  <si>
    <t>Q_SWW</t>
  </si>
  <si>
    <t>Q_Return</t>
  </si>
  <si>
    <t>COD_in</t>
  </si>
  <si>
    <t>PO4P_in</t>
  </si>
  <si>
    <t>NH4N_in</t>
  </si>
  <si>
    <t>NO3N_in</t>
  </si>
  <si>
    <t>DO_in</t>
  </si>
  <si>
    <t>MLSS</t>
  </si>
  <si>
    <t>MLVSS</t>
  </si>
  <si>
    <t>COD_out</t>
  </si>
  <si>
    <t>PO4P_out</t>
  </si>
  <si>
    <t>NH4_out</t>
  </si>
  <si>
    <t>NO3N_out</t>
  </si>
  <si>
    <t>DO_out</t>
  </si>
  <si>
    <t>Condition</t>
  </si>
  <si>
    <t>SteadyStateIndicator</t>
  </si>
  <si>
    <t>Comments</t>
  </si>
  <si>
    <t>#Reference</t>
  </si>
  <si>
    <t>#QR25 1CN</t>
  </si>
  <si>
    <t>#QR50 1CN</t>
  </si>
  <si>
    <t>#QR50 2CN TBD</t>
  </si>
  <si>
    <t>#QR50 0.5CN</t>
  </si>
  <si>
    <t>#QR25 0.5CN</t>
  </si>
  <si>
    <t>TN_in</t>
  </si>
  <si>
    <t>TN_out</t>
  </si>
  <si>
    <t>Sample ID</t>
  </si>
  <si>
    <t>MQ181108-121</t>
  </si>
  <si>
    <t>MQ181108-122</t>
  </si>
  <si>
    <t>MQ181108-130</t>
  </si>
  <si>
    <t>MQ181108-131</t>
  </si>
  <si>
    <t>MQ181108-132</t>
  </si>
  <si>
    <t>MQ181108-136</t>
  </si>
  <si>
    <t>MQ181108-137</t>
  </si>
  <si>
    <t>MQ181108-138</t>
  </si>
  <si>
    <t>MQ181221-114</t>
  </si>
  <si>
    <t>MQ181221-115</t>
  </si>
  <si>
    <t>MQ181221-116</t>
  </si>
  <si>
    <t>MQ181221-117</t>
  </si>
  <si>
    <t>MQ181221-118</t>
  </si>
  <si>
    <t>MQ181221-119</t>
  </si>
  <si>
    <t>Day</t>
  </si>
  <si>
    <t>Ref</t>
  </si>
  <si>
    <t>A1</t>
  </si>
  <si>
    <t>A2</t>
  </si>
  <si>
    <t>B1</t>
  </si>
  <si>
    <t>B2</t>
  </si>
  <si>
    <t>MQ181108-123</t>
  </si>
  <si>
    <t>MQ181108-133</t>
  </si>
  <si>
    <t>MQ181108-134</t>
  </si>
  <si>
    <t>MQ181108-135</t>
  </si>
  <si>
    <t>Other</t>
  </si>
  <si>
    <t>Total</t>
  </si>
  <si>
    <t>ID</t>
  </si>
  <si>
    <t>Index</t>
  </si>
  <si>
    <t>Ref_123</t>
  </si>
  <si>
    <t>Ref_121</t>
  </si>
  <si>
    <t>Ref_122</t>
  </si>
  <si>
    <t>A1_133</t>
  </si>
  <si>
    <t>A1_134</t>
  </si>
  <si>
    <t>A1_135</t>
  </si>
  <si>
    <t>B1_130</t>
  </si>
  <si>
    <t>B1_131</t>
  </si>
  <si>
    <t>B1_132</t>
  </si>
  <si>
    <t>B1_136</t>
  </si>
  <si>
    <t>B1_137</t>
  </si>
  <si>
    <t>B1_138</t>
  </si>
  <si>
    <t>B2_114</t>
  </si>
  <si>
    <t>B2_115</t>
  </si>
  <si>
    <t>B2_116</t>
  </si>
  <si>
    <t>A2_117</t>
  </si>
  <si>
    <t>A2_118</t>
  </si>
  <si>
    <t>A2_119</t>
  </si>
  <si>
    <t>p__Actinobacteria</t>
  </si>
  <si>
    <t>p__Bacteroidetes</t>
  </si>
  <si>
    <t>p__Chlorobi</t>
  </si>
  <si>
    <t>p__Deinococcus-Thermus</t>
  </si>
  <si>
    <t>p__Planctomycetes</t>
  </si>
  <si>
    <t>p__Proteobacteria</t>
  </si>
  <si>
    <t>Attribution</t>
  </si>
  <si>
    <t>Reality</t>
  </si>
  <si>
    <t>Sum (prediction)</t>
  </si>
  <si>
    <t>Nutrients_in:DO_in</t>
  </si>
  <si>
    <t>COD_in:DO_in</t>
  </si>
  <si>
    <t>COD_in:Nutrients_in</t>
  </si>
  <si>
    <t>Nutrients_in</t>
  </si>
  <si>
    <t>(Intercept)</t>
  </si>
  <si>
    <t>Y.DO_out</t>
  </si>
  <si>
    <t>Y.NO3N_out</t>
  </si>
  <si>
    <t>Y.NH4N_out</t>
  </si>
  <si>
    <t>Y.PO4P_out</t>
  </si>
  <si>
    <t>Y.COD_out</t>
  </si>
  <si>
    <t>Input</t>
  </si>
  <si>
    <t>Condition 5</t>
  </si>
  <si>
    <t>Condition 4</t>
  </si>
  <si>
    <t>Condition 3</t>
  </si>
  <si>
    <t>Condition 2</t>
  </si>
  <si>
    <t>Signif. codes:  0 '***' 0.001 '**' 0.01 '*' 0.05 '.' 0.1 ' ' 1</t>
  </si>
  <si>
    <t>***</t>
  </si>
  <si>
    <t>Condition 1</t>
  </si>
  <si>
    <t>*</t>
  </si>
  <si>
    <t>**</t>
  </si>
  <si>
    <t>-</t>
  </si>
  <si>
    <t>&lt; 1e-20</t>
  </si>
  <si>
    <t>Omnibus Effect</t>
  </si>
  <si>
    <t>p.value</t>
  </si>
  <si>
    <t>Beta (coefficients)</t>
  </si>
  <si>
    <t>TP_in</t>
  </si>
  <si>
    <t>TP_out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</si>
</sst>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);[Red]\(0.00\)"/>
    <numFmt numFmtId="165" formatCode="0.000_);[Red]\(0.000\)"/>
    <numFmt numFmtId="166" formatCode="0_);[Red]\(0\)"/>
    <numFmt numFmtId="167" formatCode="0.00_ "/>
    <numFmt numFmtId="168" formatCode="0.0000_ "/>
    <numFmt numFmtId="169" formatCode="0.000000"/>
  </numFmts>
  <fonts count="15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2"/>
      <color rgb="FF000000"/>
      <name val="Times New Roman"/>
    </font>
    <font>
      <b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/>
  </cellStyleXfs>
  <cellXfs count="82">
    <xf numFmtId="0" fontId="0" fillId="0" borderId="0" xfId="0">
      <alignment vertical="center"/>
    </xf>
    <xf numFmtId="164" fontId="3" fillId="2" borderId="0" xfId="0" applyNumberFormat="1" applyFont="1" applyFill="1">
      <alignment vertical="center"/>
    </xf>
    <xf numFmtId="164" fontId="2" fillId="2" borderId="0" xfId="0" applyNumberFormat="1" applyFont="1" applyFill="1">
      <alignment vertical="center"/>
    </xf>
    <xf numFmtId="166" fontId="3" fillId="2" borderId="0" xfId="0" applyNumberFormat="1" applyFont="1" applyFill="1">
      <alignment vertical="center"/>
    </xf>
    <xf numFmtId="164" fontId="1" fillId="2" borderId="0" xfId="0" applyNumberFormat="1" applyFont="1" applyFill="1">
      <alignment vertical="center"/>
    </xf>
    <xf numFmtId="49" fontId="3" fillId="2" borderId="0" xfId="0" applyNumberFormat="1" applyFont="1" applyFill="1">
      <alignment vertical="center"/>
    </xf>
    <xf numFmtId="165" fontId="3" fillId="2" borderId="0" xfId="0" applyNumberFormat="1" applyFont="1" applyFill="1">
      <alignment vertical="center"/>
    </xf>
    <xf numFmtId="164" fontId="1" fillId="0" borderId="0" xfId="0" applyNumberFormat="1" applyFont="1" applyFill="1">
      <alignment vertical="center"/>
    </xf>
    <xf numFmtId="164" fontId="3" fillId="0" borderId="0" xfId="0" applyNumberFormat="1" applyFont="1" applyFill="1">
      <alignment vertical="center"/>
    </xf>
    <xf numFmtId="164" fontId="2" fillId="0" borderId="0" xfId="0" applyNumberFormat="1" applyFont="1" applyFill="1">
      <alignment vertical="center"/>
    </xf>
    <xf numFmtId="49" fontId="3" fillId="0" borderId="0" xfId="0" applyNumberFormat="1" applyFont="1" applyFill="1">
      <alignment vertical="center"/>
    </xf>
    <xf numFmtId="165" fontId="3" fillId="0" borderId="0" xfId="0" applyNumberFormat="1" applyFont="1" applyFill="1">
      <alignment vertical="center"/>
    </xf>
    <xf numFmtId="166" fontId="3" fillId="0" borderId="0" xfId="0" applyNumberFormat="1" applyFont="1" applyFill="1">
      <alignment vertical="center"/>
    </xf>
    <xf numFmtId="164" fontId="4" fillId="0" borderId="0" xfId="0" applyNumberFormat="1" applyFont="1" applyFill="1">
      <alignment vertical="center"/>
    </xf>
    <xf numFmtId="164" fontId="4" fillId="2" borderId="0" xfId="0" applyNumberFormat="1" applyFont="1" applyFill="1">
      <alignment vertical="center"/>
    </xf>
    <xf numFmtId="49" fontId="5" fillId="0" borderId="0" xfId="0" applyNumberFormat="1" applyFont="1" applyFill="1">
      <alignment vertical="center"/>
    </xf>
    <xf numFmtId="165" fontId="5" fillId="0" borderId="0" xfId="0" applyNumberFormat="1" applyFont="1" applyFill="1">
      <alignment vertical="center"/>
    </xf>
    <xf numFmtId="164" fontId="5" fillId="0" borderId="0" xfId="0" applyNumberFormat="1" applyFont="1" applyFill="1">
      <alignment vertical="center"/>
    </xf>
    <xf numFmtId="166" fontId="5" fillId="0" borderId="0" xfId="0" applyNumberFormat="1" applyFont="1" applyFill="1">
      <alignment vertical="center"/>
    </xf>
    <xf numFmtId="164" fontId="6" fillId="0" borderId="0" xfId="0" applyNumberFormat="1" applyFont="1" applyFill="1">
      <alignment vertical="center"/>
    </xf>
    <xf numFmtId="49" fontId="4" fillId="0" borderId="0" xfId="0" applyNumberFormat="1" applyFont="1" applyFill="1">
      <alignment vertical="center"/>
    </xf>
    <xf numFmtId="165" fontId="4" fillId="0" borderId="0" xfId="0" applyNumberFormat="1" applyFont="1" applyFill="1">
      <alignment vertical="center"/>
    </xf>
    <xf numFmtId="166" fontId="4" fillId="0" borderId="0" xfId="0" applyNumberFormat="1" applyFont="1" applyFill="1">
      <alignment vertical="center"/>
    </xf>
    <xf numFmtId="0" fontId="0" fillId="0" borderId="0" xfId="0" applyFill="1" applyAlignment="1"/>
    <xf numFmtId="0" fontId="7" fillId="0" borderId="0" xfId="0" applyFont="1" applyFill="1" applyAlignment="1"/>
    <xf numFmtId="0" fontId="7" fillId="0" borderId="0" xfId="0" applyFont="1">
      <alignment vertical="center"/>
    </xf>
    <xf numFmtId="0" fontId="8" fillId="0" borderId="0" xfId="0" applyFont="1">
      <alignment vertical="center"/>
    </xf>
    <xf numFmtId="9" fontId="0" fillId="0" borderId="0" xfId="1" applyFont="1" applyAlignment="1">
      <alignment vertical="center"/>
    </xf>
    <xf numFmtId="0" fontId="10" fillId="0" borderId="0" xfId="0" applyFont="1" applyAlignment="1">
      <alignment horizontal="center" vertical="center"/>
    </xf>
    <xf numFmtId="167" fontId="0" fillId="0" borderId="0" xfId="0" applyNumberFormat="1">
      <alignment vertical="center"/>
    </xf>
    <xf numFmtId="167" fontId="10" fillId="0" borderId="0" xfId="0" applyNumberFormat="1" applyFont="1">
      <alignment vertical="center"/>
    </xf>
    <xf numFmtId="167" fontId="0" fillId="0" borderId="1" xfId="0" applyNumberFormat="1" applyBorder="1">
      <alignment vertical="center"/>
    </xf>
    <xf numFmtId="167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ont="1" applyBorder="1">
      <alignment vertical="center"/>
    </xf>
    <xf numFmtId="167" fontId="0" fillId="0" borderId="4" xfId="0" applyNumberFormat="1" applyBorder="1">
      <alignment vertical="center"/>
    </xf>
    <xf numFmtId="167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ont="1" applyBorder="1">
      <alignment vertical="center"/>
    </xf>
    <xf numFmtId="0" fontId="0" fillId="2" borderId="0" xfId="0" applyFill="1" applyBorder="1">
      <alignment vertical="center"/>
    </xf>
    <xf numFmtId="0" fontId="10" fillId="0" borderId="5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10" fontId="0" fillId="0" borderId="1" xfId="1" applyNumberFormat="1" applyFont="1" applyBorder="1" applyAlignment="1">
      <alignment vertical="center"/>
    </xf>
    <xf numFmtId="168" fontId="0" fillId="0" borderId="2" xfId="0" applyNumberFormat="1" applyBorder="1">
      <alignment vertical="center"/>
    </xf>
    <xf numFmtId="10" fontId="0" fillId="0" borderId="2" xfId="1" applyNumberFormat="1" applyFont="1" applyBorder="1" applyAlignment="1">
      <alignment vertical="center"/>
    </xf>
    <xf numFmtId="168" fontId="0" fillId="0" borderId="3" xfId="0" applyNumberFormat="1" applyBorder="1">
      <alignment vertical="center"/>
    </xf>
    <xf numFmtId="0" fontId="0" fillId="0" borderId="3" xfId="0" applyBorder="1">
      <alignment vertical="center"/>
    </xf>
    <xf numFmtId="10" fontId="0" fillId="0" borderId="4" xfId="1" applyNumberFormat="1" applyFont="1" applyBorder="1" applyAlignment="1">
      <alignment vertical="center"/>
    </xf>
    <xf numFmtId="168" fontId="0" fillId="0" borderId="0" xfId="0" applyNumberFormat="1" applyBorder="1">
      <alignment vertical="center"/>
    </xf>
    <xf numFmtId="10" fontId="0" fillId="0" borderId="0" xfId="1" applyNumberFormat="1" applyFont="1" applyBorder="1" applyAlignment="1">
      <alignment vertical="center"/>
    </xf>
    <xf numFmtId="168" fontId="0" fillId="0" borderId="5" xfId="0" applyNumberFormat="1" applyBorder="1">
      <alignment vertical="center"/>
    </xf>
    <xf numFmtId="0" fontId="0" fillId="0" borderId="5" xfId="0" applyBorder="1">
      <alignment vertical="center"/>
    </xf>
    <xf numFmtId="169" fontId="0" fillId="0" borderId="1" xfId="0" applyNumberFormat="1" applyBorder="1">
      <alignment vertical="center"/>
    </xf>
    <xf numFmtId="169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169" fontId="0" fillId="0" borderId="4" xfId="0" applyNumberFormat="1" applyBorder="1">
      <alignment vertical="center"/>
    </xf>
    <xf numFmtId="16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Protection="1">
      <alignment vertical="center"/>
      <protection locked="0"/>
    </xf>
    <xf numFmtId="10" fontId="0" fillId="0" borderId="4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0" fontId="0" fillId="0" borderId="8" xfId="0" applyBorder="1">
      <alignment vertical="center"/>
    </xf>
    <xf numFmtId="169" fontId="0" fillId="0" borderId="6" xfId="0" applyNumberFormat="1" applyBorder="1">
      <alignment vertical="center"/>
    </xf>
    <xf numFmtId="169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1"/>
  <sheetViews>
    <sheetView workbookViewId="0">
      <pane ySplit="1" topLeftCell="A2" activePane="bottomLeft" state="frozen"/>
      <selection pane="bottomLeft" activeCell="A21" sqref="A19:V21"/>
    </sheetView>
  </sheetViews>
  <sheetFormatPr baseColWidth="10" defaultColWidth="8.5" defaultRowHeight="16"/>
  <cols>
    <col min="1" max="1" width="15.1640625" style="8" customWidth="1"/>
    <col min="2" max="2" width="5" style="10" bestFit="1" customWidth="1"/>
    <col min="3" max="3" width="8.1640625" style="11" bestFit="1" customWidth="1"/>
    <col min="4" max="4" width="9" style="11" bestFit="1" customWidth="1"/>
    <col min="5" max="5" width="7.33203125" style="8" bestFit="1" customWidth="1"/>
    <col min="6" max="6" width="8" style="8" bestFit="1" customWidth="1"/>
    <col min="7" max="7" width="8.5" style="8"/>
    <col min="8" max="8" width="8.6640625" style="8" bestFit="1" customWidth="1"/>
    <col min="9" max="9" width="8.6640625" style="8" customWidth="1"/>
    <col min="10" max="10" width="6.1640625" style="9" bestFit="1" customWidth="1"/>
    <col min="11" max="11" width="5.6640625" style="8" bestFit="1" customWidth="1"/>
    <col min="12" max="12" width="6.83203125" style="8" bestFit="1" customWidth="1"/>
    <col min="13" max="13" width="8.33203125" style="8" bestFit="1" customWidth="1"/>
    <col min="14" max="14" width="9.1640625" style="8" bestFit="1" customWidth="1"/>
    <col min="15" max="15" width="8.33203125" style="8" bestFit="1" customWidth="1"/>
    <col min="16" max="16" width="9.83203125" style="8" bestFit="1" customWidth="1"/>
    <col min="17" max="17" width="9.83203125" style="8" customWidth="1"/>
    <col min="18" max="18" width="7.33203125" style="7" bestFit="1" customWidth="1"/>
    <col min="19" max="19" width="8.83203125" style="12" bestFit="1" customWidth="1"/>
    <col min="20" max="20" width="18.33203125" style="12" bestFit="1" customWidth="1"/>
    <col min="21" max="21" width="14.33203125" style="13" bestFit="1" customWidth="1"/>
    <col min="22" max="22" width="8.5" style="13"/>
    <col min="23" max="16384" width="8.5" style="8"/>
  </cols>
  <sheetData>
    <row r="1" spans="1:22">
      <c r="A1" s="13" t="s">
        <v>25</v>
      </c>
      <c r="B1" s="20" t="s">
        <v>40</v>
      </c>
      <c r="C1" s="21" t="s">
        <v>0</v>
      </c>
      <c r="D1" s="21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23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24</v>
      </c>
      <c r="R1" s="13" t="s">
        <v>13</v>
      </c>
      <c r="S1" s="22" t="s">
        <v>14</v>
      </c>
      <c r="T1" s="22" t="s">
        <v>15</v>
      </c>
      <c r="U1" s="13" t="s">
        <v>16</v>
      </c>
      <c r="V1" s="13" t="s">
        <v>14</v>
      </c>
    </row>
    <row r="2" spans="1:22">
      <c r="B2" s="10">
        <v>1</v>
      </c>
      <c r="C2" s="11">
        <v>0.375</v>
      </c>
      <c r="D2" s="11">
        <v>0</v>
      </c>
      <c r="E2" s="8">
        <v>401</v>
      </c>
      <c r="F2" s="8">
        <v>6.01</v>
      </c>
      <c r="G2" s="8">
        <v>29.9</v>
      </c>
      <c r="H2" s="8">
        <v>0</v>
      </c>
      <c r="I2" s="8">
        <f>SUM(G2:H2)</f>
        <v>29.9</v>
      </c>
      <c r="J2" s="9">
        <v>0</v>
      </c>
      <c r="K2" s="8">
        <v>4.57</v>
      </c>
      <c r="L2" s="8">
        <v>4.18</v>
      </c>
      <c r="M2" s="8">
        <v>10</v>
      </c>
      <c r="N2" s="8">
        <v>6.94</v>
      </c>
      <c r="O2" s="8">
        <v>17.3</v>
      </c>
      <c r="P2" s="8">
        <v>7.06</v>
      </c>
      <c r="Q2" s="8">
        <f>SUM(O2:P2)</f>
        <v>24.36</v>
      </c>
      <c r="R2" s="7">
        <v>3.65</v>
      </c>
      <c r="S2" s="12">
        <v>1</v>
      </c>
      <c r="T2" s="12">
        <v>0</v>
      </c>
      <c r="U2" s="13" t="s">
        <v>17</v>
      </c>
      <c r="V2" s="13" t="s">
        <v>41</v>
      </c>
    </row>
    <row r="3" spans="1:22">
      <c r="B3" s="10">
        <v>2</v>
      </c>
      <c r="C3" s="11">
        <v>0.375</v>
      </c>
      <c r="D3" s="11">
        <v>0</v>
      </c>
      <c r="E3" s="8">
        <v>397</v>
      </c>
      <c r="F3" s="8">
        <v>4.72</v>
      </c>
      <c r="G3" s="8">
        <v>31.1</v>
      </c>
      <c r="H3" s="8">
        <v>0</v>
      </c>
      <c r="I3" s="8">
        <f t="shared" ref="I3:I66" si="0">SUM(G3:H3)</f>
        <v>31.1</v>
      </c>
      <c r="J3" s="9">
        <v>0</v>
      </c>
      <c r="K3" s="8">
        <v>3.82</v>
      </c>
      <c r="L3" s="8">
        <v>3.7</v>
      </c>
      <c r="M3" s="8">
        <v>10.8</v>
      </c>
      <c r="N3" s="8">
        <v>4.55</v>
      </c>
      <c r="O3" s="8">
        <v>18.399999999999999</v>
      </c>
      <c r="P3" s="8">
        <v>7.22</v>
      </c>
      <c r="Q3" s="8">
        <f t="shared" ref="Q3:Q66" si="1">SUM(O3:P3)</f>
        <v>25.619999999999997</v>
      </c>
      <c r="R3" s="7">
        <v>4.03</v>
      </c>
      <c r="S3" s="12">
        <v>1</v>
      </c>
      <c r="T3" s="12">
        <v>0</v>
      </c>
      <c r="U3" s="13" t="s">
        <v>17</v>
      </c>
      <c r="V3" s="13" t="s">
        <v>41</v>
      </c>
    </row>
    <row r="4" spans="1:22">
      <c r="B4" s="10">
        <v>3</v>
      </c>
      <c r="C4" s="11">
        <v>0.375</v>
      </c>
      <c r="D4" s="11">
        <v>0</v>
      </c>
      <c r="E4" s="8">
        <v>400</v>
      </c>
      <c r="F4" s="8">
        <v>5.36</v>
      </c>
      <c r="G4" s="8">
        <v>29.5</v>
      </c>
      <c r="H4" s="8">
        <v>0</v>
      </c>
      <c r="I4" s="8">
        <f t="shared" si="0"/>
        <v>29.5</v>
      </c>
      <c r="J4" s="9">
        <v>0</v>
      </c>
      <c r="K4" s="8">
        <v>5</v>
      </c>
      <c r="L4" s="8">
        <v>4.7</v>
      </c>
      <c r="M4" s="8">
        <v>10.64</v>
      </c>
      <c r="N4" s="8">
        <v>4.6100000000000003</v>
      </c>
      <c r="O4" s="8">
        <v>15.7</v>
      </c>
      <c r="P4" s="8">
        <v>7.37</v>
      </c>
      <c r="Q4" s="8">
        <f t="shared" si="1"/>
        <v>23.07</v>
      </c>
      <c r="R4" s="7">
        <v>4.01</v>
      </c>
      <c r="S4" s="12">
        <v>1</v>
      </c>
      <c r="T4" s="12">
        <v>0</v>
      </c>
      <c r="U4" s="13" t="s">
        <v>17</v>
      </c>
      <c r="V4" s="13" t="s">
        <v>41</v>
      </c>
    </row>
    <row r="5" spans="1:22">
      <c r="B5" s="10">
        <v>4</v>
      </c>
      <c r="C5" s="11">
        <v>0.375</v>
      </c>
      <c r="D5" s="11">
        <v>0</v>
      </c>
      <c r="E5" s="8">
        <v>399</v>
      </c>
      <c r="F5" s="8">
        <v>4.47</v>
      </c>
      <c r="G5" s="8">
        <v>29.55</v>
      </c>
      <c r="H5" s="8">
        <v>0</v>
      </c>
      <c r="I5" s="8">
        <f t="shared" si="0"/>
        <v>29.55</v>
      </c>
      <c r="J5" s="9">
        <v>0</v>
      </c>
      <c r="K5" s="8">
        <v>4.8</v>
      </c>
      <c r="L5" s="8">
        <v>4.5</v>
      </c>
      <c r="M5" s="8">
        <v>10.4</v>
      </c>
      <c r="N5" s="8">
        <v>5.7</v>
      </c>
      <c r="O5" s="8">
        <v>14.8</v>
      </c>
      <c r="P5" s="8">
        <v>7.11</v>
      </c>
      <c r="Q5" s="8">
        <f t="shared" si="1"/>
        <v>21.91</v>
      </c>
      <c r="R5" s="7">
        <v>3.34</v>
      </c>
      <c r="S5" s="12">
        <v>1</v>
      </c>
      <c r="T5" s="12">
        <v>0</v>
      </c>
      <c r="U5" s="13" t="s">
        <v>17</v>
      </c>
      <c r="V5" s="13" t="s">
        <v>41</v>
      </c>
    </row>
    <row r="6" spans="1:22">
      <c r="B6" s="10">
        <v>5</v>
      </c>
      <c r="C6" s="11">
        <v>0.375</v>
      </c>
      <c r="D6" s="11">
        <v>0</v>
      </c>
      <c r="E6" s="8">
        <v>446</v>
      </c>
      <c r="F6" s="8">
        <v>5.36</v>
      </c>
      <c r="G6" s="8">
        <v>29.6</v>
      </c>
      <c r="H6" s="8">
        <v>0</v>
      </c>
      <c r="I6" s="8">
        <f t="shared" si="0"/>
        <v>29.6</v>
      </c>
      <c r="J6" s="9">
        <v>0</v>
      </c>
      <c r="K6" s="8">
        <v>4.45</v>
      </c>
      <c r="L6" s="8">
        <v>4.22</v>
      </c>
      <c r="M6" s="8">
        <v>9.91</v>
      </c>
      <c r="N6" s="8">
        <v>5.8</v>
      </c>
      <c r="O6" s="8">
        <v>13.7</v>
      </c>
      <c r="P6" s="8">
        <v>7.56</v>
      </c>
      <c r="Q6" s="8">
        <f t="shared" si="1"/>
        <v>21.259999999999998</v>
      </c>
      <c r="R6" s="7">
        <v>3.98</v>
      </c>
      <c r="S6" s="12">
        <v>1</v>
      </c>
      <c r="T6" s="12">
        <v>1</v>
      </c>
      <c r="U6" s="13" t="s">
        <v>17</v>
      </c>
      <c r="V6" s="13" t="s">
        <v>41</v>
      </c>
    </row>
    <row r="7" spans="1:22">
      <c r="B7" s="10">
        <v>6</v>
      </c>
      <c r="C7" s="11">
        <v>0.375</v>
      </c>
      <c r="D7" s="11">
        <v>0</v>
      </c>
      <c r="E7" s="8">
        <v>401</v>
      </c>
      <c r="F7" s="8">
        <v>5.51</v>
      </c>
      <c r="G7" s="8">
        <v>29.5</v>
      </c>
      <c r="H7" s="8">
        <v>0</v>
      </c>
      <c r="I7" s="8">
        <f t="shared" si="0"/>
        <v>29.5</v>
      </c>
      <c r="J7" s="9">
        <v>0</v>
      </c>
      <c r="K7" s="8">
        <v>5</v>
      </c>
      <c r="L7" s="8">
        <v>4.7</v>
      </c>
      <c r="M7" s="8">
        <v>8.5</v>
      </c>
      <c r="N7" s="8">
        <v>5.6</v>
      </c>
      <c r="O7" s="8">
        <v>13.3</v>
      </c>
      <c r="P7" s="8">
        <v>7.85</v>
      </c>
      <c r="Q7" s="8">
        <f t="shared" si="1"/>
        <v>21.15</v>
      </c>
      <c r="R7" s="7">
        <v>4.53</v>
      </c>
      <c r="S7" s="12">
        <v>1</v>
      </c>
      <c r="T7" s="12">
        <v>1</v>
      </c>
      <c r="U7" s="13" t="s">
        <v>17</v>
      </c>
      <c r="V7" s="13" t="s">
        <v>41</v>
      </c>
    </row>
    <row r="8" spans="1:22">
      <c r="A8" s="23" t="s">
        <v>46</v>
      </c>
      <c r="B8" s="10">
        <v>7</v>
      </c>
      <c r="C8" s="11">
        <v>0.375</v>
      </c>
      <c r="D8" s="11">
        <v>0</v>
      </c>
      <c r="E8" s="8">
        <v>409</v>
      </c>
      <c r="F8" s="8">
        <v>5.51</v>
      </c>
      <c r="G8" s="8">
        <v>29.8</v>
      </c>
      <c r="H8" s="8">
        <v>0</v>
      </c>
      <c r="I8" s="8">
        <f t="shared" si="0"/>
        <v>29.8</v>
      </c>
      <c r="J8" s="9">
        <v>0</v>
      </c>
      <c r="K8" s="8">
        <v>4.74</v>
      </c>
      <c r="L8" s="8">
        <v>4.62</v>
      </c>
      <c r="M8" s="8">
        <v>11.4</v>
      </c>
      <c r="N8" s="8">
        <v>6.27</v>
      </c>
      <c r="O8" s="8">
        <v>13.1</v>
      </c>
      <c r="P8" s="8">
        <v>7.51</v>
      </c>
      <c r="Q8" s="8">
        <f t="shared" si="1"/>
        <v>20.61</v>
      </c>
      <c r="R8" s="7">
        <v>4.05</v>
      </c>
      <c r="S8" s="12">
        <v>1</v>
      </c>
      <c r="T8" s="12">
        <v>1</v>
      </c>
      <c r="U8" s="13" t="s">
        <v>17</v>
      </c>
      <c r="V8" s="13" t="s">
        <v>41</v>
      </c>
    </row>
    <row r="9" spans="1:22">
      <c r="A9" s="1" t="s">
        <v>26</v>
      </c>
      <c r="B9" s="5">
        <v>8</v>
      </c>
      <c r="C9" s="6">
        <v>0.375</v>
      </c>
      <c r="D9" s="6">
        <v>0</v>
      </c>
      <c r="E9" s="1">
        <v>403</v>
      </c>
      <c r="F9" s="1">
        <v>4.9800000000000004</v>
      </c>
      <c r="G9" s="1">
        <v>29.52</v>
      </c>
      <c r="H9" s="1">
        <v>0</v>
      </c>
      <c r="I9" s="1">
        <f t="shared" si="0"/>
        <v>29.52</v>
      </c>
      <c r="J9" s="2">
        <v>0</v>
      </c>
      <c r="K9" s="1">
        <v>4.5999999999999996</v>
      </c>
      <c r="L9" s="1">
        <v>4.5999999999999996</v>
      </c>
      <c r="M9" s="1">
        <v>10</v>
      </c>
      <c r="N9" s="1">
        <v>5.16</v>
      </c>
      <c r="O9" s="1">
        <v>12.9</v>
      </c>
      <c r="P9" s="1">
        <v>7.64</v>
      </c>
      <c r="Q9" s="1">
        <f t="shared" si="1"/>
        <v>20.54</v>
      </c>
      <c r="R9" s="4">
        <v>4.3600000000000003</v>
      </c>
      <c r="S9" s="3">
        <v>1</v>
      </c>
      <c r="T9" s="3">
        <v>1</v>
      </c>
      <c r="U9" s="14" t="s">
        <v>17</v>
      </c>
      <c r="V9" s="14" t="s">
        <v>41</v>
      </c>
    </row>
    <row r="10" spans="1:22">
      <c r="A10" s="1" t="s">
        <v>27</v>
      </c>
      <c r="B10" s="5">
        <v>9</v>
      </c>
      <c r="C10" s="6">
        <v>0.375</v>
      </c>
      <c r="D10" s="6">
        <v>0</v>
      </c>
      <c r="E10" s="1">
        <v>400</v>
      </c>
      <c r="F10" s="1">
        <v>5.56</v>
      </c>
      <c r="G10" s="1">
        <v>30.9</v>
      </c>
      <c r="H10" s="1">
        <v>0</v>
      </c>
      <c r="I10" s="1">
        <f t="shared" si="0"/>
        <v>30.9</v>
      </c>
      <c r="J10" s="2">
        <v>0</v>
      </c>
      <c r="K10" s="1">
        <v>4.5999999999999996</v>
      </c>
      <c r="L10" s="1">
        <v>4.5999999999999996</v>
      </c>
      <c r="M10" s="1">
        <v>11.81</v>
      </c>
      <c r="N10" s="1">
        <v>7.65</v>
      </c>
      <c r="O10" s="1">
        <v>13.4</v>
      </c>
      <c r="P10" s="1">
        <v>7.51</v>
      </c>
      <c r="Q10" s="1">
        <f t="shared" si="1"/>
        <v>20.91</v>
      </c>
      <c r="R10" s="4">
        <v>4.32</v>
      </c>
      <c r="S10" s="3">
        <v>1</v>
      </c>
      <c r="T10" s="3">
        <v>1</v>
      </c>
      <c r="U10" s="14" t="s">
        <v>17</v>
      </c>
      <c r="V10" s="14" t="s">
        <v>41</v>
      </c>
    </row>
    <row r="11" spans="1:22">
      <c r="B11" s="10">
        <v>10</v>
      </c>
      <c r="C11" s="11">
        <v>0.28100000000000003</v>
      </c>
      <c r="D11" s="11">
        <v>9.4E-2</v>
      </c>
      <c r="E11" s="8">
        <v>309</v>
      </c>
      <c r="F11" s="8">
        <v>5.09</v>
      </c>
      <c r="G11" s="8">
        <v>22.64</v>
      </c>
      <c r="H11" s="8">
        <v>0</v>
      </c>
      <c r="I11" s="8">
        <f t="shared" si="0"/>
        <v>22.64</v>
      </c>
      <c r="J11" s="9">
        <v>3.4186652775961464</v>
      </c>
      <c r="K11" s="8">
        <v>3.19</v>
      </c>
      <c r="L11" s="8">
        <v>2.91</v>
      </c>
      <c r="M11" s="8">
        <v>12.91</v>
      </c>
      <c r="N11" s="8">
        <v>4.58</v>
      </c>
      <c r="O11" s="8">
        <v>13.87</v>
      </c>
      <c r="P11" s="8">
        <v>0</v>
      </c>
      <c r="Q11" s="8">
        <f t="shared" si="1"/>
        <v>13.87</v>
      </c>
      <c r="R11" s="7">
        <v>0.5</v>
      </c>
      <c r="S11" s="12">
        <v>2</v>
      </c>
      <c r="T11" s="12">
        <v>0</v>
      </c>
      <c r="U11" s="13" t="s">
        <v>18</v>
      </c>
      <c r="V11" s="13" t="s">
        <v>42</v>
      </c>
    </row>
    <row r="12" spans="1:22">
      <c r="B12" s="10">
        <v>11</v>
      </c>
      <c r="C12" s="11">
        <v>0.28100000000000003</v>
      </c>
      <c r="D12" s="11">
        <v>9.4E-2</v>
      </c>
      <c r="E12" s="8">
        <v>309</v>
      </c>
      <c r="F12" s="8">
        <v>4.0199999999999996</v>
      </c>
      <c r="G12" s="8">
        <v>22.64</v>
      </c>
      <c r="H12" s="8">
        <v>0</v>
      </c>
      <c r="I12" s="8">
        <f t="shared" si="0"/>
        <v>22.64</v>
      </c>
      <c r="J12" s="9">
        <v>3.3002794706109126</v>
      </c>
      <c r="K12" s="8">
        <v>3.54</v>
      </c>
      <c r="L12" s="8">
        <v>3.27</v>
      </c>
      <c r="M12" s="8">
        <v>11.32</v>
      </c>
      <c r="N12" s="8">
        <v>6.52</v>
      </c>
      <c r="O12" s="8">
        <v>11.56</v>
      </c>
      <c r="P12" s="8">
        <v>0</v>
      </c>
      <c r="Q12" s="8">
        <f t="shared" si="1"/>
        <v>11.56</v>
      </c>
      <c r="R12" s="7">
        <v>0.25</v>
      </c>
      <c r="S12" s="12">
        <v>2</v>
      </c>
      <c r="T12" s="12">
        <v>0</v>
      </c>
      <c r="U12" s="13" t="s">
        <v>18</v>
      </c>
      <c r="V12" s="13" t="s">
        <v>42</v>
      </c>
    </row>
    <row r="13" spans="1:22">
      <c r="B13" s="10">
        <v>12</v>
      </c>
      <c r="C13" s="11">
        <v>0.28100000000000003</v>
      </c>
      <c r="D13" s="11">
        <v>9.4E-2</v>
      </c>
      <c r="E13" s="8">
        <v>309</v>
      </c>
      <c r="F13" s="8">
        <v>4.96</v>
      </c>
      <c r="G13" s="8">
        <v>22.63</v>
      </c>
      <c r="H13" s="8">
        <v>0</v>
      </c>
      <c r="I13" s="8">
        <f t="shared" si="0"/>
        <v>22.63</v>
      </c>
      <c r="J13" s="9">
        <v>3.4585623802762173</v>
      </c>
      <c r="K13" s="8">
        <v>3.45</v>
      </c>
      <c r="L13" s="8">
        <v>2.99</v>
      </c>
      <c r="M13" s="8">
        <v>8.67</v>
      </c>
      <c r="N13" s="8">
        <v>6.1</v>
      </c>
      <c r="O13" s="8">
        <v>12.55</v>
      </c>
      <c r="P13" s="8">
        <v>0</v>
      </c>
      <c r="Q13" s="8">
        <f t="shared" si="1"/>
        <v>12.55</v>
      </c>
      <c r="R13" s="7">
        <v>0.19</v>
      </c>
      <c r="S13" s="12">
        <v>2</v>
      </c>
      <c r="T13" s="12">
        <v>0</v>
      </c>
      <c r="U13" s="13" t="s">
        <v>18</v>
      </c>
      <c r="V13" s="13" t="s">
        <v>42</v>
      </c>
    </row>
    <row r="14" spans="1:22">
      <c r="B14" s="10">
        <v>13</v>
      </c>
      <c r="C14" s="11">
        <v>0.28100000000000003</v>
      </c>
      <c r="D14" s="11">
        <v>9.4E-2</v>
      </c>
      <c r="E14" s="8">
        <v>309</v>
      </c>
      <c r="F14" s="8">
        <v>4</v>
      </c>
      <c r="G14" s="8">
        <v>21.61</v>
      </c>
      <c r="H14" s="8">
        <v>0</v>
      </c>
      <c r="I14" s="8">
        <f t="shared" si="0"/>
        <v>21.61</v>
      </c>
      <c r="J14" s="9">
        <v>3.4262877521217705</v>
      </c>
      <c r="K14" s="8">
        <v>3.69</v>
      </c>
      <c r="L14" s="8">
        <v>3.24</v>
      </c>
      <c r="M14" s="8">
        <v>8.51</v>
      </c>
      <c r="N14" s="8">
        <v>3.2</v>
      </c>
      <c r="O14" s="8">
        <v>11.51</v>
      </c>
      <c r="P14" s="8">
        <v>0</v>
      </c>
      <c r="Q14" s="8">
        <f t="shared" si="1"/>
        <v>11.51</v>
      </c>
      <c r="R14" s="7">
        <v>0.17</v>
      </c>
      <c r="S14" s="12">
        <v>2</v>
      </c>
      <c r="T14" s="12">
        <v>0</v>
      </c>
      <c r="U14" s="13" t="s">
        <v>18</v>
      </c>
      <c r="V14" s="13" t="s">
        <v>42</v>
      </c>
    </row>
    <row r="15" spans="1:22">
      <c r="B15" s="10">
        <v>14</v>
      </c>
      <c r="C15" s="11">
        <v>0.28100000000000003</v>
      </c>
      <c r="D15" s="11">
        <v>9.4E-2</v>
      </c>
      <c r="E15" s="8">
        <v>309</v>
      </c>
      <c r="F15" s="8">
        <v>4</v>
      </c>
      <c r="G15" s="8">
        <v>22.67</v>
      </c>
      <c r="H15" s="8">
        <v>0</v>
      </c>
      <c r="I15" s="8">
        <f t="shared" si="0"/>
        <v>22.67</v>
      </c>
      <c r="J15" s="9">
        <v>3.3385013361856517</v>
      </c>
      <c r="K15" s="8">
        <v>3.81</v>
      </c>
      <c r="L15" s="8">
        <v>3.58</v>
      </c>
      <c r="M15" s="8">
        <v>10.5</v>
      </c>
      <c r="N15" s="8">
        <v>1.64</v>
      </c>
      <c r="O15" s="8">
        <v>10.47</v>
      </c>
      <c r="P15" s="8">
        <v>0</v>
      </c>
      <c r="Q15" s="8">
        <f t="shared" si="1"/>
        <v>10.47</v>
      </c>
      <c r="R15" s="7">
        <v>0.11</v>
      </c>
      <c r="S15" s="12">
        <v>2</v>
      </c>
      <c r="T15" s="12">
        <v>0</v>
      </c>
      <c r="U15" s="13" t="s">
        <v>18</v>
      </c>
      <c r="V15" s="13" t="s">
        <v>42</v>
      </c>
    </row>
    <row r="16" spans="1:22">
      <c r="B16" s="10">
        <v>15</v>
      </c>
      <c r="C16" s="11">
        <v>0.28100000000000003</v>
      </c>
      <c r="D16" s="11">
        <v>9.4E-2</v>
      </c>
      <c r="E16" s="8">
        <v>307</v>
      </c>
      <c r="F16" s="8">
        <v>4.05</v>
      </c>
      <c r="G16" s="8">
        <v>21.43</v>
      </c>
      <c r="H16" s="8">
        <v>0</v>
      </c>
      <c r="I16" s="8">
        <f t="shared" si="0"/>
        <v>21.43</v>
      </c>
      <c r="J16" s="9">
        <v>3.3820000164205588</v>
      </c>
      <c r="K16" s="8">
        <v>4.26</v>
      </c>
      <c r="L16" s="8">
        <v>3.9</v>
      </c>
      <c r="M16" s="8">
        <v>9.0500000000000007</v>
      </c>
      <c r="N16" s="8">
        <v>1.08</v>
      </c>
      <c r="O16" s="8">
        <v>9.48</v>
      </c>
      <c r="P16" s="8">
        <v>0</v>
      </c>
      <c r="Q16" s="8">
        <f t="shared" si="1"/>
        <v>9.48</v>
      </c>
      <c r="R16" s="7">
        <v>0.09</v>
      </c>
      <c r="S16" s="12">
        <v>2</v>
      </c>
      <c r="T16" s="12">
        <v>0</v>
      </c>
      <c r="U16" s="13" t="s">
        <v>18</v>
      </c>
      <c r="V16" s="13" t="s">
        <v>42</v>
      </c>
    </row>
    <row r="17" spans="1:22">
      <c r="B17" s="10">
        <v>16</v>
      </c>
      <c r="C17" s="11">
        <v>0.28100000000000003</v>
      </c>
      <c r="D17" s="11">
        <v>9.4E-2</v>
      </c>
      <c r="E17" s="8">
        <v>307</v>
      </c>
      <c r="F17" s="8">
        <v>3.79</v>
      </c>
      <c r="G17" s="8">
        <v>22.58</v>
      </c>
      <c r="H17" s="8">
        <v>0</v>
      </c>
      <c r="I17" s="8">
        <f t="shared" si="0"/>
        <v>22.58</v>
      </c>
      <c r="J17" s="9">
        <v>3.3169473290113181</v>
      </c>
      <c r="K17" s="8">
        <v>3.76</v>
      </c>
      <c r="L17" s="8">
        <v>3.54</v>
      </c>
      <c r="M17" s="8">
        <v>9.83</v>
      </c>
      <c r="N17" s="8">
        <v>1.49</v>
      </c>
      <c r="O17" s="8">
        <v>9.08</v>
      </c>
      <c r="P17" s="8">
        <v>0</v>
      </c>
      <c r="Q17" s="8">
        <f t="shared" si="1"/>
        <v>9.08</v>
      </c>
      <c r="R17" s="7">
        <v>0.06</v>
      </c>
      <c r="S17" s="12">
        <v>2</v>
      </c>
      <c r="T17" s="12">
        <v>0</v>
      </c>
      <c r="U17" s="13" t="s">
        <v>18</v>
      </c>
      <c r="V17" s="13" t="s">
        <v>42</v>
      </c>
    </row>
    <row r="18" spans="1:22">
      <c r="B18" s="10">
        <v>17</v>
      </c>
      <c r="C18" s="11">
        <v>0.28100000000000003</v>
      </c>
      <c r="D18" s="11">
        <v>9.4E-2</v>
      </c>
      <c r="E18" s="8">
        <v>309</v>
      </c>
      <c r="F18" s="8">
        <v>4.12</v>
      </c>
      <c r="G18" s="8">
        <v>22.5</v>
      </c>
      <c r="H18" s="8">
        <v>0</v>
      </c>
      <c r="I18" s="8">
        <f t="shared" si="0"/>
        <v>22.5</v>
      </c>
      <c r="J18" s="9">
        <v>3.3045780870505372</v>
      </c>
      <c r="K18" s="8">
        <v>3.71</v>
      </c>
      <c r="L18" s="8">
        <v>3.46</v>
      </c>
      <c r="M18" s="8">
        <v>9.6</v>
      </c>
      <c r="N18" s="8">
        <v>2.78</v>
      </c>
      <c r="O18" s="8">
        <v>9.08</v>
      </c>
      <c r="P18" s="8">
        <v>0</v>
      </c>
      <c r="Q18" s="8">
        <f t="shared" si="1"/>
        <v>9.08</v>
      </c>
      <c r="R18" s="7">
        <v>0.06</v>
      </c>
      <c r="S18" s="12">
        <v>2</v>
      </c>
      <c r="T18" s="12">
        <v>0</v>
      </c>
      <c r="U18" s="13" t="s">
        <v>18</v>
      </c>
      <c r="V18" s="13" t="s">
        <v>42</v>
      </c>
    </row>
    <row r="19" spans="1:22">
      <c r="A19" s="23" t="s">
        <v>47</v>
      </c>
      <c r="B19" s="10">
        <v>18</v>
      </c>
      <c r="C19" s="11">
        <v>0.28100000000000003</v>
      </c>
      <c r="D19" s="11">
        <v>9.4E-2</v>
      </c>
      <c r="E19" s="8">
        <v>309</v>
      </c>
      <c r="F19" s="8">
        <v>3.68</v>
      </c>
      <c r="G19" s="8">
        <v>22.08</v>
      </c>
      <c r="H19" s="8">
        <v>0</v>
      </c>
      <c r="I19" s="8">
        <f t="shared" si="0"/>
        <v>22.08</v>
      </c>
      <c r="J19" s="9">
        <v>3.3926765208168672</v>
      </c>
      <c r="K19" s="8">
        <v>3.9</v>
      </c>
      <c r="L19" s="8">
        <v>3.6</v>
      </c>
      <c r="M19" s="8">
        <v>9</v>
      </c>
      <c r="N19" s="8">
        <v>2.5099999999999998</v>
      </c>
      <c r="O19" s="8">
        <v>8.99</v>
      </c>
      <c r="P19" s="8">
        <v>0</v>
      </c>
      <c r="Q19" s="8">
        <f t="shared" si="1"/>
        <v>8.99</v>
      </c>
      <c r="R19" s="7">
        <v>0.08</v>
      </c>
      <c r="S19" s="12">
        <v>2</v>
      </c>
      <c r="T19" s="12">
        <v>1</v>
      </c>
      <c r="U19" s="13" t="s">
        <v>18</v>
      </c>
      <c r="V19" s="13" t="s">
        <v>42</v>
      </c>
    </row>
    <row r="20" spans="1:22">
      <c r="A20" s="23" t="s">
        <v>48</v>
      </c>
      <c r="B20" s="10">
        <v>19</v>
      </c>
      <c r="C20" s="11">
        <v>0.28100000000000003</v>
      </c>
      <c r="D20" s="11">
        <v>9.4E-2</v>
      </c>
      <c r="E20" s="8">
        <v>308</v>
      </c>
      <c r="F20" s="8">
        <v>3.3</v>
      </c>
      <c r="G20" s="8">
        <v>22.71</v>
      </c>
      <c r="H20" s="8">
        <v>0</v>
      </c>
      <c r="I20" s="8">
        <f t="shared" si="0"/>
        <v>22.71</v>
      </c>
      <c r="J20" s="9">
        <v>3.3589337616300026</v>
      </c>
      <c r="K20" s="8">
        <v>3.54</v>
      </c>
      <c r="L20" s="8">
        <v>3.43</v>
      </c>
      <c r="M20" s="8">
        <v>8.33</v>
      </c>
      <c r="N20" s="8">
        <v>2.37</v>
      </c>
      <c r="O20" s="8">
        <v>8.67</v>
      </c>
      <c r="P20" s="8">
        <v>0</v>
      </c>
      <c r="Q20" s="8">
        <f t="shared" si="1"/>
        <v>8.67</v>
      </c>
      <c r="R20" s="7">
        <v>0.08</v>
      </c>
      <c r="S20" s="12">
        <v>2</v>
      </c>
      <c r="T20" s="12">
        <v>1</v>
      </c>
      <c r="U20" s="13" t="s">
        <v>18</v>
      </c>
      <c r="V20" s="13" t="s">
        <v>42</v>
      </c>
    </row>
    <row r="21" spans="1:22">
      <c r="A21" s="23" t="s">
        <v>49</v>
      </c>
      <c r="B21" s="10">
        <v>20</v>
      </c>
      <c r="C21" s="11">
        <v>0.28100000000000003</v>
      </c>
      <c r="D21" s="11">
        <v>9.4E-2</v>
      </c>
      <c r="E21" s="8">
        <v>319</v>
      </c>
      <c r="F21" s="8">
        <v>3.96</v>
      </c>
      <c r="G21" s="8">
        <v>23.72</v>
      </c>
      <c r="H21" s="8">
        <v>0</v>
      </c>
      <c r="I21" s="8">
        <f t="shared" si="0"/>
        <v>23.72</v>
      </c>
      <c r="J21" s="9">
        <v>3.3953238917778958</v>
      </c>
      <c r="K21" s="8">
        <v>3.24</v>
      </c>
      <c r="L21" s="8">
        <v>3.14</v>
      </c>
      <c r="M21" s="8">
        <v>7.12</v>
      </c>
      <c r="N21" s="8">
        <v>2.61</v>
      </c>
      <c r="O21" s="8">
        <v>8.34</v>
      </c>
      <c r="P21" s="8">
        <v>0</v>
      </c>
      <c r="Q21" s="8">
        <f t="shared" si="1"/>
        <v>8.34</v>
      </c>
      <c r="R21" s="7">
        <v>0.14000000000000001</v>
      </c>
      <c r="S21" s="12">
        <v>2</v>
      </c>
      <c r="T21" s="12">
        <v>1</v>
      </c>
      <c r="U21" s="13" t="s">
        <v>18</v>
      </c>
      <c r="V21" s="13" t="s">
        <v>42</v>
      </c>
    </row>
    <row r="22" spans="1:22">
      <c r="B22" s="10">
        <v>21</v>
      </c>
      <c r="C22" s="11">
        <v>0.28100000000000003</v>
      </c>
      <c r="D22" s="11">
        <v>9.4E-2</v>
      </c>
      <c r="E22" s="8">
        <v>306</v>
      </c>
      <c r="F22" s="8">
        <v>3.77</v>
      </c>
      <c r="G22" s="8">
        <v>22.75</v>
      </c>
      <c r="H22" s="8">
        <v>0</v>
      </c>
      <c r="I22" s="8">
        <f t="shared" si="0"/>
        <v>22.75</v>
      </c>
      <c r="J22" s="9">
        <v>3.4477478123051504</v>
      </c>
      <c r="K22" s="8">
        <v>3.56</v>
      </c>
      <c r="L22" s="8">
        <v>3.47</v>
      </c>
      <c r="M22" s="8">
        <v>9.99</v>
      </c>
      <c r="N22" s="8">
        <v>2.56</v>
      </c>
      <c r="O22" s="8">
        <v>8.23</v>
      </c>
      <c r="P22" s="8">
        <v>0</v>
      </c>
      <c r="Q22" s="8">
        <f t="shared" si="1"/>
        <v>8.23</v>
      </c>
      <c r="R22" s="7">
        <v>7.0000000000000007E-2</v>
      </c>
      <c r="S22" s="12">
        <v>2</v>
      </c>
      <c r="T22" s="12">
        <v>1</v>
      </c>
      <c r="U22" s="13" t="s">
        <v>18</v>
      </c>
      <c r="V22" s="13" t="s">
        <v>42</v>
      </c>
    </row>
    <row r="23" spans="1:22">
      <c r="B23" s="10">
        <v>22</v>
      </c>
      <c r="C23" s="11">
        <v>0.28100000000000003</v>
      </c>
      <c r="D23" s="11">
        <v>9.4E-2</v>
      </c>
      <c r="E23" s="8">
        <v>306</v>
      </c>
      <c r="F23" s="8">
        <v>3.67</v>
      </c>
      <c r="G23" s="8">
        <v>21.67</v>
      </c>
      <c r="H23" s="8">
        <v>0</v>
      </c>
      <c r="I23" s="8">
        <f t="shared" si="0"/>
        <v>21.67</v>
      </c>
      <c r="J23" s="9">
        <v>3.363092843968817</v>
      </c>
      <c r="K23" s="8">
        <v>3.8</v>
      </c>
      <c r="L23" s="8">
        <v>3.6</v>
      </c>
      <c r="M23" s="8">
        <v>9</v>
      </c>
      <c r="N23" s="8">
        <v>2.25</v>
      </c>
      <c r="O23" s="8">
        <v>8.76</v>
      </c>
      <c r="P23" s="8">
        <v>0</v>
      </c>
      <c r="Q23" s="8">
        <f t="shared" si="1"/>
        <v>8.76</v>
      </c>
      <c r="R23" s="7">
        <v>0.06</v>
      </c>
      <c r="S23" s="12">
        <v>2</v>
      </c>
      <c r="T23" s="12">
        <v>1</v>
      </c>
      <c r="U23" s="13" t="s">
        <v>18</v>
      </c>
      <c r="V23" s="13" t="s">
        <v>42</v>
      </c>
    </row>
    <row r="24" spans="1:22">
      <c r="A24" s="1" t="s">
        <v>28</v>
      </c>
      <c r="B24" s="5">
        <v>23</v>
      </c>
      <c r="C24" s="6">
        <v>0.188</v>
      </c>
      <c r="D24" s="6">
        <v>0.188</v>
      </c>
      <c r="E24" s="1">
        <v>185</v>
      </c>
      <c r="F24" s="1">
        <v>2.72</v>
      </c>
      <c r="G24" s="1">
        <v>16.77</v>
      </c>
      <c r="H24" s="1">
        <v>0</v>
      </c>
      <c r="I24" s="1">
        <f t="shared" si="0"/>
        <v>16.77</v>
      </c>
      <c r="J24" s="2">
        <v>6.6889773214889408</v>
      </c>
      <c r="K24" s="1">
        <v>2.84</v>
      </c>
      <c r="L24" s="1">
        <v>2.7</v>
      </c>
      <c r="M24" s="1">
        <v>8.5299999999999994</v>
      </c>
      <c r="N24" s="1">
        <v>2.63</v>
      </c>
      <c r="O24" s="1">
        <v>6.19</v>
      </c>
      <c r="P24" s="1">
        <v>5.7</v>
      </c>
      <c r="Q24" s="1">
        <f t="shared" si="1"/>
        <v>11.89</v>
      </c>
      <c r="R24" s="4">
        <v>1.33</v>
      </c>
      <c r="S24" s="3">
        <v>3</v>
      </c>
      <c r="T24" s="3">
        <v>1</v>
      </c>
      <c r="U24" s="14" t="s">
        <v>19</v>
      </c>
      <c r="V24" s="14" t="s">
        <v>44</v>
      </c>
    </row>
    <row r="25" spans="1:22">
      <c r="B25" s="10">
        <v>24</v>
      </c>
      <c r="C25" s="11">
        <v>0.188</v>
      </c>
      <c r="D25" s="11">
        <v>0.188</v>
      </c>
      <c r="E25" s="8">
        <v>219</v>
      </c>
      <c r="F25" s="8">
        <v>2.75</v>
      </c>
      <c r="G25" s="8">
        <v>14.83</v>
      </c>
      <c r="H25" s="8">
        <v>0</v>
      </c>
      <c r="I25" s="8">
        <f t="shared" si="0"/>
        <v>14.83</v>
      </c>
      <c r="J25" s="9">
        <v>6.9027562131872671</v>
      </c>
      <c r="K25" s="8">
        <v>3.14</v>
      </c>
      <c r="L25" s="8">
        <v>2.83</v>
      </c>
      <c r="M25" s="8">
        <v>6.49</v>
      </c>
      <c r="N25" s="8">
        <v>2.69</v>
      </c>
      <c r="O25" s="8">
        <v>5.18</v>
      </c>
      <c r="P25" s="8">
        <v>5.3</v>
      </c>
      <c r="Q25" s="8">
        <f t="shared" si="1"/>
        <v>10.48</v>
      </c>
      <c r="R25" s="7">
        <v>1.97</v>
      </c>
      <c r="S25" s="12">
        <v>3</v>
      </c>
      <c r="T25" s="12">
        <v>0</v>
      </c>
      <c r="U25" s="13" t="s">
        <v>19</v>
      </c>
      <c r="V25" s="13" t="s">
        <v>44</v>
      </c>
    </row>
    <row r="26" spans="1:22">
      <c r="A26" s="1" t="s">
        <v>29</v>
      </c>
      <c r="B26" s="5">
        <v>25</v>
      </c>
      <c r="C26" s="6">
        <v>0.188</v>
      </c>
      <c r="D26" s="6">
        <v>0.188</v>
      </c>
      <c r="E26" s="1">
        <v>216</v>
      </c>
      <c r="F26" s="1">
        <v>2.76</v>
      </c>
      <c r="G26" s="1">
        <v>15.8</v>
      </c>
      <c r="H26" s="1">
        <v>0</v>
      </c>
      <c r="I26" s="1">
        <f t="shared" si="0"/>
        <v>15.8</v>
      </c>
      <c r="J26" s="2">
        <v>6.6575689391575397</v>
      </c>
      <c r="K26" s="1">
        <v>2.77</v>
      </c>
      <c r="L26" s="1">
        <v>2.52</v>
      </c>
      <c r="M26" s="1">
        <v>5.91</v>
      </c>
      <c r="N26" s="1">
        <v>3.2</v>
      </c>
      <c r="O26" s="1">
        <v>5.18</v>
      </c>
      <c r="P26" s="1">
        <v>4.8</v>
      </c>
      <c r="Q26" s="1">
        <f t="shared" si="1"/>
        <v>9.98</v>
      </c>
      <c r="R26" s="4">
        <v>2.0499999999999998</v>
      </c>
      <c r="S26" s="3">
        <v>3</v>
      </c>
      <c r="T26" s="3">
        <v>1</v>
      </c>
      <c r="U26" s="14" t="s">
        <v>19</v>
      </c>
      <c r="V26" s="14" t="s">
        <v>44</v>
      </c>
    </row>
    <row r="27" spans="1:22">
      <c r="A27" s="1" t="s">
        <v>30</v>
      </c>
      <c r="B27" s="5">
        <v>26</v>
      </c>
      <c r="C27" s="6">
        <v>0.188</v>
      </c>
      <c r="D27" s="6">
        <v>0.188</v>
      </c>
      <c r="E27" s="1">
        <v>206</v>
      </c>
      <c r="F27" s="1">
        <v>2.82</v>
      </c>
      <c r="G27" s="1">
        <v>15.43</v>
      </c>
      <c r="H27" s="1">
        <v>0</v>
      </c>
      <c r="I27" s="1">
        <f t="shared" si="0"/>
        <v>15.43</v>
      </c>
      <c r="J27" s="2">
        <v>6.7671703911471388</v>
      </c>
      <c r="K27" s="1">
        <v>3.11</v>
      </c>
      <c r="L27" s="1">
        <v>2.86</v>
      </c>
      <c r="M27" s="1">
        <v>6.83</v>
      </c>
      <c r="N27" s="1">
        <v>2.72</v>
      </c>
      <c r="O27" s="1">
        <v>4.0599999999999996</v>
      </c>
      <c r="P27" s="1">
        <v>5.5</v>
      </c>
      <c r="Q27" s="1">
        <f t="shared" si="1"/>
        <v>9.5599999999999987</v>
      </c>
      <c r="R27" s="4">
        <v>1.5</v>
      </c>
      <c r="S27" s="3">
        <v>3</v>
      </c>
      <c r="T27" s="3">
        <v>1</v>
      </c>
      <c r="U27" s="14" t="s">
        <v>19</v>
      </c>
      <c r="V27" s="14" t="s">
        <v>44</v>
      </c>
    </row>
    <row r="28" spans="1:22">
      <c r="A28" s="1" t="s">
        <v>31</v>
      </c>
      <c r="B28" s="5">
        <v>27</v>
      </c>
      <c r="C28" s="6">
        <v>0.188</v>
      </c>
      <c r="D28" s="6">
        <v>0.188</v>
      </c>
      <c r="E28" s="1">
        <v>206</v>
      </c>
      <c r="F28" s="1">
        <v>2.6</v>
      </c>
      <c r="G28" s="1">
        <v>14.97</v>
      </c>
      <c r="H28" s="1">
        <v>0</v>
      </c>
      <c r="I28" s="1">
        <f t="shared" si="0"/>
        <v>14.97</v>
      </c>
      <c r="J28" s="2">
        <v>6.7690571145547267</v>
      </c>
      <c r="K28" s="1">
        <v>3.21</v>
      </c>
      <c r="L28" s="1">
        <v>3</v>
      </c>
      <c r="M28" s="1">
        <v>7.18</v>
      </c>
      <c r="N28" s="1">
        <v>2.6</v>
      </c>
      <c r="O28" s="1">
        <v>3.71</v>
      </c>
      <c r="P28" s="1">
        <v>5.5</v>
      </c>
      <c r="Q28" s="1">
        <f t="shared" si="1"/>
        <v>9.2100000000000009</v>
      </c>
      <c r="R28" s="4">
        <v>1.83</v>
      </c>
      <c r="S28" s="3">
        <v>3</v>
      </c>
      <c r="T28" s="3">
        <v>1</v>
      </c>
      <c r="U28" s="14" t="s">
        <v>19</v>
      </c>
      <c r="V28" s="14" t="s">
        <v>44</v>
      </c>
    </row>
    <row r="29" spans="1:22">
      <c r="A29" s="1" t="s">
        <v>32</v>
      </c>
      <c r="B29" s="5">
        <v>28</v>
      </c>
      <c r="C29" s="6">
        <v>0.188</v>
      </c>
      <c r="D29" s="6">
        <v>0.188</v>
      </c>
      <c r="E29" s="1">
        <v>212</v>
      </c>
      <c r="F29" s="1">
        <v>2.59</v>
      </c>
      <c r="G29" s="1">
        <v>14.99</v>
      </c>
      <c r="H29" s="1">
        <v>0</v>
      </c>
      <c r="I29" s="1">
        <f t="shared" si="0"/>
        <v>14.99</v>
      </c>
      <c r="J29" s="2">
        <v>6.9056287736707267</v>
      </c>
      <c r="K29" s="1">
        <v>2.86</v>
      </c>
      <c r="L29" s="1">
        <v>2.6</v>
      </c>
      <c r="M29" s="1">
        <v>6.23</v>
      </c>
      <c r="N29" s="1">
        <v>2.69</v>
      </c>
      <c r="O29" s="1">
        <v>4.34</v>
      </c>
      <c r="P29" s="1">
        <v>5.2</v>
      </c>
      <c r="Q29" s="1">
        <f t="shared" si="1"/>
        <v>9.5399999999999991</v>
      </c>
      <c r="R29" s="4">
        <v>1.88</v>
      </c>
      <c r="S29" s="3">
        <v>3</v>
      </c>
      <c r="T29" s="3">
        <v>1</v>
      </c>
      <c r="U29" s="14" t="s">
        <v>19</v>
      </c>
      <c r="V29" s="14" t="s">
        <v>44</v>
      </c>
    </row>
    <row r="30" spans="1:22">
      <c r="A30" s="1" t="s">
        <v>33</v>
      </c>
      <c r="B30" s="5">
        <v>29</v>
      </c>
      <c r="C30" s="6">
        <v>0.188</v>
      </c>
      <c r="D30" s="6">
        <v>0.188</v>
      </c>
      <c r="E30" s="1">
        <v>214</v>
      </c>
      <c r="F30" s="1">
        <v>2.59</v>
      </c>
      <c r="G30" s="1">
        <v>15.59</v>
      </c>
      <c r="H30" s="1">
        <v>0</v>
      </c>
      <c r="I30" s="1">
        <f t="shared" si="0"/>
        <v>15.59</v>
      </c>
      <c r="J30" s="2">
        <v>6.882669344452446</v>
      </c>
      <c r="K30" s="1">
        <v>2.98</v>
      </c>
      <c r="L30" s="1">
        <v>2.8</v>
      </c>
      <c r="M30" s="1">
        <v>6.15</v>
      </c>
      <c r="N30" s="1">
        <v>2.21</v>
      </c>
      <c r="O30" s="1">
        <v>4.33</v>
      </c>
      <c r="P30" s="1">
        <v>4.9000000000000004</v>
      </c>
      <c r="Q30" s="1">
        <f t="shared" si="1"/>
        <v>9.23</v>
      </c>
      <c r="R30" s="4">
        <v>1.41</v>
      </c>
      <c r="S30" s="3">
        <v>3</v>
      </c>
      <c r="T30" s="3">
        <v>1</v>
      </c>
      <c r="U30" s="14" t="s">
        <v>19</v>
      </c>
      <c r="V30" s="14" t="s">
        <v>44</v>
      </c>
    </row>
    <row r="31" spans="1:22">
      <c r="B31" s="10">
        <v>30</v>
      </c>
      <c r="C31" s="11">
        <v>0.188</v>
      </c>
      <c r="D31" s="11">
        <v>0.188</v>
      </c>
      <c r="E31" s="8">
        <v>210</v>
      </c>
      <c r="F31" s="8">
        <v>2.97</v>
      </c>
      <c r="G31" s="8">
        <v>16.18</v>
      </c>
      <c r="H31" s="8">
        <v>0</v>
      </c>
      <c r="I31" s="8">
        <f t="shared" si="0"/>
        <v>16.18</v>
      </c>
      <c r="J31" s="9">
        <v>6.8869336009193498</v>
      </c>
      <c r="K31" s="8">
        <v>2.79</v>
      </c>
      <c r="L31" s="8">
        <v>2.67</v>
      </c>
      <c r="M31" s="8">
        <v>6.62</v>
      </c>
      <c r="N31" s="8">
        <v>2.2400000000000002</v>
      </c>
      <c r="O31" s="8">
        <v>3.92</v>
      </c>
      <c r="P31" s="8">
        <v>5.2</v>
      </c>
      <c r="Q31" s="8">
        <f t="shared" si="1"/>
        <v>9.120000000000001</v>
      </c>
      <c r="R31" s="7">
        <v>1.64</v>
      </c>
      <c r="S31" s="12">
        <v>3</v>
      </c>
      <c r="T31" s="12">
        <v>1</v>
      </c>
      <c r="U31" s="13" t="s">
        <v>19</v>
      </c>
      <c r="V31" s="13" t="s">
        <v>44</v>
      </c>
    </row>
    <row r="32" spans="1:22">
      <c r="B32" s="10">
        <v>31</v>
      </c>
      <c r="C32" s="11">
        <v>0.188</v>
      </c>
      <c r="D32" s="11">
        <v>0.188</v>
      </c>
      <c r="E32" s="8">
        <v>220</v>
      </c>
      <c r="F32" s="8">
        <v>2.5</v>
      </c>
      <c r="G32" s="8">
        <v>14.96</v>
      </c>
      <c r="H32" s="8">
        <v>0</v>
      </c>
      <c r="I32" s="8">
        <f t="shared" si="0"/>
        <v>14.96</v>
      </c>
      <c r="J32" s="9">
        <v>6.6107504073698884</v>
      </c>
      <c r="K32" s="8">
        <v>2.58</v>
      </c>
      <c r="L32" s="8">
        <v>2.4300000000000002</v>
      </c>
      <c r="M32" s="8">
        <v>6.25</v>
      </c>
      <c r="N32" s="8">
        <v>4.07</v>
      </c>
      <c r="O32" s="8">
        <v>3.75</v>
      </c>
      <c r="P32" s="8">
        <v>5.4</v>
      </c>
      <c r="Q32" s="8">
        <f t="shared" si="1"/>
        <v>9.15</v>
      </c>
      <c r="R32" s="7">
        <v>2.4900000000000002</v>
      </c>
      <c r="S32" s="12">
        <v>3</v>
      </c>
      <c r="T32" s="12">
        <v>1</v>
      </c>
      <c r="U32" s="13" t="s">
        <v>19</v>
      </c>
      <c r="V32" s="13" t="s">
        <v>44</v>
      </c>
    </row>
    <row r="33" spans="1:22">
      <c r="B33" s="10">
        <v>32</v>
      </c>
      <c r="C33" s="11">
        <v>0.188</v>
      </c>
      <c r="D33" s="11">
        <v>0.188</v>
      </c>
      <c r="E33" s="8">
        <v>210</v>
      </c>
      <c r="F33" s="8">
        <v>2.76</v>
      </c>
      <c r="G33" s="8">
        <v>15.54</v>
      </c>
      <c r="H33" s="8">
        <v>0</v>
      </c>
      <c r="I33" s="8">
        <f t="shared" si="0"/>
        <v>15.54</v>
      </c>
      <c r="J33" s="9">
        <v>6.7518680837743039</v>
      </c>
      <c r="K33" s="8">
        <v>2.3199999999999998</v>
      </c>
      <c r="L33" s="8">
        <v>2.1800000000000002</v>
      </c>
      <c r="M33" s="8">
        <v>5.28</v>
      </c>
      <c r="N33" s="8">
        <v>1.64</v>
      </c>
      <c r="O33" s="8">
        <v>3.89</v>
      </c>
      <c r="P33" s="8">
        <v>5.3</v>
      </c>
      <c r="Q33" s="8">
        <f t="shared" si="1"/>
        <v>9.19</v>
      </c>
      <c r="R33" s="7">
        <v>2.81</v>
      </c>
      <c r="S33" s="12">
        <v>3</v>
      </c>
      <c r="T33" s="12">
        <v>1</v>
      </c>
      <c r="U33" s="13" t="s">
        <v>19</v>
      </c>
      <c r="V33" s="13" t="s">
        <v>44</v>
      </c>
    </row>
    <row r="34" spans="1:22">
      <c r="B34" s="10">
        <v>33</v>
      </c>
      <c r="C34" s="11">
        <v>0.188</v>
      </c>
      <c r="D34" s="11">
        <v>0.188</v>
      </c>
      <c r="E34" s="8">
        <v>211</v>
      </c>
      <c r="F34" s="8">
        <v>2.75</v>
      </c>
      <c r="G34" s="8">
        <v>15.48</v>
      </c>
      <c r="H34" s="8">
        <v>0</v>
      </c>
      <c r="I34" s="8">
        <f t="shared" si="0"/>
        <v>15.48</v>
      </c>
      <c r="J34" s="9">
        <v>6.6522064311306206</v>
      </c>
      <c r="K34" s="8">
        <v>2.4</v>
      </c>
      <c r="L34" s="8">
        <v>2.27</v>
      </c>
      <c r="M34" s="8">
        <v>6.85</v>
      </c>
      <c r="N34" s="8">
        <v>1.68</v>
      </c>
      <c r="O34" s="8">
        <v>4.03</v>
      </c>
      <c r="P34" s="8">
        <v>4.4000000000000004</v>
      </c>
      <c r="Q34" s="8">
        <f t="shared" si="1"/>
        <v>8.43</v>
      </c>
      <c r="R34" s="7">
        <v>2.67</v>
      </c>
      <c r="S34" s="12">
        <v>3</v>
      </c>
      <c r="T34" s="12">
        <v>1</v>
      </c>
      <c r="U34" s="13" t="s">
        <v>19</v>
      </c>
      <c r="V34" s="13" t="s">
        <v>44</v>
      </c>
    </row>
    <row r="35" spans="1:22">
      <c r="B35" s="10">
        <v>34</v>
      </c>
      <c r="C35" s="11">
        <v>0.188</v>
      </c>
      <c r="D35" s="11">
        <v>0.188</v>
      </c>
      <c r="E35" s="8">
        <v>210</v>
      </c>
      <c r="F35" s="8">
        <v>2.71</v>
      </c>
      <c r="G35" s="8">
        <v>14.99</v>
      </c>
      <c r="H35" s="8">
        <v>0</v>
      </c>
      <c r="I35" s="8">
        <f t="shared" si="0"/>
        <v>14.99</v>
      </c>
      <c r="J35" s="9">
        <v>6.8499646912450869</v>
      </c>
      <c r="K35" s="8">
        <v>2.48</v>
      </c>
      <c r="L35" s="8">
        <v>2.31</v>
      </c>
      <c r="M35" s="8">
        <v>6.55</v>
      </c>
      <c r="N35" s="8">
        <v>2.4700000000000002</v>
      </c>
      <c r="O35" s="8">
        <v>4.28</v>
      </c>
      <c r="P35" s="8">
        <v>4.8</v>
      </c>
      <c r="Q35" s="8">
        <f t="shared" si="1"/>
        <v>9.08</v>
      </c>
      <c r="R35" s="7">
        <v>2.38</v>
      </c>
      <c r="S35" s="12">
        <v>3</v>
      </c>
      <c r="T35" s="12">
        <v>1</v>
      </c>
      <c r="U35" s="13" t="s">
        <v>19</v>
      </c>
      <c r="V35" s="13" t="s">
        <v>44</v>
      </c>
    </row>
    <row r="36" spans="1:22">
      <c r="B36" s="10">
        <v>35</v>
      </c>
      <c r="C36" s="11">
        <v>0.188</v>
      </c>
      <c r="D36" s="11">
        <v>0.188</v>
      </c>
      <c r="E36" s="8">
        <v>208</v>
      </c>
      <c r="F36" s="8">
        <v>2.66</v>
      </c>
      <c r="G36" s="8">
        <v>14.35</v>
      </c>
      <c r="H36" s="8">
        <v>0</v>
      </c>
      <c r="I36" s="8">
        <f t="shared" si="0"/>
        <v>14.35</v>
      </c>
      <c r="J36" s="9">
        <v>6.7811207318372331</v>
      </c>
      <c r="K36" s="8">
        <v>2.62</v>
      </c>
      <c r="L36" s="8">
        <v>2.36</v>
      </c>
      <c r="M36" s="8">
        <v>6.25</v>
      </c>
      <c r="N36" s="8">
        <v>1.8</v>
      </c>
      <c r="O36" s="8">
        <v>3.38</v>
      </c>
      <c r="P36" s="8">
        <v>4.8</v>
      </c>
      <c r="Q36" s="8">
        <f t="shared" si="1"/>
        <v>8.18</v>
      </c>
      <c r="R36" s="7">
        <v>2.25</v>
      </c>
      <c r="S36" s="12">
        <v>3</v>
      </c>
      <c r="T36" s="12">
        <v>1</v>
      </c>
      <c r="U36" s="13" t="s">
        <v>19</v>
      </c>
      <c r="V36" s="13" t="s">
        <v>44</v>
      </c>
    </row>
    <row r="37" spans="1:22">
      <c r="B37" s="10">
        <v>36</v>
      </c>
      <c r="C37" s="11">
        <v>0.188</v>
      </c>
      <c r="D37" s="11">
        <v>0.188</v>
      </c>
      <c r="E37" s="8">
        <v>184</v>
      </c>
      <c r="F37" s="8">
        <v>2.5</v>
      </c>
      <c r="G37" s="8">
        <v>15</v>
      </c>
      <c r="H37" s="8">
        <v>0</v>
      </c>
      <c r="I37" s="8">
        <f t="shared" si="0"/>
        <v>15</v>
      </c>
      <c r="J37" s="9">
        <v>6.8101433426605951</v>
      </c>
      <c r="K37" s="8">
        <v>2.2999999999999998</v>
      </c>
      <c r="L37" s="8">
        <v>2.0699999999999998</v>
      </c>
      <c r="M37" s="8">
        <v>5.21</v>
      </c>
      <c r="N37" s="8">
        <v>1.88</v>
      </c>
      <c r="O37" s="8">
        <v>3.88</v>
      </c>
      <c r="P37" s="8">
        <v>4.8</v>
      </c>
      <c r="Q37" s="8">
        <f t="shared" si="1"/>
        <v>8.68</v>
      </c>
      <c r="R37" s="7">
        <v>2.15</v>
      </c>
      <c r="S37" s="12">
        <v>3</v>
      </c>
      <c r="T37" s="12">
        <v>1</v>
      </c>
      <c r="U37" s="13" t="s">
        <v>19</v>
      </c>
      <c r="V37" s="13" t="s">
        <v>44</v>
      </c>
    </row>
    <row r="38" spans="1:22">
      <c r="B38" s="10">
        <v>37</v>
      </c>
      <c r="C38" s="11">
        <v>0.188</v>
      </c>
      <c r="D38" s="11">
        <v>0.188</v>
      </c>
      <c r="E38" s="8">
        <v>176</v>
      </c>
      <c r="F38" s="8">
        <v>2.4700000000000002</v>
      </c>
      <c r="G38" s="8">
        <v>15.96</v>
      </c>
      <c r="H38" s="8">
        <v>0</v>
      </c>
      <c r="I38" s="8">
        <f t="shared" si="0"/>
        <v>15.96</v>
      </c>
      <c r="J38" s="9">
        <v>6.5848034875555665</v>
      </c>
      <c r="K38" s="8">
        <v>2.1</v>
      </c>
      <c r="L38" s="8">
        <v>2.0699999999999998</v>
      </c>
      <c r="M38" s="8">
        <v>6</v>
      </c>
      <c r="N38" s="8">
        <v>1.59</v>
      </c>
      <c r="O38" s="8">
        <v>4.72</v>
      </c>
      <c r="P38" s="8">
        <v>4.9000000000000004</v>
      </c>
      <c r="Q38" s="8">
        <f t="shared" si="1"/>
        <v>9.620000000000001</v>
      </c>
      <c r="R38" s="7">
        <v>2.1800000000000002</v>
      </c>
      <c r="S38" s="12">
        <v>3</v>
      </c>
      <c r="T38" s="12">
        <v>1</v>
      </c>
      <c r="U38" s="13" t="s">
        <v>19</v>
      </c>
      <c r="V38" s="13" t="s">
        <v>44</v>
      </c>
    </row>
    <row r="39" spans="1:22">
      <c r="B39" s="10">
        <v>38</v>
      </c>
      <c r="C39" s="11">
        <v>0.188</v>
      </c>
      <c r="D39" s="11">
        <v>0.188</v>
      </c>
      <c r="E39" s="8">
        <v>208</v>
      </c>
      <c r="F39" s="8">
        <v>2.82</v>
      </c>
      <c r="G39" s="8">
        <v>14.46</v>
      </c>
      <c r="H39" s="8">
        <v>0</v>
      </c>
      <c r="I39" s="8">
        <f t="shared" si="0"/>
        <v>14.46</v>
      </c>
      <c r="J39" s="9">
        <v>6.8237519117682979</v>
      </c>
      <c r="K39" s="8">
        <v>2.2999999999999998</v>
      </c>
      <c r="L39" s="8">
        <v>2</v>
      </c>
      <c r="M39" s="8">
        <v>7.65</v>
      </c>
      <c r="N39" s="8">
        <v>2.41</v>
      </c>
      <c r="O39" s="8">
        <v>4.59</v>
      </c>
      <c r="P39" s="8">
        <v>5.0999999999999996</v>
      </c>
      <c r="Q39" s="8">
        <f t="shared" si="1"/>
        <v>9.69</v>
      </c>
      <c r="R39" s="7">
        <v>2.1</v>
      </c>
      <c r="S39" s="12">
        <v>3</v>
      </c>
      <c r="T39" s="12">
        <v>1</v>
      </c>
      <c r="U39" s="13" t="s">
        <v>19</v>
      </c>
      <c r="V39" s="13" t="s">
        <v>44</v>
      </c>
    </row>
    <row r="40" spans="1:22">
      <c r="B40" s="10">
        <v>39</v>
      </c>
      <c r="C40" s="11">
        <v>0.188</v>
      </c>
      <c r="D40" s="11">
        <v>0.188</v>
      </c>
      <c r="E40" s="8">
        <v>100</v>
      </c>
      <c r="F40" s="8">
        <v>2.31</v>
      </c>
      <c r="G40" s="8">
        <v>14.94</v>
      </c>
      <c r="H40" s="8">
        <v>0</v>
      </c>
      <c r="I40" s="8">
        <f t="shared" si="0"/>
        <v>14.94</v>
      </c>
      <c r="J40" s="9">
        <v>6.8287302747261576</v>
      </c>
      <c r="K40" s="8">
        <v>3.39</v>
      </c>
      <c r="L40" s="8">
        <v>3.2</v>
      </c>
      <c r="M40" s="8">
        <v>6</v>
      </c>
      <c r="N40" s="8">
        <v>2.27</v>
      </c>
      <c r="O40" s="8">
        <v>8.41</v>
      </c>
      <c r="P40" s="8">
        <v>3.8</v>
      </c>
      <c r="Q40" s="8">
        <f t="shared" si="1"/>
        <v>12.21</v>
      </c>
      <c r="R40" s="7">
        <v>3.13</v>
      </c>
      <c r="S40" s="12">
        <v>4</v>
      </c>
      <c r="T40" s="12">
        <v>0</v>
      </c>
      <c r="U40" s="13" t="s">
        <v>21</v>
      </c>
      <c r="V40" s="13" t="s">
        <v>45</v>
      </c>
    </row>
    <row r="41" spans="1:22">
      <c r="B41" s="10">
        <v>40</v>
      </c>
      <c r="C41" s="11">
        <v>0.188</v>
      </c>
      <c r="D41" s="11">
        <v>0.188</v>
      </c>
      <c r="E41" s="8">
        <v>100</v>
      </c>
      <c r="F41" s="8">
        <v>2.34</v>
      </c>
      <c r="G41" s="8">
        <v>14.94</v>
      </c>
      <c r="H41" s="8">
        <v>0</v>
      </c>
      <c r="I41" s="8">
        <f t="shared" si="0"/>
        <v>14.94</v>
      </c>
      <c r="J41" s="9">
        <v>6.7889102457970099</v>
      </c>
      <c r="K41" s="8">
        <v>2.89</v>
      </c>
      <c r="L41" s="8">
        <v>2.74</v>
      </c>
      <c r="M41" s="8">
        <v>6.15</v>
      </c>
      <c r="N41" s="8">
        <v>2.25</v>
      </c>
      <c r="O41" s="8">
        <v>8.35</v>
      </c>
      <c r="P41" s="8">
        <v>4.0999999999999996</v>
      </c>
      <c r="Q41" s="8">
        <f t="shared" si="1"/>
        <v>12.45</v>
      </c>
      <c r="R41" s="7">
        <v>4.47</v>
      </c>
      <c r="S41" s="12">
        <v>4</v>
      </c>
      <c r="T41" s="12">
        <v>0</v>
      </c>
      <c r="U41" s="13" t="s">
        <v>21</v>
      </c>
      <c r="V41" s="13" t="s">
        <v>45</v>
      </c>
    </row>
    <row r="42" spans="1:22">
      <c r="B42" s="10">
        <v>41</v>
      </c>
      <c r="C42" s="11">
        <v>0.188</v>
      </c>
      <c r="D42" s="11">
        <v>0.188</v>
      </c>
      <c r="E42" s="8">
        <v>100</v>
      </c>
      <c r="F42" s="8">
        <v>2.34</v>
      </c>
      <c r="G42" s="8">
        <v>14.99</v>
      </c>
      <c r="H42" s="8">
        <v>0</v>
      </c>
      <c r="I42" s="8">
        <f t="shared" si="0"/>
        <v>14.99</v>
      </c>
      <c r="J42" s="9">
        <v>6.8827563222050179</v>
      </c>
      <c r="K42" s="8">
        <v>2.37</v>
      </c>
      <c r="L42" s="8">
        <v>2.25</v>
      </c>
      <c r="M42" s="8">
        <v>5.75</v>
      </c>
      <c r="N42" s="8">
        <v>2.13</v>
      </c>
      <c r="O42" s="8">
        <v>7.94</v>
      </c>
      <c r="P42" s="8">
        <v>3.9</v>
      </c>
      <c r="Q42" s="8">
        <f t="shared" si="1"/>
        <v>11.84</v>
      </c>
      <c r="R42" s="7">
        <v>5.72</v>
      </c>
      <c r="S42" s="12">
        <v>4</v>
      </c>
      <c r="T42" s="12">
        <v>0</v>
      </c>
      <c r="U42" s="13" t="s">
        <v>21</v>
      </c>
      <c r="V42" s="13" t="s">
        <v>45</v>
      </c>
    </row>
    <row r="43" spans="1:22">
      <c r="B43" s="10">
        <v>42</v>
      </c>
      <c r="C43" s="11">
        <v>0.188</v>
      </c>
      <c r="D43" s="11">
        <v>0.188</v>
      </c>
      <c r="E43" s="8">
        <v>100</v>
      </c>
      <c r="F43" s="8">
        <v>2.34</v>
      </c>
      <c r="G43" s="8">
        <v>14.94</v>
      </c>
      <c r="H43" s="8">
        <v>0</v>
      </c>
      <c r="I43" s="8">
        <f t="shared" si="0"/>
        <v>14.94</v>
      </c>
      <c r="J43" s="9">
        <v>6.6389328546267947</v>
      </c>
      <c r="K43" s="8">
        <v>2.17</v>
      </c>
      <c r="L43" s="8">
        <v>2.02</v>
      </c>
      <c r="M43" s="8">
        <v>4.28</v>
      </c>
      <c r="N43" s="8">
        <v>2.0099999999999998</v>
      </c>
      <c r="O43" s="8">
        <v>6.94</v>
      </c>
      <c r="P43" s="8">
        <v>4</v>
      </c>
      <c r="Q43" s="8">
        <f t="shared" si="1"/>
        <v>10.940000000000001</v>
      </c>
      <c r="R43" s="7">
        <v>6.04</v>
      </c>
      <c r="S43" s="12">
        <v>4</v>
      </c>
      <c r="T43" s="12">
        <v>0</v>
      </c>
      <c r="U43" s="13" t="s">
        <v>21</v>
      </c>
      <c r="V43" s="13" t="s">
        <v>45</v>
      </c>
    </row>
    <row r="44" spans="1:22">
      <c r="B44" s="10">
        <v>43</v>
      </c>
      <c r="C44" s="11">
        <v>0.188</v>
      </c>
      <c r="D44" s="11">
        <v>0.188</v>
      </c>
      <c r="E44" s="8">
        <v>100</v>
      </c>
      <c r="F44" s="8">
        <v>2.31</v>
      </c>
      <c r="G44" s="8">
        <v>14.92</v>
      </c>
      <c r="H44" s="8">
        <v>0</v>
      </c>
      <c r="I44" s="8">
        <f t="shared" si="0"/>
        <v>14.92</v>
      </c>
      <c r="J44" s="9">
        <v>6.6239104055028504</v>
      </c>
      <c r="K44" s="8">
        <v>1.94</v>
      </c>
      <c r="L44" s="8">
        <v>1.87</v>
      </c>
      <c r="M44" s="8">
        <v>4.9000000000000004</v>
      </c>
      <c r="N44" s="8">
        <v>1.97</v>
      </c>
      <c r="O44" s="8">
        <v>6.61</v>
      </c>
      <c r="P44" s="8">
        <v>4.5</v>
      </c>
      <c r="Q44" s="8">
        <f t="shared" si="1"/>
        <v>11.11</v>
      </c>
      <c r="R44" s="7">
        <v>6.63</v>
      </c>
      <c r="S44" s="12">
        <v>4</v>
      </c>
      <c r="T44" s="12">
        <v>0</v>
      </c>
      <c r="U44" s="13" t="s">
        <v>21</v>
      </c>
      <c r="V44" s="13" t="s">
        <v>45</v>
      </c>
    </row>
    <row r="45" spans="1:22">
      <c r="B45" s="10">
        <v>44</v>
      </c>
      <c r="C45" s="11">
        <v>0.188</v>
      </c>
      <c r="D45" s="11">
        <v>0.188</v>
      </c>
      <c r="E45" s="8">
        <v>100</v>
      </c>
      <c r="F45" s="8">
        <v>2.34</v>
      </c>
      <c r="G45" s="8">
        <v>14.94</v>
      </c>
      <c r="H45" s="8">
        <v>0</v>
      </c>
      <c r="I45" s="8">
        <f t="shared" si="0"/>
        <v>14.94</v>
      </c>
      <c r="J45" s="9">
        <v>6.6536615556545451</v>
      </c>
      <c r="K45" s="8">
        <v>2.33</v>
      </c>
      <c r="L45" s="8">
        <v>2.2999999999999998</v>
      </c>
      <c r="M45" s="8">
        <v>5.07</v>
      </c>
      <c r="N45" s="8">
        <v>2.0099999999999998</v>
      </c>
      <c r="O45" s="8">
        <v>5.66</v>
      </c>
      <c r="P45" s="8">
        <v>4.5999999999999996</v>
      </c>
      <c r="Q45" s="8">
        <f t="shared" si="1"/>
        <v>10.26</v>
      </c>
      <c r="R45" s="7">
        <v>5.83</v>
      </c>
      <c r="S45" s="12">
        <v>4</v>
      </c>
      <c r="T45" s="12">
        <v>0</v>
      </c>
      <c r="U45" s="13" t="s">
        <v>21</v>
      </c>
      <c r="V45" s="13" t="s">
        <v>45</v>
      </c>
    </row>
    <row r="46" spans="1:22">
      <c r="B46" s="10">
        <v>45</v>
      </c>
      <c r="C46" s="11">
        <v>0.188</v>
      </c>
      <c r="D46" s="11">
        <v>0.188</v>
      </c>
      <c r="E46" s="8">
        <v>103</v>
      </c>
      <c r="F46" s="8">
        <v>2.4500000000000002</v>
      </c>
      <c r="G46" s="8">
        <v>14.86</v>
      </c>
      <c r="H46" s="8">
        <v>0</v>
      </c>
      <c r="I46" s="8">
        <f t="shared" si="0"/>
        <v>14.86</v>
      </c>
      <c r="J46" s="9">
        <v>6.6051116152790934</v>
      </c>
      <c r="K46" s="8">
        <v>2.2000000000000002</v>
      </c>
      <c r="L46" s="8">
        <v>2.16</v>
      </c>
      <c r="M46" s="8">
        <v>5.24</v>
      </c>
      <c r="N46" s="8">
        <v>2.02</v>
      </c>
      <c r="O46" s="8">
        <v>5.48</v>
      </c>
      <c r="P46" s="8">
        <v>4.5999999999999996</v>
      </c>
      <c r="Q46" s="8">
        <f t="shared" si="1"/>
        <v>10.08</v>
      </c>
      <c r="R46" s="7">
        <v>6.16</v>
      </c>
      <c r="S46" s="12">
        <v>4</v>
      </c>
      <c r="T46" s="12">
        <v>0</v>
      </c>
      <c r="U46" s="13" t="s">
        <v>21</v>
      </c>
      <c r="V46" s="13" t="s">
        <v>45</v>
      </c>
    </row>
    <row r="47" spans="1:22" ht="17" customHeight="1">
      <c r="A47" s="1" t="s">
        <v>34</v>
      </c>
      <c r="B47" s="5">
        <v>46</v>
      </c>
      <c r="C47" s="6">
        <v>0.188</v>
      </c>
      <c r="D47" s="6">
        <v>0.188</v>
      </c>
      <c r="E47" s="1">
        <v>104</v>
      </c>
      <c r="F47" s="1">
        <v>2.4500000000000002</v>
      </c>
      <c r="G47" s="1">
        <v>14.94</v>
      </c>
      <c r="H47" s="1">
        <v>0</v>
      </c>
      <c r="I47" s="1">
        <f t="shared" si="0"/>
        <v>14.94</v>
      </c>
      <c r="J47" s="2">
        <v>6.6462436363842716</v>
      </c>
      <c r="K47" s="1">
        <v>2.08</v>
      </c>
      <c r="L47" s="1">
        <v>2.0099999999999998</v>
      </c>
      <c r="M47" s="1">
        <v>5.28</v>
      </c>
      <c r="N47" s="1">
        <v>1.98</v>
      </c>
      <c r="O47" s="1">
        <v>5.36</v>
      </c>
      <c r="P47" s="1">
        <v>5</v>
      </c>
      <c r="Q47" s="1">
        <f t="shared" si="1"/>
        <v>10.36</v>
      </c>
      <c r="R47" s="4">
        <v>5.35</v>
      </c>
      <c r="S47" s="3">
        <v>4</v>
      </c>
      <c r="T47" s="3">
        <v>1</v>
      </c>
      <c r="U47" s="14" t="s">
        <v>21</v>
      </c>
      <c r="V47" s="14" t="s">
        <v>45</v>
      </c>
    </row>
    <row r="48" spans="1:22" ht="17" customHeight="1">
      <c r="A48" s="1" t="s">
        <v>35</v>
      </c>
      <c r="B48" s="5">
        <v>47</v>
      </c>
      <c r="C48" s="6">
        <v>0.188</v>
      </c>
      <c r="D48" s="6">
        <v>0.188</v>
      </c>
      <c r="E48" s="1">
        <v>100</v>
      </c>
      <c r="F48" s="1">
        <v>2.31</v>
      </c>
      <c r="G48" s="1">
        <v>14.94</v>
      </c>
      <c r="H48" s="1">
        <v>0</v>
      </c>
      <c r="I48" s="1">
        <f t="shared" si="0"/>
        <v>14.94</v>
      </c>
      <c r="J48" s="2">
        <v>6.8909580863347584</v>
      </c>
      <c r="K48" s="1">
        <v>2.0699999999999998</v>
      </c>
      <c r="L48" s="1">
        <v>2.04</v>
      </c>
      <c r="M48" s="1">
        <v>5.8</v>
      </c>
      <c r="N48" s="1">
        <v>1.86</v>
      </c>
      <c r="O48" s="1">
        <v>5.12</v>
      </c>
      <c r="P48" s="1">
        <v>4.9000000000000004</v>
      </c>
      <c r="Q48" s="1">
        <f t="shared" si="1"/>
        <v>10.02</v>
      </c>
      <c r="R48" s="4">
        <v>5.49</v>
      </c>
      <c r="S48" s="3">
        <v>4</v>
      </c>
      <c r="T48" s="3">
        <v>1</v>
      </c>
      <c r="U48" s="14" t="s">
        <v>21</v>
      </c>
      <c r="V48" s="14" t="s">
        <v>45</v>
      </c>
    </row>
    <row r="49" spans="1:22" ht="17" customHeight="1">
      <c r="A49" s="1" t="s">
        <v>36</v>
      </c>
      <c r="B49" s="5">
        <v>48</v>
      </c>
      <c r="C49" s="6">
        <v>0.188</v>
      </c>
      <c r="D49" s="6">
        <v>0.188</v>
      </c>
      <c r="E49" s="1">
        <v>108</v>
      </c>
      <c r="F49" s="1">
        <v>2.31</v>
      </c>
      <c r="G49" s="1">
        <v>14.95</v>
      </c>
      <c r="H49" s="1">
        <v>0</v>
      </c>
      <c r="I49" s="1">
        <f t="shared" si="0"/>
        <v>14.95</v>
      </c>
      <c r="J49" s="2">
        <v>6.8521482196723422</v>
      </c>
      <c r="K49" s="1">
        <v>1.89</v>
      </c>
      <c r="L49" s="1">
        <v>1.87</v>
      </c>
      <c r="M49" s="1">
        <v>5.7</v>
      </c>
      <c r="N49" s="1">
        <v>1.91</v>
      </c>
      <c r="O49" s="1">
        <v>5.33</v>
      </c>
      <c r="P49" s="1">
        <v>5</v>
      </c>
      <c r="Q49" s="1">
        <f t="shared" si="1"/>
        <v>10.33</v>
      </c>
      <c r="R49" s="4">
        <v>5.28</v>
      </c>
      <c r="S49" s="3">
        <v>4</v>
      </c>
      <c r="T49" s="3">
        <v>1</v>
      </c>
      <c r="U49" s="14" t="s">
        <v>21</v>
      </c>
      <c r="V49" s="14" t="s">
        <v>45</v>
      </c>
    </row>
    <row r="50" spans="1:22">
      <c r="B50" s="10">
        <v>49</v>
      </c>
      <c r="C50" s="11">
        <v>0.188</v>
      </c>
      <c r="D50" s="11">
        <v>0.188</v>
      </c>
      <c r="E50" s="8">
        <v>117</v>
      </c>
      <c r="F50" s="8">
        <v>2.31</v>
      </c>
      <c r="G50" s="8">
        <v>14.98</v>
      </c>
      <c r="H50" s="8">
        <v>0</v>
      </c>
      <c r="I50" s="8">
        <f t="shared" si="0"/>
        <v>14.98</v>
      </c>
      <c r="J50" s="9">
        <v>6.7908417854276184</v>
      </c>
      <c r="K50" s="8">
        <v>1.2</v>
      </c>
      <c r="L50" s="8">
        <v>1.2</v>
      </c>
      <c r="M50" s="8">
        <v>5.68</v>
      </c>
      <c r="N50" s="8">
        <v>2.62</v>
      </c>
      <c r="O50" s="8">
        <v>5.29</v>
      </c>
      <c r="P50" s="8">
        <v>4.9000000000000004</v>
      </c>
      <c r="Q50" s="8">
        <f t="shared" si="1"/>
        <v>10.190000000000001</v>
      </c>
      <c r="R50" s="7">
        <v>5.59</v>
      </c>
      <c r="S50" s="12">
        <v>4</v>
      </c>
      <c r="T50" s="12">
        <v>1</v>
      </c>
      <c r="U50" s="13" t="s">
        <v>21</v>
      </c>
      <c r="V50" s="13" t="s">
        <v>45</v>
      </c>
    </row>
    <row r="51" spans="1:22">
      <c r="B51" s="10">
        <v>50</v>
      </c>
      <c r="C51" s="11">
        <v>0.188</v>
      </c>
      <c r="D51" s="11">
        <v>0.188</v>
      </c>
      <c r="E51" s="8">
        <v>93</v>
      </c>
      <c r="F51" s="8">
        <v>2.31</v>
      </c>
      <c r="G51" s="8">
        <v>14.98</v>
      </c>
      <c r="H51" s="8">
        <v>0</v>
      </c>
      <c r="I51" s="8">
        <f t="shared" si="0"/>
        <v>14.98</v>
      </c>
      <c r="J51" s="9">
        <v>6.8835006058618475</v>
      </c>
      <c r="K51" s="8">
        <v>1.49</v>
      </c>
      <c r="L51" s="8">
        <v>1.47</v>
      </c>
      <c r="M51" s="8">
        <v>4.6500000000000004</v>
      </c>
      <c r="N51" s="8">
        <v>1.87</v>
      </c>
      <c r="O51" s="8">
        <v>5.43</v>
      </c>
      <c r="P51" s="8">
        <v>5</v>
      </c>
      <c r="Q51" s="8">
        <f t="shared" si="1"/>
        <v>10.43</v>
      </c>
      <c r="R51" s="7">
        <v>6.4</v>
      </c>
      <c r="S51" s="12">
        <v>4</v>
      </c>
      <c r="T51" s="12">
        <v>1</v>
      </c>
      <c r="U51" s="13" t="s">
        <v>21</v>
      </c>
      <c r="V51" s="13" t="s">
        <v>45</v>
      </c>
    </row>
    <row r="52" spans="1:22">
      <c r="B52" s="10">
        <v>51</v>
      </c>
      <c r="C52" s="11">
        <v>0.188</v>
      </c>
      <c r="D52" s="11">
        <v>0.188</v>
      </c>
      <c r="E52" s="8">
        <v>100</v>
      </c>
      <c r="F52" s="8">
        <v>2.31</v>
      </c>
      <c r="G52" s="8">
        <v>14.97</v>
      </c>
      <c r="H52" s="8">
        <v>0</v>
      </c>
      <c r="I52" s="8">
        <f t="shared" si="0"/>
        <v>14.97</v>
      </c>
      <c r="J52" s="9">
        <v>6.8286797045834335</v>
      </c>
      <c r="K52" s="8">
        <v>1.1000000000000001</v>
      </c>
      <c r="L52" s="8">
        <v>1.1000000000000001</v>
      </c>
      <c r="M52" s="8">
        <v>4.92</v>
      </c>
      <c r="N52" s="8">
        <v>1.86</v>
      </c>
      <c r="O52" s="8">
        <v>5.45</v>
      </c>
      <c r="P52" s="8">
        <v>4.8</v>
      </c>
      <c r="Q52" s="8">
        <f t="shared" si="1"/>
        <v>10.25</v>
      </c>
      <c r="R52" s="7">
        <v>5.9</v>
      </c>
      <c r="S52" s="12">
        <v>4</v>
      </c>
      <c r="T52" s="12">
        <v>1</v>
      </c>
      <c r="U52" s="13" t="s">
        <v>21</v>
      </c>
      <c r="V52" s="13" t="s">
        <v>45</v>
      </c>
    </row>
    <row r="53" spans="1:22">
      <c r="B53" s="10">
        <v>52</v>
      </c>
      <c r="C53" s="11">
        <v>0.188</v>
      </c>
      <c r="D53" s="11">
        <v>0.188</v>
      </c>
      <c r="E53" s="8">
        <v>100</v>
      </c>
      <c r="F53" s="8">
        <v>2.31</v>
      </c>
      <c r="G53" s="8">
        <v>14.97</v>
      </c>
      <c r="H53" s="8">
        <v>0</v>
      </c>
      <c r="I53" s="8">
        <f t="shared" si="0"/>
        <v>14.97</v>
      </c>
      <c r="J53" s="9">
        <v>6.8902268335941708</v>
      </c>
      <c r="K53" s="8">
        <v>1.34</v>
      </c>
      <c r="L53" s="8">
        <v>1.34</v>
      </c>
      <c r="M53" s="8">
        <v>5.72</v>
      </c>
      <c r="N53" s="8">
        <v>1.85</v>
      </c>
      <c r="O53" s="8">
        <v>5.47</v>
      </c>
      <c r="P53" s="8">
        <v>4.7</v>
      </c>
      <c r="Q53" s="8">
        <f t="shared" si="1"/>
        <v>10.17</v>
      </c>
      <c r="R53" s="7">
        <v>6.26</v>
      </c>
      <c r="S53" s="12">
        <v>4</v>
      </c>
      <c r="T53" s="12">
        <v>0</v>
      </c>
      <c r="U53" s="13" t="s">
        <v>21</v>
      </c>
      <c r="V53" s="13" t="s">
        <v>45</v>
      </c>
    </row>
    <row r="54" spans="1:22">
      <c r="B54" s="10">
        <v>53</v>
      </c>
      <c r="C54" s="11">
        <v>0.28100000000000003</v>
      </c>
      <c r="D54" s="11">
        <v>9.4E-2</v>
      </c>
      <c r="E54" s="8">
        <v>162</v>
      </c>
      <c r="F54" s="8">
        <v>3.75</v>
      </c>
      <c r="G54" s="8">
        <v>22.05</v>
      </c>
      <c r="H54" s="8">
        <v>0</v>
      </c>
      <c r="I54" s="8">
        <f t="shared" si="0"/>
        <v>22.05</v>
      </c>
      <c r="J54" s="9">
        <v>3.3044191273450312</v>
      </c>
      <c r="K54" s="8">
        <v>3.13</v>
      </c>
      <c r="L54" s="8">
        <v>3.1</v>
      </c>
      <c r="M54" s="8">
        <v>6.99</v>
      </c>
      <c r="N54" s="8">
        <v>2.73</v>
      </c>
      <c r="O54" s="8">
        <v>8.24</v>
      </c>
      <c r="P54" s="8">
        <v>7.7</v>
      </c>
      <c r="Q54" s="8">
        <f t="shared" si="1"/>
        <v>15.940000000000001</v>
      </c>
      <c r="R54" s="7">
        <v>4.17</v>
      </c>
      <c r="S54" s="12">
        <v>5</v>
      </c>
      <c r="T54" s="12">
        <v>0</v>
      </c>
      <c r="U54" s="13" t="s">
        <v>22</v>
      </c>
      <c r="V54" s="13" t="s">
        <v>43</v>
      </c>
    </row>
    <row r="55" spans="1:22">
      <c r="B55" s="10">
        <v>54</v>
      </c>
      <c r="C55" s="11">
        <v>0.28100000000000003</v>
      </c>
      <c r="D55" s="11">
        <v>9.4E-2</v>
      </c>
      <c r="E55" s="8">
        <v>90</v>
      </c>
      <c r="F55" s="8">
        <v>3.75</v>
      </c>
      <c r="G55" s="8">
        <v>21</v>
      </c>
      <c r="H55" s="8">
        <v>0</v>
      </c>
      <c r="I55" s="8">
        <f t="shared" si="0"/>
        <v>21</v>
      </c>
      <c r="J55" s="9">
        <v>3.400720151867314</v>
      </c>
      <c r="K55" s="8">
        <v>3.78</v>
      </c>
      <c r="L55" s="8">
        <v>3.7</v>
      </c>
      <c r="M55" s="8">
        <v>6.16</v>
      </c>
      <c r="N55" s="8">
        <v>2.86</v>
      </c>
      <c r="O55" s="8">
        <v>7.5</v>
      </c>
      <c r="P55" s="8">
        <v>7.6</v>
      </c>
      <c r="Q55" s="8">
        <f t="shared" si="1"/>
        <v>15.1</v>
      </c>
      <c r="R55" s="7">
        <v>5.61</v>
      </c>
      <c r="S55" s="12">
        <v>5</v>
      </c>
      <c r="T55" s="12">
        <v>0</v>
      </c>
      <c r="U55" s="13" t="s">
        <v>22</v>
      </c>
      <c r="V55" s="13" t="s">
        <v>43</v>
      </c>
    </row>
    <row r="56" spans="1:22">
      <c r="B56" s="10">
        <v>55</v>
      </c>
      <c r="C56" s="11">
        <v>0.28100000000000003</v>
      </c>
      <c r="D56" s="11">
        <v>9.4E-2</v>
      </c>
      <c r="E56" s="8">
        <v>99</v>
      </c>
      <c r="F56" s="8">
        <v>3.75</v>
      </c>
      <c r="G56" s="8">
        <v>22.5</v>
      </c>
      <c r="H56" s="8">
        <v>0</v>
      </c>
      <c r="I56" s="8">
        <f t="shared" si="0"/>
        <v>22.5</v>
      </c>
      <c r="J56" s="9">
        <v>3.4325371986639128</v>
      </c>
      <c r="K56" s="8">
        <v>3.25</v>
      </c>
      <c r="L56" s="8">
        <v>3.2</v>
      </c>
      <c r="M56" s="8">
        <v>7.05</v>
      </c>
      <c r="N56" s="8">
        <v>3.27</v>
      </c>
      <c r="O56" s="8">
        <v>8.9700000000000006</v>
      </c>
      <c r="P56" s="8">
        <v>7.7</v>
      </c>
      <c r="Q56" s="8">
        <f t="shared" si="1"/>
        <v>16.670000000000002</v>
      </c>
      <c r="R56" s="7">
        <v>4.0199999999999996</v>
      </c>
      <c r="S56" s="12">
        <v>5</v>
      </c>
      <c r="T56" s="12">
        <v>0</v>
      </c>
      <c r="U56" s="13" t="s">
        <v>22</v>
      </c>
      <c r="V56" s="13" t="s">
        <v>43</v>
      </c>
    </row>
    <row r="57" spans="1:22">
      <c r="B57" s="10">
        <v>56</v>
      </c>
      <c r="C57" s="11">
        <v>0.28100000000000003</v>
      </c>
      <c r="D57" s="11">
        <v>9.4E-2</v>
      </c>
      <c r="E57" s="8">
        <v>164</v>
      </c>
      <c r="F57" s="8">
        <v>3.75</v>
      </c>
      <c r="G57" s="8">
        <v>22.73</v>
      </c>
      <c r="H57" s="8">
        <v>0</v>
      </c>
      <c r="I57" s="8">
        <f t="shared" si="0"/>
        <v>22.73</v>
      </c>
      <c r="J57" s="9">
        <v>3.3557324977579635</v>
      </c>
      <c r="K57" s="8">
        <v>2.71</v>
      </c>
      <c r="L57" s="8">
        <v>2.68</v>
      </c>
      <c r="M57" s="8">
        <v>7.09</v>
      </c>
      <c r="N57" s="8">
        <v>3.09</v>
      </c>
      <c r="O57" s="8">
        <v>8.8800000000000008</v>
      </c>
      <c r="P57" s="8">
        <v>7.9</v>
      </c>
      <c r="Q57" s="8">
        <f t="shared" si="1"/>
        <v>16.78</v>
      </c>
      <c r="R57" s="7">
        <v>2.91</v>
      </c>
      <c r="S57" s="12">
        <v>5</v>
      </c>
      <c r="T57" s="12">
        <v>0</v>
      </c>
      <c r="U57" s="13" t="s">
        <v>22</v>
      </c>
      <c r="V57" s="13" t="s">
        <v>43</v>
      </c>
    </row>
    <row r="58" spans="1:22">
      <c r="B58" s="10">
        <v>57</v>
      </c>
      <c r="C58" s="11">
        <v>0.28100000000000003</v>
      </c>
      <c r="D58" s="11">
        <v>9.4E-2</v>
      </c>
      <c r="E58" s="8">
        <v>162</v>
      </c>
      <c r="F58" s="8">
        <v>3.75</v>
      </c>
      <c r="G58" s="8">
        <v>21</v>
      </c>
      <c r="H58" s="8">
        <v>0</v>
      </c>
      <c r="I58" s="8">
        <f t="shared" si="0"/>
        <v>21</v>
      </c>
      <c r="J58" s="9">
        <v>3.3808565782131463</v>
      </c>
      <c r="K58" s="8">
        <v>2.98</v>
      </c>
      <c r="L58" s="8">
        <v>2.8</v>
      </c>
      <c r="M58" s="8">
        <v>6.61</v>
      </c>
      <c r="N58" s="8">
        <v>2.95</v>
      </c>
      <c r="O58" s="8">
        <v>8.32</v>
      </c>
      <c r="P58" s="8">
        <v>8</v>
      </c>
      <c r="Q58" s="8">
        <f t="shared" si="1"/>
        <v>16.32</v>
      </c>
      <c r="R58" s="7">
        <v>3.41</v>
      </c>
      <c r="S58" s="12">
        <v>5</v>
      </c>
      <c r="T58" s="12">
        <v>0</v>
      </c>
      <c r="U58" s="13" t="s">
        <v>22</v>
      </c>
      <c r="V58" s="13" t="s">
        <v>43</v>
      </c>
    </row>
    <row r="59" spans="1:22">
      <c r="B59" s="10">
        <v>58</v>
      </c>
      <c r="C59" s="11">
        <v>0.28100000000000003</v>
      </c>
      <c r="D59" s="11">
        <v>9.4E-2</v>
      </c>
      <c r="E59" s="8">
        <v>159</v>
      </c>
      <c r="F59" s="8">
        <v>3.75</v>
      </c>
      <c r="G59" s="8">
        <v>20.18</v>
      </c>
      <c r="H59" s="8">
        <v>0</v>
      </c>
      <c r="I59" s="8">
        <f t="shared" si="0"/>
        <v>20.18</v>
      </c>
      <c r="J59" s="9">
        <v>3.4162581825849139</v>
      </c>
      <c r="K59" s="8">
        <v>3.38</v>
      </c>
      <c r="L59" s="8">
        <v>3.09</v>
      </c>
      <c r="M59" s="8">
        <v>6.12</v>
      </c>
      <c r="N59" s="8">
        <v>2.84</v>
      </c>
      <c r="O59" s="8">
        <v>7.58</v>
      </c>
      <c r="P59" s="8">
        <v>7.6</v>
      </c>
      <c r="Q59" s="8">
        <f t="shared" si="1"/>
        <v>15.18</v>
      </c>
      <c r="R59" s="7">
        <v>3</v>
      </c>
      <c r="S59" s="12">
        <v>5</v>
      </c>
      <c r="T59" s="12">
        <v>0</v>
      </c>
      <c r="U59" s="13" t="s">
        <v>22</v>
      </c>
      <c r="V59" s="13" t="s">
        <v>43</v>
      </c>
    </row>
    <row r="60" spans="1:22">
      <c r="B60" s="10">
        <v>59</v>
      </c>
      <c r="C60" s="11">
        <v>0.28100000000000003</v>
      </c>
      <c r="D60" s="11">
        <v>9.4E-2</v>
      </c>
      <c r="E60" s="8">
        <v>162</v>
      </c>
      <c r="F60" s="8">
        <v>3.75</v>
      </c>
      <c r="G60" s="8">
        <v>20.18</v>
      </c>
      <c r="H60" s="8">
        <v>0</v>
      </c>
      <c r="I60" s="8">
        <f t="shared" si="0"/>
        <v>20.18</v>
      </c>
      <c r="J60" s="9">
        <v>3.4038668314448599</v>
      </c>
      <c r="K60" s="8">
        <v>2.97</v>
      </c>
      <c r="L60" s="8">
        <v>2.7</v>
      </c>
      <c r="M60" s="8">
        <v>6.61</v>
      </c>
      <c r="N60" s="8">
        <v>2.8</v>
      </c>
      <c r="O60" s="8">
        <v>7.58</v>
      </c>
      <c r="P60" s="8">
        <v>7.8</v>
      </c>
      <c r="Q60" s="8">
        <f t="shared" si="1"/>
        <v>15.379999999999999</v>
      </c>
      <c r="R60" s="7">
        <v>3.47</v>
      </c>
      <c r="S60" s="12">
        <v>5</v>
      </c>
      <c r="T60" s="12">
        <v>0</v>
      </c>
      <c r="U60" s="13" t="s">
        <v>22</v>
      </c>
      <c r="V60" s="13" t="s">
        <v>43</v>
      </c>
    </row>
    <row r="61" spans="1:22">
      <c r="B61" s="10">
        <v>60</v>
      </c>
      <c r="C61" s="11">
        <v>0.28100000000000003</v>
      </c>
      <c r="D61" s="11">
        <v>9.4E-2</v>
      </c>
      <c r="E61" s="8">
        <v>158</v>
      </c>
      <c r="F61" s="8">
        <v>3.75</v>
      </c>
      <c r="G61" s="8">
        <v>20.18</v>
      </c>
      <c r="H61" s="8">
        <v>0</v>
      </c>
      <c r="I61" s="8">
        <f t="shared" si="0"/>
        <v>20.18</v>
      </c>
      <c r="J61" s="9">
        <v>3.3584598241305144</v>
      </c>
      <c r="K61" s="8">
        <v>3.07</v>
      </c>
      <c r="L61" s="8">
        <v>2.77</v>
      </c>
      <c r="M61" s="8">
        <v>6.02</v>
      </c>
      <c r="N61" s="8">
        <v>2.83</v>
      </c>
      <c r="O61" s="8">
        <v>7.88</v>
      </c>
      <c r="P61" s="8">
        <v>7.9</v>
      </c>
      <c r="Q61" s="8">
        <f t="shared" si="1"/>
        <v>15.780000000000001</v>
      </c>
      <c r="R61" s="7">
        <v>2.86</v>
      </c>
      <c r="S61" s="12">
        <v>5</v>
      </c>
      <c r="T61" s="12">
        <v>0</v>
      </c>
      <c r="U61" s="13" t="s">
        <v>22</v>
      </c>
      <c r="V61" s="13" t="s">
        <v>43</v>
      </c>
    </row>
    <row r="62" spans="1:22">
      <c r="A62" s="1" t="s">
        <v>37</v>
      </c>
      <c r="B62" s="5">
        <v>61</v>
      </c>
      <c r="C62" s="6">
        <v>0.28100000000000003</v>
      </c>
      <c r="D62" s="6">
        <v>9.4E-2</v>
      </c>
      <c r="E62" s="1">
        <v>158</v>
      </c>
      <c r="F62" s="1">
        <v>3.87</v>
      </c>
      <c r="G62" s="1">
        <v>23.25</v>
      </c>
      <c r="H62" s="1">
        <v>0</v>
      </c>
      <c r="I62" s="1">
        <f t="shared" si="0"/>
        <v>23.25</v>
      </c>
      <c r="J62" s="2">
        <v>3.4305330021713774</v>
      </c>
      <c r="K62" s="1">
        <v>1.6</v>
      </c>
      <c r="L62" s="1">
        <v>1.6</v>
      </c>
      <c r="M62" s="1">
        <v>5.97</v>
      </c>
      <c r="N62" s="1">
        <v>2.98</v>
      </c>
      <c r="O62" s="1">
        <v>8.6999999999999993</v>
      </c>
      <c r="P62" s="1">
        <v>7.5</v>
      </c>
      <c r="Q62" s="1">
        <f t="shared" si="1"/>
        <v>16.2</v>
      </c>
      <c r="R62" s="4">
        <v>3.58</v>
      </c>
      <c r="S62" s="3">
        <v>5</v>
      </c>
      <c r="T62" s="3">
        <v>1</v>
      </c>
      <c r="U62" s="14" t="s">
        <v>22</v>
      </c>
      <c r="V62" s="14" t="s">
        <v>43</v>
      </c>
    </row>
    <row r="63" spans="1:22">
      <c r="A63" s="1" t="s">
        <v>38</v>
      </c>
      <c r="B63" s="5">
        <v>62</v>
      </c>
      <c r="C63" s="6">
        <v>0.28100000000000003</v>
      </c>
      <c r="D63" s="6">
        <v>9.4E-2</v>
      </c>
      <c r="E63" s="1">
        <v>166</v>
      </c>
      <c r="F63" s="1">
        <v>3.87</v>
      </c>
      <c r="G63" s="1">
        <v>23.25</v>
      </c>
      <c r="H63" s="1">
        <v>0</v>
      </c>
      <c r="I63" s="1">
        <f t="shared" si="0"/>
        <v>23.25</v>
      </c>
      <c r="J63" s="2">
        <v>3.4077272547811335</v>
      </c>
      <c r="K63" s="1">
        <v>2.11</v>
      </c>
      <c r="L63" s="1">
        <v>2.1</v>
      </c>
      <c r="M63" s="1">
        <v>6.53</v>
      </c>
      <c r="N63" s="1">
        <v>2.97</v>
      </c>
      <c r="O63" s="1">
        <v>9.07</v>
      </c>
      <c r="P63" s="1">
        <v>7.1</v>
      </c>
      <c r="Q63" s="1">
        <f t="shared" si="1"/>
        <v>16.170000000000002</v>
      </c>
      <c r="R63" s="4">
        <v>2.4700000000000002</v>
      </c>
      <c r="S63" s="3">
        <v>5</v>
      </c>
      <c r="T63" s="3">
        <v>1</v>
      </c>
      <c r="U63" s="14" t="s">
        <v>22</v>
      </c>
      <c r="V63" s="14" t="s">
        <v>43</v>
      </c>
    </row>
    <row r="64" spans="1:22">
      <c r="A64" s="1" t="s">
        <v>39</v>
      </c>
      <c r="B64" s="5">
        <v>63</v>
      </c>
      <c r="C64" s="6">
        <v>0.28100000000000003</v>
      </c>
      <c r="D64" s="6">
        <v>9.4E-2</v>
      </c>
      <c r="E64" s="1">
        <v>164</v>
      </c>
      <c r="F64" s="1">
        <v>3.92</v>
      </c>
      <c r="G64" s="1">
        <v>22.8</v>
      </c>
      <c r="H64" s="1">
        <v>0</v>
      </c>
      <c r="I64" s="1">
        <f t="shared" si="0"/>
        <v>22.8</v>
      </c>
      <c r="J64" s="2">
        <v>3.4322630459755143</v>
      </c>
      <c r="K64" s="1">
        <v>1.77</v>
      </c>
      <c r="L64" s="1">
        <v>1.75</v>
      </c>
      <c r="M64" s="1">
        <v>6.73</v>
      </c>
      <c r="N64" s="1">
        <v>3.12</v>
      </c>
      <c r="O64" s="1">
        <v>9.4</v>
      </c>
      <c r="P64" s="1">
        <v>7.4</v>
      </c>
      <c r="Q64" s="1">
        <f t="shared" si="1"/>
        <v>16.8</v>
      </c>
      <c r="R64" s="4">
        <v>3.33</v>
      </c>
      <c r="S64" s="3">
        <v>5</v>
      </c>
      <c r="T64" s="3">
        <v>1</v>
      </c>
      <c r="U64" s="14" t="s">
        <v>22</v>
      </c>
      <c r="V64" s="14" t="s">
        <v>43</v>
      </c>
    </row>
    <row r="65" spans="2:22">
      <c r="B65" s="10">
        <v>64</v>
      </c>
      <c r="C65" s="11">
        <v>0.28100000000000003</v>
      </c>
      <c r="D65" s="11">
        <v>9.4E-2</v>
      </c>
      <c r="E65" s="8">
        <v>160</v>
      </c>
      <c r="F65" s="8">
        <v>3.92</v>
      </c>
      <c r="G65" s="8">
        <v>22.5</v>
      </c>
      <c r="H65" s="8">
        <v>0</v>
      </c>
      <c r="I65" s="8">
        <f t="shared" si="0"/>
        <v>22.5</v>
      </c>
      <c r="J65" s="9">
        <v>3.3155639355558053</v>
      </c>
      <c r="K65" s="8">
        <v>2.06</v>
      </c>
      <c r="L65" s="8">
        <v>1.98</v>
      </c>
      <c r="M65" s="8">
        <v>7.09</v>
      </c>
      <c r="N65" s="8">
        <v>3.11</v>
      </c>
      <c r="O65" s="8">
        <v>8.9700000000000006</v>
      </c>
      <c r="P65" s="8">
        <v>6.9</v>
      </c>
      <c r="Q65" s="8">
        <f t="shared" si="1"/>
        <v>15.870000000000001</v>
      </c>
      <c r="R65" s="7">
        <v>2.68</v>
      </c>
      <c r="S65" s="12">
        <v>5</v>
      </c>
      <c r="T65" s="12">
        <v>1</v>
      </c>
      <c r="U65" s="13" t="s">
        <v>22</v>
      </c>
      <c r="V65" s="13" t="s">
        <v>43</v>
      </c>
    </row>
    <row r="66" spans="2:22">
      <c r="B66" s="10">
        <v>65</v>
      </c>
      <c r="C66" s="11">
        <v>0.28100000000000003</v>
      </c>
      <c r="D66" s="11">
        <v>9.4E-2</v>
      </c>
      <c r="E66" s="8">
        <v>152</v>
      </c>
      <c r="F66" s="8">
        <v>3.92</v>
      </c>
      <c r="G66" s="8">
        <v>22.5</v>
      </c>
      <c r="H66" s="8">
        <v>0</v>
      </c>
      <c r="I66" s="8">
        <f t="shared" si="0"/>
        <v>22.5</v>
      </c>
      <c r="J66" s="9">
        <v>3.435084164567574</v>
      </c>
      <c r="K66" s="8">
        <v>1.7</v>
      </c>
      <c r="L66" s="8">
        <v>1.6</v>
      </c>
      <c r="M66" s="8">
        <v>6.63</v>
      </c>
      <c r="N66" s="8">
        <v>3.13</v>
      </c>
      <c r="O66" s="8">
        <v>9.24</v>
      </c>
      <c r="P66" s="8">
        <v>7.1</v>
      </c>
      <c r="Q66" s="8">
        <f t="shared" si="1"/>
        <v>16.34</v>
      </c>
      <c r="R66" s="7">
        <v>2.63</v>
      </c>
      <c r="S66" s="12">
        <v>5</v>
      </c>
      <c r="T66" s="12">
        <v>1</v>
      </c>
      <c r="U66" s="13" t="s">
        <v>22</v>
      </c>
      <c r="V66" s="13" t="s">
        <v>43</v>
      </c>
    </row>
    <row r="67" spans="2:22">
      <c r="B67" s="10">
        <v>66</v>
      </c>
      <c r="C67" s="11">
        <v>0.28100000000000003</v>
      </c>
      <c r="D67" s="11">
        <v>9.4E-2</v>
      </c>
      <c r="E67" s="8">
        <v>163</v>
      </c>
      <c r="F67" s="8">
        <v>3.87</v>
      </c>
      <c r="G67" s="8">
        <v>22.5</v>
      </c>
      <c r="H67" s="8">
        <v>0</v>
      </c>
      <c r="I67" s="8">
        <f t="shared" ref="I67:I81" si="2">SUM(G67:H67)</f>
        <v>22.5</v>
      </c>
      <c r="J67" s="9">
        <v>3.4130781382872435</v>
      </c>
      <c r="K67" s="8">
        <v>1.7</v>
      </c>
      <c r="L67" s="8">
        <v>1.6</v>
      </c>
      <c r="M67" s="8">
        <v>7.69</v>
      </c>
      <c r="N67" s="8">
        <v>3.03</v>
      </c>
      <c r="O67" s="8">
        <v>8.98</v>
      </c>
      <c r="P67" s="8">
        <v>7.8</v>
      </c>
      <c r="Q67" s="8">
        <f t="shared" ref="Q67:Q81" si="3">SUM(O67:P67)</f>
        <v>16.78</v>
      </c>
      <c r="R67" s="7">
        <v>2.76</v>
      </c>
      <c r="S67" s="12">
        <v>5</v>
      </c>
      <c r="T67" s="12">
        <v>1</v>
      </c>
      <c r="U67" s="13" t="s">
        <v>22</v>
      </c>
      <c r="V67" s="13" t="s">
        <v>43</v>
      </c>
    </row>
    <row r="68" spans="2:22">
      <c r="B68" s="10">
        <v>67</v>
      </c>
      <c r="C68" s="11">
        <v>0.28100000000000003</v>
      </c>
      <c r="D68" s="11">
        <v>9.4E-2</v>
      </c>
      <c r="E68" s="8">
        <v>160</v>
      </c>
      <c r="F68" s="8">
        <v>3.9</v>
      </c>
      <c r="G68" s="8">
        <v>23.25</v>
      </c>
      <c r="H68" s="8">
        <v>0</v>
      </c>
      <c r="I68" s="8">
        <f t="shared" si="2"/>
        <v>23.25</v>
      </c>
      <c r="J68" s="9">
        <v>3.404251317908503</v>
      </c>
      <c r="K68" s="8">
        <v>1.1299999999999999</v>
      </c>
      <c r="L68" s="8">
        <v>1.1200000000000001</v>
      </c>
      <c r="M68" s="8">
        <v>7.33</v>
      </c>
      <c r="N68" s="8">
        <v>3.13</v>
      </c>
      <c r="O68" s="8">
        <v>9.06</v>
      </c>
      <c r="P68" s="8">
        <v>7.47</v>
      </c>
      <c r="Q68" s="8">
        <f t="shared" si="3"/>
        <v>16.53</v>
      </c>
      <c r="R68" s="7">
        <v>3.2</v>
      </c>
      <c r="S68" s="12">
        <v>5</v>
      </c>
      <c r="T68" s="12">
        <v>1</v>
      </c>
      <c r="U68" s="13" t="s">
        <v>22</v>
      </c>
      <c r="V68" s="13" t="s">
        <v>43</v>
      </c>
    </row>
    <row r="69" spans="2:22">
      <c r="B69" s="15">
        <v>68</v>
      </c>
      <c r="C69" s="16">
        <v>0.188</v>
      </c>
      <c r="D69" s="16">
        <v>0.188</v>
      </c>
      <c r="E69" s="17">
        <v>369</v>
      </c>
      <c r="F69" s="17">
        <v>2.1</v>
      </c>
      <c r="G69" s="17">
        <v>14.93</v>
      </c>
      <c r="H69" s="17">
        <v>0</v>
      </c>
      <c r="I69" s="17">
        <f t="shared" si="2"/>
        <v>14.93</v>
      </c>
      <c r="J69" s="17">
        <v>6.798661134661951</v>
      </c>
      <c r="K69" s="17">
        <v>4.37</v>
      </c>
      <c r="L69" s="17">
        <v>4.1900000000000004</v>
      </c>
      <c r="M69" s="17">
        <v>12.2</v>
      </c>
      <c r="N69" s="17">
        <v>0.39</v>
      </c>
      <c r="O69" s="17">
        <v>4.18</v>
      </c>
      <c r="P69" s="17">
        <v>0</v>
      </c>
      <c r="Q69" s="17">
        <f t="shared" si="3"/>
        <v>4.18</v>
      </c>
      <c r="R69" s="17">
        <v>2.2000000000000002</v>
      </c>
      <c r="S69" s="18">
        <v>6</v>
      </c>
      <c r="T69" s="18">
        <v>0</v>
      </c>
      <c r="U69" s="19" t="s">
        <v>20</v>
      </c>
    </row>
    <row r="70" spans="2:22">
      <c r="B70" s="15">
        <v>69</v>
      </c>
      <c r="C70" s="16">
        <v>0.188</v>
      </c>
      <c r="D70" s="16">
        <v>0.188</v>
      </c>
      <c r="E70" s="17">
        <v>348</v>
      </c>
      <c r="F70" s="17">
        <v>1.89</v>
      </c>
      <c r="G70" s="17">
        <v>14.97</v>
      </c>
      <c r="H70" s="17">
        <v>0</v>
      </c>
      <c r="I70" s="17">
        <f t="shared" si="2"/>
        <v>14.97</v>
      </c>
      <c r="J70" s="17">
        <v>6.687419069276892</v>
      </c>
      <c r="K70" s="17">
        <v>4.21</v>
      </c>
      <c r="L70" s="17">
        <v>4.01</v>
      </c>
      <c r="M70" s="17">
        <v>12.3</v>
      </c>
      <c r="N70" s="17">
        <v>0.92</v>
      </c>
      <c r="O70" s="17">
        <v>5.31</v>
      </c>
      <c r="P70" s="17">
        <v>0</v>
      </c>
      <c r="Q70" s="17">
        <f t="shared" si="3"/>
        <v>5.31</v>
      </c>
      <c r="R70" s="17">
        <v>1.62</v>
      </c>
      <c r="S70" s="18">
        <v>6</v>
      </c>
      <c r="T70" s="18">
        <v>0</v>
      </c>
      <c r="U70" s="19" t="s">
        <v>20</v>
      </c>
    </row>
    <row r="71" spans="2:22">
      <c r="B71" s="15">
        <v>70</v>
      </c>
      <c r="C71" s="16">
        <v>0.188</v>
      </c>
      <c r="D71" s="16">
        <v>0.188</v>
      </c>
      <c r="E71" s="17">
        <v>364</v>
      </c>
      <c r="F71" s="17">
        <v>2.0299999999999998</v>
      </c>
      <c r="G71" s="17">
        <v>14.97</v>
      </c>
      <c r="H71" s="17">
        <v>0</v>
      </c>
      <c r="I71" s="17">
        <f t="shared" si="2"/>
        <v>14.97</v>
      </c>
      <c r="J71" s="17">
        <v>6.8363020282892846</v>
      </c>
      <c r="K71" s="17">
        <v>3.95</v>
      </c>
      <c r="L71" s="17">
        <v>3.73</v>
      </c>
      <c r="M71" s="17">
        <v>10.3</v>
      </c>
      <c r="N71" s="17">
        <v>1.02</v>
      </c>
      <c r="O71" s="17">
        <v>5.12</v>
      </c>
      <c r="P71" s="17">
        <v>0</v>
      </c>
      <c r="Q71" s="17">
        <f t="shared" si="3"/>
        <v>5.12</v>
      </c>
      <c r="R71" s="17">
        <v>1.91</v>
      </c>
      <c r="S71" s="18">
        <v>6</v>
      </c>
      <c r="T71" s="18">
        <v>0</v>
      </c>
      <c r="U71" s="19" t="s">
        <v>20</v>
      </c>
    </row>
    <row r="72" spans="2:22">
      <c r="B72" s="15">
        <v>71</v>
      </c>
      <c r="C72" s="16">
        <v>0.188</v>
      </c>
      <c r="D72" s="16">
        <v>0.188</v>
      </c>
      <c r="E72" s="17">
        <v>395</v>
      </c>
      <c r="F72" s="17">
        <v>1.99</v>
      </c>
      <c r="G72" s="17">
        <v>14.97</v>
      </c>
      <c r="H72" s="17">
        <v>0</v>
      </c>
      <c r="I72" s="17">
        <f t="shared" si="2"/>
        <v>14.97</v>
      </c>
      <c r="J72" s="17">
        <v>6.7472549711286502</v>
      </c>
      <c r="K72" s="17">
        <v>3.86</v>
      </c>
      <c r="L72" s="17">
        <v>3.64</v>
      </c>
      <c r="M72" s="17">
        <v>9.82</v>
      </c>
      <c r="N72" s="17">
        <v>1.02</v>
      </c>
      <c r="O72" s="17">
        <v>4.5199999999999996</v>
      </c>
      <c r="P72" s="17">
        <v>0</v>
      </c>
      <c r="Q72" s="17">
        <f t="shared" si="3"/>
        <v>4.5199999999999996</v>
      </c>
      <c r="R72" s="17">
        <v>1.67</v>
      </c>
      <c r="S72" s="18">
        <v>6</v>
      </c>
      <c r="T72" s="18">
        <v>0</v>
      </c>
      <c r="U72" s="19" t="s">
        <v>20</v>
      </c>
    </row>
    <row r="73" spans="2:22">
      <c r="B73" s="15">
        <v>72</v>
      </c>
      <c r="C73" s="16">
        <v>0.188</v>
      </c>
      <c r="D73" s="16">
        <v>0.188</v>
      </c>
      <c r="E73" s="17">
        <v>418</v>
      </c>
      <c r="F73" s="17">
        <v>2.44</v>
      </c>
      <c r="G73" s="17">
        <v>15</v>
      </c>
      <c r="H73" s="17">
        <v>0</v>
      </c>
      <c r="I73" s="17">
        <f t="shared" si="2"/>
        <v>15</v>
      </c>
      <c r="J73" s="17">
        <v>6.7890038277996405</v>
      </c>
      <c r="K73" s="17">
        <v>3.86</v>
      </c>
      <c r="L73" s="17">
        <v>3.66</v>
      </c>
      <c r="M73" s="17">
        <v>11.1</v>
      </c>
      <c r="N73" s="17">
        <v>1.2</v>
      </c>
      <c r="O73" s="17">
        <v>4.0999999999999996</v>
      </c>
      <c r="P73" s="17">
        <v>0</v>
      </c>
      <c r="Q73" s="17">
        <f t="shared" si="3"/>
        <v>4.0999999999999996</v>
      </c>
      <c r="R73" s="17">
        <v>1.8</v>
      </c>
      <c r="S73" s="18">
        <v>6</v>
      </c>
      <c r="T73" s="18">
        <v>0</v>
      </c>
      <c r="U73" s="19" t="s">
        <v>20</v>
      </c>
    </row>
    <row r="74" spans="2:22">
      <c r="B74" s="15">
        <v>73</v>
      </c>
      <c r="C74" s="16">
        <v>0.188</v>
      </c>
      <c r="D74" s="16">
        <v>0.188</v>
      </c>
      <c r="E74" s="17">
        <v>414</v>
      </c>
      <c r="F74" s="17">
        <v>2.44</v>
      </c>
      <c r="G74" s="17">
        <v>14.94</v>
      </c>
      <c r="H74" s="17">
        <v>0</v>
      </c>
      <c r="I74" s="17">
        <f t="shared" si="2"/>
        <v>14.94</v>
      </c>
      <c r="J74" s="17">
        <v>6.6219767167323624</v>
      </c>
      <c r="K74" s="17">
        <v>3.87</v>
      </c>
      <c r="L74" s="17">
        <v>3.69</v>
      </c>
      <c r="M74" s="17">
        <v>11.1</v>
      </c>
      <c r="N74" s="17">
        <v>0.32</v>
      </c>
      <c r="O74" s="17">
        <v>3.71</v>
      </c>
      <c r="P74" s="17">
        <v>0</v>
      </c>
      <c r="Q74" s="17">
        <f t="shared" si="3"/>
        <v>3.71</v>
      </c>
      <c r="R74" s="17">
        <v>1.87</v>
      </c>
      <c r="S74" s="18">
        <v>6</v>
      </c>
      <c r="T74" s="18">
        <v>1</v>
      </c>
      <c r="U74" s="19" t="s">
        <v>20</v>
      </c>
    </row>
    <row r="75" spans="2:22">
      <c r="B75" s="15">
        <v>74</v>
      </c>
      <c r="C75" s="16">
        <v>0.188</v>
      </c>
      <c r="D75" s="16">
        <v>0.188</v>
      </c>
      <c r="E75" s="17">
        <v>397</v>
      </c>
      <c r="F75" s="17">
        <v>2.2999999999999998</v>
      </c>
      <c r="G75" s="17">
        <v>14.99</v>
      </c>
      <c r="H75" s="17">
        <v>0</v>
      </c>
      <c r="I75" s="17">
        <f t="shared" si="2"/>
        <v>14.99</v>
      </c>
      <c r="J75" s="17">
        <v>6.8073400515954532</v>
      </c>
      <c r="K75" s="17">
        <v>3.81</v>
      </c>
      <c r="L75" s="17">
        <v>3.63</v>
      </c>
      <c r="M75" s="17">
        <v>11</v>
      </c>
      <c r="N75" s="17">
        <v>0.23</v>
      </c>
      <c r="O75" s="17">
        <v>3.67</v>
      </c>
      <c r="P75" s="17">
        <v>0</v>
      </c>
      <c r="Q75" s="17">
        <f t="shared" si="3"/>
        <v>3.67</v>
      </c>
      <c r="R75" s="17">
        <v>1.8</v>
      </c>
      <c r="S75" s="18">
        <v>6</v>
      </c>
      <c r="T75" s="18">
        <v>1</v>
      </c>
      <c r="U75" s="19" t="s">
        <v>20</v>
      </c>
    </row>
    <row r="76" spans="2:22">
      <c r="B76" s="15">
        <v>75</v>
      </c>
      <c r="C76" s="16">
        <v>0.188</v>
      </c>
      <c r="D76" s="16">
        <v>0.188</v>
      </c>
      <c r="E76" s="17">
        <v>380</v>
      </c>
      <c r="F76" s="17">
        <v>2.2999999999999998</v>
      </c>
      <c r="G76" s="17">
        <v>14.97</v>
      </c>
      <c r="H76" s="17">
        <v>0</v>
      </c>
      <c r="I76" s="17">
        <f t="shared" si="2"/>
        <v>14.97</v>
      </c>
      <c r="J76" s="17">
        <v>6.6705752279208772</v>
      </c>
      <c r="K76" s="17">
        <v>3.69</v>
      </c>
      <c r="L76" s="17">
        <v>3.52</v>
      </c>
      <c r="M76" s="17">
        <v>11.1</v>
      </c>
      <c r="N76" s="17">
        <v>0.71</v>
      </c>
      <c r="O76" s="17">
        <v>3.92</v>
      </c>
      <c r="P76" s="17">
        <v>0</v>
      </c>
      <c r="Q76" s="17">
        <f t="shared" si="3"/>
        <v>3.92</v>
      </c>
      <c r="R76" s="17">
        <v>1.94</v>
      </c>
      <c r="S76" s="18">
        <v>6</v>
      </c>
      <c r="T76" s="18">
        <v>1</v>
      </c>
      <c r="U76" s="19" t="s">
        <v>20</v>
      </c>
    </row>
    <row r="77" spans="2:22">
      <c r="B77" s="15">
        <v>76</v>
      </c>
      <c r="C77" s="16">
        <v>0.188</v>
      </c>
      <c r="D77" s="16">
        <v>0.188</v>
      </c>
      <c r="E77" s="17">
        <v>400</v>
      </c>
      <c r="F77" s="17">
        <v>2.2999999999999998</v>
      </c>
      <c r="G77" s="17">
        <v>14.97</v>
      </c>
      <c r="H77" s="17">
        <v>0</v>
      </c>
      <c r="I77" s="17">
        <f t="shared" si="2"/>
        <v>14.97</v>
      </c>
      <c r="J77" s="17">
        <v>6.6235533335866048</v>
      </c>
      <c r="K77" s="17">
        <v>3.62</v>
      </c>
      <c r="L77" s="17">
        <v>3.46</v>
      </c>
      <c r="M77" s="17">
        <v>11.3</v>
      </c>
      <c r="N77" s="17">
        <v>0.68</v>
      </c>
      <c r="O77" s="17">
        <v>3.31</v>
      </c>
      <c r="P77" s="17">
        <v>0</v>
      </c>
      <c r="Q77" s="17">
        <f t="shared" si="3"/>
        <v>3.31</v>
      </c>
      <c r="R77" s="17">
        <v>1.92</v>
      </c>
      <c r="S77" s="18">
        <v>6</v>
      </c>
      <c r="T77" s="18">
        <v>1</v>
      </c>
      <c r="U77" s="19" t="s">
        <v>20</v>
      </c>
    </row>
    <row r="78" spans="2:22">
      <c r="B78" s="15">
        <v>77</v>
      </c>
      <c r="C78" s="16">
        <v>0.188</v>
      </c>
      <c r="D78" s="16">
        <v>0.188</v>
      </c>
      <c r="E78" s="17">
        <v>405</v>
      </c>
      <c r="F78" s="17">
        <v>1.99</v>
      </c>
      <c r="G78" s="17">
        <v>14.95</v>
      </c>
      <c r="H78" s="17">
        <v>0</v>
      </c>
      <c r="I78" s="17">
        <f t="shared" si="2"/>
        <v>14.95</v>
      </c>
      <c r="J78" s="17">
        <v>6.8498259891484405</v>
      </c>
      <c r="K78" s="17">
        <v>3.7</v>
      </c>
      <c r="L78" s="17">
        <v>3.4</v>
      </c>
      <c r="M78" s="17">
        <v>10.9</v>
      </c>
      <c r="N78" s="17">
        <v>0.22</v>
      </c>
      <c r="O78" s="17">
        <v>3.21</v>
      </c>
      <c r="P78" s="17">
        <v>0</v>
      </c>
      <c r="Q78" s="17">
        <f t="shared" si="3"/>
        <v>3.21</v>
      </c>
      <c r="R78" s="17">
        <v>0.8</v>
      </c>
      <c r="S78" s="18">
        <v>6</v>
      </c>
      <c r="T78" s="18">
        <v>1</v>
      </c>
      <c r="U78" s="19" t="s">
        <v>20</v>
      </c>
    </row>
    <row r="79" spans="2:22">
      <c r="B79" s="15">
        <v>78</v>
      </c>
      <c r="C79" s="16">
        <v>0.188</v>
      </c>
      <c r="D79" s="16">
        <v>0.188</v>
      </c>
      <c r="E79" s="17">
        <v>390</v>
      </c>
      <c r="F79" s="17">
        <v>2.4900000000000002</v>
      </c>
      <c r="G79" s="17">
        <v>15.06</v>
      </c>
      <c r="H79" s="17">
        <v>0</v>
      </c>
      <c r="I79" s="17">
        <f t="shared" si="2"/>
        <v>15.06</v>
      </c>
      <c r="J79" s="17">
        <v>6.8464780401658443</v>
      </c>
      <c r="K79" s="17">
        <v>3.34</v>
      </c>
      <c r="L79" s="17">
        <v>3.16</v>
      </c>
      <c r="M79" s="17">
        <v>11.45</v>
      </c>
      <c r="N79" s="17">
        <v>0.32</v>
      </c>
      <c r="O79" s="17">
        <v>3.92</v>
      </c>
      <c r="P79" s="17">
        <v>0</v>
      </c>
      <c r="Q79" s="17">
        <f t="shared" si="3"/>
        <v>3.92</v>
      </c>
      <c r="R79" s="17">
        <v>1.68</v>
      </c>
      <c r="S79" s="18">
        <v>6</v>
      </c>
      <c r="T79" s="18">
        <v>1</v>
      </c>
      <c r="U79" s="19" t="s">
        <v>20</v>
      </c>
    </row>
    <row r="80" spans="2:22">
      <c r="B80" s="15">
        <v>79</v>
      </c>
      <c r="C80" s="16">
        <v>0.188</v>
      </c>
      <c r="D80" s="16">
        <v>0.188</v>
      </c>
      <c r="E80" s="17">
        <v>418</v>
      </c>
      <c r="F80" s="17">
        <v>2.5099999999999998</v>
      </c>
      <c r="G80" s="17">
        <v>14.94</v>
      </c>
      <c r="H80" s="17">
        <v>0</v>
      </c>
      <c r="I80" s="17">
        <f t="shared" si="2"/>
        <v>14.94</v>
      </c>
      <c r="J80" s="17">
        <v>6.7123828003073704</v>
      </c>
      <c r="K80" s="17">
        <v>3.11</v>
      </c>
      <c r="L80" s="17">
        <v>2.92</v>
      </c>
      <c r="M80" s="17">
        <v>9.8000000000000007</v>
      </c>
      <c r="N80" s="17">
        <v>0.42</v>
      </c>
      <c r="O80" s="17">
        <v>3.98</v>
      </c>
      <c r="P80" s="17">
        <v>0</v>
      </c>
      <c r="Q80" s="17">
        <f t="shared" si="3"/>
        <v>3.98</v>
      </c>
      <c r="R80" s="17">
        <v>2.15</v>
      </c>
      <c r="S80" s="18">
        <v>6</v>
      </c>
      <c r="T80" s="18">
        <v>1</v>
      </c>
      <c r="U80" s="19" t="s">
        <v>20</v>
      </c>
    </row>
    <row r="81" spans="2:21">
      <c r="B81" s="15">
        <v>80</v>
      </c>
      <c r="C81" s="16">
        <v>0.188</v>
      </c>
      <c r="D81" s="16">
        <v>0.188</v>
      </c>
      <c r="E81" s="17">
        <v>381</v>
      </c>
      <c r="F81" s="17">
        <v>2.31</v>
      </c>
      <c r="G81" s="17">
        <v>14.97</v>
      </c>
      <c r="H81" s="17">
        <v>0</v>
      </c>
      <c r="I81" s="17">
        <f t="shared" si="2"/>
        <v>14.97</v>
      </c>
      <c r="J81" s="17">
        <v>6.7120313465663148</v>
      </c>
      <c r="K81" s="17">
        <v>3.1</v>
      </c>
      <c r="L81" s="17">
        <v>3.1</v>
      </c>
      <c r="M81" s="17">
        <v>8.43</v>
      </c>
      <c r="N81" s="17">
        <v>0.42</v>
      </c>
      <c r="O81" s="17">
        <v>4.01</v>
      </c>
      <c r="P81" s="17">
        <v>0</v>
      </c>
      <c r="Q81" s="17">
        <f t="shared" si="3"/>
        <v>4.01</v>
      </c>
      <c r="R81" s="17">
        <v>2.87</v>
      </c>
      <c r="S81" s="18">
        <v>6</v>
      </c>
      <c r="T81" s="18">
        <v>1</v>
      </c>
      <c r="U81" s="19" t="s">
        <v>20</v>
      </c>
    </row>
  </sheetData>
  <conditionalFormatting sqref="A8">
    <cfRule type="duplicateValues" dxfId="5" priority="3"/>
  </conditionalFormatting>
  <conditionalFormatting sqref="A19">
    <cfRule type="duplicateValues" dxfId="4" priority="2"/>
  </conditionalFormatting>
  <conditionalFormatting sqref="A20:A21">
    <cfRule type="duplicateValues" dxfId="3" priority="1"/>
  </conditionalFormatting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2E119-5730-6749-9845-A7CE716988F9}">
  <dimension ref="A1:W41"/>
  <sheetViews>
    <sheetView tabSelected="1" workbookViewId="0">
      <selection activeCell="S19" sqref="A1:S19"/>
    </sheetView>
  </sheetViews>
  <sheetFormatPr baseColWidth="10" defaultRowHeight="15"/>
  <cols>
    <col min="1" max="1" width="7.33203125" bestFit="1" customWidth="1"/>
    <col min="2" max="2" width="8.83203125" bestFit="1" customWidth="1"/>
    <col min="3" max="3" width="5.33203125" bestFit="1" customWidth="1"/>
    <col min="4" max="4" width="7.33203125" bestFit="1" customWidth="1"/>
    <col min="5" max="6" width="6.33203125" bestFit="1" customWidth="1"/>
    <col min="7" max="7" width="5.6640625" bestFit="1" customWidth="1"/>
    <col min="8" max="8" width="8.5" bestFit="1" customWidth="1"/>
    <col min="9" max="9" width="7.5" bestFit="1" customWidth="1"/>
    <col min="10" max="10" width="7.1640625" bestFit="1" customWidth="1"/>
    <col min="11" max="11" width="6.83203125" bestFit="1" customWidth="1"/>
    <col min="12" max="12" width="15" bestFit="1" customWidth="1"/>
    <col min="13" max="13" width="14.1640625" bestFit="1" customWidth="1"/>
    <col min="14" max="14" width="10.5" bestFit="1" customWidth="1"/>
    <col min="15" max="15" width="20.6640625" bestFit="1" customWidth="1"/>
    <col min="16" max="16" width="15.83203125" bestFit="1" customWidth="1"/>
    <col min="17" max="17" width="15.1640625" bestFit="1" customWidth="1"/>
    <col min="18" max="18" width="5.5" bestFit="1" customWidth="1"/>
    <col min="19" max="19" width="6.1640625" bestFit="1" customWidth="1"/>
    <col min="20" max="20" width="5.5" bestFit="1" customWidth="1"/>
    <col min="21" max="21" width="5.6640625" bestFit="1" customWidth="1"/>
    <col min="22" max="22" width="6.83203125" bestFit="1" customWidth="1"/>
    <col min="23" max="23" width="18.5" bestFit="1" customWidth="1"/>
    <col min="24" max="24" width="5.6640625" bestFit="1" customWidth="1"/>
    <col min="25" max="25" width="6.83203125" bestFit="1" customWidth="1"/>
    <col min="26" max="26" width="18.5" bestFit="1" customWidth="1"/>
    <col min="27" max="27" width="6.83203125" bestFit="1" customWidth="1"/>
    <col min="28" max="28" width="18.5" bestFit="1" customWidth="1"/>
  </cols>
  <sheetData>
    <row r="1" spans="1:23" ht="16">
      <c r="A1" s="13" t="s">
        <v>52</v>
      </c>
      <c r="B1" s="13" t="s">
        <v>14</v>
      </c>
      <c r="C1" s="25" t="s">
        <v>53</v>
      </c>
      <c r="D1" s="13" t="s">
        <v>2</v>
      </c>
      <c r="E1" s="13" t="s">
        <v>6</v>
      </c>
      <c r="F1" s="13" t="s">
        <v>23</v>
      </c>
      <c r="G1" s="13" t="s">
        <v>106</v>
      </c>
      <c r="H1" s="13" t="s">
        <v>9</v>
      </c>
      <c r="I1" s="13" t="s">
        <v>13</v>
      </c>
      <c r="J1" s="13" t="s">
        <v>24</v>
      </c>
      <c r="K1" s="13" t="s">
        <v>107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50</v>
      </c>
      <c r="S1" s="26" t="s">
        <v>51</v>
      </c>
      <c r="U1" s="13" t="s">
        <v>7</v>
      </c>
      <c r="V1" s="13" t="s">
        <v>8</v>
      </c>
      <c r="W1" s="22" t="s">
        <v>15</v>
      </c>
    </row>
    <row r="2" spans="1:23" ht="16">
      <c r="A2" s="24" t="s">
        <v>54</v>
      </c>
      <c r="B2" s="13" t="s">
        <v>41</v>
      </c>
      <c r="C2">
        <v>1</v>
      </c>
      <c r="D2" s="8">
        <v>409</v>
      </c>
      <c r="E2" s="9">
        <v>0</v>
      </c>
      <c r="F2" s="8">
        <v>29.8</v>
      </c>
      <c r="G2" s="8">
        <v>5.51</v>
      </c>
      <c r="H2" s="8">
        <v>11.4</v>
      </c>
      <c r="I2" s="7">
        <v>4.05</v>
      </c>
      <c r="J2" s="8">
        <v>20.61</v>
      </c>
      <c r="K2" s="8">
        <v>6.27</v>
      </c>
      <c r="L2">
        <v>3407</v>
      </c>
      <c r="M2">
        <v>4012</v>
      </c>
      <c r="N2">
        <v>3366</v>
      </c>
      <c r="O2">
        <v>1</v>
      </c>
      <c r="P2">
        <v>881</v>
      </c>
      <c r="Q2">
        <v>39158</v>
      </c>
      <c r="R2">
        <v>1951</v>
      </c>
      <c r="S2">
        <f>SUM(L2:R2)</f>
        <v>52776</v>
      </c>
      <c r="U2" s="8">
        <v>4.74</v>
      </c>
      <c r="V2" s="8">
        <v>4.62</v>
      </c>
      <c r="W2" s="12">
        <v>1</v>
      </c>
    </row>
    <row r="3" spans="1:23" ht="16">
      <c r="A3" s="25" t="s">
        <v>55</v>
      </c>
      <c r="B3" s="14" t="s">
        <v>41</v>
      </c>
      <c r="C3">
        <v>2</v>
      </c>
      <c r="D3" s="1">
        <v>403</v>
      </c>
      <c r="E3" s="2">
        <v>0</v>
      </c>
      <c r="F3" s="1">
        <v>29.52</v>
      </c>
      <c r="G3" s="1">
        <v>4.9800000000000004</v>
      </c>
      <c r="H3" s="1">
        <v>10</v>
      </c>
      <c r="I3" s="4">
        <v>4.3600000000000003</v>
      </c>
      <c r="J3" s="8">
        <v>20.54</v>
      </c>
      <c r="K3" s="1">
        <v>5.16</v>
      </c>
      <c r="L3">
        <v>2809</v>
      </c>
      <c r="M3">
        <v>2542</v>
      </c>
      <c r="N3">
        <v>4299</v>
      </c>
      <c r="O3">
        <v>1</v>
      </c>
      <c r="P3">
        <v>770</v>
      </c>
      <c r="Q3">
        <v>30396</v>
      </c>
      <c r="R3">
        <v>1529</v>
      </c>
      <c r="S3">
        <f t="shared" ref="S3:S19" si="0">SUM(L3:R3)</f>
        <v>42346</v>
      </c>
      <c r="U3" s="1">
        <v>4.5999999999999996</v>
      </c>
      <c r="V3" s="1">
        <v>4.5999999999999996</v>
      </c>
      <c r="W3" s="3">
        <v>1</v>
      </c>
    </row>
    <row r="4" spans="1:23" ht="16">
      <c r="A4" s="25" t="s">
        <v>56</v>
      </c>
      <c r="B4" s="14" t="s">
        <v>41</v>
      </c>
      <c r="C4">
        <v>3</v>
      </c>
      <c r="D4" s="1">
        <v>400</v>
      </c>
      <c r="E4" s="2">
        <v>0</v>
      </c>
      <c r="F4" s="1">
        <v>30.9</v>
      </c>
      <c r="G4" s="1">
        <v>5.56</v>
      </c>
      <c r="H4" s="1">
        <v>11.81</v>
      </c>
      <c r="I4" s="4">
        <v>4.32</v>
      </c>
      <c r="J4" s="8">
        <v>20.91</v>
      </c>
      <c r="K4" s="1">
        <v>7.65</v>
      </c>
      <c r="L4">
        <v>3332</v>
      </c>
      <c r="M4">
        <v>3996</v>
      </c>
      <c r="N4">
        <v>3038</v>
      </c>
      <c r="O4">
        <v>1</v>
      </c>
      <c r="P4">
        <v>909</v>
      </c>
      <c r="Q4">
        <v>36760</v>
      </c>
      <c r="R4">
        <v>1868</v>
      </c>
      <c r="S4">
        <f t="shared" si="0"/>
        <v>49904</v>
      </c>
      <c r="U4" s="1">
        <v>4.5999999999999996</v>
      </c>
      <c r="V4" s="1">
        <v>4.5999999999999996</v>
      </c>
      <c r="W4" s="3">
        <v>1</v>
      </c>
    </row>
    <row r="5" spans="1:23" ht="16">
      <c r="A5" s="24" t="s">
        <v>57</v>
      </c>
      <c r="B5" s="13" t="s">
        <v>42</v>
      </c>
      <c r="C5">
        <v>4</v>
      </c>
      <c r="D5" s="8">
        <v>309</v>
      </c>
      <c r="E5" s="9">
        <v>3.3926765208168672</v>
      </c>
      <c r="F5" s="8">
        <v>22.08</v>
      </c>
      <c r="G5" s="8">
        <v>3.68</v>
      </c>
      <c r="H5" s="8">
        <v>9</v>
      </c>
      <c r="I5" s="7">
        <v>0.08</v>
      </c>
      <c r="J5" s="8">
        <v>8.99</v>
      </c>
      <c r="K5" s="8">
        <v>2.5099999999999998</v>
      </c>
      <c r="L5">
        <v>5467</v>
      </c>
      <c r="M5">
        <v>3148</v>
      </c>
      <c r="N5">
        <v>5189</v>
      </c>
      <c r="O5">
        <v>1</v>
      </c>
      <c r="P5">
        <v>1328</v>
      </c>
      <c r="Q5">
        <v>29206</v>
      </c>
      <c r="R5">
        <v>3123</v>
      </c>
      <c r="S5">
        <f t="shared" si="0"/>
        <v>47462</v>
      </c>
      <c r="U5" s="8">
        <v>3.9</v>
      </c>
      <c r="V5" s="8">
        <v>3.6</v>
      </c>
      <c r="W5" s="12">
        <v>1</v>
      </c>
    </row>
    <row r="6" spans="1:23" ht="16">
      <c r="A6" s="24" t="s">
        <v>58</v>
      </c>
      <c r="B6" s="13" t="s">
        <v>42</v>
      </c>
      <c r="C6">
        <v>5</v>
      </c>
      <c r="D6" s="8">
        <v>308</v>
      </c>
      <c r="E6" s="9">
        <v>3.3589337616300026</v>
      </c>
      <c r="F6" s="8">
        <v>22.71</v>
      </c>
      <c r="G6" s="8">
        <v>3.3</v>
      </c>
      <c r="H6" s="8">
        <v>8.33</v>
      </c>
      <c r="I6" s="7">
        <v>0.08</v>
      </c>
      <c r="J6" s="8">
        <v>8.67</v>
      </c>
      <c r="K6" s="8">
        <v>2.37</v>
      </c>
      <c r="L6">
        <v>8971</v>
      </c>
      <c r="M6">
        <v>4795</v>
      </c>
      <c r="N6">
        <v>6667</v>
      </c>
      <c r="O6">
        <v>1</v>
      </c>
      <c r="P6">
        <v>1906</v>
      </c>
      <c r="Q6">
        <v>46432</v>
      </c>
      <c r="R6">
        <v>4105</v>
      </c>
      <c r="S6">
        <f t="shared" si="0"/>
        <v>72877</v>
      </c>
      <c r="U6" s="8">
        <v>3.54</v>
      </c>
      <c r="V6" s="8">
        <v>3.43</v>
      </c>
      <c r="W6" s="12">
        <v>1</v>
      </c>
    </row>
    <row r="7" spans="1:23" ht="16">
      <c r="A7" s="24" t="s">
        <v>59</v>
      </c>
      <c r="B7" s="13" t="s">
        <v>42</v>
      </c>
      <c r="C7">
        <v>6</v>
      </c>
      <c r="D7" s="8">
        <v>319</v>
      </c>
      <c r="E7" s="9">
        <v>3.3953238917778958</v>
      </c>
      <c r="F7" s="8">
        <v>23.72</v>
      </c>
      <c r="G7" s="8">
        <v>3.96</v>
      </c>
      <c r="H7" s="8">
        <v>7.12</v>
      </c>
      <c r="I7" s="7">
        <v>0.14000000000000001</v>
      </c>
      <c r="J7" s="8">
        <v>8.34</v>
      </c>
      <c r="K7" s="8">
        <v>2.61</v>
      </c>
      <c r="L7">
        <v>7096</v>
      </c>
      <c r="M7">
        <v>3765</v>
      </c>
      <c r="N7">
        <v>4310</v>
      </c>
      <c r="O7">
        <v>1</v>
      </c>
      <c r="P7">
        <v>1332</v>
      </c>
      <c r="Q7">
        <v>35372</v>
      </c>
      <c r="R7">
        <v>2880</v>
      </c>
      <c r="S7">
        <f t="shared" si="0"/>
        <v>54756</v>
      </c>
      <c r="U7" s="8">
        <v>3.24</v>
      </c>
      <c r="V7" s="8">
        <v>3.14</v>
      </c>
      <c r="W7" s="12">
        <v>1</v>
      </c>
    </row>
    <row r="8" spans="1:23" ht="16">
      <c r="A8" s="25" t="s">
        <v>60</v>
      </c>
      <c r="B8" s="14" t="s">
        <v>44</v>
      </c>
      <c r="C8">
        <v>7</v>
      </c>
      <c r="D8" s="1">
        <v>185</v>
      </c>
      <c r="E8" s="2">
        <v>6.6889773214889408</v>
      </c>
      <c r="F8" s="1">
        <v>16.77</v>
      </c>
      <c r="G8" s="1">
        <v>2.72</v>
      </c>
      <c r="H8" s="1">
        <v>8.5299999999999994</v>
      </c>
      <c r="I8" s="4">
        <v>1.33</v>
      </c>
      <c r="J8" s="8">
        <v>11.89</v>
      </c>
      <c r="K8" s="1">
        <v>2.63</v>
      </c>
      <c r="L8">
        <v>5809</v>
      </c>
      <c r="M8">
        <v>2998</v>
      </c>
      <c r="N8">
        <v>2905</v>
      </c>
      <c r="O8">
        <v>1</v>
      </c>
      <c r="P8">
        <v>966</v>
      </c>
      <c r="Q8">
        <v>23583</v>
      </c>
      <c r="R8">
        <v>1599</v>
      </c>
      <c r="S8">
        <f t="shared" si="0"/>
        <v>37861</v>
      </c>
      <c r="U8" s="1">
        <v>2.84</v>
      </c>
      <c r="V8" s="1">
        <v>2.7</v>
      </c>
      <c r="W8" s="3">
        <v>1</v>
      </c>
    </row>
    <row r="9" spans="1:23" ht="16">
      <c r="A9" s="25" t="s">
        <v>61</v>
      </c>
      <c r="B9" s="14" t="s">
        <v>44</v>
      </c>
      <c r="C9">
        <v>8</v>
      </c>
      <c r="D9" s="1">
        <v>216</v>
      </c>
      <c r="E9" s="2">
        <v>6.6575689391575397</v>
      </c>
      <c r="F9" s="1">
        <v>15.8</v>
      </c>
      <c r="G9" s="1">
        <v>2.76</v>
      </c>
      <c r="H9" s="1">
        <v>5.91</v>
      </c>
      <c r="I9" s="4">
        <v>2.0499999999999998</v>
      </c>
      <c r="J9" s="8">
        <v>9.98</v>
      </c>
      <c r="K9" s="1">
        <v>3.2</v>
      </c>
      <c r="L9">
        <v>6789</v>
      </c>
      <c r="M9">
        <v>3329</v>
      </c>
      <c r="N9">
        <v>2795</v>
      </c>
      <c r="O9">
        <v>1</v>
      </c>
      <c r="P9">
        <v>939</v>
      </c>
      <c r="Q9">
        <v>29457</v>
      </c>
      <c r="R9">
        <v>1963</v>
      </c>
      <c r="S9">
        <f t="shared" si="0"/>
        <v>45273</v>
      </c>
      <c r="U9" s="1">
        <v>2.77</v>
      </c>
      <c r="V9" s="1">
        <v>2.52</v>
      </c>
      <c r="W9" s="3">
        <v>1</v>
      </c>
    </row>
    <row r="10" spans="1:23" ht="16">
      <c r="A10" s="25" t="s">
        <v>62</v>
      </c>
      <c r="B10" s="14" t="s">
        <v>44</v>
      </c>
      <c r="C10">
        <v>9</v>
      </c>
      <c r="D10" s="1">
        <v>206</v>
      </c>
      <c r="E10" s="2">
        <v>6.7671703911471388</v>
      </c>
      <c r="F10" s="1">
        <v>15.43</v>
      </c>
      <c r="G10" s="1">
        <v>2.82</v>
      </c>
      <c r="H10" s="1">
        <v>6.83</v>
      </c>
      <c r="I10" s="4">
        <v>1.5</v>
      </c>
      <c r="J10" s="8">
        <v>9.5599999999999987</v>
      </c>
      <c r="K10" s="1">
        <v>2.72</v>
      </c>
      <c r="L10">
        <v>8914</v>
      </c>
      <c r="M10">
        <v>4296</v>
      </c>
      <c r="N10">
        <v>4130</v>
      </c>
      <c r="O10">
        <v>1</v>
      </c>
      <c r="P10">
        <v>1322</v>
      </c>
      <c r="Q10">
        <v>41327</v>
      </c>
      <c r="R10">
        <v>2892</v>
      </c>
      <c r="S10">
        <f t="shared" si="0"/>
        <v>62882</v>
      </c>
      <c r="U10" s="1">
        <v>3.11</v>
      </c>
      <c r="V10" s="1">
        <v>2.86</v>
      </c>
      <c r="W10" s="3">
        <v>1</v>
      </c>
    </row>
    <row r="11" spans="1:23" ht="16">
      <c r="A11" s="25" t="s">
        <v>63</v>
      </c>
      <c r="B11" s="14" t="s">
        <v>44</v>
      </c>
      <c r="C11">
        <v>10</v>
      </c>
      <c r="D11" s="1">
        <v>206</v>
      </c>
      <c r="E11" s="2">
        <v>6.7690571145547267</v>
      </c>
      <c r="F11" s="1">
        <v>14.97</v>
      </c>
      <c r="G11" s="1">
        <v>2.6</v>
      </c>
      <c r="H11" s="1">
        <v>7.18</v>
      </c>
      <c r="I11" s="4">
        <v>1.83</v>
      </c>
      <c r="J11" s="8">
        <v>9.2100000000000009</v>
      </c>
      <c r="K11" s="1">
        <v>2.6</v>
      </c>
      <c r="L11">
        <v>23218</v>
      </c>
      <c r="M11">
        <v>3982</v>
      </c>
      <c r="N11">
        <v>2133</v>
      </c>
      <c r="O11">
        <v>1</v>
      </c>
      <c r="P11">
        <v>2145</v>
      </c>
      <c r="Q11">
        <v>55293</v>
      </c>
      <c r="R11">
        <v>3080</v>
      </c>
      <c r="S11">
        <f t="shared" si="0"/>
        <v>89852</v>
      </c>
      <c r="U11" s="1">
        <v>3.21</v>
      </c>
      <c r="V11" s="1">
        <v>3</v>
      </c>
      <c r="W11" s="3">
        <v>1</v>
      </c>
    </row>
    <row r="12" spans="1:23" ht="16">
      <c r="A12" s="25" t="s">
        <v>64</v>
      </c>
      <c r="B12" s="14" t="s">
        <v>44</v>
      </c>
      <c r="C12">
        <v>11</v>
      </c>
      <c r="D12" s="1">
        <v>212</v>
      </c>
      <c r="E12" s="2">
        <v>6.9056287736707267</v>
      </c>
      <c r="F12" s="1">
        <v>14.99</v>
      </c>
      <c r="G12" s="1">
        <v>2.59</v>
      </c>
      <c r="H12" s="1">
        <v>6.23</v>
      </c>
      <c r="I12" s="4">
        <v>1.88</v>
      </c>
      <c r="J12" s="8">
        <v>9.5399999999999991</v>
      </c>
      <c r="K12" s="1">
        <v>2.69</v>
      </c>
      <c r="L12">
        <v>21316</v>
      </c>
      <c r="M12">
        <v>3765</v>
      </c>
      <c r="N12">
        <v>1909</v>
      </c>
      <c r="O12">
        <v>1</v>
      </c>
      <c r="P12">
        <v>1859</v>
      </c>
      <c r="Q12">
        <v>49213</v>
      </c>
      <c r="R12">
        <v>2638</v>
      </c>
      <c r="S12">
        <f t="shared" si="0"/>
        <v>80701</v>
      </c>
      <c r="U12" s="1">
        <v>2.86</v>
      </c>
      <c r="V12" s="1">
        <v>2.6</v>
      </c>
      <c r="W12" s="3">
        <v>1</v>
      </c>
    </row>
    <row r="13" spans="1:23" ht="16">
      <c r="A13" s="25" t="s">
        <v>65</v>
      </c>
      <c r="B13" s="14" t="s">
        <v>44</v>
      </c>
      <c r="C13">
        <v>12</v>
      </c>
      <c r="D13" s="1">
        <v>214</v>
      </c>
      <c r="E13" s="2">
        <v>6.882669344452446</v>
      </c>
      <c r="F13" s="1">
        <v>15.59</v>
      </c>
      <c r="G13" s="1">
        <v>2.59</v>
      </c>
      <c r="H13" s="1">
        <v>6.15</v>
      </c>
      <c r="I13" s="4">
        <v>1.41</v>
      </c>
      <c r="J13" s="8">
        <v>9.23</v>
      </c>
      <c r="K13" s="1">
        <v>2.21</v>
      </c>
      <c r="L13">
        <v>16789</v>
      </c>
      <c r="M13">
        <v>3141</v>
      </c>
      <c r="N13">
        <v>1444</v>
      </c>
      <c r="O13">
        <v>1</v>
      </c>
      <c r="P13">
        <v>1769</v>
      </c>
      <c r="Q13">
        <v>35357</v>
      </c>
      <c r="R13">
        <v>1895</v>
      </c>
      <c r="S13">
        <f t="shared" si="0"/>
        <v>60396</v>
      </c>
      <c r="U13" s="1">
        <v>2.98</v>
      </c>
      <c r="V13" s="1">
        <v>2.8</v>
      </c>
      <c r="W13" s="3">
        <v>1</v>
      </c>
    </row>
    <row r="14" spans="1:23" ht="16">
      <c r="A14" s="25" t="s">
        <v>66</v>
      </c>
      <c r="B14" s="14" t="s">
        <v>45</v>
      </c>
      <c r="C14">
        <v>13</v>
      </c>
      <c r="D14" s="1">
        <v>104</v>
      </c>
      <c r="E14" s="2">
        <v>6.6462436363842716</v>
      </c>
      <c r="F14" s="1">
        <v>14.94</v>
      </c>
      <c r="G14" s="1">
        <v>2.4500000000000002</v>
      </c>
      <c r="H14" s="1">
        <v>5.28</v>
      </c>
      <c r="I14" s="4">
        <v>5.35</v>
      </c>
      <c r="J14" s="8">
        <v>10.36</v>
      </c>
      <c r="K14" s="1">
        <v>1.98</v>
      </c>
      <c r="L14">
        <v>10012</v>
      </c>
      <c r="M14">
        <v>4388</v>
      </c>
      <c r="N14">
        <v>5920</v>
      </c>
      <c r="O14">
        <v>449</v>
      </c>
      <c r="P14">
        <v>1512</v>
      </c>
      <c r="Q14">
        <v>38886</v>
      </c>
      <c r="R14">
        <v>2541</v>
      </c>
      <c r="S14">
        <f t="shared" si="0"/>
        <v>63708</v>
      </c>
      <c r="U14" s="1">
        <v>2.08</v>
      </c>
      <c r="V14" s="1">
        <v>2.0099999999999998</v>
      </c>
      <c r="W14" s="3">
        <v>1</v>
      </c>
    </row>
    <row r="15" spans="1:23" ht="16">
      <c r="A15" s="25" t="s">
        <v>67</v>
      </c>
      <c r="B15" s="14" t="s">
        <v>45</v>
      </c>
      <c r="C15">
        <v>14</v>
      </c>
      <c r="D15" s="1">
        <v>100</v>
      </c>
      <c r="E15" s="2">
        <v>6.8909580863347584</v>
      </c>
      <c r="F15" s="1">
        <v>14.94</v>
      </c>
      <c r="G15" s="1">
        <v>2.31</v>
      </c>
      <c r="H15" s="1">
        <v>5.8</v>
      </c>
      <c r="I15" s="4">
        <v>5.49</v>
      </c>
      <c r="J15" s="8">
        <v>10.02</v>
      </c>
      <c r="K15" s="1">
        <v>1.86</v>
      </c>
      <c r="L15">
        <v>7214</v>
      </c>
      <c r="M15">
        <v>4094</v>
      </c>
      <c r="N15">
        <v>5029</v>
      </c>
      <c r="O15">
        <v>393</v>
      </c>
      <c r="P15">
        <v>1279</v>
      </c>
      <c r="Q15">
        <v>33006</v>
      </c>
      <c r="R15">
        <v>2055</v>
      </c>
      <c r="S15">
        <f t="shared" si="0"/>
        <v>53070</v>
      </c>
      <c r="U15" s="1">
        <v>2.0699999999999998</v>
      </c>
      <c r="V15" s="1">
        <v>2.04</v>
      </c>
      <c r="W15" s="3">
        <v>1</v>
      </c>
    </row>
    <row r="16" spans="1:23" ht="16">
      <c r="A16" s="25" t="s">
        <v>68</v>
      </c>
      <c r="B16" s="14" t="s">
        <v>45</v>
      </c>
      <c r="C16">
        <v>15</v>
      </c>
      <c r="D16" s="1">
        <v>108</v>
      </c>
      <c r="E16" s="2">
        <v>6.8521482196723422</v>
      </c>
      <c r="F16" s="1">
        <v>14.95</v>
      </c>
      <c r="G16" s="1">
        <v>2.31</v>
      </c>
      <c r="H16" s="1">
        <v>5.7</v>
      </c>
      <c r="I16" s="4">
        <v>5.28</v>
      </c>
      <c r="J16" s="8">
        <v>10.33</v>
      </c>
      <c r="K16" s="1">
        <v>1.91</v>
      </c>
      <c r="L16">
        <v>6652</v>
      </c>
      <c r="M16">
        <v>4700</v>
      </c>
      <c r="N16">
        <v>5935</v>
      </c>
      <c r="O16">
        <v>590</v>
      </c>
      <c r="P16">
        <v>1510</v>
      </c>
      <c r="Q16">
        <v>35776</v>
      </c>
      <c r="R16">
        <v>2489</v>
      </c>
      <c r="S16">
        <f t="shared" si="0"/>
        <v>57652</v>
      </c>
      <c r="U16" s="1">
        <v>1.89</v>
      </c>
      <c r="V16" s="1">
        <v>1.87</v>
      </c>
      <c r="W16" s="3">
        <v>1</v>
      </c>
    </row>
    <row r="17" spans="1:23" ht="16">
      <c r="A17" s="25" t="s">
        <v>69</v>
      </c>
      <c r="B17" s="14" t="s">
        <v>43</v>
      </c>
      <c r="C17">
        <v>16</v>
      </c>
      <c r="D17" s="1">
        <v>158</v>
      </c>
      <c r="E17" s="2">
        <v>3.4305330021713774</v>
      </c>
      <c r="F17" s="1">
        <v>23.25</v>
      </c>
      <c r="G17" s="1">
        <v>3.87</v>
      </c>
      <c r="H17" s="1">
        <v>5.97</v>
      </c>
      <c r="I17" s="4">
        <v>3.58</v>
      </c>
      <c r="J17" s="8">
        <v>16.2</v>
      </c>
      <c r="K17" s="1">
        <v>2.98</v>
      </c>
      <c r="L17">
        <v>7759</v>
      </c>
      <c r="M17">
        <v>3320</v>
      </c>
      <c r="N17">
        <v>5823</v>
      </c>
      <c r="O17">
        <v>8948</v>
      </c>
      <c r="P17">
        <v>1892</v>
      </c>
      <c r="Q17">
        <v>36057</v>
      </c>
      <c r="R17">
        <v>1525</v>
      </c>
      <c r="S17">
        <f t="shared" si="0"/>
        <v>65324</v>
      </c>
      <c r="U17" s="1">
        <v>1.6</v>
      </c>
      <c r="V17" s="1">
        <v>1.6</v>
      </c>
      <c r="W17" s="3">
        <v>1</v>
      </c>
    </row>
    <row r="18" spans="1:23" ht="16">
      <c r="A18" s="25" t="s">
        <v>70</v>
      </c>
      <c r="B18" s="14" t="s">
        <v>43</v>
      </c>
      <c r="C18">
        <v>17</v>
      </c>
      <c r="D18" s="1">
        <v>166</v>
      </c>
      <c r="E18" s="2">
        <v>3.4077272547811335</v>
      </c>
      <c r="F18" s="1">
        <v>23.25</v>
      </c>
      <c r="G18" s="1">
        <v>3.87</v>
      </c>
      <c r="H18" s="1">
        <v>6.53</v>
      </c>
      <c r="I18" s="4">
        <v>2.4700000000000002</v>
      </c>
      <c r="J18" s="8">
        <v>16.170000000000002</v>
      </c>
      <c r="K18" s="1">
        <v>2.97</v>
      </c>
      <c r="L18">
        <v>6638</v>
      </c>
      <c r="M18">
        <v>2286</v>
      </c>
      <c r="N18">
        <v>5320</v>
      </c>
      <c r="O18">
        <v>10208</v>
      </c>
      <c r="P18">
        <v>1741</v>
      </c>
      <c r="Q18">
        <v>32059</v>
      </c>
      <c r="R18">
        <v>1705</v>
      </c>
      <c r="S18">
        <f t="shared" si="0"/>
        <v>59957</v>
      </c>
      <c r="U18" s="1">
        <v>2.11</v>
      </c>
      <c r="V18" s="1">
        <v>2.1</v>
      </c>
      <c r="W18" s="3">
        <v>1</v>
      </c>
    </row>
    <row r="19" spans="1:23" ht="16">
      <c r="A19" s="25" t="s">
        <v>71</v>
      </c>
      <c r="B19" s="14" t="s">
        <v>43</v>
      </c>
      <c r="C19">
        <v>18</v>
      </c>
      <c r="D19" s="1">
        <v>164</v>
      </c>
      <c r="E19" s="2">
        <v>3.4322630459755143</v>
      </c>
      <c r="F19" s="1">
        <v>22.8</v>
      </c>
      <c r="G19" s="1">
        <v>3.92</v>
      </c>
      <c r="H19" s="1">
        <v>6.73</v>
      </c>
      <c r="I19" s="4">
        <v>3.33</v>
      </c>
      <c r="J19" s="8">
        <v>16.8</v>
      </c>
      <c r="K19" s="1">
        <v>3.12</v>
      </c>
      <c r="L19">
        <v>7299</v>
      </c>
      <c r="M19">
        <v>2347</v>
      </c>
      <c r="N19">
        <v>5236</v>
      </c>
      <c r="O19">
        <v>9412</v>
      </c>
      <c r="P19">
        <v>2046</v>
      </c>
      <c r="Q19">
        <v>33231</v>
      </c>
      <c r="R19">
        <v>1628</v>
      </c>
      <c r="S19">
        <f t="shared" si="0"/>
        <v>61199</v>
      </c>
      <c r="U19" s="1">
        <v>1.77</v>
      </c>
      <c r="V19" s="1">
        <v>1.75</v>
      </c>
      <c r="W19" s="3">
        <v>1</v>
      </c>
    </row>
    <row r="24" spans="1:23">
      <c r="Q24" s="27"/>
    </row>
    <row r="25" spans="1:23">
      <c r="Q25" s="27"/>
    </row>
    <row r="26" spans="1:23">
      <c r="Q26" s="27"/>
    </row>
    <row r="27" spans="1:23">
      <c r="Q27" s="27"/>
    </row>
    <row r="28" spans="1:23">
      <c r="Q28" s="27"/>
    </row>
    <row r="29" spans="1:23">
      <c r="Q29" s="27"/>
    </row>
    <row r="30" spans="1:23">
      <c r="Q30" s="27"/>
    </row>
    <row r="31" spans="1:23">
      <c r="Q31" s="27"/>
    </row>
    <row r="32" spans="1:23">
      <c r="Q32" s="27"/>
    </row>
    <row r="33" spans="17:17">
      <c r="Q33" s="27"/>
    </row>
    <row r="34" spans="17:17">
      <c r="Q34" s="27"/>
    </row>
    <row r="35" spans="17:17">
      <c r="Q35" s="27"/>
    </row>
    <row r="36" spans="17:17">
      <c r="Q36" s="27"/>
    </row>
    <row r="37" spans="17:17">
      <c r="Q37" s="27"/>
    </row>
    <row r="38" spans="17:17">
      <c r="Q38" s="27"/>
    </row>
    <row r="39" spans="17:17">
      <c r="Q39" s="27"/>
    </row>
    <row r="40" spans="17:17">
      <c r="Q40" s="27"/>
    </row>
    <row r="41" spans="17:17">
      <c r="Q41" s="27"/>
    </row>
  </sheetData>
  <conditionalFormatting sqref="A2">
    <cfRule type="duplicateValues" dxfId="2" priority="3"/>
  </conditionalFormatting>
  <conditionalFormatting sqref="A5">
    <cfRule type="duplicateValues" dxfId="1" priority="2"/>
  </conditionalFormatting>
  <conditionalFormatting sqref="A6:A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C8961-3A76-454D-9FE2-84432A451E3C}">
  <dimension ref="A1:U68"/>
  <sheetViews>
    <sheetView workbookViewId="0">
      <selection activeCell="G8" sqref="C2:G8"/>
    </sheetView>
  </sheetViews>
  <sheetFormatPr baseColWidth="10" defaultColWidth="8.5" defaultRowHeight="15"/>
  <cols>
    <col min="1" max="2" width="17" bestFit="1" customWidth="1"/>
    <col min="3" max="3" width="9.6640625" style="29" bestFit="1" customWidth="1"/>
    <col min="4" max="4" width="10.1640625" style="29" bestFit="1" customWidth="1"/>
    <col min="5" max="5" width="10.5" style="29" bestFit="1" customWidth="1"/>
    <col min="6" max="6" width="11.1640625" style="29" bestFit="1" customWidth="1"/>
    <col min="7" max="7" width="9.1640625" style="29" bestFit="1" customWidth="1"/>
    <col min="8" max="8" width="8.5" style="29" customWidth="1"/>
    <col min="9" max="9" width="17" bestFit="1" customWidth="1"/>
    <col min="10" max="19" width="7" bestFit="1" customWidth="1"/>
    <col min="20" max="20" width="8" bestFit="1" customWidth="1"/>
    <col min="21" max="21" width="3.6640625" bestFit="1" customWidth="1"/>
  </cols>
  <sheetData>
    <row r="1" spans="1:21">
      <c r="A1" s="28" t="s">
        <v>105</v>
      </c>
      <c r="B1" s="28"/>
      <c r="C1" s="29" t="s">
        <v>90</v>
      </c>
      <c r="D1" s="29" t="s">
        <v>89</v>
      </c>
      <c r="E1" s="29" t="s">
        <v>88</v>
      </c>
      <c r="F1" s="29" t="s">
        <v>87</v>
      </c>
      <c r="G1" s="29" t="s">
        <v>86</v>
      </c>
      <c r="I1" s="28" t="s">
        <v>78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pans="1:21">
      <c r="A2" s="81" t="s">
        <v>91</v>
      </c>
      <c r="B2" s="80" t="s">
        <v>85</v>
      </c>
      <c r="C2" s="79">
        <v>17.1686554393868</v>
      </c>
      <c r="D2" s="79">
        <v>12.880913927105199</v>
      </c>
      <c r="E2" s="79">
        <v>-5.3711419959592499</v>
      </c>
      <c r="F2" s="79">
        <v>-131.55959785283699</v>
      </c>
      <c r="G2" s="78">
        <v>8.38289628193073</v>
      </c>
      <c r="I2" s="77"/>
      <c r="J2" s="76" t="s">
        <v>90</v>
      </c>
      <c r="K2" s="46"/>
      <c r="L2" s="46" t="s">
        <v>89</v>
      </c>
      <c r="M2" s="46"/>
      <c r="N2" s="46" t="s">
        <v>88</v>
      </c>
      <c r="O2" s="46"/>
      <c r="P2" s="46" t="s">
        <v>87</v>
      </c>
      <c r="Q2" s="46"/>
      <c r="R2" s="46" t="s">
        <v>86</v>
      </c>
      <c r="S2" s="45"/>
      <c r="T2" t="s">
        <v>104</v>
      </c>
    </row>
    <row r="3" spans="1:21">
      <c r="A3" s="43"/>
      <c r="B3" t="s">
        <v>2</v>
      </c>
      <c r="C3" s="70">
        <v>-5.0051002367748197E-2</v>
      </c>
      <c r="D3" s="70">
        <v>-9.6826775444747701E-2</v>
      </c>
      <c r="E3" s="70">
        <v>5.6699423831613201E-2</v>
      </c>
      <c r="F3" s="70">
        <v>0.36571255155917898</v>
      </c>
      <c r="G3" s="69">
        <v>-2.53272691494143E-2</v>
      </c>
      <c r="I3" s="64" t="s">
        <v>103</v>
      </c>
      <c r="J3" s="75">
        <v>0.77629972443190098</v>
      </c>
      <c r="K3" s="74"/>
      <c r="L3" s="74">
        <v>0.89895767818128502</v>
      </c>
      <c r="M3" s="74"/>
      <c r="N3" s="74">
        <v>0.98614713525562803</v>
      </c>
      <c r="O3" s="74"/>
      <c r="P3" s="74">
        <v>0.92226043354928799</v>
      </c>
      <c r="Q3" s="74"/>
      <c r="R3" s="74">
        <v>0.936351626507821</v>
      </c>
      <c r="S3" s="73"/>
      <c r="T3" s="54" t="s">
        <v>102</v>
      </c>
      <c r="U3" t="s">
        <v>97</v>
      </c>
    </row>
    <row r="4" spans="1:21">
      <c r="A4" s="43"/>
      <c r="B4" t="s">
        <v>84</v>
      </c>
      <c r="C4" s="70">
        <v>-0.32939399108405498</v>
      </c>
      <c r="D4" s="70">
        <v>-5.1342550139039003E-2</v>
      </c>
      <c r="E4" s="70">
        <v>0.41933639309134302</v>
      </c>
      <c r="F4" s="70">
        <v>4.8602811793549199</v>
      </c>
      <c r="G4" s="69">
        <v>-2.3776423248299299E-2</v>
      </c>
      <c r="I4" s="72" t="s">
        <v>85</v>
      </c>
      <c r="J4" s="43" t="s">
        <v>101</v>
      </c>
      <c r="K4" s="42"/>
      <c r="L4" s="42" t="s">
        <v>101</v>
      </c>
      <c r="M4" s="42"/>
      <c r="N4" s="42" t="s">
        <v>101</v>
      </c>
      <c r="O4" s="42"/>
      <c r="P4" s="42" t="s">
        <v>101</v>
      </c>
      <c r="Q4" s="42"/>
      <c r="R4" s="42" t="s">
        <v>101</v>
      </c>
      <c r="S4" s="71"/>
      <c r="T4" s="54">
        <v>1.3426246267556099E-4</v>
      </c>
      <c r="U4" t="s">
        <v>97</v>
      </c>
    </row>
    <row r="5" spans="1:21">
      <c r="A5" s="43"/>
      <c r="B5" t="s">
        <v>6</v>
      </c>
      <c r="C5" s="70">
        <v>-1.2027060062802899</v>
      </c>
      <c r="D5" s="70">
        <v>-2.85936575347547E-2</v>
      </c>
      <c r="E5" s="70">
        <v>5.2440572953034503E-2</v>
      </c>
      <c r="F5" s="70">
        <v>13.3152929027359</v>
      </c>
      <c r="G5" s="69">
        <v>1.2491993562522601</v>
      </c>
      <c r="I5" s="64" t="s">
        <v>2</v>
      </c>
      <c r="J5" s="63">
        <v>1.76751252723935E-3</v>
      </c>
      <c r="K5" s="62">
        <f>J5/SUM(J$5:J$10)</f>
        <v>0.15713564015718923</v>
      </c>
      <c r="L5" s="61">
        <v>1.05633792488795E-2</v>
      </c>
      <c r="M5" s="62">
        <f>L5/SUM(L$5:L$10)</f>
        <v>7.8544000001857142E-2</v>
      </c>
      <c r="N5" s="61">
        <v>6.8743020004476802E-4</v>
      </c>
      <c r="O5" s="62">
        <f>N5/SUM(N$5:N$10)</f>
        <v>9.5620023838385693E-2</v>
      </c>
      <c r="P5" s="61">
        <v>5.3894394544635002E-2</v>
      </c>
      <c r="Q5" s="62">
        <f>P5/SUM(P$5:P$10)</f>
        <v>5.4502618185114753E-2</v>
      </c>
      <c r="R5" s="61">
        <v>4.6584683219971502E-4</v>
      </c>
      <c r="S5" s="60">
        <f>R5/SUM(R$5:R$10)</f>
        <v>1.1819531707023982E-2</v>
      </c>
      <c r="T5" s="54">
        <v>3.3385656789397498E-3</v>
      </c>
      <c r="U5" t="s">
        <v>100</v>
      </c>
    </row>
    <row r="6" spans="1:21">
      <c r="A6" s="43"/>
      <c r="B6" t="s">
        <v>83</v>
      </c>
      <c r="C6" s="70">
        <v>1.7486506011674099E-3</v>
      </c>
      <c r="D6" s="70">
        <v>2.4045973472702799E-3</v>
      </c>
      <c r="E6" s="70">
        <v>-1.34228805124803E-3</v>
      </c>
      <c r="F6" s="70">
        <v>-1.25941900560675E-2</v>
      </c>
      <c r="G6" s="69">
        <v>4.9177082137211495E-4</v>
      </c>
      <c r="I6" s="64" t="s">
        <v>84</v>
      </c>
      <c r="J6" s="63">
        <v>1.3338728405746199E-3</v>
      </c>
      <c r="K6" s="62">
        <f>J6/SUM(J$5:J$10)</f>
        <v>0.11858414549363938</v>
      </c>
      <c r="L6" s="61">
        <v>5.1750293030975201E-5</v>
      </c>
      <c r="M6" s="62">
        <f>L6/SUM(L$5:L$10)</f>
        <v>3.8478927246242536E-4</v>
      </c>
      <c r="N6" s="61">
        <v>6.5515275770119204E-4</v>
      </c>
      <c r="O6" s="62">
        <f>N6/SUM(N$5:N$10)</f>
        <v>9.1130302836698734E-2</v>
      </c>
      <c r="P6" s="61">
        <v>0.16585661691787601</v>
      </c>
      <c r="Q6" s="62">
        <f>P6/SUM(P$5:P$10)</f>
        <v>0.16772838700067932</v>
      </c>
      <c r="R6" s="61">
        <v>7.1532851117215201E-6</v>
      </c>
      <c r="S6" s="60">
        <f>R6/SUM(R$5:R$10)</f>
        <v>1.8149416147822593E-4</v>
      </c>
      <c r="T6" s="54">
        <v>1.56731432598978E-6</v>
      </c>
      <c r="U6" t="s">
        <v>97</v>
      </c>
    </row>
    <row r="7" spans="1:21">
      <c r="A7" s="43"/>
      <c r="B7" t="s">
        <v>82</v>
      </c>
      <c r="C7" s="70">
        <v>4.4757964607005296E-3</v>
      </c>
      <c r="D7" s="70">
        <v>8.8865213065319696E-3</v>
      </c>
      <c r="E7" s="70">
        <v>-6.9105977462360002E-3</v>
      </c>
      <c r="F7" s="70">
        <v>-2.1755834336118302E-2</v>
      </c>
      <c r="G7" s="69">
        <v>-2.1554000126576601E-3</v>
      </c>
      <c r="I7" s="64" t="s">
        <v>6</v>
      </c>
      <c r="J7" s="63">
        <v>2.4587797176054498E-3</v>
      </c>
      <c r="K7" s="62">
        <f>J7/SUM(J$5:J$10)</f>
        <v>0.21859077034938923</v>
      </c>
      <c r="L7" s="61">
        <v>2.2192818010546201E-6</v>
      </c>
      <c r="M7" s="62">
        <f>L7/SUM(L$5:L$10)</f>
        <v>1.6501468486483199E-5</v>
      </c>
      <c r="N7" s="61">
        <v>1.4166596361823099E-6</v>
      </c>
      <c r="O7" s="62">
        <f>N7/SUM(N$5:N$10)</f>
        <v>1.970542291767361E-4</v>
      </c>
      <c r="P7" s="61">
        <v>0.17211908519913499</v>
      </c>
      <c r="Q7" s="62">
        <f>P7/SUM(P$5:P$10)</f>
        <v>0.17406153018771653</v>
      </c>
      <c r="R7" s="61">
        <v>2.7301947992297501E-3</v>
      </c>
      <c r="S7" s="60">
        <f>R7/SUM(R$5:R$10)</f>
        <v>6.927088855251369E-2</v>
      </c>
      <c r="T7" s="54">
        <v>9.9668757991278099E-7</v>
      </c>
      <c r="U7" t="s">
        <v>97</v>
      </c>
    </row>
    <row r="8" spans="1:21">
      <c r="A8" s="68"/>
      <c r="B8" s="67" t="s">
        <v>81</v>
      </c>
      <c r="C8" s="66">
        <v>8.14200420957043E-3</v>
      </c>
      <c r="D8" s="66">
        <v>-8.7926694716128906E-2</v>
      </c>
      <c r="E8" s="66">
        <v>3.81524872814848E-2</v>
      </c>
      <c r="F8" s="66">
        <v>-0.32318040313042901</v>
      </c>
      <c r="G8" s="65">
        <v>-6.5090273289547806E-2</v>
      </c>
      <c r="I8" s="64" t="s">
        <v>83</v>
      </c>
      <c r="J8" s="63">
        <v>2.6786364980645001E-3</v>
      </c>
      <c r="K8" s="62">
        <f>J8/SUM(J$5:J$10)</f>
        <v>0.23813650788047785</v>
      </c>
      <c r="L8" s="61">
        <v>8.0884892913540996E-3</v>
      </c>
      <c r="M8" s="62">
        <f>L8/SUM(L$5:L$10)</f>
        <v>6.0141957222877046E-2</v>
      </c>
      <c r="N8" s="61">
        <v>4.7833649033903798E-4</v>
      </c>
      <c r="O8" s="62">
        <f>N8/SUM(N$5:N$10)</f>
        <v>6.6535550236242011E-2</v>
      </c>
      <c r="P8" s="61">
        <v>7.9355147815602406E-2</v>
      </c>
      <c r="Q8" s="62">
        <f>P8/SUM(P$5:P$10)</f>
        <v>8.02507080552715E-2</v>
      </c>
      <c r="R8" s="61">
        <v>2.18053308592809E-4</v>
      </c>
      <c r="S8" s="60">
        <f>R8/SUM(R$5:R$10)</f>
        <v>5.5324793828999816E-3</v>
      </c>
      <c r="T8" s="54">
        <v>4.8557608598387398E-4</v>
      </c>
      <c r="U8" t="s">
        <v>97</v>
      </c>
    </row>
    <row r="9" spans="1:21">
      <c r="I9" s="64" t="s">
        <v>82</v>
      </c>
      <c r="J9" s="63">
        <v>2.4713380042406001E-3</v>
      </c>
      <c r="K9" s="62">
        <f>J9/SUM(J$5:J$10)</f>
        <v>0.21970722886341965</v>
      </c>
      <c r="L9" s="61">
        <v>1.55571505277434E-2</v>
      </c>
      <c r="M9" s="62">
        <f>L9/SUM(L$5:L$10)</f>
        <v>0.11567518331878349</v>
      </c>
      <c r="N9" s="61">
        <v>1.78548866682626E-3</v>
      </c>
      <c r="O9" s="62">
        <f>N9/SUM(N$5:N$10)</f>
        <v>0.24835753342517683</v>
      </c>
      <c r="P9" s="61">
        <v>3.3348008104282803E-2</v>
      </c>
      <c r="Q9" s="62">
        <f>P9/SUM(P$5:P$10)</f>
        <v>3.3724356091180345E-2</v>
      </c>
      <c r="R9" s="61">
        <v>5.8989772853557598E-4</v>
      </c>
      <c r="S9" s="60">
        <f>R9/SUM(R$5:R$10)</f>
        <v>1.4966968592240072E-2</v>
      </c>
      <c r="T9" s="54">
        <v>1.30870370244178E-2</v>
      </c>
      <c r="U9" t="s">
        <v>99</v>
      </c>
    </row>
    <row r="10" spans="1:21">
      <c r="A10" s="52" t="s">
        <v>98</v>
      </c>
      <c r="B10" s="51"/>
      <c r="C10" s="46" t="s">
        <v>78</v>
      </c>
      <c r="D10" s="46"/>
      <c r="E10" s="46"/>
      <c r="F10" s="46"/>
      <c r="G10" s="45"/>
      <c r="H10" s="44"/>
      <c r="I10" s="59" t="s">
        <v>81</v>
      </c>
      <c r="J10" s="58">
        <v>5.3818399737198797E-4</v>
      </c>
      <c r="K10" s="57">
        <f>J10/SUM(J$5:J$10)</f>
        <v>4.7845707255884419E-2</v>
      </c>
      <c r="L10" s="56">
        <v>0.100226969197761</v>
      </c>
      <c r="M10" s="57">
        <f>L10/SUM(L$5:L$10)</f>
        <v>0.74523756871553348</v>
      </c>
      <c r="N10" s="56">
        <v>3.5813618879307401E-3</v>
      </c>
      <c r="O10" s="57">
        <f>N10/SUM(N$5:N$10)</f>
        <v>0.49815953543432007</v>
      </c>
      <c r="P10" s="56">
        <v>0.48426721672557699</v>
      </c>
      <c r="Q10" s="57">
        <f>P10/SUM(P$5:P$10)</f>
        <v>0.48973240048003752</v>
      </c>
      <c r="R10" s="56">
        <v>3.54021610830954E-2</v>
      </c>
      <c r="S10" s="55">
        <f>R10/SUM(R$5:R$10)</f>
        <v>0.89822863760384397</v>
      </c>
      <c r="T10" s="54">
        <v>9.5479180117763494E-15</v>
      </c>
      <c r="U10" t="s">
        <v>97</v>
      </c>
    </row>
    <row r="11" spans="1:21">
      <c r="A11" s="50" t="s">
        <v>91</v>
      </c>
      <c r="B11" s="49"/>
      <c r="C11" s="36" t="s">
        <v>90</v>
      </c>
      <c r="D11" s="36" t="s">
        <v>89</v>
      </c>
      <c r="E11" s="36" t="s">
        <v>88</v>
      </c>
      <c r="F11" s="36" t="s">
        <v>87</v>
      </c>
      <c r="G11" s="35" t="s">
        <v>86</v>
      </c>
      <c r="I11" s="53" t="s">
        <v>96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>
      <c r="A12" s="40" t="s">
        <v>85</v>
      </c>
      <c r="B12" s="41">
        <v>1</v>
      </c>
      <c r="C12" s="36">
        <f>$B12*C$2</f>
        <v>17.1686554393868</v>
      </c>
      <c r="D12" s="36">
        <f>$B12*D$2</f>
        <v>12.880913927105199</v>
      </c>
      <c r="E12" s="36">
        <f>$B12*E$2</f>
        <v>-5.3711419959592499</v>
      </c>
      <c r="F12" s="36">
        <f>$B12*F$2</f>
        <v>-131.55959785283699</v>
      </c>
      <c r="G12" s="35">
        <f>$B12*G$2</f>
        <v>8.38289628193073</v>
      </c>
    </row>
    <row r="13" spans="1:21">
      <c r="A13" s="40" t="s">
        <v>2</v>
      </c>
      <c r="B13" s="39">
        <v>411.8</v>
      </c>
      <c r="C13" s="36">
        <f>$B13*C$3</f>
        <v>-20.61100277503871</v>
      </c>
      <c r="D13" s="36">
        <f>$B13*D$3</f>
        <v>-39.873266128147101</v>
      </c>
      <c r="E13" s="36">
        <f>$B13*E$3</f>
        <v>23.348822733858317</v>
      </c>
      <c r="F13" s="36">
        <f>$B13*F$3</f>
        <v>150.6004287320699</v>
      </c>
      <c r="G13" s="35">
        <f>$B13*G$3</f>
        <v>-10.42976943572881</v>
      </c>
    </row>
    <row r="14" spans="1:21">
      <c r="A14" s="40" t="s">
        <v>84</v>
      </c>
      <c r="B14" s="39">
        <v>35.247999999999998</v>
      </c>
      <c r="C14" s="36">
        <f>$B14*C$4</f>
        <v>-11.610479397730769</v>
      </c>
      <c r="D14" s="36">
        <f>$B14*D$4</f>
        <v>-1.8097222073008468</v>
      </c>
      <c r="E14" s="36">
        <f>$B14*E$4</f>
        <v>14.780769183683658</v>
      </c>
      <c r="F14" s="36">
        <f>$B14*F$4</f>
        <v>171.31519100990221</v>
      </c>
      <c r="G14" s="35">
        <f>$B14*G$4</f>
        <v>-0.83807136665605364</v>
      </c>
    </row>
    <row r="15" spans="1:21">
      <c r="A15" s="40" t="s">
        <v>6</v>
      </c>
      <c r="B15" s="39">
        <v>0</v>
      </c>
      <c r="C15" s="36">
        <f>$B15*C$5</f>
        <v>0</v>
      </c>
      <c r="D15" s="36">
        <f>$B15*D$5</f>
        <v>0</v>
      </c>
      <c r="E15" s="36">
        <f>$B15*E$5</f>
        <v>0</v>
      </c>
      <c r="F15" s="36">
        <f>$B15*F$5</f>
        <v>0</v>
      </c>
      <c r="G15" s="35">
        <f>$B15*G$5</f>
        <v>0</v>
      </c>
    </row>
    <row r="16" spans="1:21">
      <c r="A16" s="38" t="s">
        <v>83</v>
      </c>
      <c r="B16" s="37">
        <f>B13*B14</f>
        <v>14515.126399999999</v>
      </c>
      <c r="C16" s="36">
        <f>$B16*C$6</f>
        <v>25.381884505380942</v>
      </c>
      <c r="D16" s="36">
        <f>$B16*D$6</f>
        <v>34.903034436732803</v>
      </c>
      <c r="E16" s="36">
        <f>$B16*E$6</f>
        <v>-19.483480729074831</v>
      </c>
      <c r="F16" s="36">
        <f>$B16*F$6</f>
        <v>-182.80626056944283</v>
      </c>
      <c r="G16" s="35">
        <f>$B16*G$6</f>
        <v>7.1381156320480699</v>
      </c>
    </row>
    <row r="17" spans="1:8">
      <c r="A17" s="38" t="s">
        <v>82</v>
      </c>
      <c r="B17" s="37">
        <f>B13*B15</f>
        <v>0</v>
      </c>
      <c r="C17" s="36">
        <f>$B17*C$7</f>
        <v>0</v>
      </c>
      <c r="D17" s="36">
        <f>$B17*D$7</f>
        <v>0</v>
      </c>
      <c r="E17" s="36">
        <f>$B17*E$7</f>
        <v>0</v>
      </c>
      <c r="F17" s="36">
        <f>$B17*F$7</f>
        <v>0</v>
      </c>
      <c r="G17" s="35">
        <f>$B17*G$7</f>
        <v>0</v>
      </c>
    </row>
    <row r="18" spans="1:8">
      <c r="A18" s="34" t="s">
        <v>81</v>
      </c>
      <c r="B18" s="33">
        <f>B14*B15</f>
        <v>0</v>
      </c>
      <c r="C18" s="32">
        <f>$B18*C$8</f>
        <v>0</v>
      </c>
      <c r="D18" s="32">
        <f>$B18*D$8</f>
        <v>0</v>
      </c>
      <c r="E18" s="32">
        <f>$B18*E$8</f>
        <v>0</v>
      </c>
      <c r="F18" s="32">
        <f>$B18*F$8</f>
        <v>0</v>
      </c>
      <c r="G18" s="31">
        <f>$B18*G$8</f>
        <v>0</v>
      </c>
    </row>
    <row r="19" spans="1:8">
      <c r="A19" s="28" t="s">
        <v>80</v>
      </c>
      <c r="B19" s="28"/>
      <c r="C19" s="30">
        <f>SUM(C12:C18)</f>
        <v>10.329057771998263</v>
      </c>
      <c r="D19" s="30">
        <f>SUM(D12:D18)</f>
        <v>6.1009600283900518</v>
      </c>
      <c r="E19" s="30">
        <f>SUM(E12:E18)</f>
        <v>13.274969192507893</v>
      </c>
      <c r="F19" s="30">
        <f>SUM(F12:F18)</f>
        <v>7.5497613196922941</v>
      </c>
      <c r="G19" s="30">
        <f>SUM(G12:G18)</f>
        <v>4.2531711115939359</v>
      </c>
      <c r="H19" s="30"/>
    </row>
    <row r="20" spans="1:8">
      <c r="A20" s="28" t="s">
        <v>79</v>
      </c>
      <c r="B20" s="28"/>
      <c r="C20" s="30">
        <v>10.324</v>
      </c>
      <c r="D20" s="30">
        <v>6.0960000000000001</v>
      </c>
      <c r="E20" s="30">
        <v>13.28</v>
      </c>
      <c r="F20" s="30">
        <v>7.6139999999999999</v>
      </c>
      <c r="G20" s="30">
        <v>4.2480000000000002</v>
      </c>
      <c r="H20" s="30"/>
    </row>
    <row r="22" spans="1:8">
      <c r="A22" s="52" t="s">
        <v>95</v>
      </c>
      <c r="B22" s="51"/>
      <c r="C22" s="46" t="s">
        <v>78</v>
      </c>
      <c r="D22" s="46"/>
      <c r="E22" s="46"/>
      <c r="F22" s="46"/>
      <c r="G22" s="45"/>
      <c r="H22" s="44"/>
    </row>
    <row r="23" spans="1:8">
      <c r="A23" s="50" t="s">
        <v>91</v>
      </c>
      <c r="B23" s="49"/>
      <c r="C23" s="36" t="s">
        <v>90</v>
      </c>
      <c r="D23" s="36" t="s">
        <v>89</v>
      </c>
      <c r="E23" s="36" t="s">
        <v>88</v>
      </c>
      <c r="F23" s="36" t="s">
        <v>87</v>
      </c>
      <c r="G23" s="35" t="s">
        <v>86</v>
      </c>
    </row>
    <row r="24" spans="1:8">
      <c r="A24" s="40" t="s">
        <v>85</v>
      </c>
      <c r="B24" s="41">
        <v>1</v>
      </c>
      <c r="C24" s="36">
        <f>$B24*C$2</f>
        <v>17.1686554393868</v>
      </c>
      <c r="D24" s="36">
        <f>$B24*D$2</f>
        <v>12.880913927105199</v>
      </c>
      <c r="E24" s="36">
        <f>$B24*E$2</f>
        <v>-5.3711419959592499</v>
      </c>
      <c r="F24" s="36">
        <f>$B24*F$2</f>
        <v>-131.55959785283699</v>
      </c>
      <c r="G24" s="35">
        <f>$B24*G$2</f>
        <v>8.38289628193073</v>
      </c>
    </row>
    <row r="25" spans="1:8">
      <c r="A25" s="40" t="s">
        <v>2</v>
      </c>
      <c r="B25" s="39">
        <v>309.60000000000002</v>
      </c>
      <c r="C25" s="36">
        <f>$B25*C$3</f>
        <v>-15.495790333054844</v>
      </c>
      <c r="D25" s="36">
        <f>$B25*D$3</f>
        <v>-29.977569677693889</v>
      </c>
      <c r="E25" s="36">
        <f>$B25*E$3</f>
        <v>17.554141618267447</v>
      </c>
      <c r="F25" s="36">
        <f>$B25*F$3</f>
        <v>113.22460596272182</v>
      </c>
      <c r="G25" s="35">
        <f>$B25*G$3</f>
        <v>-7.8413225286586679</v>
      </c>
    </row>
    <row r="26" spans="1:8">
      <c r="A26" s="40" t="s">
        <v>84</v>
      </c>
      <c r="B26" s="39">
        <v>26.262</v>
      </c>
      <c r="C26" s="36">
        <f>$B26*C$4</f>
        <v>-8.6505449938494525</v>
      </c>
      <c r="D26" s="36">
        <f>$B26*D$4</f>
        <v>-1.3483580517514424</v>
      </c>
      <c r="E26" s="36">
        <f>$B26*E$4</f>
        <v>11.012612355364851</v>
      </c>
      <c r="F26" s="36">
        <f>$B26*F$4</f>
        <v>127.6407043322189</v>
      </c>
      <c r="G26" s="35">
        <f>$B26*G$4</f>
        <v>-0.62441642734683622</v>
      </c>
    </row>
    <row r="27" spans="1:8">
      <c r="A27" s="40" t="s">
        <v>6</v>
      </c>
      <c r="B27" s="39">
        <v>3.3919999999999999</v>
      </c>
      <c r="C27" s="36">
        <f>$B27*C$5</f>
        <v>-4.0795787733027433</v>
      </c>
      <c r="D27" s="36">
        <f>$B27*D$5</f>
        <v>-9.6989686357887947E-2</v>
      </c>
      <c r="E27" s="36">
        <f>$B27*E$5</f>
        <v>0.17787842345669302</v>
      </c>
      <c r="F27" s="36">
        <f>$B27*F$5</f>
        <v>45.16547352608017</v>
      </c>
      <c r="G27" s="35">
        <f>$B27*G$5</f>
        <v>4.2372842164076658</v>
      </c>
    </row>
    <row r="28" spans="1:8">
      <c r="A28" s="38" t="s">
        <v>83</v>
      </c>
      <c r="B28" s="37">
        <f>B25*B26</f>
        <v>8130.7152000000006</v>
      </c>
      <c r="C28" s="36">
        <f>$B28*C$6</f>
        <v>14.217780022400998</v>
      </c>
      <c r="D28" s="36">
        <f>$B28*D$6</f>
        <v>19.551096201330143</v>
      </c>
      <c r="E28" s="36">
        <f>$B28*E$6</f>
        <v>-10.913761861060737</v>
      </c>
      <c r="F28" s="36">
        <f>$B28*F$6</f>
        <v>-102.39977252055688</v>
      </c>
      <c r="G28" s="35">
        <f>$B28*G$6</f>
        <v>3.99844849224674</v>
      </c>
    </row>
    <row r="29" spans="1:8">
      <c r="A29" s="38" t="s">
        <v>82</v>
      </c>
      <c r="B29" s="37">
        <f>B25*B27</f>
        <v>1050.1632</v>
      </c>
      <c r="C29" s="36">
        <f>$B29*C$7</f>
        <v>4.7003167337179423</v>
      </c>
      <c r="D29" s="36">
        <f>$B29*D$7</f>
        <v>9.332297652135793</v>
      </c>
      <c r="E29" s="36">
        <f>$B29*E$7</f>
        <v>-7.2572554430999858</v>
      </c>
      <c r="F29" s="36">
        <f>$B29*F$7</f>
        <v>-22.847176605087871</v>
      </c>
      <c r="G29" s="35">
        <f>$B29*G$7</f>
        <v>-2.2635217745726086</v>
      </c>
    </row>
    <row r="30" spans="1:8">
      <c r="A30" s="34" t="s">
        <v>81</v>
      </c>
      <c r="B30" s="33">
        <f>B26*B27</f>
        <v>89.080703999999997</v>
      </c>
      <c r="C30" s="32">
        <f>$B30*C$8</f>
        <v>0.72529546695949743</v>
      </c>
      <c r="D30" s="32">
        <f>$B30*D$8</f>
        <v>-7.8325718657058427</v>
      </c>
      <c r="E30" s="32">
        <f>$B30*E$8</f>
        <v>3.398650426385712</v>
      </c>
      <c r="F30" s="32">
        <f>$B30*F$8</f>
        <v>-28.789137829862419</v>
      </c>
      <c r="G30" s="31">
        <f>$B30*G$8</f>
        <v>-5.7982873681853144</v>
      </c>
    </row>
    <row r="31" spans="1:8">
      <c r="A31" s="28" t="s">
        <v>80</v>
      </c>
      <c r="B31" s="28"/>
      <c r="C31" s="30">
        <f>SUM(C24:C30)</f>
        <v>8.5861335622581993</v>
      </c>
      <c r="D31" s="30">
        <f>SUM(D24:D30)</f>
        <v>2.508818499062075</v>
      </c>
      <c r="E31" s="30">
        <f>SUM(E24:E30)</f>
        <v>8.6011235233547332</v>
      </c>
      <c r="F31" s="30">
        <f>SUM(F24:F30)</f>
        <v>0.43509901267673357</v>
      </c>
      <c r="G31" s="30">
        <f>SUM(G24:G30)</f>
        <v>9.1080891821707866E-2</v>
      </c>
      <c r="H31" s="30"/>
    </row>
    <row r="32" spans="1:8">
      <c r="A32" s="28" t="s">
        <v>79</v>
      </c>
      <c r="B32" s="28"/>
      <c r="C32" s="30">
        <v>8.6880000000000006</v>
      </c>
      <c r="D32" s="30">
        <v>2.46</v>
      </c>
      <c r="E32" s="30">
        <v>8.5980000000000008</v>
      </c>
      <c r="F32" s="30">
        <v>0</v>
      </c>
      <c r="G32" s="30">
        <v>8.5999999999999993E-2</v>
      </c>
      <c r="H32" s="30"/>
    </row>
    <row r="34" spans="1:8">
      <c r="A34" s="52" t="s">
        <v>94</v>
      </c>
      <c r="B34" s="51"/>
      <c r="C34" s="46" t="s">
        <v>78</v>
      </c>
      <c r="D34" s="46"/>
      <c r="E34" s="46"/>
      <c r="F34" s="46"/>
      <c r="G34" s="45"/>
      <c r="H34" s="44"/>
    </row>
    <row r="35" spans="1:8">
      <c r="A35" s="50" t="s">
        <v>91</v>
      </c>
      <c r="B35" s="49"/>
      <c r="C35" s="36" t="s">
        <v>90</v>
      </c>
      <c r="D35" s="36" t="s">
        <v>89</v>
      </c>
      <c r="E35" s="36" t="s">
        <v>88</v>
      </c>
      <c r="F35" s="36" t="s">
        <v>87</v>
      </c>
      <c r="G35" s="35" t="s">
        <v>86</v>
      </c>
    </row>
    <row r="36" spans="1:8">
      <c r="A36" s="40" t="s">
        <v>85</v>
      </c>
      <c r="B36" s="41">
        <v>1</v>
      </c>
      <c r="C36" s="36">
        <f>$B36*C$2</f>
        <v>17.1686554393868</v>
      </c>
      <c r="D36" s="36">
        <f>$B36*D$2</f>
        <v>12.880913927105199</v>
      </c>
      <c r="E36" s="36">
        <f>$B36*E$2</f>
        <v>-5.3711419959592499</v>
      </c>
      <c r="F36" s="36">
        <f>$B36*F$2</f>
        <v>-131.55959785283699</v>
      </c>
      <c r="G36" s="35">
        <f>$B36*G$2</f>
        <v>8.38289628193073</v>
      </c>
    </row>
    <row r="37" spans="1:8">
      <c r="A37" s="40" t="s">
        <v>2</v>
      </c>
      <c r="B37" s="39">
        <v>205.066666666667</v>
      </c>
      <c r="C37" s="36">
        <f>$B37*C$3</f>
        <v>-10.26379221887958</v>
      </c>
      <c r="D37" s="36">
        <f>$B37*D$3</f>
        <v>-19.855944084536294</v>
      </c>
      <c r="E37" s="36">
        <f>$B37*E$3</f>
        <v>11.6271618470695</v>
      </c>
      <c r="F37" s="36">
        <f>$B37*F$3</f>
        <v>74.995453906402432</v>
      </c>
      <c r="G37" s="35">
        <f>$B37*G$3</f>
        <v>-5.193778660239901</v>
      </c>
    </row>
    <row r="38" spans="1:8">
      <c r="A38" s="40" t="s">
        <v>84</v>
      </c>
      <c r="B38" s="39">
        <v>18.045999999999999</v>
      </c>
      <c r="C38" s="36">
        <f>$B38*C$4</f>
        <v>-5.9442439631028563</v>
      </c>
      <c r="D38" s="36">
        <f>$B38*D$4</f>
        <v>-0.92652765980909779</v>
      </c>
      <c r="E38" s="36">
        <f>$B38*E$4</f>
        <v>7.5673445497263758</v>
      </c>
      <c r="F38" s="36">
        <f>$B38*F$4</f>
        <v>87.708634162638887</v>
      </c>
      <c r="G38" s="35">
        <f>$B38*G$4</f>
        <v>-0.42906933393880914</v>
      </c>
    </row>
    <row r="39" spans="1:8">
      <c r="A39" s="40" t="s">
        <v>6</v>
      </c>
      <c r="B39" s="39">
        <v>6.7613333333333303</v>
      </c>
      <c r="C39" s="36">
        <f>$B39*C$5</f>
        <v>-8.1318962104631289</v>
      </c>
      <c r="D39" s="36">
        <f>$B39*D$5</f>
        <v>-0.1933312498116547</v>
      </c>
      <c r="E39" s="36">
        <f>$B39*E$5</f>
        <v>0.35456819392645045</v>
      </c>
      <c r="F39" s="36">
        <f>$B39*F$5</f>
        <v>90.029133746364963</v>
      </c>
      <c r="G39" s="35">
        <f>$B39*G$5</f>
        <v>8.4462532474069434</v>
      </c>
    </row>
    <row r="40" spans="1:8">
      <c r="A40" s="38" t="s">
        <v>83</v>
      </c>
      <c r="B40" s="37">
        <f>B37*B38</f>
        <v>3700.6330666666727</v>
      </c>
      <c r="C40" s="36">
        <f>$B40*C$6</f>
        <v>6.471114236726673</v>
      </c>
      <c r="D40" s="36">
        <f>$B40*D$6</f>
        <v>8.898532455327361</v>
      </c>
      <c r="E40" s="36">
        <f>$B40*E$6</f>
        <v>-4.9673155474400295</v>
      </c>
      <c r="F40" s="36">
        <f>$B40*F$6</f>
        <v>-46.606476169367987</v>
      </c>
      <c r="G40" s="35">
        <f>$B40*G$6</f>
        <v>1.8198633627914782</v>
      </c>
    </row>
    <row r="41" spans="1:8">
      <c r="A41" s="38" t="s">
        <v>82</v>
      </c>
      <c r="B41" s="37">
        <f>B37*B39</f>
        <v>1386.5240888888904</v>
      </c>
      <c r="C41" s="36">
        <f>$B41*C$7</f>
        <v>6.205799609724922</v>
      </c>
      <c r="D41" s="36">
        <f>$B41*D$7</f>
        <v>12.321375857930951</v>
      </c>
      <c r="E41" s="36">
        <f>$B41*E$7</f>
        <v>-9.5817102437774899</v>
      </c>
      <c r="F41" s="36">
        <f>$B41*F$7</f>
        <v>-30.164988380904067</v>
      </c>
      <c r="G41" s="35">
        <f>$B41*G$7</f>
        <v>-2.9885140387412652</v>
      </c>
    </row>
    <row r="42" spans="1:8">
      <c r="A42" s="34" t="s">
        <v>81</v>
      </c>
      <c r="B42" s="33">
        <f>B38*B39</f>
        <v>122.01502133333328</v>
      </c>
      <c r="C42" s="32">
        <f>$B42*C$8</f>
        <v>0.99344681732682538</v>
      </c>
      <c r="D42" s="32">
        <f>$B42*D$8</f>
        <v>-10.728377531557951</v>
      </c>
      <c r="E42" s="32">
        <f>$B42*E$8</f>
        <v>4.6551765495700943</v>
      </c>
      <c r="F42" s="32">
        <f>$B42*F$8</f>
        <v>-39.432863782474541</v>
      </c>
      <c r="G42" s="31">
        <f>$B42*G$8</f>
        <v>-7.941991084016669</v>
      </c>
    </row>
    <row r="43" spans="1:8">
      <c r="A43" s="28" t="s">
        <v>80</v>
      </c>
      <c r="B43" s="28"/>
      <c r="C43" s="30">
        <f>SUM(C36:C42)</f>
        <v>6.4990837107196553</v>
      </c>
      <c r="D43" s="30">
        <f>SUM(D36:D42)</f>
        <v>2.3966417146485135</v>
      </c>
      <c r="E43" s="30">
        <f>SUM(E36:E42)</f>
        <v>4.2840833531156521</v>
      </c>
      <c r="F43" s="30">
        <f>SUM(F36:F42)</f>
        <v>4.9692956298227102</v>
      </c>
      <c r="G43" s="30">
        <f>SUM(G36:G42)</f>
        <v>2.0956597751925088</v>
      </c>
      <c r="H43" s="30"/>
    </row>
    <row r="44" spans="1:8">
      <c r="A44" s="28" t="s">
        <v>79</v>
      </c>
      <c r="B44" s="28"/>
      <c r="C44" s="30">
        <v>6.4993333333333299</v>
      </c>
      <c r="D44" s="30">
        <v>2.38866666666667</v>
      </c>
      <c r="E44" s="30">
        <v>4.2833333333333297</v>
      </c>
      <c r="F44" s="30">
        <v>5.0866666666666696</v>
      </c>
      <c r="G44" s="30">
        <v>2.0446666666666702</v>
      </c>
      <c r="H44" s="30"/>
    </row>
    <row r="46" spans="1:8">
      <c r="A46" s="48" t="s">
        <v>93</v>
      </c>
      <c r="B46" s="47"/>
      <c r="C46" s="46" t="s">
        <v>78</v>
      </c>
      <c r="D46" s="46"/>
      <c r="E46" s="46"/>
      <c r="F46" s="46"/>
      <c r="G46" s="45"/>
      <c r="H46" s="44"/>
    </row>
    <row r="47" spans="1:8">
      <c r="A47" s="43" t="s">
        <v>91</v>
      </c>
      <c r="B47" s="42"/>
      <c r="C47" s="36" t="s">
        <v>90</v>
      </c>
      <c r="D47" s="36" t="s">
        <v>89</v>
      </c>
      <c r="E47" s="36" t="s">
        <v>88</v>
      </c>
      <c r="F47" s="36" t="s">
        <v>87</v>
      </c>
      <c r="G47" s="35" t="s">
        <v>86</v>
      </c>
    </row>
    <row r="48" spans="1:8">
      <c r="A48" s="40" t="s">
        <v>85</v>
      </c>
      <c r="B48" s="41">
        <v>1</v>
      </c>
      <c r="C48" s="36">
        <f>$B48*C$2</f>
        <v>17.1686554393868</v>
      </c>
      <c r="D48" s="36">
        <f>$B48*D$2</f>
        <v>12.880913927105199</v>
      </c>
      <c r="E48" s="36">
        <f>$B48*E$2</f>
        <v>-5.3711419959592499</v>
      </c>
      <c r="F48" s="36">
        <f>$B48*F$2</f>
        <v>-131.55959785283699</v>
      </c>
      <c r="G48" s="35">
        <f>$B48*G$2</f>
        <v>8.38289628193073</v>
      </c>
    </row>
    <row r="49" spans="1:8">
      <c r="A49" s="40" t="s">
        <v>2</v>
      </c>
      <c r="B49" s="39">
        <v>103.666666666667</v>
      </c>
      <c r="C49" s="36">
        <f>$B49*C$3</f>
        <v>-5.1886205787899131</v>
      </c>
      <c r="D49" s="36">
        <f>$B49*D$3</f>
        <v>-10.037709054438878</v>
      </c>
      <c r="E49" s="36">
        <f>$B49*E$3</f>
        <v>5.8778402705439206</v>
      </c>
      <c r="F49" s="36">
        <f>$B49*F$3</f>
        <v>37.912201178301679</v>
      </c>
      <c r="G49" s="35">
        <f>$B49*G$3</f>
        <v>-2.6255935684892906</v>
      </c>
    </row>
    <row r="50" spans="1:8">
      <c r="A50" s="40" t="s">
        <v>84</v>
      </c>
      <c r="B50" s="39">
        <v>17.293333333333301</v>
      </c>
      <c r="C50" s="36">
        <f>$B50*C$4</f>
        <v>-5.6963200858135803</v>
      </c>
      <c r="D50" s="36">
        <f>$B50*D$4</f>
        <v>-0.88788383373777946</v>
      </c>
      <c r="E50" s="36">
        <f>$B50*E$4</f>
        <v>7.2517240245262782</v>
      </c>
      <c r="F50" s="36">
        <f>$B50*F$4</f>
        <v>84.050462528310931</v>
      </c>
      <c r="G50" s="35">
        <f>$B50*G$4</f>
        <v>-0.41117361270725511</v>
      </c>
    </row>
    <row r="51" spans="1:8">
      <c r="A51" s="40" t="s">
        <v>6</v>
      </c>
      <c r="B51" s="39">
        <v>6.8150000000000004</v>
      </c>
      <c r="C51" s="36">
        <f>$B51*C$5</f>
        <v>-8.1964414328001762</v>
      </c>
      <c r="D51" s="36">
        <f>$B51*D$5</f>
        <v>-0.19486577609935329</v>
      </c>
      <c r="E51" s="36">
        <f>$B51*E$5</f>
        <v>0.35738250467493016</v>
      </c>
      <c r="F51" s="36">
        <f>$B51*F$5</f>
        <v>90.743721132145168</v>
      </c>
      <c r="G51" s="35">
        <f>$B51*G$5</f>
        <v>8.5132936128591528</v>
      </c>
    </row>
    <row r="52" spans="1:8">
      <c r="A52" s="38" t="s">
        <v>83</v>
      </c>
      <c r="B52" s="37">
        <f>B49*B50</f>
        <v>1792.7422222222247</v>
      </c>
      <c r="C52" s="36">
        <f>$B52*C$6</f>
        <v>3.1348797646270916</v>
      </c>
      <c r="D52" s="36">
        <f>$B52*D$6</f>
        <v>4.310823191894988</v>
      </c>
      <c r="E52" s="36">
        <f>$B52*E$6</f>
        <v>-2.4063764638567324</v>
      </c>
      <c r="F52" s="36">
        <f>$B52*F$6</f>
        <v>-22.578136268203494</v>
      </c>
      <c r="G52" s="35">
        <f>$B52*G$6</f>
        <v>0.881618315130694</v>
      </c>
    </row>
    <row r="53" spans="1:8">
      <c r="A53" s="38" t="s">
        <v>82</v>
      </c>
      <c r="B53" s="37">
        <f>B49*B51</f>
        <v>706.48833333333562</v>
      </c>
      <c r="C53" s="36">
        <f>$B53*C$7</f>
        <v>3.1620979818595596</v>
      </c>
      <c r="D53" s="36">
        <f>$B53*D$7</f>
        <v>6.278223626982947</v>
      </c>
      <c r="E53" s="36">
        <f>$B53*E$7</f>
        <v>-4.8822566840753767</v>
      </c>
      <c r="F53" s="36">
        <f>$B53*F$7</f>
        <v>-15.370243140400374</v>
      </c>
      <c r="G53" s="35">
        <f>$B53*G$7</f>
        <v>-1.5227649626091608</v>
      </c>
    </row>
    <row r="54" spans="1:8">
      <c r="A54" s="34" t="s">
        <v>81</v>
      </c>
      <c r="B54" s="33">
        <f>B50*B51</f>
        <v>117.85406666666645</v>
      </c>
      <c r="C54" s="32">
        <f>$B54*C$8</f>
        <v>0.9595683069149924</v>
      </c>
      <c r="D54" s="32">
        <f>$B54*D$8</f>
        <v>-10.362518540854285</v>
      </c>
      <c r="E54" s="32">
        <f>$B54*E$8</f>
        <v>4.4964257795712532</v>
      </c>
      <c r="F54" s="32">
        <f>$B54*F$8</f>
        <v>-38.088124775893718</v>
      </c>
      <c r="G54" s="31">
        <f>$B54*G$8</f>
        <v>-7.671153407617906</v>
      </c>
    </row>
    <row r="55" spans="1:8">
      <c r="A55" s="28" t="s">
        <v>80</v>
      </c>
      <c r="B55" s="28"/>
      <c r="C55" s="30">
        <f>SUM(C48:C54)</f>
        <v>5.3438193953847746</v>
      </c>
      <c r="D55" s="30">
        <f>SUM(D48:D54)</f>
        <v>1.9869835408528385</v>
      </c>
      <c r="E55" s="30">
        <f>SUM(E48:E54)</f>
        <v>5.3235974354250235</v>
      </c>
      <c r="F55" s="30">
        <f>SUM(F48:F54)</f>
        <v>5.110282801423196</v>
      </c>
      <c r="G55" s="30">
        <f>SUM(G48:G54)</f>
        <v>5.5471226584969635</v>
      </c>
      <c r="H55" s="30"/>
    </row>
    <row r="56" spans="1:8">
      <c r="A56" s="28" t="s">
        <v>79</v>
      </c>
      <c r="B56" s="28"/>
      <c r="C56" s="30">
        <v>5.3383333333333303</v>
      </c>
      <c r="D56" s="30">
        <v>2.0166666666666702</v>
      </c>
      <c r="E56" s="30">
        <v>5.33</v>
      </c>
      <c r="F56" s="30">
        <v>4.93333333333333</v>
      </c>
      <c r="G56" s="30">
        <v>5.6683333333333303</v>
      </c>
      <c r="H56" s="30"/>
    </row>
    <row r="58" spans="1:8">
      <c r="A58" s="48" t="s">
        <v>92</v>
      </c>
      <c r="B58" s="47"/>
      <c r="C58" s="46" t="s">
        <v>78</v>
      </c>
      <c r="D58" s="46"/>
      <c r="E58" s="46"/>
      <c r="F58" s="46"/>
      <c r="G58" s="45"/>
      <c r="H58" s="44"/>
    </row>
    <row r="59" spans="1:8">
      <c r="A59" s="43" t="s">
        <v>91</v>
      </c>
      <c r="B59" s="42"/>
      <c r="C59" s="36" t="s">
        <v>90</v>
      </c>
      <c r="D59" s="36" t="s">
        <v>89</v>
      </c>
      <c r="E59" s="36" t="s">
        <v>88</v>
      </c>
      <c r="F59" s="36" t="s">
        <v>87</v>
      </c>
      <c r="G59" s="35" t="s">
        <v>86</v>
      </c>
    </row>
    <row r="60" spans="1:8">
      <c r="A60" s="40" t="s">
        <v>85</v>
      </c>
      <c r="B60" s="41">
        <v>1</v>
      </c>
      <c r="C60" s="36">
        <f>$B60*C$2</f>
        <v>17.1686554393868</v>
      </c>
      <c r="D60" s="36">
        <f>$B60*D$2</f>
        <v>12.880913927105199</v>
      </c>
      <c r="E60" s="36">
        <f>$B60*E$2</f>
        <v>-5.3711419959592499</v>
      </c>
      <c r="F60" s="36">
        <f>$B60*F$2</f>
        <v>-131.55959785283699</v>
      </c>
      <c r="G60" s="35">
        <f>$B60*G$2</f>
        <v>8.38289628193073</v>
      </c>
    </row>
    <row r="61" spans="1:8">
      <c r="A61" s="40" t="s">
        <v>2</v>
      </c>
      <c r="B61" s="39">
        <v>160.42857142857099</v>
      </c>
      <c r="C61" s="36">
        <f>$B61*C$3</f>
        <v>-8.0296108084258666</v>
      </c>
      <c r="D61" s="36">
        <f>$B61*D$3</f>
        <v>-15.53378126063591</v>
      </c>
      <c r="E61" s="36">
        <f>$B61*E$3</f>
        <v>9.0962075661287791</v>
      </c>
      <c r="F61" s="36">
        <f>$B61*F$3</f>
        <v>58.670742200136694</v>
      </c>
      <c r="G61" s="35">
        <f>$B61*G$3</f>
        <v>-4.063217607827454</v>
      </c>
    </row>
    <row r="62" spans="1:8">
      <c r="A62" s="40" t="s">
        <v>84</v>
      </c>
      <c r="B62" s="39">
        <v>26.76</v>
      </c>
      <c r="C62" s="36">
        <f>$B62*C$4</f>
        <v>-8.8145832014093113</v>
      </c>
      <c r="D62" s="36">
        <f>$B62*D$4</f>
        <v>-1.3739266417206839</v>
      </c>
      <c r="E62" s="36">
        <f>$B62*E$4</f>
        <v>11.22144187912434</v>
      </c>
      <c r="F62" s="36">
        <f>$B62*F$4</f>
        <v>130.06112435953767</v>
      </c>
      <c r="G62" s="35">
        <f>$B62*G$4</f>
        <v>-0.63625708612448928</v>
      </c>
    </row>
    <row r="63" spans="1:8">
      <c r="A63" s="40" t="s">
        <v>6</v>
      </c>
      <c r="B63" s="39">
        <v>3.4057142857142901</v>
      </c>
      <c r="C63" s="36">
        <f>$B63*C$5</f>
        <v>-4.0960730271031638</v>
      </c>
      <c r="D63" s="36">
        <f>$B63*D$5</f>
        <v>-9.7381827946936131E-2</v>
      </c>
      <c r="E63" s="36">
        <f>$B63*E$5</f>
        <v>0.17859760845719203</v>
      </c>
      <c r="F63" s="36">
        <f>$B63*F$5</f>
        <v>45.348083257317754</v>
      </c>
      <c r="G63" s="35">
        <f>$B63*G$5</f>
        <v>4.2544160932934174</v>
      </c>
    </row>
    <row r="64" spans="1:8">
      <c r="A64" s="38" t="s">
        <v>83</v>
      </c>
      <c r="B64" s="37">
        <f>B61*B62</f>
        <v>4293.0685714285601</v>
      </c>
      <c r="C64" s="36">
        <f>$B64*C$6</f>
        <v>7.5070769382814655</v>
      </c>
      <c r="D64" s="36">
        <f>$B64*D$6</f>
        <v>10.323101298506526</v>
      </c>
      <c r="E64" s="36">
        <f>$B64*E$6</f>
        <v>-5.7625346466170058</v>
      </c>
      <c r="F64" s="36">
        <f>$B64*F$6</f>
        <v>-54.067721512301475</v>
      </c>
      <c r="G64" s="35">
        <f>$B64*G$6</f>
        <v>2.1112058575782351</v>
      </c>
    </row>
    <row r="65" spans="1:8">
      <c r="A65" s="38" t="s">
        <v>82</v>
      </c>
      <c r="B65" s="37">
        <f>B61*B63</f>
        <v>546.37387755101963</v>
      </c>
      <c r="C65" s="36">
        <f>$B65*C$7</f>
        <v>2.4454582673620782</v>
      </c>
      <c r="D65" s="36">
        <f>$B65*D$7</f>
        <v>4.8553631041896255</v>
      </c>
      <c r="E65" s="36">
        <f>$B65*E$7</f>
        <v>-3.7757700868063004</v>
      </c>
      <c r="F65" s="36">
        <f>$B65*F$7</f>
        <v>-11.88681956558257</v>
      </c>
      <c r="G65" s="35">
        <f>$B65*G$7</f>
        <v>-1.1776542625892825</v>
      </c>
    </row>
    <row r="66" spans="1:8">
      <c r="A66" s="34" t="s">
        <v>81</v>
      </c>
      <c r="B66" s="33">
        <f>B62*B63</f>
        <v>91.136914285714411</v>
      </c>
      <c r="C66" s="32">
        <f>$B66*C$8</f>
        <v>0.74203713976154617</v>
      </c>
      <c r="D66" s="32">
        <f>$B66*D$8</f>
        <v>-8.0133676397700189</v>
      </c>
      <c r="E66" s="32">
        <f>$B66*E$8</f>
        <v>3.4770999631594894</v>
      </c>
      <c r="F66" s="32">
        <f>$B66*F$8</f>
        <v>-29.453664698920537</v>
      </c>
      <c r="G66" s="31">
        <f>$B66*G$8</f>
        <v>-5.932126657623245</v>
      </c>
    </row>
    <row r="67" spans="1:8">
      <c r="A67" s="28" t="s">
        <v>80</v>
      </c>
      <c r="B67" s="28"/>
      <c r="C67" s="30">
        <f>SUM(C60:C66)</f>
        <v>6.9229607478535478</v>
      </c>
      <c r="D67" s="30">
        <f>SUM(D60:D66)</f>
        <v>3.0409209597278011</v>
      </c>
      <c r="E67" s="30">
        <f>SUM(E60:E66)</f>
        <v>9.0639002874872432</v>
      </c>
      <c r="F67" s="30">
        <f>SUM(F60:F66)</f>
        <v>7.1121461873505432</v>
      </c>
      <c r="G67" s="30">
        <f>SUM(G60:G66)</f>
        <v>2.9392626186379118</v>
      </c>
      <c r="H67" s="30"/>
    </row>
    <row r="68" spans="1:8">
      <c r="A68" s="28" t="s">
        <v>79</v>
      </c>
      <c r="B68" s="28"/>
      <c r="C68" s="30">
        <v>6.8528571428571396</v>
      </c>
      <c r="D68" s="30">
        <v>3.0671428571428598</v>
      </c>
      <c r="E68" s="30">
        <v>9.06</v>
      </c>
      <c r="F68" s="30">
        <v>7.3242857142857103</v>
      </c>
      <c r="G68" s="30">
        <v>2.95</v>
      </c>
      <c r="H68" s="30"/>
    </row>
  </sheetData>
  <mergeCells count="44">
    <mergeCell ref="L2:M2"/>
    <mergeCell ref="N2:O2"/>
    <mergeCell ref="P2:Q2"/>
    <mergeCell ref="P3:Q3"/>
    <mergeCell ref="R2:S2"/>
    <mergeCell ref="R3:S3"/>
    <mergeCell ref="C22:G22"/>
    <mergeCell ref="A31:B31"/>
    <mergeCell ref="A32:B32"/>
    <mergeCell ref="C34:G34"/>
    <mergeCell ref="A22:B22"/>
    <mergeCell ref="A23:B23"/>
    <mergeCell ref="C58:G58"/>
    <mergeCell ref="A67:B67"/>
    <mergeCell ref="A68:B68"/>
    <mergeCell ref="A2:A8"/>
    <mergeCell ref="A43:B43"/>
    <mergeCell ref="A44:B44"/>
    <mergeCell ref="C46:G46"/>
    <mergeCell ref="A55:B55"/>
    <mergeCell ref="A56:B56"/>
    <mergeCell ref="A20:B20"/>
    <mergeCell ref="L4:M4"/>
    <mergeCell ref="N4:O4"/>
    <mergeCell ref="P4:Q4"/>
    <mergeCell ref="R4:S4"/>
    <mergeCell ref="L3:M3"/>
    <mergeCell ref="N3:O3"/>
    <mergeCell ref="A1:B1"/>
    <mergeCell ref="I1:U1"/>
    <mergeCell ref="C10:G10"/>
    <mergeCell ref="I11:U11"/>
    <mergeCell ref="A19:B19"/>
    <mergeCell ref="A10:B10"/>
    <mergeCell ref="A11:B11"/>
    <mergeCell ref="J2:K2"/>
    <mergeCell ref="J3:K3"/>
    <mergeCell ref="J4:K4"/>
    <mergeCell ref="A59:B59"/>
    <mergeCell ref="A58:B58"/>
    <mergeCell ref="A46:B46"/>
    <mergeCell ref="A47:B47"/>
    <mergeCell ref="A34:B34"/>
    <mergeCell ref="A35:B35"/>
  </mergeCells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MBR_Yasmeen_imputed</vt:lpstr>
      <vt:lpstr>Sample_Sum_Phylum</vt:lpstr>
      <vt:lpstr>MVLM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 Tuoyuan</cp:lastModifiedBy>
  <dcterms:created xsi:type="dcterms:W3CDTF">2019-01-29T18:01:00Z</dcterms:created>
  <dcterms:modified xsi:type="dcterms:W3CDTF">2019-05-23T09:04:45Z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1033-2.5.0.931</vt:lpwstr>
  </property>
</Properties>
</file>