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Owner\OneDrive\Documents\The Incubator Hub\"/>
    </mc:Choice>
  </mc:AlternateContent>
  <xr:revisionPtr revIDLastSave="0" documentId="13_ncr:1_{9B1C86C7-E5E0-420C-A90A-476249722544}" xr6:coauthVersionLast="47" xr6:coauthVersionMax="47" xr10:uidLastSave="{00000000-0000-0000-0000-000000000000}"/>
  <bookViews>
    <workbookView xWindow="-110" yWindow="-110" windowWidth="19420" windowHeight="10420" firstSheet="1" activeTab="4" xr2:uid="{04E2F42B-B0E7-C14E-A690-B41CAFCE17AF}"/>
  </bookViews>
  <sheets>
    <sheet name="amazon" sheetId="1" r:id="rId1"/>
    <sheet name="Table" sheetId="5" r:id="rId2"/>
    <sheet name="Pivots" sheetId="19" r:id="rId3"/>
    <sheet name="Dashboard 1" sheetId="24" r:id="rId4"/>
    <sheet name="Dashboard 2" sheetId="25" r:id="rId5"/>
    <sheet name="Duplicate of Raw Data" sheetId="3" r:id="rId6"/>
  </sheets>
  <definedNames>
    <definedName name="_xlnm._FilterDatabase" localSheetId="0" hidden="1">amazon!$A$1:$P$1466</definedName>
    <definedName name="ExternalData_1" localSheetId="1" hidden="1">Table!$A$1:$N$1466</definedName>
  </definedNames>
  <calcPr calcId="191029"/>
  <pivotCaches>
    <pivotCache cacheId="82" r:id="rId7"/>
    <pivotCache cacheId="84"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2" i="5" l="1"/>
  <c r="AG4" i="19" l="1" a="1"/>
  <c r="AH5" i="19" s="1"/>
  <c r="AG4" i="19" l="1"/>
  <c r="AH4" i="19" s="1"/>
  <c r="Z4" i="19" l="1"/>
  <c r="T9" i="5"/>
  <c r="R1466" i="5"/>
  <c r="R1465" i="5"/>
  <c r="R1464" i="5"/>
  <c r="R1463" i="5"/>
  <c r="R1462" i="5"/>
  <c r="R1461" i="5"/>
  <c r="R1460" i="5"/>
  <c r="R1459" i="5"/>
  <c r="R1458" i="5"/>
  <c r="R1457" i="5"/>
  <c r="R1456" i="5"/>
  <c r="R1455" i="5"/>
  <c r="R1454" i="5"/>
  <c r="R1453" i="5"/>
  <c r="R1452" i="5"/>
  <c r="R1451" i="5"/>
  <c r="R1450" i="5"/>
  <c r="R1449" i="5"/>
  <c r="R1448" i="5"/>
  <c r="R1447" i="5"/>
  <c r="R1446" i="5"/>
  <c r="R1445" i="5"/>
  <c r="R1444" i="5"/>
  <c r="R1443" i="5"/>
  <c r="R1442" i="5"/>
  <c r="R1441" i="5"/>
  <c r="R1440" i="5"/>
  <c r="R1439" i="5"/>
  <c r="R1438" i="5"/>
  <c r="R1437" i="5"/>
  <c r="R1436" i="5"/>
  <c r="R1435" i="5"/>
  <c r="R1434" i="5"/>
  <c r="R1433" i="5"/>
  <c r="R1432" i="5"/>
  <c r="R1431" i="5"/>
  <c r="R1430" i="5"/>
  <c r="R1429" i="5"/>
  <c r="R1428" i="5"/>
  <c r="R1427" i="5"/>
  <c r="R1426" i="5"/>
  <c r="R1425" i="5"/>
  <c r="R1424" i="5"/>
  <c r="R1423" i="5"/>
  <c r="R1422" i="5"/>
  <c r="R1421" i="5"/>
  <c r="R1420" i="5"/>
  <c r="R1419" i="5"/>
  <c r="R1418" i="5"/>
  <c r="R1417" i="5"/>
  <c r="R1416" i="5"/>
  <c r="R1415" i="5"/>
  <c r="R1414" i="5"/>
  <c r="R1413" i="5"/>
  <c r="R1412" i="5"/>
  <c r="R1411" i="5"/>
  <c r="R1410" i="5"/>
  <c r="R1409" i="5"/>
  <c r="R1408" i="5"/>
  <c r="R1407" i="5"/>
  <c r="R1406" i="5"/>
  <c r="R1405" i="5"/>
  <c r="R1404" i="5"/>
  <c r="R1403" i="5"/>
  <c r="R1402" i="5"/>
  <c r="R1401" i="5"/>
  <c r="R1400" i="5"/>
  <c r="R1399" i="5"/>
  <c r="R1398" i="5"/>
  <c r="R1397" i="5"/>
  <c r="R1396" i="5"/>
  <c r="R1395" i="5"/>
  <c r="R1394" i="5"/>
  <c r="R1393" i="5"/>
  <c r="R1392" i="5"/>
  <c r="R1391" i="5"/>
  <c r="R1390" i="5"/>
  <c r="R1389" i="5"/>
  <c r="R1388" i="5"/>
  <c r="R1387" i="5"/>
  <c r="R1386" i="5"/>
  <c r="R1385" i="5"/>
  <c r="R1384" i="5"/>
  <c r="R1383" i="5"/>
  <c r="R1382" i="5"/>
  <c r="R1381" i="5"/>
  <c r="R1380" i="5"/>
  <c r="R1379" i="5"/>
  <c r="R1378" i="5"/>
  <c r="R1377" i="5"/>
  <c r="R1376" i="5"/>
  <c r="R1375" i="5"/>
  <c r="R1374" i="5"/>
  <c r="R1373" i="5"/>
  <c r="R1372" i="5"/>
  <c r="R1371" i="5"/>
  <c r="R1370" i="5"/>
  <c r="R1369" i="5"/>
  <c r="R1368" i="5"/>
  <c r="R1367" i="5"/>
  <c r="R1366" i="5"/>
  <c r="R1365" i="5"/>
  <c r="R1364" i="5"/>
  <c r="R1363" i="5"/>
  <c r="R1362" i="5"/>
  <c r="R1361" i="5"/>
  <c r="R1360" i="5"/>
  <c r="R1359" i="5"/>
  <c r="R1358" i="5"/>
  <c r="R1357" i="5"/>
  <c r="R1356" i="5"/>
  <c r="R1355" i="5"/>
  <c r="R1354" i="5"/>
  <c r="R1353" i="5"/>
  <c r="R1352" i="5"/>
  <c r="R1351" i="5"/>
  <c r="R1350" i="5"/>
  <c r="R1349" i="5"/>
  <c r="R1348" i="5"/>
  <c r="R1347" i="5"/>
  <c r="R1346" i="5"/>
  <c r="R1345" i="5"/>
  <c r="R1344" i="5"/>
  <c r="R1343" i="5"/>
  <c r="R1342" i="5"/>
  <c r="R1341" i="5"/>
  <c r="R1340" i="5"/>
  <c r="R1339" i="5"/>
  <c r="R1338" i="5"/>
  <c r="R1337" i="5"/>
  <c r="R1336" i="5"/>
  <c r="R1335" i="5"/>
  <c r="R1334" i="5"/>
  <c r="R1333" i="5"/>
  <c r="R1332" i="5"/>
  <c r="R1331" i="5"/>
  <c r="R1330" i="5"/>
  <c r="R1329" i="5"/>
  <c r="R1328" i="5"/>
  <c r="R1327" i="5"/>
  <c r="R1326" i="5"/>
  <c r="R1325" i="5"/>
  <c r="R1324" i="5"/>
  <c r="R1323" i="5"/>
  <c r="R1322" i="5"/>
  <c r="R1321" i="5"/>
  <c r="R1320" i="5"/>
  <c r="R1319" i="5"/>
  <c r="R1318" i="5"/>
  <c r="R1317" i="5"/>
  <c r="R1316" i="5"/>
  <c r="R1315" i="5"/>
  <c r="R1314" i="5"/>
  <c r="R1313" i="5"/>
  <c r="R1312" i="5"/>
  <c r="R1311" i="5"/>
  <c r="R1310" i="5"/>
  <c r="R1309" i="5"/>
  <c r="R1308" i="5"/>
  <c r="R1307" i="5"/>
  <c r="R1306" i="5"/>
  <c r="R1305" i="5"/>
  <c r="R1304" i="5"/>
  <c r="R1303" i="5"/>
  <c r="R1302" i="5"/>
  <c r="R1301" i="5"/>
  <c r="R1300" i="5"/>
  <c r="R1299" i="5"/>
  <c r="R1298" i="5"/>
  <c r="R1297" i="5"/>
  <c r="R1296" i="5"/>
  <c r="R1295" i="5"/>
  <c r="R1294" i="5"/>
  <c r="R1293" i="5"/>
  <c r="R1292" i="5"/>
  <c r="R1291" i="5"/>
  <c r="R1290" i="5"/>
  <c r="R1289" i="5"/>
  <c r="R1288" i="5"/>
  <c r="R1287" i="5"/>
  <c r="R1286" i="5"/>
  <c r="R1285" i="5"/>
  <c r="R1284" i="5"/>
  <c r="R1283" i="5"/>
  <c r="R1282" i="5"/>
  <c r="R1281" i="5"/>
  <c r="R1280" i="5"/>
  <c r="R1279" i="5"/>
  <c r="R1278" i="5"/>
  <c r="R1277" i="5"/>
  <c r="R1276" i="5"/>
  <c r="R1275" i="5"/>
  <c r="R1274" i="5"/>
  <c r="R1273" i="5"/>
  <c r="R1272" i="5"/>
  <c r="R1271" i="5"/>
  <c r="R1270" i="5"/>
  <c r="R1269" i="5"/>
  <c r="R1268" i="5"/>
  <c r="R1267" i="5"/>
  <c r="R1266" i="5"/>
  <c r="R1265" i="5"/>
  <c r="R1264" i="5"/>
  <c r="R1263" i="5"/>
  <c r="R1262" i="5"/>
  <c r="R1261" i="5"/>
  <c r="R1260" i="5"/>
  <c r="R1259" i="5"/>
  <c r="R1258" i="5"/>
  <c r="R1257" i="5"/>
  <c r="R1256" i="5"/>
  <c r="R1255" i="5"/>
  <c r="R1254" i="5"/>
  <c r="R1253" i="5"/>
  <c r="R1252" i="5"/>
  <c r="R1251" i="5"/>
  <c r="R1250" i="5"/>
  <c r="R1249" i="5"/>
  <c r="R1248" i="5"/>
  <c r="R1247" i="5"/>
  <c r="R1246" i="5"/>
  <c r="R1245" i="5"/>
  <c r="R1244" i="5"/>
  <c r="R1243" i="5"/>
  <c r="R1242" i="5"/>
  <c r="R1241" i="5"/>
  <c r="R1240" i="5"/>
  <c r="R1239" i="5"/>
  <c r="R1238" i="5"/>
  <c r="R1237" i="5"/>
  <c r="R1236" i="5"/>
  <c r="R1235" i="5"/>
  <c r="R1234" i="5"/>
  <c r="R1233" i="5"/>
  <c r="R1232" i="5"/>
  <c r="R1231" i="5"/>
  <c r="R1230" i="5"/>
  <c r="R1229" i="5"/>
  <c r="R1228" i="5"/>
  <c r="R1227" i="5"/>
  <c r="R1226" i="5"/>
  <c r="R1225" i="5"/>
  <c r="R1224" i="5"/>
  <c r="R1223" i="5"/>
  <c r="R1222" i="5"/>
  <c r="R1221" i="5"/>
  <c r="R1220" i="5"/>
  <c r="R1219" i="5"/>
  <c r="R1218" i="5"/>
  <c r="R1217" i="5"/>
  <c r="R1216" i="5"/>
  <c r="R1215" i="5"/>
  <c r="R1214" i="5"/>
  <c r="R1213" i="5"/>
  <c r="R1212" i="5"/>
  <c r="R1211" i="5"/>
  <c r="R1210" i="5"/>
  <c r="R1209" i="5"/>
  <c r="R1208" i="5"/>
  <c r="R1207" i="5"/>
  <c r="R1206" i="5"/>
  <c r="R1205" i="5"/>
  <c r="R1204" i="5"/>
  <c r="R1203" i="5"/>
  <c r="R1202" i="5"/>
  <c r="R1201" i="5"/>
  <c r="R1200" i="5"/>
  <c r="R1199" i="5"/>
  <c r="R1198" i="5"/>
  <c r="R1197" i="5"/>
  <c r="R1196" i="5"/>
  <c r="R1195" i="5"/>
  <c r="R1194" i="5"/>
  <c r="R1193" i="5"/>
  <c r="R1192" i="5"/>
  <c r="R1191" i="5"/>
  <c r="R1190" i="5"/>
  <c r="R1189" i="5"/>
  <c r="R1188" i="5"/>
  <c r="R1187" i="5"/>
  <c r="R1186" i="5"/>
  <c r="R1185" i="5"/>
  <c r="R1184" i="5"/>
  <c r="R1183" i="5"/>
  <c r="R1182" i="5"/>
  <c r="R1181" i="5"/>
  <c r="R1180" i="5"/>
  <c r="R1179" i="5"/>
  <c r="R1178" i="5"/>
  <c r="R1177" i="5"/>
  <c r="R1176" i="5"/>
  <c r="R1175" i="5"/>
  <c r="R1174" i="5"/>
  <c r="R1173" i="5"/>
  <c r="R1172" i="5"/>
  <c r="R1171" i="5"/>
  <c r="R1170" i="5"/>
  <c r="R1169" i="5"/>
  <c r="R1168" i="5"/>
  <c r="R1167" i="5"/>
  <c r="R1166" i="5"/>
  <c r="R1165" i="5"/>
  <c r="R1164" i="5"/>
  <c r="R1163" i="5"/>
  <c r="R1162" i="5"/>
  <c r="R1161" i="5"/>
  <c r="R1160" i="5"/>
  <c r="R1159" i="5"/>
  <c r="R1158" i="5"/>
  <c r="R1157" i="5"/>
  <c r="R1156" i="5"/>
  <c r="R1155" i="5"/>
  <c r="R1154" i="5"/>
  <c r="R1153" i="5"/>
  <c r="R1152" i="5"/>
  <c r="R1151" i="5"/>
  <c r="R1150" i="5"/>
  <c r="R1149" i="5"/>
  <c r="R1148" i="5"/>
  <c r="R1147" i="5"/>
  <c r="R1146" i="5"/>
  <c r="R1145" i="5"/>
  <c r="R1144" i="5"/>
  <c r="R1143" i="5"/>
  <c r="R1142" i="5"/>
  <c r="R1141" i="5"/>
  <c r="R1140" i="5"/>
  <c r="R1139" i="5"/>
  <c r="R1138" i="5"/>
  <c r="R1137" i="5"/>
  <c r="R1136" i="5"/>
  <c r="R1135" i="5"/>
  <c r="R1134" i="5"/>
  <c r="R1133" i="5"/>
  <c r="R1132" i="5"/>
  <c r="R1131" i="5"/>
  <c r="R1130" i="5"/>
  <c r="R1129" i="5"/>
  <c r="R1128" i="5"/>
  <c r="R1127" i="5"/>
  <c r="R1126" i="5"/>
  <c r="R1125" i="5"/>
  <c r="R1124" i="5"/>
  <c r="R1123" i="5"/>
  <c r="R1122" i="5"/>
  <c r="R1121" i="5"/>
  <c r="R1120" i="5"/>
  <c r="R1119" i="5"/>
  <c r="R1118" i="5"/>
  <c r="R1117" i="5"/>
  <c r="R1116" i="5"/>
  <c r="R1115" i="5"/>
  <c r="R1114" i="5"/>
  <c r="R1113" i="5"/>
  <c r="R1112" i="5"/>
  <c r="R1111" i="5"/>
  <c r="R1110" i="5"/>
  <c r="R1109" i="5"/>
  <c r="R1108" i="5"/>
  <c r="R1107" i="5"/>
  <c r="R1106" i="5"/>
  <c r="R1105" i="5"/>
  <c r="R1104" i="5"/>
  <c r="R1103" i="5"/>
  <c r="R1102" i="5"/>
  <c r="R1101" i="5"/>
  <c r="R1100" i="5"/>
  <c r="R1099" i="5"/>
  <c r="R1098" i="5"/>
  <c r="R1097" i="5"/>
  <c r="R1096" i="5"/>
  <c r="R1095" i="5"/>
  <c r="R1094" i="5"/>
  <c r="R1093" i="5"/>
  <c r="R1092" i="5"/>
  <c r="R1091" i="5"/>
  <c r="R1090" i="5"/>
  <c r="R1089" i="5"/>
  <c r="R1088" i="5"/>
  <c r="R1087" i="5"/>
  <c r="R1086" i="5"/>
  <c r="R1085" i="5"/>
  <c r="R1084" i="5"/>
  <c r="R1083" i="5"/>
  <c r="R1082" i="5"/>
  <c r="R1081" i="5"/>
  <c r="R1080" i="5"/>
  <c r="R1079" i="5"/>
  <c r="R1078" i="5"/>
  <c r="R1077" i="5"/>
  <c r="R1076" i="5"/>
  <c r="R1075" i="5"/>
  <c r="R1074" i="5"/>
  <c r="R1073" i="5"/>
  <c r="R1072" i="5"/>
  <c r="R1071" i="5"/>
  <c r="R1070" i="5"/>
  <c r="R1069" i="5"/>
  <c r="R1068" i="5"/>
  <c r="R1067" i="5"/>
  <c r="R1066" i="5"/>
  <c r="R1065" i="5"/>
  <c r="R1064" i="5"/>
  <c r="R1063" i="5"/>
  <c r="R1062" i="5"/>
  <c r="R1061" i="5"/>
  <c r="R1060" i="5"/>
  <c r="R1059" i="5"/>
  <c r="R1058" i="5"/>
  <c r="R1057" i="5"/>
  <c r="R1056" i="5"/>
  <c r="R1055" i="5"/>
  <c r="R1054" i="5"/>
  <c r="R1053" i="5"/>
  <c r="R1052" i="5"/>
  <c r="R1051" i="5"/>
  <c r="R1050" i="5"/>
  <c r="R1049" i="5"/>
  <c r="R1048" i="5"/>
  <c r="R1047" i="5"/>
  <c r="R1046" i="5"/>
  <c r="R1045" i="5"/>
  <c r="R1044" i="5"/>
  <c r="R1043" i="5"/>
  <c r="R1042" i="5"/>
  <c r="R1041" i="5"/>
  <c r="R1040" i="5"/>
  <c r="R1039" i="5"/>
  <c r="R1038" i="5"/>
  <c r="R1037" i="5"/>
  <c r="R1036" i="5"/>
  <c r="R1035" i="5"/>
  <c r="R1034" i="5"/>
  <c r="R1033" i="5"/>
  <c r="R1032" i="5"/>
  <c r="R1031" i="5"/>
  <c r="R1030" i="5"/>
  <c r="R1029" i="5"/>
  <c r="R1028" i="5"/>
  <c r="R1027" i="5"/>
  <c r="R1026" i="5"/>
  <c r="R1025" i="5"/>
  <c r="R1024" i="5"/>
  <c r="R1023" i="5"/>
  <c r="R1022" i="5"/>
  <c r="R1021" i="5"/>
  <c r="R1020" i="5"/>
  <c r="R1019" i="5"/>
  <c r="R1018" i="5"/>
  <c r="R1017" i="5"/>
  <c r="R1016" i="5"/>
  <c r="R1015" i="5"/>
  <c r="R1014" i="5"/>
  <c r="R1013" i="5"/>
  <c r="R1012" i="5"/>
  <c r="R1011" i="5"/>
  <c r="R1010" i="5"/>
  <c r="R1009" i="5"/>
  <c r="R1008" i="5"/>
  <c r="R1007" i="5"/>
  <c r="R1006" i="5"/>
  <c r="R1005" i="5"/>
  <c r="R1004" i="5"/>
  <c r="R1003" i="5"/>
  <c r="R1002" i="5"/>
  <c r="R1001" i="5"/>
  <c r="R1000" i="5"/>
  <c r="R999" i="5"/>
  <c r="R998" i="5"/>
  <c r="R997" i="5"/>
  <c r="R996" i="5"/>
  <c r="R995" i="5"/>
  <c r="R994" i="5"/>
  <c r="R993" i="5"/>
  <c r="R992" i="5"/>
  <c r="R991" i="5"/>
  <c r="R990" i="5"/>
  <c r="R989" i="5"/>
  <c r="R988" i="5"/>
  <c r="R987" i="5"/>
  <c r="R986" i="5"/>
  <c r="R985" i="5"/>
  <c r="R984" i="5"/>
  <c r="R983" i="5"/>
  <c r="R982" i="5"/>
  <c r="R981" i="5"/>
  <c r="R980" i="5"/>
  <c r="R979" i="5"/>
  <c r="R978" i="5"/>
  <c r="R977" i="5"/>
  <c r="R976" i="5"/>
  <c r="R975" i="5"/>
  <c r="R974" i="5"/>
  <c r="R973" i="5"/>
  <c r="R972" i="5"/>
  <c r="R971" i="5"/>
  <c r="R970" i="5"/>
  <c r="R969" i="5"/>
  <c r="R968" i="5"/>
  <c r="R967" i="5"/>
  <c r="R966" i="5"/>
  <c r="R965" i="5"/>
  <c r="R964" i="5"/>
  <c r="R963" i="5"/>
  <c r="R962" i="5"/>
  <c r="R961" i="5"/>
  <c r="R960" i="5"/>
  <c r="R959" i="5"/>
  <c r="R958" i="5"/>
  <c r="R957" i="5"/>
  <c r="R956" i="5"/>
  <c r="R955" i="5"/>
  <c r="R954" i="5"/>
  <c r="R953" i="5"/>
  <c r="R952" i="5"/>
  <c r="R951" i="5"/>
  <c r="R950" i="5"/>
  <c r="R949" i="5"/>
  <c r="R948" i="5"/>
  <c r="R947" i="5"/>
  <c r="R946" i="5"/>
  <c r="R945" i="5"/>
  <c r="R944" i="5"/>
  <c r="R943" i="5"/>
  <c r="R942" i="5"/>
  <c r="R941" i="5"/>
  <c r="R940" i="5"/>
  <c r="R939" i="5"/>
  <c r="R938" i="5"/>
  <c r="R937" i="5"/>
  <c r="R936" i="5"/>
  <c r="R935" i="5"/>
  <c r="R934" i="5"/>
  <c r="R933" i="5"/>
  <c r="R932" i="5"/>
  <c r="R931" i="5"/>
  <c r="R930" i="5"/>
  <c r="R929" i="5"/>
  <c r="R928" i="5"/>
  <c r="R927" i="5"/>
  <c r="R926" i="5"/>
  <c r="R925" i="5"/>
  <c r="R924" i="5"/>
  <c r="R923" i="5"/>
  <c r="R922" i="5"/>
  <c r="R921" i="5"/>
  <c r="R920" i="5"/>
  <c r="R919" i="5"/>
  <c r="R918" i="5"/>
  <c r="R917" i="5"/>
  <c r="R916" i="5"/>
  <c r="R915" i="5"/>
  <c r="R914" i="5"/>
  <c r="R913" i="5"/>
  <c r="R912" i="5"/>
  <c r="R911" i="5"/>
  <c r="R910" i="5"/>
  <c r="R909" i="5"/>
  <c r="R908" i="5"/>
  <c r="R907" i="5"/>
  <c r="R906" i="5"/>
  <c r="R905" i="5"/>
  <c r="R904" i="5"/>
  <c r="R903" i="5"/>
  <c r="R902" i="5"/>
  <c r="R901" i="5"/>
  <c r="R900" i="5"/>
  <c r="R899" i="5"/>
  <c r="R898" i="5"/>
  <c r="R897" i="5"/>
  <c r="R896" i="5"/>
  <c r="R895" i="5"/>
  <c r="R894" i="5"/>
  <c r="R893" i="5"/>
  <c r="R892" i="5"/>
  <c r="R891" i="5"/>
  <c r="R890" i="5"/>
  <c r="R889" i="5"/>
  <c r="R888" i="5"/>
  <c r="R887" i="5"/>
  <c r="R886" i="5"/>
  <c r="R885" i="5"/>
  <c r="R884" i="5"/>
  <c r="R883" i="5"/>
  <c r="R882" i="5"/>
  <c r="R881" i="5"/>
  <c r="R880" i="5"/>
  <c r="R879" i="5"/>
  <c r="R878" i="5"/>
  <c r="R877" i="5"/>
  <c r="R876" i="5"/>
  <c r="R875" i="5"/>
  <c r="R874" i="5"/>
  <c r="R873" i="5"/>
  <c r="R872" i="5"/>
  <c r="R871" i="5"/>
  <c r="R870" i="5"/>
  <c r="R869" i="5"/>
  <c r="R868" i="5"/>
  <c r="R867" i="5"/>
  <c r="R866" i="5"/>
  <c r="R865" i="5"/>
  <c r="R864" i="5"/>
  <c r="R863" i="5"/>
  <c r="R862" i="5"/>
  <c r="R861" i="5"/>
  <c r="R860" i="5"/>
  <c r="R859" i="5"/>
  <c r="R858" i="5"/>
  <c r="R857" i="5"/>
  <c r="R856" i="5"/>
  <c r="R855" i="5"/>
  <c r="R854" i="5"/>
  <c r="R853" i="5"/>
  <c r="R852" i="5"/>
  <c r="R851" i="5"/>
  <c r="R850" i="5"/>
  <c r="R849" i="5"/>
  <c r="R848" i="5"/>
  <c r="R847" i="5"/>
  <c r="R846" i="5"/>
  <c r="R845" i="5"/>
  <c r="R844" i="5"/>
  <c r="R843" i="5"/>
  <c r="R842" i="5"/>
  <c r="R841" i="5"/>
  <c r="R840" i="5"/>
  <c r="R839" i="5"/>
  <c r="R838" i="5"/>
  <c r="R837" i="5"/>
  <c r="R836" i="5"/>
  <c r="R835" i="5"/>
  <c r="R834" i="5"/>
  <c r="R833" i="5"/>
  <c r="R832" i="5"/>
  <c r="R831" i="5"/>
  <c r="R830" i="5"/>
  <c r="R829" i="5"/>
  <c r="R828" i="5"/>
  <c r="R827" i="5"/>
  <c r="R826" i="5"/>
  <c r="R825" i="5"/>
  <c r="R824" i="5"/>
  <c r="R823" i="5"/>
  <c r="R822" i="5"/>
  <c r="R821" i="5"/>
  <c r="R820" i="5"/>
  <c r="R819" i="5"/>
  <c r="R818" i="5"/>
  <c r="R817" i="5"/>
  <c r="R816" i="5"/>
  <c r="R815" i="5"/>
  <c r="R814" i="5"/>
  <c r="R813" i="5"/>
  <c r="R812" i="5"/>
  <c r="R811" i="5"/>
  <c r="R810" i="5"/>
  <c r="R809" i="5"/>
  <c r="R808" i="5"/>
  <c r="R807" i="5"/>
  <c r="R806" i="5"/>
  <c r="R805" i="5"/>
  <c r="R804" i="5"/>
  <c r="R803" i="5"/>
  <c r="R802" i="5"/>
  <c r="R801" i="5"/>
  <c r="R800" i="5"/>
  <c r="R799" i="5"/>
  <c r="R798" i="5"/>
  <c r="R797" i="5"/>
  <c r="R796" i="5"/>
  <c r="R795" i="5"/>
  <c r="R794" i="5"/>
  <c r="R793" i="5"/>
  <c r="R792" i="5"/>
  <c r="R791" i="5"/>
  <c r="R790" i="5"/>
  <c r="R789" i="5"/>
  <c r="R788" i="5"/>
  <c r="R787" i="5"/>
  <c r="R786" i="5"/>
  <c r="R785" i="5"/>
  <c r="R784" i="5"/>
  <c r="R783" i="5"/>
  <c r="R782" i="5"/>
  <c r="R781" i="5"/>
  <c r="R780" i="5"/>
  <c r="R779" i="5"/>
  <c r="R778" i="5"/>
  <c r="R777" i="5"/>
  <c r="R776" i="5"/>
  <c r="R775" i="5"/>
  <c r="R774" i="5"/>
  <c r="R773" i="5"/>
  <c r="R772" i="5"/>
  <c r="R771" i="5"/>
  <c r="R770" i="5"/>
  <c r="R769" i="5"/>
  <c r="R768" i="5"/>
  <c r="R767" i="5"/>
  <c r="R766" i="5"/>
  <c r="R765" i="5"/>
  <c r="R764" i="5"/>
  <c r="R763" i="5"/>
  <c r="R762" i="5"/>
  <c r="R761" i="5"/>
  <c r="R760" i="5"/>
  <c r="R759" i="5"/>
  <c r="R758" i="5"/>
  <c r="R757" i="5"/>
  <c r="R756" i="5"/>
  <c r="R755" i="5"/>
  <c r="R754" i="5"/>
  <c r="R753" i="5"/>
  <c r="R752" i="5"/>
  <c r="R751" i="5"/>
  <c r="R750" i="5"/>
  <c r="R749" i="5"/>
  <c r="R748" i="5"/>
  <c r="R747" i="5"/>
  <c r="R746" i="5"/>
  <c r="R745" i="5"/>
  <c r="R744" i="5"/>
  <c r="R743" i="5"/>
  <c r="R742" i="5"/>
  <c r="R741" i="5"/>
  <c r="R740" i="5"/>
  <c r="R739" i="5"/>
  <c r="R738" i="5"/>
  <c r="R737" i="5"/>
  <c r="R736" i="5"/>
  <c r="R735" i="5"/>
  <c r="R734" i="5"/>
  <c r="R733" i="5"/>
  <c r="R732" i="5"/>
  <c r="R731" i="5"/>
  <c r="R730" i="5"/>
  <c r="R729" i="5"/>
  <c r="R728" i="5"/>
  <c r="R727" i="5"/>
  <c r="R726" i="5"/>
  <c r="R725" i="5"/>
  <c r="R724" i="5"/>
  <c r="R723" i="5"/>
  <c r="R722" i="5"/>
  <c r="R721" i="5"/>
  <c r="R720" i="5"/>
  <c r="R719" i="5"/>
  <c r="R718" i="5"/>
  <c r="R717" i="5"/>
  <c r="R716" i="5"/>
  <c r="R715" i="5"/>
  <c r="R714" i="5"/>
  <c r="R713" i="5"/>
  <c r="R712" i="5"/>
  <c r="R711" i="5"/>
  <c r="R710" i="5"/>
  <c r="R709" i="5"/>
  <c r="R708" i="5"/>
  <c r="R707" i="5"/>
  <c r="R706" i="5"/>
  <c r="R705" i="5"/>
  <c r="R704" i="5"/>
  <c r="R703" i="5"/>
  <c r="R702" i="5"/>
  <c r="R701" i="5"/>
  <c r="R700" i="5"/>
  <c r="R699" i="5"/>
  <c r="R698" i="5"/>
  <c r="R697" i="5"/>
  <c r="R696" i="5"/>
  <c r="R695" i="5"/>
  <c r="R694" i="5"/>
  <c r="R693" i="5"/>
  <c r="R692" i="5"/>
  <c r="R691" i="5"/>
  <c r="R690" i="5"/>
  <c r="R689" i="5"/>
  <c r="R688" i="5"/>
  <c r="R687" i="5"/>
  <c r="R686" i="5"/>
  <c r="R685" i="5"/>
  <c r="R684" i="5"/>
  <c r="R683" i="5"/>
  <c r="R682" i="5"/>
  <c r="R681" i="5"/>
  <c r="R680" i="5"/>
  <c r="R679" i="5"/>
  <c r="R678" i="5"/>
  <c r="R677" i="5"/>
  <c r="R676" i="5"/>
  <c r="R675" i="5"/>
  <c r="R674" i="5"/>
  <c r="R673" i="5"/>
  <c r="R672" i="5"/>
  <c r="R671" i="5"/>
  <c r="R670" i="5"/>
  <c r="R669" i="5"/>
  <c r="R668" i="5"/>
  <c r="R667" i="5"/>
  <c r="R666" i="5"/>
  <c r="R665" i="5"/>
  <c r="R664" i="5"/>
  <c r="R663" i="5"/>
  <c r="R662" i="5"/>
  <c r="R661" i="5"/>
  <c r="R660" i="5"/>
  <c r="R659" i="5"/>
  <c r="R658" i="5"/>
  <c r="R657" i="5"/>
  <c r="R656" i="5"/>
  <c r="R655" i="5"/>
  <c r="R654" i="5"/>
  <c r="R653" i="5"/>
  <c r="R652" i="5"/>
  <c r="R651" i="5"/>
  <c r="R650" i="5"/>
  <c r="R649" i="5"/>
  <c r="R648" i="5"/>
  <c r="R647" i="5"/>
  <c r="R646" i="5"/>
  <c r="R645" i="5"/>
  <c r="R644" i="5"/>
  <c r="R643" i="5"/>
  <c r="R642" i="5"/>
  <c r="R641" i="5"/>
  <c r="R640" i="5"/>
  <c r="R639" i="5"/>
  <c r="R638" i="5"/>
  <c r="R637" i="5"/>
  <c r="R636" i="5"/>
  <c r="R635" i="5"/>
  <c r="R634" i="5"/>
  <c r="R633" i="5"/>
  <c r="R632" i="5"/>
  <c r="R631" i="5"/>
  <c r="R630" i="5"/>
  <c r="R629" i="5"/>
  <c r="R628" i="5"/>
  <c r="R627" i="5"/>
  <c r="R626" i="5"/>
  <c r="R625" i="5"/>
  <c r="R624" i="5"/>
  <c r="R623" i="5"/>
  <c r="R622" i="5"/>
  <c r="R621" i="5"/>
  <c r="R620" i="5"/>
  <c r="R619" i="5"/>
  <c r="R618" i="5"/>
  <c r="R617" i="5"/>
  <c r="R616" i="5"/>
  <c r="R615" i="5"/>
  <c r="R614" i="5"/>
  <c r="R613" i="5"/>
  <c r="R612" i="5"/>
  <c r="R611" i="5"/>
  <c r="R610" i="5"/>
  <c r="R609" i="5"/>
  <c r="R608" i="5"/>
  <c r="R607" i="5"/>
  <c r="R606" i="5"/>
  <c r="R605" i="5"/>
  <c r="R604" i="5"/>
  <c r="R603" i="5"/>
  <c r="R602" i="5"/>
  <c r="R601" i="5"/>
  <c r="R600" i="5"/>
  <c r="R599" i="5"/>
  <c r="R598" i="5"/>
  <c r="R597" i="5"/>
  <c r="R596" i="5"/>
  <c r="R595" i="5"/>
  <c r="R594" i="5"/>
  <c r="R593" i="5"/>
  <c r="R592" i="5"/>
  <c r="R591" i="5"/>
  <c r="R590" i="5"/>
  <c r="R589" i="5"/>
  <c r="R588" i="5"/>
  <c r="R587" i="5"/>
  <c r="R586" i="5"/>
  <c r="R585" i="5"/>
  <c r="R584" i="5"/>
  <c r="R583" i="5"/>
  <c r="R582" i="5"/>
  <c r="R581" i="5"/>
  <c r="R580" i="5"/>
  <c r="R579" i="5"/>
  <c r="R578" i="5"/>
  <c r="R577" i="5"/>
  <c r="R576" i="5"/>
  <c r="R575" i="5"/>
  <c r="R574" i="5"/>
  <c r="R573" i="5"/>
  <c r="R572" i="5"/>
  <c r="R571" i="5"/>
  <c r="R570" i="5"/>
  <c r="R569" i="5"/>
  <c r="R568" i="5"/>
  <c r="R567" i="5"/>
  <c r="R566" i="5"/>
  <c r="R565" i="5"/>
  <c r="R564" i="5"/>
  <c r="R563" i="5"/>
  <c r="R562" i="5"/>
  <c r="R561" i="5"/>
  <c r="R560" i="5"/>
  <c r="R559" i="5"/>
  <c r="R558" i="5"/>
  <c r="R557" i="5"/>
  <c r="R556" i="5"/>
  <c r="R555" i="5"/>
  <c r="R554" i="5"/>
  <c r="R553" i="5"/>
  <c r="R552" i="5"/>
  <c r="R551" i="5"/>
  <c r="R550" i="5"/>
  <c r="R549" i="5"/>
  <c r="R548" i="5"/>
  <c r="R547" i="5"/>
  <c r="R546" i="5"/>
  <c r="R545" i="5"/>
  <c r="R544" i="5"/>
  <c r="R543" i="5"/>
  <c r="R542" i="5"/>
  <c r="R541" i="5"/>
  <c r="R540" i="5"/>
  <c r="R539" i="5"/>
  <c r="R538" i="5"/>
  <c r="R537" i="5"/>
  <c r="R536" i="5"/>
  <c r="R535" i="5"/>
  <c r="R534" i="5"/>
  <c r="R533" i="5"/>
  <c r="R532" i="5"/>
  <c r="R531" i="5"/>
  <c r="R530" i="5"/>
  <c r="R529" i="5"/>
  <c r="R528" i="5"/>
  <c r="R527" i="5"/>
  <c r="R526" i="5"/>
  <c r="R525" i="5"/>
  <c r="R524" i="5"/>
  <c r="R523" i="5"/>
  <c r="R522" i="5"/>
  <c r="R521" i="5"/>
  <c r="R520" i="5"/>
  <c r="R519" i="5"/>
  <c r="R518" i="5"/>
  <c r="R517" i="5"/>
  <c r="R516" i="5"/>
  <c r="R515" i="5"/>
  <c r="R514" i="5"/>
  <c r="R513" i="5"/>
  <c r="R512" i="5"/>
  <c r="R511" i="5"/>
  <c r="R510" i="5"/>
  <c r="R509" i="5"/>
  <c r="R508" i="5"/>
  <c r="R507" i="5"/>
  <c r="R506" i="5"/>
  <c r="R505" i="5"/>
  <c r="R504" i="5"/>
  <c r="R503" i="5"/>
  <c r="R502" i="5"/>
  <c r="R501" i="5"/>
  <c r="R500" i="5"/>
  <c r="R499" i="5"/>
  <c r="R498" i="5"/>
  <c r="R497" i="5"/>
  <c r="R496" i="5"/>
  <c r="R495" i="5"/>
  <c r="R494" i="5"/>
  <c r="R493" i="5"/>
  <c r="R492" i="5"/>
  <c r="R491" i="5"/>
  <c r="R490" i="5"/>
  <c r="R489" i="5"/>
  <c r="R488" i="5"/>
  <c r="R487" i="5"/>
  <c r="R486" i="5"/>
  <c r="R485" i="5"/>
  <c r="R484" i="5"/>
  <c r="R483" i="5"/>
  <c r="R482" i="5"/>
  <c r="R481" i="5"/>
  <c r="R480" i="5"/>
  <c r="R479" i="5"/>
  <c r="R478" i="5"/>
  <c r="R477" i="5"/>
  <c r="R476" i="5"/>
  <c r="R475" i="5"/>
  <c r="R474" i="5"/>
  <c r="R473" i="5"/>
  <c r="R472" i="5"/>
  <c r="R471" i="5"/>
  <c r="R470" i="5"/>
  <c r="R469" i="5"/>
  <c r="R468" i="5"/>
  <c r="R467" i="5"/>
  <c r="R466" i="5"/>
  <c r="R465" i="5"/>
  <c r="R464" i="5"/>
  <c r="R463" i="5"/>
  <c r="R462" i="5"/>
  <c r="R461" i="5"/>
  <c r="R460" i="5"/>
  <c r="R459" i="5"/>
  <c r="R458" i="5"/>
  <c r="R457" i="5"/>
  <c r="R456" i="5"/>
  <c r="R455" i="5"/>
  <c r="R454" i="5"/>
  <c r="R453" i="5"/>
  <c r="R452" i="5"/>
  <c r="R451" i="5"/>
  <c r="R450" i="5"/>
  <c r="R449" i="5"/>
  <c r="R448" i="5"/>
  <c r="R447" i="5"/>
  <c r="R446" i="5"/>
  <c r="R445" i="5"/>
  <c r="R444" i="5"/>
  <c r="R443" i="5"/>
  <c r="R442" i="5"/>
  <c r="R441" i="5"/>
  <c r="R440" i="5"/>
  <c r="R439" i="5"/>
  <c r="R438" i="5"/>
  <c r="R437" i="5"/>
  <c r="R436" i="5"/>
  <c r="R435" i="5"/>
  <c r="R434" i="5"/>
  <c r="R433" i="5"/>
  <c r="R432" i="5"/>
  <c r="R431" i="5"/>
  <c r="R430" i="5"/>
  <c r="R429" i="5"/>
  <c r="R428" i="5"/>
  <c r="R427" i="5"/>
  <c r="R426" i="5"/>
  <c r="R425" i="5"/>
  <c r="R424" i="5"/>
  <c r="R423" i="5"/>
  <c r="R422" i="5"/>
  <c r="R421" i="5"/>
  <c r="R420" i="5"/>
  <c r="R419" i="5"/>
  <c r="R418" i="5"/>
  <c r="R417" i="5"/>
  <c r="R416" i="5"/>
  <c r="R415" i="5"/>
  <c r="R414" i="5"/>
  <c r="R413" i="5"/>
  <c r="R412" i="5"/>
  <c r="R411" i="5"/>
  <c r="R410" i="5"/>
  <c r="R409" i="5"/>
  <c r="R408" i="5"/>
  <c r="R407" i="5"/>
  <c r="R406" i="5"/>
  <c r="R405" i="5"/>
  <c r="R404" i="5"/>
  <c r="R403" i="5"/>
  <c r="R402" i="5"/>
  <c r="R401" i="5"/>
  <c r="R400" i="5"/>
  <c r="R399" i="5"/>
  <c r="R398" i="5"/>
  <c r="R397" i="5"/>
  <c r="R396" i="5"/>
  <c r="R395" i="5"/>
  <c r="R394" i="5"/>
  <c r="R393" i="5"/>
  <c r="R392" i="5"/>
  <c r="R391" i="5"/>
  <c r="R390" i="5"/>
  <c r="R389" i="5"/>
  <c r="R388" i="5"/>
  <c r="R387" i="5"/>
  <c r="R386" i="5"/>
  <c r="R385" i="5"/>
  <c r="R384" i="5"/>
  <c r="R383" i="5"/>
  <c r="R382" i="5"/>
  <c r="R381" i="5"/>
  <c r="R380" i="5"/>
  <c r="R379" i="5"/>
  <c r="R378" i="5"/>
  <c r="R377" i="5"/>
  <c r="R376" i="5"/>
  <c r="R375" i="5"/>
  <c r="R374" i="5"/>
  <c r="R373" i="5"/>
  <c r="R372" i="5"/>
  <c r="R371" i="5"/>
  <c r="R370" i="5"/>
  <c r="R369" i="5"/>
  <c r="R368" i="5"/>
  <c r="R367" i="5"/>
  <c r="R366" i="5"/>
  <c r="R365" i="5"/>
  <c r="R364" i="5"/>
  <c r="R363" i="5"/>
  <c r="R362" i="5"/>
  <c r="R361" i="5"/>
  <c r="R360" i="5"/>
  <c r="R359" i="5"/>
  <c r="R358" i="5"/>
  <c r="R357" i="5"/>
  <c r="R356" i="5"/>
  <c r="R355" i="5"/>
  <c r="R354" i="5"/>
  <c r="R353" i="5"/>
  <c r="R352" i="5"/>
  <c r="R351" i="5"/>
  <c r="R350" i="5"/>
  <c r="R349" i="5"/>
  <c r="R348" i="5"/>
  <c r="R347" i="5"/>
  <c r="R346" i="5"/>
  <c r="R345" i="5"/>
  <c r="R344" i="5"/>
  <c r="R343" i="5"/>
  <c r="R342" i="5"/>
  <c r="R341" i="5"/>
  <c r="R340" i="5"/>
  <c r="R339" i="5"/>
  <c r="R338" i="5"/>
  <c r="R337" i="5"/>
  <c r="R336" i="5"/>
  <c r="R335" i="5"/>
  <c r="R334" i="5"/>
  <c r="R333" i="5"/>
  <c r="R332" i="5"/>
  <c r="R331" i="5"/>
  <c r="R330" i="5"/>
  <c r="R329" i="5"/>
  <c r="R328" i="5"/>
  <c r="R327" i="5"/>
  <c r="R326" i="5"/>
  <c r="R325" i="5"/>
  <c r="R324" i="5"/>
  <c r="R323" i="5"/>
  <c r="R322" i="5"/>
  <c r="R321" i="5"/>
  <c r="R320" i="5"/>
  <c r="R319" i="5"/>
  <c r="R318" i="5"/>
  <c r="R317" i="5"/>
  <c r="R316" i="5"/>
  <c r="R315" i="5"/>
  <c r="R314" i="5"/>
  <c r="R313" i="5"/>
  <c r="R312" i="5"/>
  <c r="R311" i="5"/>
  <c r="R310" i="5"/>
  <c r="R309" i="5"/>
  <c r="R308" i="5"/>
  <c r="R307" i="5"/>
  <c r="R306" i="5"/>
  <c r="R305" i="5"/>
  <c r="R304" i="5"/>
  <c r="R303" i="5"/>
  <c r="R302" i="5"/>
  <c r="R301" i="5"/>
  <c r="R300" i="5"/>
  <c r="R299" i="5"/>
  <c r="R298" i="5"/>
  <c r="R297" i="5"/>
  <c r="R296" i="5"/>
  <c r="R295" i="5"/>
  <c r="R294" i="5"/>
  <c r="R293" i="5"/>
  <c r="R292" i="5"/>
  <c r="R291" i="5"/>
  <c r="R290" i="5"/>
  <c r="R289" i="5"/>
  <c r="R288" i="5"/>
  <c r="R287" i="5"/>
  <c r="R286" i="5"/>
  <c r="R285" i="5"/>
  <c r="R284" i="5"/>
  <c r="R283" i="5"/>
  <c r="R282" i="5"/>
  <c r="R281" i="5"/>
  <c r="R280" i="5"/>
  <c r="R279" i="5"/>
  <c r="R278" i="5"/>
  <c r="R277" i="5"/>
  <c r="R276" i="5"/>
  <c r="R275" i="5"/>
  <c r="R274" i="5"/>
  <c r="R273" i="5"/>
  <c r="R272" i="5"/>
  <c r="R271" i="5"/>
  <c r="R270" i="5"/>
  <c r="R269" i="5"/>
  <c r="R268" i="5"/>
  <c r="R267" i="5"/>
  <c r="R266" i="5"/>
  <c r="R265" i="5"/>
  <c r="R264" i="5"/>
  <c r="R263" i="5"/>
  <c r="R262" i="5"/>
  <c r="R261" i="5"/>
  <c r="R260" i="5"/>
  <c r="R259" i="5"/>
  <c r="R258" i="5"/>
  <c r="R257" i="5"/>
  <c r="R256" i="5"/>
  <c r="R255" i="5"/>
  <c r="R254" i="5"/>
  <c r="R253" i="5"/>
  <c r="R252" i="5"/>
  <c r="R251" i="5"/>
  <c r="R250" i="5"/>
  <c r="R249" i="5"/>
  <c r="R248" i="5"/>
  <c r="R247" i="5"/>
  <c r="R246" i="5"/>
  <c r="R245" i="5"/>
  <c r="R244" i="5"/>
  <c r="R243" i="5"/>
  <c r="R242" i="5"/>
  <c r="R241" i="5"/>
  <c r="R240" i="5"/>
  <c r="R239" i="5"/>
  <c r="R238" i="5"/>
  <c r="R237" i="5"/>
  <c r="R236" i="5"/>
  <c r="R235" i="5"/>
  <c r="R234" i="5"/>
  <c r="R233" i="5"/>
  <c r="R232" i="5"/>
  <c r="R231" i="5"/>
  <c r="R230" i="5"/>
  <c r="R229" i="5"/>
  <c r="R228" i="5"/>
  <c r="R227" i="5"/>
  <c r="R226" i="5"/>
  <c r="R225" i="5"/>
  <c r="R224" i="5"/>
  <c r="R223" i="5"/>
  <c r="R222" i="5"/>
  <c r="R221" i="5"/>
  <c r="R220" i="5"/>
  <c r="R219" i="5"/>
  <c r="R218" i="5"/>
  <c r="R217" i="5"/>
  <c r="R216" i="5"/>
  <c r="R215" i="5"/>
  <c r="R214" i="5"/>
  <c r="R213" i="5"/>
  <c r="R212" i="5"/>
  <c r="R211" i="5"/>
  <c r="R210" i="5"/>
  <c r="R209" i="5"/>
  <c r="R208" i="5"/>
  <c r="R207" i="5"/>
  <c r="R206" i="5"/>
  <c r="R205" i="5"/>
  <c r="R204" i="5"/>
  <c r="R203" i="5"/>
  <c r="R202" i="5"/>
  <c r="R201" i="5"/>
  <c r="R200" i="5"/>
  <c r="R199" i="5"/>
  <c r="R198" i="5"/>
  <c r="R197" i="5"/>
  <c r="R196" i="5"/>
  <c r="R195" i="5"/>
  <c r="R194" i="5"/>
  <c r="R193" i="5"/>
  <c r="R192" i="5"/>
  <c r="R191" i="5"/>
  <c r="R190" i="5"/>
  <c r="R189" i="5"/>
  <c r="R188" i="5"/>
  <c r="R187" i="5"/>
  <c r="R186" i="5"/>
  <c r="R185" i="5"/>
  <c r="R184" i="5"/>
  <c r="R183" i="5"/>
  <c r="R182" i="5"/>
  <c r="R181" i="5"/>
  <c r="R180" i="5"/>
  <c r="R179" i="5"/>
  <c r="R178" i="5"/>
  <c r="R177" i="5"/>
  <c r="R176" i="5"/>
  <c r="R175" i="5"/>
  <c r="R174" i="5"/>
  <c r="R173" i="5"/>
  <c r="R172" i="5"/>
  <c r="R171" i="5"/>
  <c r="R170" i="5"/>
  <c r="R169" i="5"/>
  <c r="R168" i="5"/>
  <c r="R167" i="5"/>
  <c r="R166" i="5"/>
  <c r="R165" i="5"/>
  <c r="R164" i="5"/>
  <c r="R163" i="5"/>
  <c r="R162" i="5"/>
  <c r="R161" i="5"/>
  <c r="R160" i="5"/>
  <c r="R159" i="5"/>
  <c r="R158" i="5"/>
  <c r="R157" i="5"/>
  <c r="R156" i="5"/>
  <c r="R155" i="5"/>
  <c r="R154" i="5"/>
  <c r="R153" i="5"/>
  <c r="R152" i="5"/>
  <c r="R151" i="5"/>
  <c r="R150" i="5"/>
  <c r="R149" i="5"/>
  <c r="R148" i="5"/>
  <c r="R147" i="5"/>
  <c r="R146" i="5"/>
  <c r="R145" i="5"/>
  <c r="R144" i="5"/>
  <c r="R143" i="5"/>
  <c r="R142" i="5"/>
  <c r="R141" i="5"/>
  <c r="R140" i="5"/>
  <c r="R139" i="5"/>
  <c r="R138" i="5"/>
  <c r="R137" i="5"/>
  <c r="R136" i="5"/>
  <c r="R135" i="5"/>
  <c r="R134" i="5"/>
  <c r="R133" i="5"/>
  <c r="R132" i="5"/>
  <c r="R131" i="5"/>
  <c r="R130" i="5"/>
  <c r="R129" i="5"/>
  <c r="R128" i="5"/>
  <c r="R127" i="5"/>
  <c r="R126" i="5"/>
  <c r="R125" i="5"/>
  <c r="R124" i="5"/>
  <c r="R123" i="5"/>
  <c r="R122" i="5"/>
  <c r="R121" i="5"/>
  <c r="R120" i="5"/>
  <c r="R119" i="5"/>
  <c r="R118" i="5"/>
  <c r="R117" i="5"/>
  <c r="R116" i="5"/>
  <c r="R115" i="5"/>
  <c r="R114" i="5"/>
  <c r="R113" i="5"/>
  <c r="R112" i="5"/>
  <c r="R111" i="5"/>
  <c r="R110" i="5"/>
  <c r="R109" i="5"/>
  <c r="R108" i="5"/>
  <c r="R107" i="5"/>
  <c r="R106" i="5"/>
  <c r="R105" i="5"/>
  <c r="R104" i="5"/>
  <c r="R103" i="5"/>
  <c r="R102" i="5"/>
  <c r="R101" i="5"/>
  <c r="R100" i="5"/>
  <c r="R99" i="5"/>
  <c r="R98" i="5"/>
  <c r="R97" i="5"/>
  <c r="R96" i="5"/>
  <c r="R95" i="5"/>
  <c r="R94" i="5"/>
  <c r="R93" i="5"/>
  <c r="R92" i="5"/>
  <c r="R91" i="5"/>
  <c r="R90" i="5"/>
  <c r="R89" i="5"/>
  <c r="R88" i="5"/>
  <c r="R87" i="5"/>
  <c r="R86" i="5"/>
  <c r="R85" i="5"/>
  <c r="R84" i="5"/>
  <c r="R83" i="5"/>
  <c r="R82" i="5"/>
  <c r="R81" i="5"/>
  <c r="R80" i="5"/>
  <c r="R79" i="5"/>
  <c r="R78" i="5"/>
  <c r="R77" i="5"/>
  <c r="R76" i="5"/>
  <c r="R75" i="5"/>
  <c r="R74" i="5"/>
  <c r="R73" i="5"/>
  <c r="R72" i="5"/>
  <c r="R71" i="5"/>
  <c r="R70" i="5"/>
  <c r="R69" i="5"/>
  <c r="R68" i="5"/>
  <c r="R67" i="5"/>
  <c r="R66" i="5"/>
  <c r="R65" i="5"/>
  <c r="R64" i="5"/>
  <c r="R63" i="5"/>
  <c r="R62" i="5"/>
  <c r="R61" i="5"/>
  <c r="R60" i="5"/>
  <c r="R59" i="5"/>
  <c r="R58" i="5"/>
  <c r="R57" i="5"/>
  <c r="R56" i="5"/>
  <c r="R55" i="5"/>
  <c r="R54" i="5"/>
  <c r="R53" i="5"/>
  <c r="R52" i="5"/>
  <c r="R51" i="5"/>
  <c r="R50" i="5"/>
  <c r="R49" i="5"/>
  <c r="R48" i="5"/>
  <c r="R47" i="5"/>
  <c r="R46" i="5"/>
  <c r="R45" i="5"/>
  <c r="R44" i="5"/>
  <c r="R43" i="5"/>
  <c r="R42" i="5"/>
  <c r="R41" i="5"/>
  <c r="R40" i="5"/>
  <c r="R39" i="5"/>
  <c r="R38" i="5"/>
  <c r="R37" i="5"/>
  <c r="R36" i="5"/>
  <c r="R35" i="5"/>
  <c r="R34" i="5"/>
  <c r="R33" i="5"/>
  <c r="R32" i="5"/>
  <c r="R31" i="5"/>
  <c r="R30" i="5"/>
  <c r="R29" i="5"/>
  <c r="R28" i="5"/>
  <c r="R27" i="5"/>
  <c r="R26" i="5"/>
  <c r="R25" i="5"/>
  <c r="R24" i="5"/>
  <c r="R23" i="5"/>
  <c r="R22" i="5"/>
  <c r="R21" i="5"/>
  <c r="R20" i="5"/>
  <c r="R19" i="5"/>
  <c r="R18" i="5"/>
  <c r="R17" i="5"/>
  <c r="R16" i="5"/>
  <c r="R15" i="5"/>
  <c r="R14" i="5"/>
  <c r="R13" i="5"/>
  <c r="R12" i="5"/>
  <c r="R11" i="5"/>
  <c r="R10" i="5"/>
  <c r="R9" i="5"/>
  <c r="R8" i="5"/>
  <c r="R7" i="5"/>
  <c r="R6" i="5"/>
  <c r="R5" i="5"/>
  <c r="R4" i="5"/>
  <c r="R3" i="5"/>
  <c r="R2" i="5"/>
  <c r="O2"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111" i="5"/>
  <c r="O112" i="5"/>
  <c r="O113" i="5"/>
  <c r="O114" i="5"/>
  <c r="O115" i="5"/>
  <c r="O116" i="5"/>
  <c r="O117" i="5"/>
  <c r="O118" i="5"/>
  <c r="O119" i="5"/>
  <c r="O120" i="5"/>
  <c r="O121" i="5"/>
  <c r="O122" i="5"/>
  <c r="O123" i="5"/>
  <c r="O124" i="5"/>
  <c r="O125" i="5"/>
  <c r="O126" i="5"/>
  <c r="O127" i="5"/>
  <c r="O128" i="5"/>
  <c r="O129" i="5"/>
  <c r="O130" i="5"/>
  <c r="O131" i="5"/>
  <c r="O132" i="5"/>
  <c r="O133" i="5"/>
  <c r="O134" i="5"/>
  <c r="O135" i="5"/>
  <c r="O136" i="5"/>
  <c r="O137" i="5"/>
  <c r="O138" i="5"/>
  <c r="O139" i="5"/>
  <c r="O140" i="5"/>
  <c r="O141" i="5"/>
  <c r="O142" i="5"/>
  <c r="O143" i="5"/>
  <c r="O144" i="5"/>
  <c r="O145" i="5"/>
  <c r="O146" i="5"/>
  <c r="O147" i="5"/>
  <c r="O148" i="5"/>
  <c r="O149" i="5"/>
  <c r="O150" i="5"/>
  <c r="O151" i="5"/>
  <c r="O152" i="5"/>
  <c r="O153" i="5"/>
  <c r="O154" i="5"/>
  <c r="O155" i="5"/>
  <c r="O156" i="5"/>
  <c r="O157" i="5"/>
  <c r="O158" i="5"/>
  <c r="O159" i="5"/>
  <c r="O160" i="5"/>
  <c r="O161" i="5"/>
  <c r="O162" i="5"/>
  <c r="O163" i="5"/>
  <c r="O164" i="5"/>
  <c r="O165" i="5"/>
  <c r="O166" i="5"/>
  <c r="O167" i="5"/>
  <c r="O168" i="5"/>
  <c r="O169" i="5"/>
  <c r="O170" i="5"/>
  <c r="O171" i="5"/>
  <c r="O172" i="5"/>
  <c r="O173" i="5"/>
  <c r="O174" i="5"/>
  <c r="O175" i="5"/>
  <c r="O176" i="5"/>
  <c r="O177" i="5"/>
  <c r="O178" i="5"/>
  <c r="O179" i="5"/>
  <c r="O180" i="5"/>
  <c r="O181" i="5"/>
  <c r="O182" i="5"/>
  <c r="O183" i="5"/>
  <c r="O184" i="5"/>
  <c r="O185" i="5"/>
  <c r="O186" i="5"/>
  <c r="O187" i="5"/>
  <c r="O188" i="5"/>
  <c r="O189" i="5"/>
  <c r="O190" i="5"/>
  <c r="O191" i="5"/>
  <c r="O192" i="5"/>
  <c r="O193" i="5"/>
  <c r="O194" i="5"/>
  <c r="O195" i="5"/>
  <c r="O196" i="5"/>
  <c r="O197" i="5"/>
  <c r="O198" i="5"/>
  <c r="O199" i="5"/>
  <c r="O200" i="5"/>
  <c r="O201" i="5"/>
  <c r="O202" i="5"/>
  <c r="O203" i="5"/>
  <c r="O204" i="5"/>
  <c r="O205" i="5"/>
  <c r="O206" i="5"/>
  <c r="O207" i="5"/>
  <c r="O208" i="5"/>
  <c r="O209" i="5"/>
  <c r="O210" i="5"/>
  <c r="O211" i="5"/>
  <c r="O212" i="5"/>
  <c r="O213" i="5"/>
  <c r="O214" i="5"/>
  <c r="O215" i="5"/>
  <c r="O216" i="5"/>
  <c r="O217" i="5"/>
  <c r="O218" i="5"/>
  <c r="O219" i="5"/>
  <c r="O220" i="5"/>
  <c r="O221" i="5"/>
  <c r="O222" i="5"/>
  <c r="O223" i="5"/>
  <c r="O224" i="5"/>
  <c r="O225" i="5"/>
  <c r="O226" i="5"/>
  <c r="O227" i="5"/>
  <c r="O228" i="5"/>
  <c r="O229" i="5"/>
  <c r="O230" i="5"/>
  <c r="O231" i="5"/>
  <c r="O232" i="5"/>
  <c r="O233" i="5"/>
  <c r="O234" i="5"/>
  <c r="O235" i="5"/>
  <c r="O236" i="5"/>
  <c r="O237" i="5"/>
  <c r="O238" i="5"/>
  <c r="O239" i="5"/>
  <c r="O240" i="5"/>
  <c r="O241" i="5"/>
  <c r="O242" i="5"/>
  <c r="O243" i="5"/>
  <c r="O244" i="5"/>
  <c r="O245" i="5"/>
  <c r="O246" i="5"/>
  <c r="O247" i="5"/>
  <c r="O248" i="5"/>
  <c r="O249" i="5"/>
  <c r="O250" i="5"/>
  <c r="O251" i="5"/>
  <c r="O252" i="5"/>
  <c r="O253" i="5"/>
  <c r="O254" i="5"/>
  <c r="O255" i="5"/>
  <c r="O256" i="5"/>
  <c r="O257" i="5"/>
  <c r="O258" i="5"/>
  <c r="O259" i="5"/>
  <c r="O260" i="5"/>
  <c r="O261" i="5"/>
  <c r="O262" i="5"/>
  <c r="O263" i="5"/>
  <c r="O264" i="5"/>
  <c r="O265" i="5"/>
  <c r="O266" i="5"/>
  <c r="O267" i="5"/>
  <c r="O268" i="5"/>
  <c r="O269" i="5"/>
  <c r="O270" i="5"/>
  <c r="O271" i="5"/>
  <c r="O272" i="5"/>
  <c r="O273" i="5"/>
  <c r="O274" i="5"/>
  <c r="O275" i="5"/>
  <c r="O276" i="5"/>
  <c r="O277" i="5"/>
  <c r="O278" i="5"/>
  <c r="O279" i="5"/>
  <c r="O280" i="5"/>
  <c r="O281" i="5"/>
  <c r="O282" i="5"/>
  <c r="O283" i="5"/>
  <c r="O284" i="5"/>
  <c r="O285" i="5"/>
  <c r="O286" i="5"/>
  <c r="O287" i="5"/>
  <c r="O288" i="5"/>
  <c r="O289" i="5"/>
  <c r="O290" i="5"/>
  <c r="O291" i="5"/>
  <c r="O292" i="5"/>
  <c r="O293" i="5"/>
  <c r="O294" i="5"/>
  <c r="O295" i="5"/>
  <c r="O296" i="5"/>
  <c r="O297" i="5"/>
  <c r="O298" i="5"/>
  <c r="O299" i="5"/>
  <c r="O300" i="5"/>
  <c r="O301" i="5"/>
  <c r="O302" i="5"/>
  <c r="O303" i="5"/>
  <c r="O304" i="5"/>
  <c r="O305" i="5"/>
  <c r="O306" i="5"/>
  <c r="O307" i="5"/>
  <c r="O308" i="5"/>
  <c r="O309" i="5"/>
  <c r="O310" i="5"/>
  <c r="O311" i="5"/>
  <c r="O312" i="5"/>
  <c r="O313" i="5"/>
  <c r="O314" i="5"/>
  <c r="O315" i="5"/>
  <c r="O316" i="5"/>
  <c r="O317" i="5"/>
  <c r="O318" i="5"/>
  <c r="O319" i="5"/>
  <c r="O320" i="5"/>
  <c r="O321" i="5"/>
  <c r="O322" i="5"/>
  <c r="O323" i="5"/>
  <c r="O324" i="5"/>
  <c r="O325" i="5"/>
  <c r="O326" i="5"/>
  <c r="O327" i="5"/>
  <c r="O328" i="5"/>
  <c r="O329" i="5"/>
  <c r="O330" i="5"/>
  <c r="O331" i="5"/>
  <c r="O332" i="5"/>
  <c r="O333" i="5"/>
  <c r="O334" i="5"/>
  <c r="O335" i="5"/>
  <c r="O336" i="5"/>
  <c r="O337" i="5"/>
  <c r="O338" i="5"/>
  <c r="O339" i="5"/>
  <c r="O340" i="5"/>
  <c r="O341" i="5"/>
  <c r="O342" i="5"/>
  <c r="O343" i="5"/>
  <c r="O344" i="5"/>
  <c r="O345" i="5"/>
  <c r="O346" i="5"/>
  <c r="O347" i="5"/>
  <c r="O348" i="5"/>
  <c r="O349" i="5"/>
  <c r="O350" i="5"/>
  <c r="O351" i="5"/>
  <c r="O352" i="5"/>
  <c r="O353" i="5"/>
  <c r="O354" i="5"/>
  <c r="O355" i="5"/>
  <c r="O356" i="5"/>
  <c r="O357" i="5"/>
  <c r="O358" i="5"/>
  <c r="O359" i="5"/>
  <c r="O360" i="5"/>
  <c r="O361" i="5"/>
  <c r="O362" i="5"/>
  <c r="O363" i="5"/>
  <c r="O364" i="5"/>
  <c r="O365" i="5"/>
  <c r="O366" i="5"/>
  <c r="O367" i="5"/>
  <c r="O368" i="5"/>
  <c r="O369" i="5"/>
  <c r="O370" i="5"/>
  <c r="O371" i="5"/>
  <c r="O372" i="5"/>
  <c r="O373" i="5"/>
  <c r="O374" i="5"/>
  <c r="O375" i="5"/>
  <c r="O376" i="5"/>
  <c r="O377" i="5"/>
  <c r="O378" i="5"/>
  <c r="O379" i="5"/>
  <c r="O380" i="5"/>
  <c r="O381" i="5"/>
  <c r="O382" i="5"/>
  <c r="O383" i="5"/>
  <c r="O384" i="5"/>
  <c r="O385" i="5"/>
  <c r="O386" i="5"/>
  <c r="O387" i="5"/>
  <c r="O388" i="5"/>
  <c r="O389" i="5"/>
  <c r="O390" i="5"/>
  <c r="O391" i="5"/>
  <c r="O392" i="5"/>
  <c r="O393" i="5"/>
  <c r="O394" i="5"/>
  <c r="O395" i="5"/>
  <c r="O396" i="5"/>
  <c r="O397" i="5"/>
  <c r="O398" i="5"/>
  <c r="O399" i="5"/>
  <c r="O400" i="5"/>
  <c r="O401" i="5"/>
  <c r="O402" i="5"/>
  <c r="O403" i="5"/>
  <c r="O404" i="5"/>
  <c r="O405" i="5"/>
  <c r="O406" i="5"/>
  <c r="O407" i="5"/>
  <c r="O408" i="5"/>
  <c r="O409" i="5"/>
  <c r="O410" i="5"/>
  <c r="O411" i="5"/>
  <c r="O412" i="5"/>
  <c r="O413" i="5"/>
  <c r="O414" i="5"/>
  <c r="O415" i="5"/>
  <c r="O416" i="5"/>
  <c r="O417" i="5"/>
  <c r="O418" i="5"/>
  <c r="O419" i="5"/>
  <c r="O420" i="5"/>
  <c r="O421" i="5"/>
  <c r="O422" i="5"/>
  <c r="O423" i="5"/>
  <c r="O424" i="5"/>
  <c r="O425" i="5"/>
  <c r="O426" i="5"/>
  <c r="O427" i="5"/>
  <c r="O428" i="5"/>
  <c r="O429" i="5"/>
  <c r="O430" i="5"/>
  <c r="O431" i="5"/>
  <c r="O432" i="5"/>
  <c r="O433" i="5"/>
  <c r="O434" i="5"/>
  <c r="O435" i="5"/>
  <c r="O436" i="5"/>
  <c r="O437" i="5"/>
  <c r="O438" i="5"/>
  <c r="O439" i="5"/>
  <c r="O440" i="5"/>
  <c r="O441" i="5"/>
  <c r="O442" i="5"/>
  <c r="O443" i="5"/>
  <c r="O444" i="5"/>
  <c r="O445" i="5"/>
  <c r="O446" i="5"/>
  <c r="O447" i="5"/>
  <c r="O448" i="5"/>
  <c r="O449" i="5"/>
  <c r="O450" i="5"/>
  <c r="O451" i="5"/>
  <c r="O452" i="5"/>
  <c r="O453" i="5"/>
  <c r="O454" i="5"/>
  <c r="O455" i="5"/>
  <c r="O456" i="5"/>
  <c r="O457" i="5"/>
  <c r="O458" i="5"/>
  <c r="O459" i="5"/>
  <c r="O460" i="5"/>
  <c r="O461" i="5"/>
  <c r="O462" i="5"/>
  <c r="O463" i="5"/>
  <c r="O464" i="5"/>
  <c r="O465" i="5"/>
  <c r="O466" i="5"/>
  <c r="O467" i="5"/>
  <c r="O468" i="5"/>
  <c r="O469" i="5"/>
  <c r="O470" i="5"/>
  <c r="O471" i="5"/>
  <c r="O472" i="5"/>
  <c r="O473" i="5"/>
  <c r="O474" i="5"/>
  <c r="O475" i="5"/>
  <c r="O476" i="5"/>
  <c r="O477" i="5"/>
  <c r="O478" i="5"/>
  <c r="O479" i="5"/>
  <c r="O480" i="5"/>
  <c r="O481" i="5"/>
  <c r="O482" i="5"/>
  <c r="O483" i="5"/>
  <c r="O484" i="5"/>
  <c r="O485" i="5"/>
  <c r="O486" i="5"/>
  <c r="O487" i="5"/>
  <c r="O488" i="5"/>
  <c r="O489" i="5"/>
  <c r="O490" i="5"/>
  <c r="O491" i="5"/>
  <c r="O492" i="5"/>
  <c r="O493" i="5"/>
  <c r="O494" i="5"/>
  <c r="O495" i="5"/>
  <c r="O496" i="5"/>
  <c r="O497" i="5"/>
  <c r="O498" i="5"/>
  <c r="O499" i="5"/>
  <c r="O500" i="5"/>
  <c r="O501" i="5"/>
  <c r="O502" i="5"/>
  <c r="O503" i="5"/>
  <c r="O504" i="5"/>
  <c r="O505" i="5"/>
  <c r="O506" i="5"/>
  <c r="O507" i="5"/>
  <c r="O508" i="5"/>
  <c r="O509" i="5"/>
  <c r="O510" i="5"/>
  <c r="O511" i="5"/>
  <c r="O512" i="5"/>
  <c r="O513" i="5"/>
  <c r="O514" i="5"/>
  <c r="O515" i="5"/>
  <c r="O516" i="5"/>
  <c r="O517" i="5"/>
  <c r="O518" i="5"/>
  <c r="O519" i="5"/>
  <c r="O520" i="5"/>
  <c r="O521" i="5"/>
  <c r="O522" i="5"/>
  <c r="O523" i="5"/>
  <c r="O524" i="5"/>
  <c r="O525" i="5"/>
  <c r="O526" i="5"/>
  <c r="O527" i="5"/>
  <c r="O528" i="5"/>
  <c r="O529" i="5"/>
  <c r="O530" i="5"/>
  <c r="O531" i="5"/>
  <c r="O532" i="5"/>
  <c r="O533" i="5"/>
  <c r="O534" i="5"/>
  <c r="O535" i="5"/>
  <c r="O536" i="5"/>
  <c r="O537" i="5"/>
  <c r="O538" i="5"/>
  <c r="O539" i="5"/>
  <c r="O540" i="5"/>
  <c r="O541" i="5"/>
  <c r="O542" i="5"/>
  <c r="O543" i="5"/>
  <c r="O544" i="5"/>
  <c r="O545" i="5"/>
  <c r="O546" i="5"/>
  <c r="O547" i="5"/>
  <c r="O548" i="5"/>
  <c r="O549" i="5"/>
  <c r="O550" i="5"/>
  <c r="O551" i="5"/>
  <c r="O552" i="5"/>
  <c r="O553" i="5"/>
  <c r="O554" i="5"/>
  <c r="O555" i="5"/>
  <c r="O556" i="5"/>
  <c r="O557" i="5"/>
  <c r="O558" i="5"/>
  <c r="O559" i="5"/>
  <c r="O560" i="5"/>
  <c r="O561" i="5"/>
  <c r="O562" i="5"/>
  <c r="O563" i="5"/>
  <c r="O564" i="5"/>
  <c r="O565" i="5"/>
  <c r="O566" i="5"/>
  <c r="O567" i="5"/>
  <c r="O568" i="5"/>
  <c r="O569" i="5"/>
  <c r="O570" i="5"/>
  <c r="O571" i="5"/>
  <c r="O572" i="5"/>
  <c r="O573" i="5"/>
  <c r="O574" i="5"/>
  <c r="O575" i="5"/>
  <c r="O576" i="5"/>
  <c r="O577" i="5"/>
  <c r="O578" i="5"/>
  <c r="O579" i="5"/>
  <c r="O580" i="5"/>
  <c r="O581" i="5"/>
  <c r="O582" i="5"/>
  <c r="O583" i="5"/>
  <c r="O584" i="5"/>
  <c r="O585" i="5"/>
  <c r="O586" i="5"/>
  <c r="O587" i="5"/>
  <c r="O588" i="5"/>
  <c r="O589" i="5"/>
  <c r="O590" i="5"/>
  <c r="O591" i="5"/>
  <c r="O592" i="5"/>
  <c r="O593" i="5"/>
  <c r="O594" i="5"/>
  <c r="O595" i="5"/>
  <c r="O596" i="5"/>
  <c r="O597" i="5"/>
  <c r="O598" i="5"/>
  <c r="O599" i="5"/>
  <c r="O600" i="5"/>
  <c r="O601" i="5"/>
  <c r="O602" i="5"/>
  <c r="O603" i="5"/>
  <c r="O604" i="5"/>
  <c r="O605" i="5"/>
  <c r="O606" i="5"/>
  <c r="O607" i="5"/>
  <c r="O608" i="5"/>
  <c r="O609" i="5"/>
  <c r="O610" i="5"/>
  <c r="O611" i="5"/>
  <c r="O612" i="5"/>
  <c r="O613" i="5"/>
  <c r="O614" i="5"/>
  <c r="O615" i="5"/>
  <c r="O616" i="5"/>
  <c r="O617" i="5"/>
  <c r="O618" i="5"/>
  <c r="O619" i="5"/>
  <c r="O620" i="5"/>
  <c r="O621" i="5"/>
  <c r="O622" i="5"/>
  <c r="O623" i="5"/>
  <c r="O624" i="5"/>
  <c r="O625" i="5"/>
  <c r="O626" i="5"/>
  <c r="O627" i="5"/>
  <c r="O628" i="5"/>
  <c r="O629" i="5"/>
  <c r="O630" i="5"/>
  <c r="O631" i="5"/>
  <c r="O632" i="5"/>
  <c r="O633" i="5"/>
  <c r="O634" i="5"/>
  <c r="O635" i="5"/>
  <c r="O636" i="5"/>
  <c r="O637" i="5"/>
  <c r="O638" i="5"/>
  <c r="O639" i="5"/>
  <c r="O640" i="5"/>
  <c r="O641" i="5"/>
  <c r="O642" i="5"/>
  <c r="O643" i="5"/>
  <c r="O644" i="5"/>
  <c r="O645" i="5"/>
  <c r="O646" i="5"/>
  <c r="O647" i="5"/>
  <c r="O648" i="5"/>
  <c r="O649" i="5"/>
  <c r="O650" i="5"/>
  <c r="O651" i="5"/>
  <c r="O652" i="5"/>
  <c r="O653" i="5"/>
  <c r="O654" i="5"/>
  <c r="O655" i="5"/>
  <c r="O656" i="5"/>
  <c r="O657" i="5"/>
  <c r="O658" i="5"/>
  <c r="O659" i="5"/>
  <c r="O660" i="5"/>
  <c r="O661" i="5"/>
  <c r="O662" i="5"/>
  <c r="O663" i="5"/>
  <c r="O664" i="5"/>
  <c r="O665" i="5"/>
  <c r="O666" i="5"/>
  <c r="O667" i="5"/>
  <c r="O668" i="5"/>
  <c r="O669" i="5"/>
  <c r="O670" i="5"/>
  <c r="O671" i="5"/>
  <c r="O672" i="5"/>
  <c r="O673" i="5"/>
  <c r="O674" i="5"/>
  <c r="O675" i="5"/>
  <c r="O676" i="5"/>
  <c r="O677" i="5"/>
  <c r="O678" i="5"/>
  <c r="O679" i="5"/>
  <c r="O680" i="5"/>
  <c r="O681" i="5"/>
  <c r="O682" i="5"/>
  <c r="O683" i="5"/>
  <c r="O684" i="5"/>
  <c r="O685" i="5"/>
  <c r="O686" i="5"/>
  <c r="O687" i="5"/>
  <c r="O688" i="5"/>
  <c r="O689" i="5"/>
  <c r="O690" i="5"/>
  <c r="O691" i="5"/>
  <c r="O692" i="5"/>
  <c r="O693" i="5"/>
  <c r="O694" i="5"/>
  <c r="O695" i="5"/>
  <c r="O696" i="5"/>
  <c r="O697" i="5"/>
  <c r="O698" i="5"/>
  <c r="O699" i="5"/>
  <c r="O700" i="5"/>
  <c r="O701" i="5"/>
  <c r="O702" i="5"/>
  <c r="O703" i="5"/>
  <c r="O704" i="5"/>
  <c r="O705" i="5"/>
  <c r="O706" i="5"/>
  <c r="O707" i="5"/>
  <c r="O708" i="5"/>
  <c r="O709" i="5"/>
  <c r="O710" i="5"/>
  <c r="O711" i="5"/>
  <c r="O712" i="5"/>
  <c r="O713" i="5"/>
  <c r="O714" i="5"/>
  <c r="O715" i="5"/>
  <c r="O716" i="5"/>
  <c r="O717" i="5"/>
  <c r="O718" i="5"/>
  <c r="O719" i="5"/>
  <c r="O720" i="5"/>
  <c r="O721" i="5"/>
  <c r="O722" i="5"/>
  <c r="O723" i="5"/>
  <c r="O724" i="5"/>
  <c r="O725" i="5"/>
  <c r="O726" i="5"/>
  <c r="O727" i="5"/>
  <c r="O728" i="5"/>
  <c r="O729" i="5"/>
  <c r="O730" i="5"/>
  <c r="O731" i="5"/>
  <c r="O732" i="5"/>
  <c r="O733" i="5"/>
  <c r="O734" i="5"/>
  <c r="O735" i="5"/>
  <c r="O736" i="5"/>
  <c r="O737" i="5"/>
  <c r="O738" i="5"/>
  <c r="O739" i="5"/>
  <c r="O740" i="5"/>
  <c r="O741" i="5"/>
  <c r="O742" i="5"/>
  <c r="O743" i="5"/>
  <c r="O744" i="5"/>
  <c r="O745" i="5"/>
  <c r="O746" i="5"/>
  <c r="O747" i="5"/>
  <c r="O748" i="5"/>
  <c r="O749" i="5"/>
  <c r="O750" i="5"/>
  <c r="O751" i="5"/>
  <c r="O752" i="5"/>
  <c r="O753" i="5"/>
  <c r="O754" i="5"/>
  <c r="O755" i="5"/>
  <c r="O756" i="5"/>
  <c r="O757" i="5"/>
  <c r="O758" i="5"/>
  <c r="O759" i="5"/>
  <c r="O760" i="5"/>
  <c r="O761" i="5"/>
  <c r="O762" i="5"/>
  <c r="O763" i="5"/>
  <c r="O764" i="5"/>
  <c r="O765" i="5"/>
  <c r="O766" i="5"/>
  <c r="O767" i="5"/>
  <c r="O768" i="5"/>
  <c r="O769" i="5"/>
  <c r="O770" i="5"/>
  <c r="O771" i="5"/>
  <c r="O772" i="5"/>
  <c r="O773" i="5"/>
  <c r="O774" i="5"/>
  <c r="O775" i="5"/>
  <c r="O776" i="5"/>
  <c r="O777" i="5"/>
  <c r="O778" i="5"/>
  <c r="O779" i="5"/>
  <c r="O780" i="5"/>
  <c r="O781" i="5"/>
  <c r="O782" i="5"/>
  <c r="O783" i="5"/>
  <c r="O784" i="5"/>
  <c r="O785" i="5"/>
  <c r="O786" i="5"/>
  <c r="O787" i="5"/>
  <c r="O788" i="5"/>
  <c r="O789" i="5"/>
  <c r="O790" i="5"/>
  <c r="O791" i="5"/>
  <c r="O792" i="5"/>
  <c r="O793" i="5"/>
  <c r="O794" i="5"/>
  <c r="O795" i="5"/>
  <c r="O796" i="5"/>
  <c r="O797" i="5"/>
  <c r="O798" i="5"/>
  <c r="O799" i="5"/>
  <c r="O800" i="5"/>
  <c r="O801" i="5"/>
  <c r="O802" i="5"/>
  <c r="O803" i="5"/>
  <c r="O804" i="5"/>
  <c r="O805" i="5"/>
  <c r="O806" i="5"/>
  <c r="O807" i="5"/>
  <c r="O808" i="5"/>
  <c r="O809" i="5"/>
  <c r="O810" i="5"/>
  <c r="O811" i="5"/>
  <c r="O812" i="5"/>
  <c r="O813" i="5"/>
  <c r="O814" i="5"/>
  <c r="O815" i="5"/>
  <c r="O816" i="5"/>
  <c r="O817" i="5"/>
  <c r="O818" i="5"/>
  <c r="O819" i="5"/>
  <c r="O820" i="5"/>
  <c r="O821" i="5"/>
  <c r="O822" i="5"/>
  <c r="O823" i="5"/>
  <c r="O824" i="5"/>
  <c r="O825" i="5"/>
  <c r="O826" i="5"/>
  <c r="O827" i="5"/>
  <c r="O828" i="5"/>
  <c r="O829" i="5"/>
  <c r="O830" i="5"/>
  <c r="O831" i="5"/>
  <c r="O832" i="5"/>
  <c r="O833" i="5"/>
  <c r="O834" i="5"/>
  <c r="O835" i="5"/>
  <c r="O836" i="5"/>
  <c r="O837" i="5"/>
  <c r="O838" i="5"/>
  <c r="O839" i="5"/>
  <c r="O840" i="5"/>
  <c r="O841" i="5"/>
  <c r="O842" i="5"/>
  <c r="O843" i="5"/>
  <c r="O844" i="5"/>
  <c r="O845" i="5"/>
  <c r="O846" i="5"/>
  <c r="O847" i="5"/>
  <c r="O848" i="5"/>
  <c r="O849" i="5"/>
  <c r="O850" i="5"/>
  <c r="O851" i="5"/>
  <c r="O852" i="5"/>
  <c r="O853" i="5"/>
  <c r="O854" i="5"/>
  <c r="O855" i="5"/>
  <c r="O856" i="5"/>
  <c r="O857" i="5"/>
  <c r="O858" i="5"/>
  <c r="O859" i="5"/>
  <c r="O860" i="5"/>
  <c r="O861" i="5"/>
  <c r="O862" i="5"/>
  <c r="O863" i="5"/>
  <c r="O864" i="5"/>
  <c r="O865" i="5"/>
  <c r="O866" i="5"/>
  <c r="O867" i="5"/>
  <c r="O868" i="5"/>
  <c r="O869" i="5"/>
  <c r="O870" i="5"/>
  <c r="O871" i="5"/>
  <c r="O872" i="5"/>
  <c r="O873" i="5"/>
  <c r="O874" i="5"/>
  <c r="O875" i="5"/>
  <c r="O876" i="5"/>
  <c r="O877" i="5"/>
  <c r="O878" i="5"/>
  <c r="O879" i="5"/>
  <c r="O880" i="5"/>
  <c r="O881" i="5"/>
  <c r="O882" i="5"/>
  <c r="O883" i="5"/>
  <c r="O884" i="5"/>
  <c r="O885" i="5"/>
  <c r="O886" i="5"/>
  <c r="O887" i="5"/>
  <c r="O888" i="5"/>
  <c r="O889" i="5"/>
  <c r="O890" i="5"/>
  <c r="O891" i="5"/>
  <c r="O892" i="5"/>
  <c r="O893" i="5"/>
  <c r="O894" i="5"/>
  <c r="O895" i="5"/>
  <c r="O896" i="5"/>
  <c r="O897" i="5"/>
  <c r="O898" i="5"/>
  <c r="O899" i="5"/>
  <c r="O900" i="5"/>
  <c r="O901" i="5"/>
  <c r="O902" i="5"/>
  <c r="O903" i="5"/>
  <c r="O904" i="5"/>
  <c r="O905" i="5"/>
  <c r="O906" i="5"/>
  <c r="O907" i="5"/>
  <c r="O908" i="5"/>
  <c r="O909" i="5"/>
  <c r="O910" i="5"/>
  <c r="O911" i="5"/>
  <c r="O912" i="5"/>
  <c r="O913" i="5"/>
  <c r="O914" i="5"/>
  <c r="O915" i="5"/>
  <c r="O916" i="5"/>
  <c r="O917" i="5"/>
  <c r="O918" i="5"/>
  <c r="O919" i="5"/>
  <c r="O920" i="5"/>
  <c r="O921" i="5"/>
  <c r="O922" i="5"/>
  <c r="O923" i="5"/>
  <c r="O924" i="5"/>
  <c r="O925" i="5"/>
  <c r="O926" i="5"/>
  <c r="O927" i="5"/>
  <c r="O928" i="5"/>
  <c r="O929" i="5"/>
  <c r="O930" i="5"/>
  <c r="O931" i="5"/>
  <c r="O932" i="5"/>
  <c r="O933" i="5"/>
  <c r="O934" i="5"/>
  <c r="O935" i="5"/>
  <c r="O936" i="5"/>
  <c r="O937" i="5"/>
  <c r="O938" i="5"/>
  <c r="O939" i="5"/>
  <c r="O940" i="5"/>
  <c r="O941" i="5"/>
  <c r="O942" i="5"/>
  <c r="O943" i="5"/>
  <c r="O944" i="5"/>
  <c r="O945" i="5"/>
  <c r="O946" i="5"/>
  <c r="O947" i="5"/>
  <c r="O948" i="5"/>
  <c r="O949" i="5"/>
  <c r="O950" i="5"/>
  <c r="O951" i="5"/>
  <c r="O952" i="5"/>
  <c r="O953" i="5"/>
  <c r="O954" i="5"/>
  <c r="O955" i="5"/>
  <c r="O956" i="5"/>
  <c r="O957" i="5"/>
  <c r="O958" i="5"/>
  <c r="O959" i="5"/>
  <c r="O960" i="5"/>
  <c r="O961" i="5"/>
  <c r="O962" i="5"/>
  <c r="O963" i="5"/>
  <c r="O964" i="5"/>
  <c r="O965" i="5"/>
  <c r="O966" i="5"/>
  <c r="O967" i="5"/>
  <c r="O968" i="5"/>
  <c r="O969" i="5"/>
  <c r="O970" i="5"/>
  <c r="O971" i="5"/>
  <c r="O972" i="5"/>
  <c r="O973" i="5"/>
  <c r="O974" i="5"/>
  <c r="O975" i="5"/>
  <c r="O976" i="5"/>
  <c r="O977" i="5"/>
  <c r="O978" i="5"/>
  <c r="O979" i="5"/>
  <c r="O980" i="5"/>
  <c r="O981" i="5"/>
  <c r="O982" i="5"/>
  <c r="O983" i="5"/>
  <c r="O984" i="5"/>
  <c r="O985" i="5"/>
  <c r="O986" i="5"/>
  <c r="O987" i="5"/>
  <c r="O988" i="5"/>
  <c r="O989" i="5"/>
  <c r="O990" i="5"/>
  <c r="O991" i="5"/>
  <c r="O992" i="5"/>
  <c r="O993" i="5"/>
  <c r="O994" i="5"/>
  <c r="O995" i="5"/>
  <c r="O996" i="5"/>
  <c r="O997" i="5"/>
  <c r="O998" i="5"/>
  <c r="O999" i="5"/>
  <c r="O1000" i="5"/>
  <c r="O1001" i="5"/>
  <c r="O1002" i="5"/>
  <c r="O1003" i="5"/>
  <c r="O1004" i="5"/>
  <c r="O1005" i="5"/>
  <c r="O1006" i="5"/>
  <c r="O1007" i="5"/>
  <c r="O1008" i="5"/>
  <c r="O1009" i="5"/>
  <c r="O1010" i="5"/>
  <c r="O1011" i="5"/>
  <c r="O1012" i="5"/>
  <c r="O1013" i="5"/>
  <c r="O1014" i="5"/>
  <c r="O1015" i="5"/>
  <c r="O1016" i="5"/>
  <c r="O1017" i="5"/>
  <c r="O1018" i="5"/>
  <c r="O1019" i="5"/>
  <c r="O1020" i="5"/>
  <c r="O1021" i="5"/>
  <c r="O1022" i="5"/>
  <c r="O1023" i="5"/>
  <c r="O1024" i="5"/>
  <c r="O1025" i="5"/>
  <c r="O1026" i="5"/>
  <c r="O1027" i="5"/>
  <c r="O1028" i="5"/>
  <c r="O1029" i="5"/>
  <c r="O1030" i="5"/>
  <c r="O1031" i="5"/>
  <c r="O1032" i="5"/>
  <c r="O1033" i="5"/>
  <c r="O1034" i="5"/>
  <c r="O1035" i="5"/>
  <c r="O1036" i="5"/>
  <c r="O1037" i="5"/>
  <c r="O1038" i="5"/>
  <c r="O1039" i="5"/>
  <c r="O1040" i="5"/>
  <c r="O1041" i="5"/>
  <c r="O1042" i="5"/>
  <c r="O1043" i="5"/>
  <c r="O1044" i="5"/>
  <c r="O1045" i="5"/>
  <c r="O1046" i="5"/>
  <c r="O1047" i="5"/>
  <c r="O1048" i="5"/>
  <c r="O1049" i="5"/>
  <c r="O1050" i="5"/>
  <c r="O1051" i="5"/>
  <c r="O1052" i="5"/>
  <c r="O1053" i="5"/>
  <c r="O1054" i="5"/>
  <c r="O1055" i="5"/>
  <c r="O1056" i="5"/>
  <c r="O1057" i="5"/>
  <c r="O1058" i="5"/>
  <c r="O1059" i="5"/>
  <c r="O1060" i="5"/>
  <c r="O1061" i="5"/>
  <c r="O1062" i="5"/>
  <c r="O1063" i="5"/>
  <c r="O1064" i="5"/>
  <c r="O1065" i="5"/>
  <c r="O1066" i="5"/>
  <c r="O1067" i="5"/>
  <c r="O1068" i="5"/>
  <c r="O1069" i="5"/>
  <c r="O1070" i="5"/>
  <c r="O1071" i="5"/>
  <c r="O1072" i="5"/>
  <c r="O1073" i="5"/>
  <c r="O1074" i="5"/>
  <c r="O1075" i="5"/>
  <c r="O1076" i="5"/>
  <c r="O1077" i="5"/>
  <c r="O1078" i="5"/>
  <c r="O1079" i="5"/>
  <c r="O1080" i="5"/>
  <c r="O1081" i="5"/>
  <c r="O1082" i="5"/>
  <c r="O1083" i="5"/>
  <c r="O1084" i="5"/>
  <c r="O1085" i="5"/>
  <c r="O1086" i="5"/>
  <c r="O1087" i="5"/>
  <c r="O1088" i="5"/>
  <c r="O1089" i="5"/>
  <c r="O1090" i="5"/>
  <c r="O1091" i="5"/>
  <c r="O1092" i="5"/>
  <c r="O1093" i="5"/>
  <c r="O1094" i="5"/>
  <c r="O1095" i="5"/>
  <c r="O1096" i="5"/>
  <c r="O1097" i="5"/>
  <c r="O1098" i="5"/>
  <c r="O1099" i="5"/>
  <c r="O1100" i="5"/>
  <c r="O1101" i="5"/>
  <c r="O1102" i="5"/>
  <c r="O1103" i="5"/>
  <c r="O1104" i="5"/>
  <c r="O1105" i="5"/>
  <c r="O1106" i="5"/>
  <c r="O1107" i="5"/>
  <c r="O1108" i="5"/>
  <c r="O1109" i="5"/>
  <c r="O1110" i="5"/>
  <c r="O1111" i="5"/>
  <c r="O1112" i="5"/>
  <c r="O1113" i="5"/>
  <c r="O1114" i="5"/>
  <c r="O1115" i="5"/>
  <c r="O1116" i="5"/>
  <c r="O1117" i="5"/>
  <c r="O1118" i="5"/>
  <c r="O1119" i="5"/>
  <c r="O1120" i="5"/>
  <c r="O1121" i="5"/>
  <c r="O1122" i="5"/>
  <c r="O1123" i="5"/>
  <c r="O1124" i="5"/>
  <c r="O1125" i="5"/>
  <c r="O1126" i="5"/>
  <c r="O1127" i="5"/>
  <c r="O1128" i="5"/>
  <c r="O1129" i="5"/>
  <c r="O1130" i="5"/>
  <c r="O1131" i="5"/>
  <c r="O1132" i="5"/>
  <c r="O1133" i="5"/>
  <c r="O1134" i="5"/>
  <c r="O1135" i="5"/>
  <c r="O1136" i="5"/>
  <c r="O1137" i="5"/>
  <c r="O1138" i="5"/>
  <c r="O1139" i="5"/>
  <c r="O1140" i="5"/>
  <c r="O1141" i="5"/>
  <c r="O1142" i="5"/>
  <c r="O1143" i="5"/>
  <c r="O1144" i="5"/>
  <c r="O1145" i="5"/>
  <c r="O1146" i="5"/>
  <c r="O1147" i="5"/>
  <c r="O1148" i="5"/>
  <c r="O1149" i="5"/>
  <c r="O1150" i="5"/>
  <c r="O1151" i="5"/>
  <c r="O1152" i="5"/>
  <c r="O1153" i="5"/>
  <c r="O1154" i="5"/>
  <c r="O1155" i="5"/>
  <c r="O1156" i="5"/>
  <c r="O1157" i="5"/>
  <c r="O1158" i="5"/>
  <c r="O1159" i="5"/>
  <c r="O1160" i="5"/>
  <c r="O1161" i="5"/>
  <c r="O1162" i="5"/>
  <c r="O1163" i="5"/>
  <c r="O1164" i="5"/>
  <c r="O1165" i="5"/>
  <c r="O1166" i="5"/>
  <c r="O1167" i="5"/>
  <c r="O1168" i="5"/>
  <c r="O1169" i="5"/>
  <c r="O1170" i="5"/>
  <c r="O1171" i="5"/>
  <c r="O1172" i="5"/>
  <c r="O1173" i="5"/>
  <c r="O1174" i="5"/>
  <c r="O1175" i="5"/>
  <c r="O1176" i="5"/>
  <c r="O1177" i="5"/>
  <c r="O1178" i="5"/>
  <c r="O1179" i="5"/>
  <c r="O1180" i="5"/>
  <c r="O1181" i="5"/>
  <c r="O1182" i="5"/>
  <c r="O1183" i="5"/>
  <c r="O1184" i="5"/>
  <c r="O1185" i="5"/>
  <c r="O1186" i="5"/>
  <c r="O1187" i="5"/>
  <c r="O1188" i="5"/>
  <c r="O1189" i="5"/>
  <c r="O1190" i="5"/>
  <c r="O1191" i="5"/>
  <c r="O1192" i="5"/>
  <c r="O1193" i="5"/>
  <c r="O1194" i="5"/>
  <c r="O1195" i="5"/>
  <c r="O1196" i="5"/>
  <c r="O1197" i="5"/>
  <c r="O1198" i="5"/>
  <c r="O1199" i="5"/>
  <c r="O1200" i="5"/>
  <c r="O1201" i="5"/>
  <c r="O1202" i="5"/>
  <c r="O1203" i="5"/>
  <c r="O1204" i="5"/>
  <c r="O1205" i="5"/>
  <c r="O1206" i="5"/>
  <c r="O1207" i="5"/>
  <c r="O1208" i="5"/>
  <c r="O1209" i="5"/>
  <c r="O1210" i="5"/>
  <c r="O1211" i="5"/>
  <c r="O1212" i="5"/>
  <c r="O1213" i="5"/>
  <c r="O1214" i="5"/>
  <c r="O1215" i="5"/>
  <c r="O1216" i="5"/>
  <c r="O1217" i="5"/>
  <c r="O1218" i="5"/>
  <c r="O1219" i="5"/>
  <c r="O1220" i="5"/>
  <c r="O1221" i="5"/>
  <c r="O1222" i="5"/>
  <c r="O1223" i="5"/>
  <c r="O1224" i="5"/>
  <c r="O1225" i="5"/>
  <c r="O1226" i="5"/>
  <c r="O1227" i="5"/>
  <c r="O1228" i="5"/>
  <c r="O1229" i="5"/>
  <c r="O1230" i="5"/>
  <c r="O1231" i="5"/>
  <c r="O1232" i="5"/>
  <c r="O1233" i="5"/>
  <c r="O1234" i="5"/>
  <c r="O1235" i="5"/>
  <c r="O1236" i="5"/>
  <c r="O1237" i="5"/>
  <c r="O1238" i="5"/>
  <c r="O1239" i="5"/>
  <c r="O1240" i="5"/>
  <c r="O1241" i="5"/>
  <c r="O1242" i="5"/>
  <c r="O1243" i="5"/>
  <c r="O1244" i="5"/>
  <c r="O1245" i="5"/>
  <c r="O1246" i="5"/>
  <c r="O1247" i="5"/>
  <c r="O1248" i="5"/>
  <c r="O1249" i="5"/>
  <c r="O1250" i="5"/>
  <c r="O1251" i="5"/>
  <c r="O1252" i="5"/>
  <c r="O1253" i="5"/>
  <c r="O1254" i="5"/>
  <c r="O1255" i="5"/>
  <c r="O1256" i="5"/>
  <c r="O1257" i="5"/>
  <c r="O1258" i="5"/>
  <c r="O1259" i="5"/>
  <c r="O1260" i="5"/>
  <c r="O1261" i="5"/>
  <c r="O1262" i="5"/>
  <c r="O1263" i="5"/>
  <c r="O1264" i="5"/>
  <c r="O1265" i="5"/>
  <c r="O1266" i="5"/>
  <c r="O1267" i="5"/>
  <c r="O1268" i="5"/>
  <c r="O1269" i="5"/>
  <c r="O1270" i="5"/>
  <c r="O1271" i="5"/>
  <c r="O1272" i="5"/>
  <c r="O1273" i="5"/>
  <c r="O1274" i="5"/>
  <c r="O1275" i="5"/>
  <c r="O1276" i="5"/>
  <c r="O1277" i="5"/>
  <c r="O1278" i="5"/>
  <c r="O1279" i="5"/>
  <c r="O1280" i="5"/>
  <c r="O1281" i="5"/>
  <c r="O1282" i="5"/>
  <c r="O1283" i="5"/>
  <c r="O1284" i="5"/>
  <c r="O1285" i="5"/>
  <c r="O1286" i="5"/>
  <c r="O1287" i="5"/>
  <c r="O1288" i="5"/>
  <c r="O1289" i="5"/>
  <c r="O1290" i="5"/>
  <c r="O1291" i="5"/>
  <c r="O1292" i="5"/>
  <c r="O1293" i="5"/>
  <c r="O1294" i="5"/>
  <c r="O1295" i="5"/>
  <c r="O1296" i="5"/>
  <c r="O1297" i="5"/>
  <c r="O1298" i="5"/>
  <c r="O1299" i="5"/>
  <c r="O1300" i="5"/>
  <c r="O1301" i="5"/>
  <c r="O1302" i="5"/>
  <c r="O1303" i="5"/>
  <c r="O1304" i="5"/>
  <c r="O1305" i="5"/>
  <c r="O1306" i="5"/>
  <c r="O1307" i="5"/>
  <c r="O1308" i="5"/>
  <c r="O1309" i="5"/>
  <c r="O1310" i="5"/>
  <c r="O1311" i="5"/>
  <c r="O1312" i="5"/>
  <c r="O1313" i="5"/>
  <c r="O1314" i="5"/>
  <c r="O1315" i="5"/>
  <c r="O1316" i="5"/>
  <c r="O1317" i="5"/>
  <c r="O1318" i="5"/>
  <c r="O1319" i="5"/>
  <c r="O1320" i="5"/>
  <c r="O1321" i="5"/>
  <c r="O1322" i="5"/>
  <c r="O1323" i="5"/>
  <c r="O1324" i="5"/>
  <c r="O1325" i="5"/>
  <c r="O1326" i="5"/>
  <c r="O1327" i="5"/>
  <c r="O1328" i="5"/>
  <c r="O1329" i="5"/>
  <c r="O1330" i="5"/>
  <c r="O1331" i="5"/>
  <c r="O1332" i="5"/>
  <c r="O1333" i="5"/>
  <c r="O1334" i="5"/>
  <c r="O1335" i="5"/>
  <c r="O1336" i="5"/>
  <c r="O1337" i="5"/>
  <c r="O1338" i="5"/>
  <c r="O1339" i="5"/>
  <c r="O1340" i="5"/>
  <c r="O1341" i="5"/>
  <c r="O1342" i="5"/>
  <c r="O1343" i="5"/>
  <c r="O1344" i="5"/>
  <c r="O1345" i="5"/>
  <c r="O1346" i="5"/>
  <c r="O1347" i="5"/>
  <c r="O1348" i="5"/>
  <c r="O1349" i="5"/>
  <c r="O1350" i="5"/>
  <c r="O1351" i="5"/>
  <c r="O1352" i="5"/>
  <c r="O1353" i="5"/>
  <c r="O1354" i="5"/>
  <c r="O1355" i="5"/>
  <c r="O1356" i="5"/>
  <c r="O1357" i="5"/>
  <c r="O1358" i="5"/>
  <c r="O1359" i="5"/>
  <c r="O1360" i="5"/>
  <c r="O1361" i="5"/>
  <c r="O1362" i="5"/>
  <c r="O1363" i="5"/>
  <c r="O1364" i="5"/>
  <c r="O1365" i="5"/>
  <c r="O1366" i="5"/>
  <c r="O1367" i="5"/>
  <c r="O1368" i="5"/>
  <c r="O1369" i="5"/>
  <c r="O1370" i="5"/>
  <c r="O1371" i="5"/>
  <c r="O1372" i="5"/>
  <c r="O1373" i="5"/>
  <c r="O1374" i="5"/>
  <c r="O1375" i="5"/>
  <c r="O1376" i="5"/>
  <c r="O1377" i="5"/>
  <c r="O1378" i="5"/>
  <c r="O1379" i="5"/>
  <c r="O1380" i="5"/>
  <c r="O1381" i="5"/>
  <c r="O1382" i="5"/>
  <c r="O1383" i="5"/>
  <c r="O1384" i="5"/>
  <c r="O1385" i="5"/>
  <c r="O1386" i="5"/>
  <c r="O1387" i="5"/>
  <c r="O1388" i="5"/>
  <c r="O1389" i="5"/>
  <c r="O1390" i="5"/>
  <c r="O1391" i="5"/>
  <c r="O1392" i="5"/>
  <c r="O1393" i="5"/>
  <c r="O1394" i="5"/>
  <c r="O1395" i="5"/>
  <c r="O1396" i="5"/>
  <c r="O1397" i="5"/>
  <c r="O1398" i="5"/>
  <c r="O1399" i="5"/>
  <c r="O1400" i="5"/>
  <c r="O1401" i="5"/>
  <c r="O1402" i="5"/>
  <c r="O1403" i="5"/>
  <c r="O1404" i="5"/>
  <c r="O1405" i="5"/>
  <c r="O1406" i="5"/>
  <c r="O1407" i="5"/>
  <c r="O1408" i="5"/>
  <c r="O1409" i="5"/>
  <c r="O1410" i="5"/>
  <c r="O1411" i="5"/>
  <c r="O1412" i="5"/>
  <c r="O1413" i="5"/>
  <c r="O1414" i="5"/>
  <c r="O1415" i="5"/>
  <c r="O1416" i="5"/>
  <c r="O1417" i="5"/>
  <c r="O1418" i="5"/>
  <c r="O1419" i="5"/>
  <c r="O1420" i="5"/>
  <c r="O1421" i="5"/>
  <c r="O1422" i="5"/>
  <c r="O1423" i="5"/>
  <c r="O1424" i="5"/>
  <c r="O1425" i="5"/>
  <c r="O1426" i="5"/>
  <c r="O1427" i="5"/>
  <c r="O1428" i="5"/>
  <c r="O1429" i="5"/>
  <c r="O1430" i="5"/>
  <c r="O1431" i="5"/>
  <c r="O1432" i="5"/>
  <c r="O1433" i="5"/>
  <c r="O1434" i="5"/>
  <c r="O1435" i="5"/>
  <c r="O1436" i="5"/>
  <c r="O1437" i="5"/>
  <c r="O1438" i="5"/>
  <c r="O1439" i="5"/>
  <c r="O1440" i="5"/>
  <c r="O1441" i="5"/>
  <c r="O1442" i="5"/>
  <c r="O1443" i="5"/>
  <c r="O1444" i="5"/>
  <c r="O1445" i="5"/>
  <c r="O1446" i="5"/>
  <c r="O1447" i="5"/>
  <c r="O1448" i="5"/>
  <c r="O1449" i="5"/>
  <c r="O1450" i="5"/>
  <c r="O1451" i="5"/>
  <c r="O1452" i="5"/>
  <c r="O1453" i="5"/>
  <c r="O1454" i="5"/>
  <c r="O1455" i="5"/>
  <c r="O1456" i="5"/>
  <c r="O1457" i="5"/>
  <c r="O1458" i="5"/>
  <c r="O1459" i="5"/>
  <c r="O1460" i="5"/>
  <c r="O1461" i="5"/>
  <c r="O1462" i="5"/>
  <c r="O1463" i="5"/>
  <c r="O1464" i="5"/>
  <c r="O1465" i="5"/>
  <c r="O1466" i="5"/>
  <c r="S3" i="5"/>
  <c r="S4" i="5"/>
  <c r="S5" i="5"/>
  <c r="S6" i="5"/>
  <c r="S7" i="5"/>
  <c r="S2" i="5"/>
  <c r="Q3" i="5"/>
  <c r="Q2" i="5"/>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153" i="5"/>
  <c r="Q154" i="5"/>
  <c r="Q155" i="5"/>
  <c r="Q156" i="5"/>
  <c r="Q157" i="5"/>
  <c r="Q158" i="5"/>
  <c r="Q159" i="5"/>
  <c r="Q160" i="5"/>
  <c r="Q161" i="5"/>
  <c r="Q162" i="5"/>
  <c r="Q163" i="5"/>
  <c r="Q164" i="5"/>
  <c r="Q165" i="5"/>
  <c r="Q166" i="5"/>
  <c r="Q167" i="5"/>
  <c r="Q168" i="5"/>
  <c r="Q169" i="5"/>
  <c r="Q170" i="5"/>
  <c r="Q171" i="5"/>
  <c r="Q172" i="5"/>
  <c r="Q173" i="5"/>
  <c r="Q174" i="5"/>
  <c r="Q175" i="5"/>
  <c r="Q176" i="5"/>
  <c r="Q177" i="5"/>
  <c r="Q178" i="5"/>
  <c r="Q179" i="5"/>
  <c r="Q180" i="5"/>
  <c r="Q181" i="5"/>
  <c r="Q182" i="5"/>
  <c r="Q183" i="5"/>
  <c r="Q184" i="5"/>
  <c r="Q185" i="5"/>
  <c r="Q186" i="5"/>
  <c r="Q187" i="5"/>
  <c r="Q188" i="5"/>
  <c r="Q189" i="5"/>
  <c r="Q190" i="5"/>
  <c r="Q191" i="5"/>
  <c r="Q192" i="5"/>
  <c r="Q193" i="5"/>
  <c r="Q194" i="5"/>
  <c r="Q195" i="5"/>
  <c r="Q196" i="5"/>
  <c r="Q197" i="5"/>
  <c r="Q198" i="5"/>
  <c r="Q199" i="5"/>
  <c r="Q200" i="5"/>
  <c r="Q201" i="5"/>
  <c r="Q202" i="5"/>
  <c r="Q203" i="5"/>
  <c r="Q204" i="5"/>
  <c r="Q205" i="5"/>
  <c r="Q206" i="5"/>
  <c r="Q207" i="5"/>
  <c r="Q208" i="5"/>
  <c r="Q209" i="5"/>
  <c r="Q210" i="5"/>
  <c r="Q211" i="5"/>
  <c r="Q212" i="5"/>
  <c r="Q213" i="5"/>
  <c r="Q214" i="5"/>
  <c r="Q215" i="5"/>
  <c r="Q216" i="5"/>
  <c r="Q217" i="5"/>
  <c r="Q218" i="5"/>
  <c r="Q219" i="5"/>
  <c r="Q220" i="5"/>
  <c r="Q221" i="5"/>
  <c r="Q222" i="5"/>
  <c r="Q223" i="5"/>
  <c r="Q224" i="5"/>
  <c r="Q225" i="5"/>
  <c r="Q226" i="5"/>
  <c r="Q227" i="5"/>
  <c r="Q228" i="5"/>
  <c r="Q229" i="5"/>
  <c r="Q230" i="5"/>
  <c r="Q231" i="5"/>
  <c r="Q232" i="5"/>
  <c r="Q233" i="5"/>
  <c r="Q234" i="5"/>
  <c r="Q235" i="5"/>
  <c r="Q236" i="5"/>
  <c r="Q237" i="5"/>
  <c r="Q238" i="5"/>
  <c r="Q239" i="5"/>
  <c r="Q240" i="5"/>
  <c r="Q241" i="5"/>
  <c r="Q242" i="5"/>
  <c r="Q243" i="5"/>
  <c r="Q244" i="5"/>
  <c r="Q245" i="5"/>
  <c r="Q246" i="5"/>
  <c r="Q247" i="5"/>
  <c r="Q248" i="5"/>
  <c r="Q249" i="5"/>
  <c r="Q250" i="5"/>
  <c r="Q251" i="5"/>
  <c r="Q252" i="5"/>
  <c r="Q253" i="5"/>
  <c r="Q254" i="5"/>
  <c r="Q255" i="5"/>
  <c r="Q256" i="5"/>
  <c r="Q257" i="5"/>
  <c r="Q258" i="5"/>
  <c r="Q259" i="5"/>
  <c r="Q260" i="5"/>
  <c r="Q261" i="5"/>
  <c r="Q262" i="5"/>
  <c r="Q263" i="5"/>
  <c r="Q264" i="5"/>
  <c r="Q265" i="5"/>
  <c r="Q266" i="5"/>
  <c r="Q267" i="5"/>
  <c r="Q268" i="5"/>
  <c r="Q269" i="5"/>
  <c r="Q270" i="5"/>
  <c r="Q271" i="5"/>
  <c r="Q272" i="5"/>
  <c r="Q273" i="5"/>
  <c r="Q274" i="5"/>
  <c r="Q275" i="5"/>
  <c r="Q276" i="5"/>
  <c r="Q277" i="5"/>
  <c r="Q278" i="5"/>
  <c r="Q279" i="5"/>
  <c r="Q280" i="5"/>
  <c r="Q281" i="5"/>
  <c r="Q282" i="5"/>
  <c r="Q283" i="5"/>
  <c r="Q284" i="5"/>
  <c r="Q285" i="5"/>
  <c r="Q286" i="5"/>
  <c r="Q287" i="5"/>
  <c r="Q288" i="5"/>
  <c r="Q289" i="5"/>
  <c r="Q290" i="5"/>
  <c r="Q291" i="5"/>
  <c r="Q292" i="5"/>
  <c r="Q293" i="5"/>
  <c r="Q294" i="5"/>
  <c r="Q295" i="5"/>
  <c r="Q296" i="5"/>
  <c r="Q297" i="5"/>
  <c r="Q298" i="5"/>
  <c r="Q299" i="5"/>
  <c r="Q300" i="5"/>
  <c r="Q301" i="5"/>
  <c r="Q302" i="5"/>
  <c r="Q303" i="5"/>
  <c r="Q304" i="5"/>
  <c r="Q305" i="5"/>
  <c r="Q306" i="5"/>
  <c r="Q307" i="5"/>
  <c r="Q308" i="5"/>
  <c r="Q309" i="5"/>
  <c r="Q310" i="5"/>
  <c r="Q311" i="5"/>
  <c r="Q312" i="5"/>
  <c r="Q313" i="5"/>
  <c r="Q314" i="5"/>
  <c r="Q315" i="5"/>
  <c r="Q316" i="5"/>
  <c r="Q317" i="5"/>
  <c r="Q318" i="5"/>
  <c r="Q319" i="5"/>
  <c r="Q320" i="5"/>
  <c r="Q321" i="5"/>
  <c r="Q322" i="5"/>
  <c r="Q323" i="5"/>
  <c r="Q324" i="5"/>
  <c r="Q325" i="5"/>
  <c r="Q326" i="5"/>
  <c r="Q327" i="5"/>
  <c r="Q328" i="5"/>
  <c r="Q329" i="5"/>
  <c r="Q330" i="5"/>
  <c r="Q331" i="5"/>
  <c r="Q332" i="5"/>
  <c r="Q333" i="5"/>
  <c r="Q334" i="5"/>
  <c r="Q335" i="5"/>
  <c r="Q336" i="5"/>
  <c r="Q337" i="5"/>
  <c r="Q338" i="5"/>
  <c r="Q339" i="5"/>
  <c r="Q340" i="5"/>
  <c r="Q341" i="5"/>
  <c r="Q342" i="5"/>
  <c r="Q343" i="5"/>
  <c r="Q344" i="5"/>
  <c r="Q345" i="5"/>
  <c r="Q346" i="5"/>
  <c r="Q347" i="5"/>
  <c r="Q348" i="5"/>
  <c r="Q349" i="5"/>
  <c r="Q350" i="5"/>
  <c r="Q351" i="5"/>
  <c r="Q352" i="5"/>
  <c r="Q353" i="5"/>
  <c r="Q354" i="5"/>
  <c r="Q355" i="5"/>
  <c r="Q356" i="5"/>
  <c r="Q357" i="5"/>
  <c r="Q358" i="5"/>
  <c r="Q359" i="5"/>
  <c r="Q360" i="5"/>
  <c r="Q361" i="5"/>
  <c r="Q362" i="5"/>
  <c r="Q363" i="5"/>
  <c r="Q364" i="5"/>
  <c r="Q365" i="5"/>
  <c r="Q366" i="5"/>
  <c r="Q367" i="5"/>
  <c r="Q368" i="5"/>
  <c r="Q369" i="5"/>
  <c r="Q370" i="5"/>
  <c r="Q371" i="5"/>
  <c r="Q372" i="5"/>
  <c r="Q373" i="5"/>
  <c r="Q374" i="5"/>
  <c r="Q375" i="5"/>
  <c r="Q376" i="5"/>
  <c r="Q377" i="5"/>
  <c r="Q378" i="5"/>
  <c r="Q379" i="5"/>
  <c r="Q380" i="5"/>
  <c r="Q381" i="5"/>
  <c r="Q382" i="5"/>
  <c r="Q383" i="5"/>
  <c r="Q384" i="5"/>
  <c r="Q385" i="5"/>
  <c r="Q386" i="5"/>
  <c r="Q387" i="5"/>
  <c r="Q388" i="5"/>
  <c r="Q389" i="5"/>
  <c r="Q390" i="5"/>
  <c r="Q391" i="5"/>
  <c r="Q392" i="5"/>
  <c r="Q393" i="5"/>
  <c r="Q394" i="5"/>
  <c r="Q395" i="5"/>
  <c r="Q396" i="5"/>
  <c r="Q397" i="5"/>
  <c r="Q398" i="5"/>
  <c r="Q399" i="5"/>
  <c r="Q400" i="5"/>
  <c r="Q401" i="5"/>
  <c r="Q402" i="5"/>
  <c r="Q403" i="5"/>
  <c r="Q404" i="5"/>
  <c r="Q405" i="5"/>
  <c r="Q406" i="5"/>
  <c r="Q407" i="5"/>
  <c r="Q408" i="5"/>
  <c r="Q409" i="5"/>
  <c r="Q410" i="5"/>
  <c r="Q411" i="5"/>
  <c r="Q412" i="5"/>
  <c r="Q413" i="5"/>
  <c r="Q414" i="5"/>
  <c r="Q415" i="5"/>
  <c r="Q416" i="5"/>
  <c r="Q417" i="5"/>
  <c r="Q418" i="5"/>
  <c r="Q419" i="5"/>
  <c r="Q420" i="5"/>
  <c r="Q421" i="5"/>
  <c r="Q422" i="5"/>
  <c r="Q423" i="5"/>
  <c r="Q424" i="5"/>
  <c r="Q425" i="5"/>
  <c r="Q426" i="5"/>
  <c r="Q427" i="5"/>
  <c r="Q428" i="5"/>
  <c r="Q429" i="5"/>
  <c r="Q430" i="5"/>
  <c r="Q431" i="5"/>
  <c r="Q432" i="5"/>
  <c r="Q433" i="5"/>
  <c r="Q434" i="5"/>
  <c r="Q435" i="5"/>
  <c r="Q436" i="5"/>
  <c r="Q437" i="5"/>
  <c r="Q438" i="5"/>
  <c r="Q439" i="5"/>
  <c r="Q440" i="5"/>
  <c r="Q441" i="5"/>
  <c r="Q442" i="5"/>
  <c r="Q443" i="5"/>
  <c r="Q444" i="5"/>
  <c r="Q445" i="5"/>
  <c r="Q446" i="5"/>
  <c r="Q447" i="5"/>
  <c r="Q448" i="5"/>
  <c r="Q449" i="5"/>
  <c r="Q450" i="5"/>
  <c r="Q451" i="5"/>
  <c r="Q452" i="5"/>
  <c r="Q453" i="5"/>
  <c r="Q454" i="5"/>
  <c r="Q455" i="5"/>
  <c r="Q456" i="5"/>
  <c r="Q457" i="5"/>
  <c r="Q458" i="5"/>
  <c r="Q459" i="5"/>
  <c r="Q460" i="5"/>
  <c r="Q461" i="5"/>
  <c r="Q462" i="5"/>
  <c r="Q463" i="5"/>
  <c r="Q464" i="5"/>
  <c r="Q465" i="5"/>
  <c r="Q466" i="5"/>
  <c r="Q467" i="5"/>
  <c r="Q468" i="5"/>
  <c r="Q469" i="5"/>
  <c r="Q470" i="5"/>
  <c r="Q471" i="5"/>
  <c r="Q472" i="5"/>
  <c r="Q473" i="5"/>
  <c r="Q474" i="5"/>
  <c r="Q475" i="5"/>
  <c r="Q476" i="5"/>
  <c r="Q477" i="5"/>
  <c r="Q478" i="5"/>
  <c r="Q479" i="5"/>
  <c r="Q480" i="5"/>
  <c r="Q481" i="5"/>
  <c r="Q482" i="5"/>
  <c r="Q483" i="5"/>
  <c r="Q484" i="5"/>
  <c r="Q485" i="5"/>
  <c r="Q486" i="5"/>
  <c r="Q487" i="5"/>
  <c r="Q488" i="5"/>
  <c r="Q489" i="5"/>
  <c r="Q490" i="5"/>
  <c r="Q491" i="5"/>
  <c r="Q492" i="5"/>
  <c r="Q493" i="5"/>
  <c r="Q494" i="5"/>
  <c r="Q495" i="5"/>
  <c r="Q496" i="5"/>
  <c r="Q497" i="5"/>
  <c r="Q498" i="5"/>
  <c r="Q499" i="5"/>
  <c r="Q500" i="5"/>
  <c r="Q501" i="5"/>
  <c r="Q502" i="5"/>
  <c r="Q503" i="5"/>
  <c r="Q504" i="5"/>
  <c r="Q505" i="5"/>
  <c r="Q506" i="5"/>
  <c r="Q507" i="5"/>
  <c r="Q508" i="5"/>
  <c r="Q509" i="5"/>
  <c r="Q510" i="5"/>
  <c r="Q511" i="5"/>
  <c r="Q512" i="5"/>
  <c r="Q513" i="5"/>
  <c r="Q514" i="5"/>
  <c r="Q515" i="5"/>
  <c r="Q516" i="5"/>
  <c r="Q517" i="5"/>
  <c r="Q518" i="5"/>
  <c r="Q519" i="5"/>
  <c r="Q520" i="5"/>
  <c r="Q521" i="5"/>
  <c r="Q522" i="5"/>
  <c r="Q523" i="5"/>
  <c r="Q524" i="5"/>
  <c r="Q525" i="5"/>
  <c r="Q526" i="5"/>
  <c r="Q527" i="5"/>
  <c r="Q528" i="5"/>
  <c r="Q529" i="5"/>
  <c r="Q530" i="5"/>
  <c r="Q531" i="5"/>
  <c r="Q532" i="5"/>
  <c r="Q533" i="5"/>
  <c r="Q534" i="5"/>
  <c r="Q535" i="5"/>
  <c r="Q536" i="5"/>
  <c r="Q537" i="5"/>
  <c r="Q538" i="5"/>
  <c r="Q539" i="5"/>
  <c r="Q540" i="5"/>
  <c r="Q541" i="5"/>
  <c r="Q542" i="5"/>
  <c r="Q543" i="5"/>
  <c r="Q544" i="5"/>
  <c r="Q545" i="5"/>
  <c r="Q546" i="5"/>
  <c r="Q547" i="5"/>
  <c r="Q548" i="5"/>
  <c r="Q549" i="5"/>
  <c r="Q550" i="5"/>
  <c r="Q551" i="5"/>
  <c r="Q552" i="5"/>
  <c r="Q553" i="5"/>
  <c r="Q554" i="5"/>
  <c r="Q555" i="5"/>
  <c r="Q556" i="5"/>
  <c r="Q557" i="5"/>
  <c r="Q558" i="5"/>
  <c r="Q559" i="5"/>
  <c r="Q560" i="5"/>
  <c r="Q561" i="5"/>
  <c r="Q562" i="5"/>
  <c r="Q563" i="5"/>
  <c r="Q564" i="5"/>
  <c r="Q565" i="5"/>
  <c r="Q566" i="5"/>
  <c r="Q567" i="5"/>
  <c r="Q568" i="5"/>
  <c r="Q569" i="5"/>
  <c r="Q570" i="5"/>
  <c r="Q571" i="5"/>
  <c r="Q572" i="5"/>
  <c r="Q573" i="5"/>
  <c r="Q574" i="5"/>
  <c r="Q575" i="5"/>
  <c r="Q576" i="5"/>
  <c r="Q577" i="5"/>
  <c r="Q578" i="5"/>
  <c r="Q579" i="5"/>
  <c r="Q580" i="5"/>
  <c r="Q581" i="5"/>
  <c r="Q582" i="5"/>
  <c r="Q583" i="5"/>
  <c r="Q584" i="5"/>
  <c r="Q585" i="5"/>
  <c r="Q586" i="5"/>
  <c r="Q587" i="5"/>
  <c r="Q588" i="5"/>
  <c r="Q589" i="5"/>
  <c r="Q590" i="5"/>
  <c r="Q591" i="5"/>
  <c r="Q592" i="5"/>
  <c r="Q593" i="5"/>
  <c r="Q594" i="5"/>
  <c r="Q595" i="5"/>
  <c r="Q596" i="5"/>
  <c r="Q597" i="5"/>
  <c r="Q598" i="5"/>
  <c r="Q599" i="5"/>
  <c r="Q600" i="5"/>
  <c r="Q601" i="5"/>
  <c r="Q602" i="5"/>
  <c r="Q603" i="5"/>
  <c r="Q604" i="5"/>
  <c r="Q605" i="5"/>
  <c r="Q606" i="5"/>
  <c r="Q607" i="5"/>
  <c r="Q608" i="5"/>
  <c r="Q609" i="5"/>
  <c r="Q610" i="5"/>
  <c r="Q611" i="5"/>
  <c r="Q612" i="5"/>
  <c r="Q613" i="5"/>
  <c r="Q614" i="5"/>
  <c r="Q615" i="5"/>
  <c r="Q616" i="5"/>
  <c r="Q617" i="5"/>
  <c r="Q618" i="5"/>
  <c r="Q619" i="5"/>
  <c r="Q620" i="5"/>
  <c r="Q621" i="5"/>
  <c r="Q622" i="5"/>
  <c r="Q623" i="5"/>
  <c r="Q624" i="5"/>
  <c r="Q625" i="5"/>
  <c r="Q626" i="5"/>
  <c r="Q627" i="5"/>
  <c r="Q628" i="5"/>
  <c r="Q629" i="5"/>
  <c r="Q630" i="5"/>
  <c r="Q631" i="5"/>
  <c r="Q632" i="5"/>
  <c r="Q633" i="5"/>
  <c r="Q634" i="5"/>
  <c r="Q635" i="5"/>
  <c r="Q636" i="5"/>
  <c r="Q637" i="5"/>
  <c r="Q638" i="5"/>
  <c r="Q639" i="5"/>
  <c r="Q640" i="5"/>
  <c r="Q641" i="5"/>
  <c r="Q642" i="5"/>
  <c r="Q643" i="5"/>
  <c r="Q644" i="5"/>
  <c r="Q645" i="5"/>
  <c r="Q646" i="5"/>
  <c r="Q647" i="5"/>
  <c r="Q648" i="5"/>
  <c r="Q649" i="5"/>
  <c r="Q650" i="5"/>
  <c r="Q651" i="5"/>
  <c r="Q652" i="5"/>
  <c r="Q653" i="5"/>
  <c r="Q654" i="5"/>
  <c r="Q655" i="5"/>
  <c r="Q656" i="5"/>
  <c r="Q657" i="5"/>
  <c r="Q658" i="5"/>
  <c r="Q659" i="5"/>
  <c r="Q660" i="5"/>
  <c r="Q661" i="5"/>
  <c r="Q662" i="5"/>
  <c r="Q663" i="5"/>
  <c r="Q664" i="5"/>
  <c r="Q665" i="5"/>
  <c r="Q666" i="5"/>
  <c r="Q667" i="5"/>
  <c r="Q668" i="5"/>
  <c r="Q669" i="5"/>
  <c r="Q670" i="5"/>
  <c r="Q671" i="5"/>
  <c r="Q672" i="5"/>
  <c r="Q673" i="5"/>
  <c r="Q674" i="5"/>
  <c r="Q675" i="5"/>
  <c r="Q676" i="5"/>
  <c r="Q677" i="5"/>
  <c r="Q678" i="5"/>
  <c r="Q679" i="5"/>
  <c r="Q680" i="5"/>
  <c r="Q681" i="5"/>
  <c r="Q682" i="5"/>
  <c r="Q683" i="5"/>
  <c r="Q684" i="5"/>
  <c r="Q685" i="5"/>
  <c r="Q686" i="5"/>
  <c r="Q687" i="5"/>
  <c r="Q688" i="5"/>
  <c r="Q689" i="5"/>
  <c r="Q690" i="5"/>
  <c r="Q691" i="5"/>
  <c r="Q692" i="5"/>
  <c r="Q693" i="5"/>
  <c r="Q694" i="5"/>
  <c r="Q695" i="5"/>
  <c r="Q696" i="5"/>
  <c r="Q697" i="5"/>
  <c r="Q698" i="5"/>
  <c r="Q699" i="5"/>
  <c r="Q700" i="5"/>
  <c r="Q701" i="5"/>
  <c r="Q702" i="5"/>
  <c r="Q703" i="5"/>
  <c r="Q704" i="5"/>
  <c r="Q705" i="5"/>
  <c r="Q706" i="5"/>
  <c r="Q707" i="5"/>
  <c r="Q708" i="5"/>
  <c r="Q709" i="5"/>
  <c r="Q710" i="5"/>
  <c r="Q711" i="5"/>
  <c r="Q712" i="5"/>
  <c r="Q713" i="5"/>
  <c r="Q714" i="5"/>
  <c r="Q715" i="5"/>
  <c r="Q716" i="5"/>
  <c r="Q717" i="5"/>
  <c r="Q718" i="5"/>
  <c r="Q719" i="5"/>
  <c r="Q720" i="5"/>
  <c r="Q721" i="5"/>
  <c r="Q722" i="5"/>
  <c r="Q723" i="5"/>
  <c r="Q724" i="5"/>
  <c r="Q725" i="5"/>
  <c r="Q726" i="5"/>
  <c r="Q727" i="5"/>
  <c r="Q728" i="5"/>
  <c r="Q729" i="5"/>
  <c r="Q730" i="5"/>
  <c r="Q731" i="5"/>
  <c r="Q732" i="5"/>
  <c r="Q733" i="5"/>
  <c r="Q734" i="5"/>
  <c r="Q735" i="5"/>
  <c r="Q736" i="5"/>
  <c r="Q737" i="5"/>
  <c r="Q738" i="5"/>
  <c r="Q739" i="5"/>
  <c r="Q740" i="5"/>
  <c r="Q741" i="5"/>
  <c r="Q742" i="5"/>
  <c r="Q743" i="5"/>
  <c r="Q744" i="5"/>
  <c r="Q745" i="5"/>
  <c r="Q746" i="5"/>
  <c r="Q747" i="5"/>
  <c r="Q748" i="5"/>
  <c r="Q749" i="5"/>
  <c r="Q750" i="5"/>
  <c r="Q751" i="5"/>
  <c r="Q752" i="5"/>
  <c r="Q753" i="5"/>
  <c r="Q754" i="5"/>
  <c r="Q755" i="5"/>
  <c r="Q756" i="5"/>
  <c r="Q757" i="5"/>
  <c r="Q758" i="5"/>
  <c r="Q759" i="5"/>
  <c r="Q760" i="5"/>
  <c r="Q761" i="5"/>
  <c r="Q762" i="5"/>
  <c r="Q763" i="5"/>
  <c r="Q764" i="5"/>
  <c r="Q765" i="5"/>
  <c r="Q766" i="5"/>
  <c r="Q767" i="5"/>
  <c r="Q768" i="5"/>
  <c r="Q769" i="5"/>
  <c r="Q770" i="5"/>
  <c r="Q771" i="5"/>
  <c r="Q772" i="5"/>
  <c r="Q773" i="5"/>
  <c r="Q774" i="5"/>
  <c r="Q775" i="5"/>
  <c r="Q776" i="5"/>
  <c r="Q777" i="5"/>
  <c r="Q778" i="5"/>
  <c r="Q779" i="5"/>
  <c r="Q780" i="5"/>
  <c r="Q781" i="5"/>
  <c r="Q782" i="5"/>
  <c r="Q783" i="5"/>
  <c r="Q784" i="5"/>
  <c r="Q785" i="5"/>
  <c r="Q786" i="5"/>
  <c r="Q787" i="5"/>
  <c r="Q788" i="5"/>
  <c r="Q789" i="5"/>
  <c r="Q790" i="5"/>
  <c r="Q791" i="5"/>
  <c r="Q792" i="5"/>
  <c r="Q793" i="5"/>
  <c r="Q794" i="5"/>
  <c r="Q795" i="5"/>
  <c r="Q796" i="5"/>
  <c r="Q797" i="5"/>
  <c r="Q798" i="5"/>
  <c r="Q799" i="5"/>
  <c r="Q800" i="5"/>
  <c r="Q801" i="5"/>
  <c r="Q802" i="5"/>
  <c r="Q803" i="5"/>
  <c r="Q804" i="5"/>
  <c r="Q805" i="5"/>
  <c r="Q806" i="5"/>
  <c r="Q807" i="5"/>
  <c r="Q808" i="5"/>
  <c r="Q809" i="5"/>
  <c r="Q810" i="5"/>
  <c r="Q811" i="5"/>
  <c r="Q812" i="5"/>
  <c r="Q813" i="5"/>
  <c r="Q814" i="5"/>
  <c r="Q815" i="5"/>
  <c r="Q816" i="5"/>
  <c r="Q817" i="5"/>
  <c r="Q818" i="5"/>
  <c r="Q819" i="5"/>
  <c r="Q820" i="5"/>
  <c r="Q821" i="5"/>
  <c r="Q822" i="5"/>
  <c r="Q823" i="5"/>
  <c r="Q824" i="5"/>
  <c r="Q825" i="5"/>
  <c r="Q826" i="5"/>
  <c r="Q827" i="5"/>
  <c r="Q828" i="5"/>
  <c r="Q829" i="5"/>
  <c r="Q830" i="5"/>
  <c r="Q831" i="5"/>
  <c r="Q832" i="5"/>
  <c r="Q833" i="5"/>
  <c r="Q834" i="5"/>
  <c r="Q835" i="5"/>
  <c r="Q836" i="5"/>
  <c r="Q837" i="5"/>
  <c r="Q838" i="5"/>
  <c r="Q839" i="5"/>
  <c r="Q840" i="5"/>
  <c r="Q841" i="5"/>
  <c r="Q842" i="5"/>
  <c r="Q843" i="5"/>
  <c r="Q844" i="5"/>
  <c r="Q845" i="5"/>
  <c r="Q846" i="5"/>
  <c r="Q847" i="5"/>
  <c r="Q848" i="5"/>
  <c r="Q849" i="5"/>
  <c r="Q850" i="5"/>
  <c r="Q851" i="5"/>
  <c r="Q852" i="5"/>
  <c r="Q853" i="5"/>
  <c r="Q854" i="5"/>
  <c r="Q855" i="5"/>
  <c r="Q856" i="5"/>
  <c r="Q857" i="5"/>
  <c r="Q858" i="5"/>
  <c r="Q859" i="5"/>
  <c r="Q860" i="5"/>
  <c r="Q861" i="5"/>
  <c r="Q862" i="5"/>
  <c r="Q863" i="5"/>
  <c r="Q864" i="5"/>
  <c r="Q865" i="5"/>
  <c r="Q866" i="5"/>
  <c r="Q867" i="5"/>
  <c r="Q868" i="5"/>
  <c r="Q869" i="5"/>
  <c r="Q870" i="5"/>
  <c r="Q871" i="5"/>
  <c r="Q872" i="5"/>
  <c r="Q873" i="5"/>
  <c r="Q874" i="5"/>
  <c r="Q875" i="5"/>
  <c r="Q876" i="5"/>
  <c r="Q877" i="5"/>
  <c r="Q878" i="5"/>
  <c r="Q879" i="5"/>
  <c r="Q880" i="5"/>
  <c r="Q881" i="5"/>
  <c r="Q882" i="5"/>
  <c r="Q883" i="5"/>
  <c r="Q884" i="5"/>
  <c r="Q885" i="5"/>
  <c r="Q886" i="5"/>
  <c r="Q887" i="5"/>
  <c r="Q888" i="5"/>
  <c r="Q889" i="5"/>
  <c r="Q890" i="5"/>
  <c r="Q891" i="5"/>
  <c r="Q892" i="5"/>
  <c r="Q893" i="5"/>
  <c r="Q894" i="5"/>
  <c r="Q895" i="5"/>
  <c r="Q896" i="5"/>
  <c r="Q897" i="5"/>
  <c r="Q898" i="5"/>
  <c r="Q899" i="5"/>
  <c r="Q900" i="5"/>
  <c r="Q901" i="5"/>
  <c r="Q902" i="5"/>
  <c r="Q903" i="5"/>
  <c r="Q904" i="5"/>
  <c r="Q905" i="5"/>
  <c r="Q906" i="5"/>
  <c r="Q907" i="5"/>
  <c r="Q908" i="5"/>
  <c r="Q909" i="5"/>
  <c r="Q910" i="5"/>
  <c r="Q911" i="5"/>
  <c r="Q912" i="5"/>
  <c r="Q913" i="5"/>
  <c r="Q914" i="5"/>
  <c r="Q915" i="5"/>
  <c r="Q916" i="5"/>
  <c r="Q917" i="5"/>
  <c r="Q918" i="5"/>
  <c r="Q919" i="5"/>
  <c r="Q920" i="5"/>
  <c r="Q921" i="5"/>
  <c r="Q922" i="5"/>
  <c r="Q923" i="5"/>
  <c r="Q924" i="5"/>
  <c r="Q925" i="5"/>
  <c r="Q926" i="5"/>
  <c r="Q927" i="5"/>
  <c r="Q928" i="5"/>
  <c r="Q929" i="5"/>
  <c r="Q930" i="5"/>
  <c r="Q931" i="5"/>
  <c r="Q932" i="5"/>
  <c r="Q933" i="5"/>
  <c r="Q934" i="5"/>
  <c r="Q935" i="5"/>
  <c r="Q936" i="5"/>
  <c r="Q937" i="5"/>
  <c r="Q938" i="5"/>
  <c r="Q939" i="5"/>
  <c r="Q940" i="5"/>
  <c r="Q941" i="5"/>
  <c r="Q942" i="5"/>
  <c r="Q943" i="5"/>
  <c r="Q944" i="5"/>
  <c r="Q945" i="5"/>
  <c r="Q946" i="5"/>
  <c r="Q947" i="5"/>
  <c r="Q948" i="5"/>
  <c r="Q949" i="5"/>
  <c r="Q950" i="5"/>
  <c r="Q951" i="5"/>
  <c r="Q952" i="5"/>
  <c r="Q953" i="5"/>
  <c r="Q954" i="5"/>
  <c r="Q955" i="5"/>
  <c r="Q956" i="5"/>
  <c r="Q957" i="5"/>
  <c r="Q958" i="5"/>
  <c r="Q959" i="5"/>
  <c r="Q960" i="5"/>
  <c r="Q961" i="5"/>
  <c r="Q962" i="5"/>
  <c r="Q963" i="5"/>
  <c r="Q964" i="5"/>
  <c r="Q965" i="5"/>
  <c r="Q966" i="5"/>
  <c r="Q967" i="5"/>
  <c r="Q968" i="5"/>
  <c r="Q969" i="5"/>
  <c r="Q970" i="5"/>
  <c r="Q971" i="5"/>
  <c r="Q972" i="5"/>
  <c r="Q973" i="5"/>
  <c r="Q974" i="5"/>
  <c r="Q975" i="5"/>
  <c r="Q976" i="5"/>
  <c r="Q977" i="5"/>
  <c r="Q978" i="5"/>
  <c r="Q979" i="5"/>
  <c r="Q980" i="5"/>
  <c r="Q981" i="5"/>
  <c r="Q982" i="5"/>
  <c r="Q983" i="5"/>
  <c r="Q984" i="5"/>
  <c r="Q985" i="5"/>
  <c r="Q986" i="5"/>
  <c r="Q987" i="5"/>
  <c r="Q988" i="5"/>
  <c r="Q989" i="5"/>
  <c r="Q990" i="5"/>
  <c r="Q991" i="5"/>
  <c r="Q992" i="5"/>
  <c r="Q993" i="5"/>
  <c r="Q994" i="5"/>
  <c r="Q995" i="5"/>
  <c r="Q996" i="5"/>
  <c r="Q997" i="5"/>
  <c r="Q998" i="5"/>
  <c r="Q999" i="5"/>
  <c r="Q1000" i="5"/>
  <c r="Q1001" i="5"/>
  <c r="Q1002" i="5"/>
  <c r="Q1003" i="5"/>
  <c r="Q1004" i="5"/>
  <c r="Q1005" i="5"/>
  <c r="Q1006" i="5"/>
  <c r="Q1007" i="5"/>
  <c r="Q1008" i="5"/>
  <c r="Q1009" i="5"/>
  <c r="Q1010" i="5"/>
  <c r="Q1011" i="5"/>
  <c r="Q1012" i="5"/>
  <c r="Q1013" i="5"/>
  <c r="Q1014" i="5"/>
  <c r="Q1015" i="5"/>
  <c r="Q1016" i="5"/>
  <c r="Q1017" i="5"/>
  <c r="Q1018" i="5"/>
  <c r="Q1019" i="5"/>
  <c r="Q1020" i="5"/>
  <c r="Q1021" i="5"/>
  <c r="Q1022" i="5"/>
  <c r="Q1023" i="5"/>
  <c r="Q1024" i="5"/>
  <c r="Q1025" i="5"/>
  <c r="Q1026" i="5"/>
  <c r="Q1027" i="5"/>
  <c r="Q1028" i="5"/>
  <c r="Q1029" i="5"/>
  <c r="Q1030" i="5"/>
  <c r="Q1031" i="5"/>
  <c r="Q1032" i="5"/>
  <c r="Q1033" i="5"/>
  <c r="Q1034" i="5"/>
  <c r="Q1035" i="5"/>
  <c r="Q1036" i="5"/>
  <c r="Q1037" i="5"/>
  <c r="Q1038" i="5"/>
  <c r="Q1039" i="5"/>
  <c r="Q1040" i="5"/>
  <c r="Q1041" i="5"/>
  <c r="Q1042" i="5"/>
  <c r="Q1043" i="5"/>
  <c r="Q1044" i="5"/>
  <c r="Q1045" i="5"/>
  <c r="Q1046" i="5"/>
  <c r="Q1047" i="5"/>
  <c r="Q1048" i="5"/>
  <c r="Q1049" i="5"/>
  <c r="Q1050" i="5"/>
  <c r="Q1051" i="5"/>
  <c r="Q1052" i="5"/>
  <c r="Q1053" i="5"/>
  <c r="Q1054" i="5"/>
  <c r="Q1055" i="5"/>
  <c r="Q1056" i="5"/>
  <c r="Q1057" i="5"/>
  <c r="Q1058" i="5"/>
  <c r="Q1059" i="5"/>
  <c r="Q1060" i="5"/>
  <c r="Q1061" i="5"/>
  <c r="Q1062" i="5"/>
  <c r="Q1063" i="5"/>
  <c r="Q1064" i="5"/>
  <c r="Q1065" i="5"/>
  <c r="Q1066" i="5"/>
  <c r="Q1067" i="5"/>
  <c r="Q1068" i="5"/>
  <c r="Q1069" i="5"/>
  <c r="Q1070" i="5"/>
  <c r="Q1071" i="5"/>
  <c r="Q1072" i="5"/>
  <c r="Q1073" i="5"/>
  <c r="Q1074" i="5"/>
  <c r="Q1075" i="5"/>
  <c r="Q1076" i="5"/>
  <c r="Q1077" i="5"/>
  <c r="Q1078" i="5"/>
  <c r="Q1079" i="5"/>
  <c r="Q1080" i="5"/>
  <c r="Q1081" i="5"/>
  <c r="Q1082" i="5"/>
  <c r="Q1083" i="5"/>
  <c r="Q1084" i="5"/>
  <c r="Q1085" i="5"/>
  <c r="Q1086" i="5"/>
  <c r="Q1087" i="5"/>
  <c r="Q1088" i="5"/>
  <c r="Q1089" i="5"/>
  <c r="Q1090" i="5"/>
  <c r="Q1091" i="5"/>
  <c r="Q1092" i="5"/>
  <c r="Q1093" i="5"/>
  <c r="Q1094" i="5"/>
  <c r="Q1095" i="5"/>
  <c r="Q1096" i="5"/>
  <c r="Q1097" i="5"/>
  <c r="Q1098" i="5"/>
  <c r="Q1099" i="5"/>
  <c r="Q1100" i="5"/>
  <c r="Q1101" i="5"/>
  <c r="Q1102" i="5"/>
  <c r="Q1103" i="5"/>
  <c r="Q1104" i="5"/>
  <c r="Q1105" i="5"/>
  <c r="Q1106" i="5"/>
  <c r="Q1107" i="5"/>
  <c r="Q1108" i="5"/>
  <c r="Q1109" i="5"/>
  <c r="Q1110" i="5"/>
  <c r="Q1111" i="5"/>
  <c r="Q1112" i="5"/>
  <c r="Q1113" i="5"/>
  <c r="Q1114" i="5"/>
  <c r="Q1115" i="5"/>
  <c r="Q1116" i="5"/>
  <c r="Q1117" i="5"/>
  <c r="Q1118" i="5"/>
  <c r="Q1119" i="5"/>
  <c r="Q1120" i="5"/>
  <c r="Q1121" i="5"/>
  <c r="Q1122" i="5"/>
  <c r="Q1123" i="5"/>
  <c r="Q1124" i="5"/>
  <c r="Q1125" i="5"/>
  <c r="Q1126" i="5"/>
  <c r="Q1127" i="5"/>
  <c r="Q1128" i="5"/>
  <c r="Q1129" i="5"/>
  <c r="Q1130" i="5"/>
  <c r="Q1131" i="5"/>
  <c r="Q1132" i="5"/>
  <c r="Q1133" i="5"/>
  <c r="Q1134" i="5"/>
  <c r="Q1135" i="5"/>
  <c r="Q1136" i="5"/>
  <c r="Q1137" i="5"/>
  <c r="Q1138" i="5"/>
  <c r="Q1139" i="5"/>
  <c r="Q1140" i="5"/>
  <c r="Q1141" i="5"/>
  <c r="Q1142" i="5"/>
  <c r="Q1143" i="5"/>
  <c r="Q1144" i="5"/>
  <c r="Q1145" i="5"/>
  <c r="Q1146" i="5"/>
  <c r="Q1147" i="5"/>
  <c r="Q1148" i="5"/>
  <c r="Q1149" i="5"/>
  <c r="Q1150" i="5"/>
  <c r="Q1151" i="5"/>
  <c r="Q1152" i="5"/>
  <c r="Q1153" i="5"/>
  <c r="Q1154" i="5"/>
  <c r="Q1155" i="5"/>
  <c r="Q1156" i="5"/>
  <c r="Q1157" i="5"/>
  <c r="Q1158" i="5"/>
  <c r="Q1159" i="5"/>
  <c r="Q1160" i="5"/>
  <c r="Q1161" i="5"/>
  <c r="Q1162" i="5"/>
  <c r="Q1163" i="5"/>
  <c r="Q1164" i="5"/>
  <c r="Q1165" i="5"/>
  <c r="Q1166" i="5"/>
  <c r="Q1167" i="5"/>
  <c r="Q1168" i="5"/>
  <c r="Q1169" i="5"/>
  <c r="Q1170" i="5"/>
  <c r="Q1171" i="5"/>
  <c r="Q1172" i="5"/>
  <c r="Q1173" i="5"/>
  <c r="Q1174" i="5"/>
  <c r="Q1175" i="5"/>
  <c r="Q1176" i="5"/>
  <c r="Q1177" i="5"/>
  <c r="Q1178" i="5"/>
  <c r="Q1179" i="5"/>
  <c r="Q1180" i="5"/>
  <c r="Q1181" i="5"/>
  <c r="Q1182" i="5"/>
  <c r="Q1183" i="5"/>
  <c r="Q1184" i="5"/>
  <c r="Q1185" i="5"/>
  <c r="Q1186" i="5"/>
  <c r="Q1187" i="5"/>
  <c r="Q1188" i="5"/>
  <c r="Q1189" i="5"/>
  <c r="Q1190" i="5"/>
  <c r="Q1191" i="5"/>
  <c r="Q1192" i="5"/>
  <c r="Q1193" i="5"/>
  <c r="Q1194" i="5"/>
  <c r="Q1195" i="5"/>
  <c r="Q1196" i="5"/>
  <c r="Q1197" i="5"/>
  <c r="Q1198" i="5"/>
  <c r="Q1199" i="5"/>
  <c r="Q1200" i="5"/>
  <c r="Q1201" i="5"/>
  <c r="Q1202" i="5"/>
  <c r="Q1203" i="5"/>
  <c r="Q1204" i="5"/>
  <c r="Q1205" i="5"/>
  <c r="Q1206" i="5"/>
  <c r="Q1207" i="5"/>
  <c r="Q1208" i="5"/>
  <c r="Q1209" i="5"/>
  <c r="Q1210" i="5"/>
  <c r="Q1211" i="5"/>
  <c r="Q1212" i="5"/>
  <c r="Q1213" i="5"/>
  <c r="Q1214" i="5"/>
  <c r="Q1215" i="5"/>
  <c r="Q1216" i="5"/>
  <c r="Q1217" i="5"/>
  <c r="Q1218" i="5"/>
  <c r="Q1219" i="5"/>
  <c r="Q1220" i="5"/>
  <c r="Q1221" i="5"/>
  <c r="Q1222" i="5"/>
  <c r="Q1223" i="5"/>
  <c r="Q1224" i="5"/>
  <c r="Q1225" i="5"/>
  <c r="Q1226" i="5"/>
  <c r="Q1227" i="5"/>
  <c r="Q1228" i="5"/>
  <c r="Q1229" i="5"/>
  <c r="Q1230" i="5"/>
  <c r="Q1231" i="5"/>
  <c r="Q1232" i="5"/>
  <c r="Q1233" i="5"/>
  <c r="Q1234" i="5"/>
  <c r="Q1235" i="5"/>
  <c r="Q1236" i="5"/>
  <c r="Q1237" i="5"/>
  <c r="Q1238" i="5"/>
  <c r="Q1239" i="5"/>
  <c r="Q1240" i="5"/>
  <c r="Q1241" i="5"/>
  <c r="Q1242" i="5"/>
  <c r="Q1243" i="5"/>
  <c r="Q1244" i="5"/>
  <c r="Q1245" i="5"/>
  <c r="Q1246" i="5"/>
  <c r="Q1247" i="5"/>
  <c r="Q1248" i="5"/>
  <c r="Q1249" i="5"/>
  <c r="Q1250" i="5"/>
  <c r="Q1251" i="5"/>
  <c r="Q1252" i="5"/>
  <c r="Q1253" i="5"/>
  <c r="Q1254" i="5"/>
  <c r="Q1255" i="5"/>
  <c r="Q1256" i="5"/>
  <c r="Q1257" i="5"/>
  <c r="Q1258" i="5"/>
  <c r="Q1259" i="5"/>
  <c r="Q1260" i="5"/>
  <c r="Q1261" i="5"/>
  <c r="Q1262" i="5"/>
  <c r="Q1263" i="5"/>
  <c r="Q1264" i="5"/>
  <c r="Q1265" i="5"/>
  <c r="Q1266" i="5"/>
  <c r="Q1267" i="5"/>
  <c r="Q1268" i="5"/>
  <c r="Q1269" i="5"/>
  <c r="Q1270" i="5"/>
  <c r="Q1271" i="5"/>
  <c r="Q1272" i="5"/>
  <c r="Q1273" i="5"/>
  <c r="Q1274" i="5"/>
  <c r="Q1275" i="5"/>
  <c r="Q1276" i="5"/>
  <c r="Q1277" i="5"/>
  <c r="Q1278" i="5"/>
  <c r="Q1279" i="5"/>
  <c r="Q1280" i="5"/>
  <c r="Q1281" i="5"/>
  <c r="Q1282" i="5"/>
  <c r="Q1283" i="5"/>
  <c r="Q1284" i="5"/>
  <c r="Q1285" i="5"/>
  <c r="Q1286" i="5"/>
  <c r="Q1287" i="5"/>
  <c r="Q1288" i="5"/>
  <c r="Q1289" i="5"/>
  <c r="Q1290" i="5"/>
  <c r="Q1291" i="5"/>
  <c r="Q1292" i="5"/>
  <c r="Q1293" i="5"/>
  <c r="Q1294" i="5"/>
  <c r="Q1295" i="5"/>
  <c r="Q1296" i="5"/>
  <c r="Q1297" i="5"/>
  <c r="Q1298" i="5"/>
  <c r="Q1299" i="5"/>
  <c r="Q1300" i="5"/>
  <c r="Q1301" i="5"/>
  <c r="Q1302" i="5"/>
  <c r="Q1303" i="5"/>
  <c r="Q1304" i="5"/>
  <c r="Q1305" i="5"/>
  <c r="Q1306" i="5"/>
  <c r="Q1307" i="5"/>
  <c r="Q1308" i="5"/>
  <c r="Q1309" i="5"/>
  <c r="Q1310" i="5"/>
  <c r="Q1311" i="5"/>
  <c r="Q1312" i="5"/>
  <c r="Q1313" i="5"/>
  <c r="Q1314" i="5"/>
  <c r="Q1315" i="5"/>
  <c r="Q1316" i="5"/>
  <c r="Q1317" i="5"/>
  <c r="Q1318" i="5"/>
  <c r="Q1319" i="5"/>
  <c r="Q1320" i="5"/>
  <c r="Q1321" i="5"/>
  <c r="Q1322" i="5"/>
  <c r="Q1323" i="5"/>
  <c r="Q1324" i="5"/>
  <c r="Q1325" i="5"/>
  <c r="Q1326" i="5"/>
  <c r="Q1327" i="5"/>
  <c r="Q1328" i="5"/>
  <c r="Q1329" i="5"/>
  <c r="Q1330" i="5"/>
  <c r="Q1331" i="5"/>
  <c r="Q1332" i="5"/>
  <c r="Q1333" i="5"/>
  <c r="Q1334" i="5"/>
  <c r="Q1335" i="5"/>
  <c r="Q1336" i="5"/>
  <c r="Q1337" i="5"/>
  <c r="Q1338" i="5"/>
  <c r="Q1339" i="5"/>
  <c r="Q1340" i="5"/>
  <c r="Q1341" i="5"/>
  <c r="Q1342" i="5"/>
  <c r="Q1343" i="5"/>
  <c r="Q1344" i="5"/>
  <c r="Q1345" i="5"/>
  <c r="Q1346" i="5"/>
  <c r="Q1347" i="5"/>
  <c r="Q1348" i="5"/>
  <c r="Q1349" i="5"/>
  <c r="Q1350" i="5"/>
  <c r="Q1351" i="5"/>
  <c r="Q1352" i="5"/>
  <c r="Q1353" i="5"/>
  <c r="Q1354" i="5"/>
  <c r="Q1355" i="5"/>
  <c r="Q1356" i="5"/>
  <c r="Q1357" i="5"/>
  <c r="Q1358" i="5"/>
  <c r="Q1359" i="5"/>
  <c r="Q1360" i="5"/>
  <c r="Q1361" i="5"/>
  <c r="Q1362" i="5"/>
  <c r="Q1363" i="5"/>
  <c r="Q1364" i="5"/>
  <c r="Q1365" i="5"/>
  <c r="Q1366" i="5"/>
  <c r="Q1367" i="5"/>
  <c r="Q1368" i="5"/>
  <c r="Q1369" i="5"/>
  <c r="Q1370" i="5"/>
  <c r="Q1371" i="5"/>
  <c r="Q1372" i="5"/>
  <c r="Q1373" i="5"/>
  <c r="Q1374" i="5"/>
  <c r="Q1375" i="5"/>
  <c r="Q1376" i="5"/>
  <c r="Q1377" i="5"/>
  <c r="Q1378" i="5"/>
  <c r="Q1379" i="5"/>
  <c r="Q1380" i="5"/>
  <c r="Q1381" i="5"/>
  <c r="Q1382" i="5"/>
  <c r="Q1383" i="5"/>
  <c r="Q1384" i="5"/>
  <c r="Q1385" i="5"/>
  <c r="Q1386" i="5"/>
  <c r="Q1387" i="5"/>
  <c r="Q1388" i="5"/>
  <c r="Q1389" i="5"/>
  <c r="Q1390" i="5"/>
  <c r="Q1391" i="5"/>
  <c r="Q1392" i="5"/>
  <c r="Q1393" i="5"/>
  <c r="Q1394" i="5"/>
  <c r="Q1395" i="5"/>
  <c r="Q1396" i="5"/>
  <c r="Q1397" i="5"/>
  <c r="Q1398" i="5"/>
  <c r="Q1399" i="5"/>
  <c r="Q1400" i="5"/>
  <c r="Q1401" i="5"/>
  <c r="Q1402" i="5"/>
  <c r="Q1403" i="5"/>
  <c r="Q1404" i="5"/>
  <c r="Q1405" i="5"/>
  <c r="Q1406" i="5"/>
  <c r="Q1407" i="5"/>
  <c r="Q1408" i="5"/>
  <c r="Q1409" i="5"/>
  <c r="Q1410" i="5"/>
  <c r="Q1411" i="5"/>
  <c r="Q1412" i="5"/>
  <c r="Q1413" i="5"/>
  <c r="Q1414" i="5"/>
  <c r="Q1415" i="5"/>
  <c r="Q1416" i="5"/>
  <c r="Q1417" i="5"/>
  <c r="Q1418" i="5"/>
  <c r="Q1419" i="5"/>
  <c r="Q1420" i="5"/>
  <c r="Q1421" i="5"/>
  <c r="Q1422" i="5"/>
  <c r="Q1423" i="5"/>
  <c r="Q1424" i="5"/>
  <c r="Q1425" i="5"/>
  <c r="Q1426" i="5"/>
  <c r="Q1427" i="5"/>
  <c r="Q1428" i="5"/>
  <c r="Q1429" i="5"/>
  <c r="Q1430" i="5"/>
  <c r="Q1431" i="5"/>
  <c r="Q1432" i="5"/>
  <c r="Q1433" i="5"/>
  <c r="Q1434" i="5"/>
  <c r="Q1435" i="5"/>
  <c r="Q1436" i="5"/>
  <c r="Q1437" i="5"/>
  <c r="Q1438" i="5"/>
  <c r="Q1439" i="5"/>
  <c r="Q1440" i="5"/>
  <c r="Q1441" i="5"/>
  <c r="Q1442" i="5"/>
  <c r="Q1443" i="5"/>
  <c r="Q1444" i="5"/>
  <c r="Q1445" i="5"/>
  <c r="Q1446" i="5"/>
  <c r="Q1447" i="5"/>
  <c r="Q1448" i="5"/>
  <c r="Q1449" i="5"/>
  <c r="Q1450" i="5"/>
  <c r="Q1451" i="5"/>
  <c r="Q1452" i="5"/>
  <c r="Q1453" i="5"/>
  <c r="Q1454" i="5"/>
  <c r="Q1455" i="5"/>
  <c r="Q1456" i="5"/>
  <c r="Q1457" i="5"/>
  <c r="Q1458" i="5"/>
  <c r="Q1459" i="5"/>
  <c r="Q1460" i="5"/>
  <c r="Q1461" i="5"/>
  <c r="Q1462" i="5"/>
  <c r="Q1463" i="5"/>
  <c r="Q1464" i="5"/>
  <c r="Q1465" i="5"/>
  <c r="Q1466" i="5"/>
  <c r="P2" i="5"/>
  <c r="P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199" i="5"/>
  <c r="P200" i="5"/>
  <c r="P201" i="5"/>
  <c r="P202" i="5"/>
  <c r="P203" i="5"/>
  <c r="P204" i="5"/>
  <c r="P205" i="5"/>
  <c r="P206" i="5"/>
  <c r="P207" i="5"/>
  <c r="P208" i="5"/>
  <c r="P209" i="5"/>
  <c r="P210" i="5"/>
  <c r="P211" i="5"/>
  <c r="P212"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6" i="5"/>
  <c r="P247" i="5"/>
  <c r="P248" i="5"/>
  <c r="P249" i="5"/>
  <c r="P250" i="5"/>
  <c r="P251" i="5"/>
  <c r="P252" i="5"/>
  <c r="P253" i="5"/>
  <c r="P254" i="5"/>
  <c r="P255" i="5"/>
  <c r="P256" i="5"/>
  <c r="P257" i="5"/>
  <c r="P258" i="5"/>
  <c r="P259" i="5"/>
  <c r="P260" i="5"/>
  <c r="P261" i="5"/>
  <c r="P262" i="5"/>
  <c r="P263" i="5"/>
  <c r="P264" i="5"/>
  <c r="P265" i="5"/>
  <c r="P266" i="5"/>
  <c r="P267" i="5"/>
  <c r="P268" i="5"/>
  <c r="P269" i="5"/>
  <c r="P270" i="5"/>
  <c r="P271" i="5"/>
  <c r="P272" i="5"/>
  <c r="P273" i="5"/>
  <c r="P274" i="5"/>
  <c r="P275" i="5"/>
  <c r="P276" i="5"/>
  <c r="P277" i="5"/>
  <c r="P278" i="5"/>
  <c r="P279" i="5"/>
  <c r="P280" i="5"/>
  <c r="P281" i="5"/>
  <c r="P282" i="5"/>
  <c r="P283" i="5"/>
  <c r="P284" i="5"/>
  <c r="P285" i="5"/>
  <c r="P286" i="5"/>
  <c r="P287" i="5"/>
  <c r="P288" i="5"/>
  <c r="P289" i="5"/>
  <c r="P290" i="5"/>
  <c r="P291" i="5"/>
  <c r="P292" i="5"/>
  <c r="P293" i="5"/>
  <c r="P294" i="5"/>
  <c r="P295" i="5"/>
  <c r="P296" i="5"/>
  <c r="P297" i="5"/>
  <c r="P298" i="5"/>
  <c r="P299" i="5"/>
  <c r="P300" i="5"/>
  <c r="P301" i="5"/>
  <c r="P302" i="5"/>
  <c r="P303" i="5"/>
  <c r="P304" i="5"/>
  <c r="P305" i="5"/>
  <c r="P306" i="5"/>
  <c r="P307" i="5"/>
  <c r="P308" i="5"/>
  <c r="P309" i="5"/>
  <c r="P310" i="5"/>
  <c r="P311" i="5"/>
  <c r="P312" i="5"/>
  <c r="P313" i="5"/>
  <c r="P314" i="5"/>
  <c r="P315" i="5"/>
  <c r="P316" i="5"/>
  <c r="P317" i="5"/>
  <c r="P318" i="5"/>
  <c r="P319" i="5"/>
  <c r="P320" i="5"/>
  <c r="P321" i="5"/>
  <c r="P322" i="5"/>
  <c r="P323" i="5"/>
  <c r="P324" i="5"/>
  <c r="P325" i="5"/>
  <c r="P326" i="5"/>
  <c r="P327" i="5"/>
  <c r="P328" i="5"/>
  <c r="P329" i="5"/>
  <c r="P330" i="5"/>
  <c r="P331" i="5"/>
  <c r="P332" i="5"/>
  <c r="P333" i="5"/>
  <c r="P334" i="5"/>
  <c r="P335" i="5"/>
  <c r="P336" i="5"/>
  <c r="P337" i="5"/>
  <c r="P338" i="5"/>
  <c r="P339" i="5"/>
  <c r="P340" i="5"/>
  <c r="P341" i="5"/>
  <c r="P342" i="5"/>
  <c r="P343" i="5"/>
  <c r="P344" i="5"/>
  <c r="P345" i="5"/>
  <c r="P346" i="5"/>
  <c r="P347" i="5"/>
  <c r="P348" i="5"/>
  <c r="P349" i="5"/>
  <c r="P350" i="5"/>
  <c r="P351" i="5"/>
  <c r="P352" i="5"/>
  <c r="P353" i="5"/>
  <c r="P354" i="5"/>
  <c r="P355" i="5"/>
  <c r="P356" i="5"/>
  <c r="P357" i="5"/>
  <c r="P358" i="5"/>
  <c r="P359" i="5"/>
  <c r="P360" i="5"/>
  <c r="P361" i="5"/>
  <c r="P362" i="5"/>
  <c r="P363" i="5"/>
  <c r="P364" i="5"/>
  <c r="P365" i="5"/>
  <c r="P366" i="5"/>
  <c r="P367" i="5"/>
  <c r="P368" i="5"/>
  <c r="P369" i="5"/>
  <c r="P370" i="5"/>
  <c r="P371" i="5"/>
  <c r="P372" i="5"/>
  <c r="P373" i="5"/>
  <c r="P374" i="5"/>
  <c r="P375" i="5"/>
  <c r="P376" i="5"/>
  <c r="P377" i="5"/>
  <c r="P378" i="5"/>
  <c r="P379" i="5"/>
  <c r="P380" i="5"/>
  <c r="P381" i="5"/>
  <c r="P382" i="5"/>
  <c r="P383" i="5"/>
  <c r="P384" i="5"/>
  <c r="P385" i="5"/>
  <c r="P386" i="5"/>
  <c r="P387" i="5"/>
  <c r="P388" i="5"/>
  <c r="P389" i="5"/>
  <c r="P390" i="5"/>
  <c r="P391" i="5"/>
  <c r="P392" i="5"/>
  <c r="P393" i="5"/>
  <c r="P394" i="5"/>
  <c r="P395" i="5"/>
  <c r="P396" i="5"/>
  <c r="P397" i="5"/>
  <c r="P398" i="5"/>
  <c r="P399" i="5"/>
  <c r="P400" i="5"/>
  <c r="P401" i="5"/>
  <c r="P402" i="5"/>
  <c r="P403" i="5"/>
  <c r="P404" i="5"/>
  <c r="P405" i="5"/>
  <c r="P406" i="5"/>
  <c r="P407" i="5"/>
  <c r="P408" i="5"/>
  <c r="P409" i="5"/>
  <c r="P410" i="5"/>
  <c r="P411" i="5"/>
  <c r="P412" i="5"/>
  <c r="P413" i="5"/>
  <c r="P414" i="5"/>
  <c r="P415" i="5"/>
  <c r="P416" i="5"/>
  <c r="P417" i="5"/>
  <c r="P418" i="5"/>
  <c r="P419" i="5"/>
  <c r="P420" i="5"/>
  <c r="P421" i="5"/>
  <c r="P422" i="5"/>
  <c r="P423" i="5"/>
  <c r="P424" i="5"/>
  <c r="P425" i="5"/>
  <c r="P426" i="5"/>
  <c r="P427" i="5"/>
  <c r="P428" i="5"/>
  <c r="P429" i="5"/>
  <c r="P430" i="5"/>
  <c r="P431" i="5"/>
  <c r="P432" i="5"/>
  <c r="P433" i="5"/>
  <c r="P434" i="5"/>
  <c r="P435" i="5"/>
  <c r="P436" i="5"/>
  <c r="P437" i="5"/>
  <c r="P438" i="5"/>
  <c r="P439" i="5"/>
  <c r="P440" i="5"/>
  <c r="P441" i="5"/>
  <c r="P442" i="5"/>
  <c r="P443" i="5"/>
  <c r="P444" i="5"/>
  <c r="P445" i="5"/>
  <c r="P446" i="5"/>
  <c r="P447" i="5"/>
  <c r="P448" i="5"/>
  <c r="P449" i="5"/>
  <c r="P450" i="5"/>
  <c r="P451" i="5"/>
  <c r="P452" i="5"/>
  <c r="P453" i="5"/>
  <c r="P454" i="5"/>
  <c r="P455" i="5"/>
  <c r="P456" i="5"/>
  <c r="P457" i="5"/>
  <c r="P458" i="5"/>
  <c r="P459" i="5"/>
  <c r="P460" i="5"/>
  <c r="P461" i="5"/>
  <c r="P462" i="5"/>
  <c r="P463" i="5"/>
  <c r="P464" i="5"/>
  <c r="P465" i="5"/>
  <c r="P466" i="5"/>
  <c r="P467" i="5"/>
  <c r="P468" i="5"/>
  <c r="P469" i="5"/>
  <c r="P470" i="5"/>
  <c r="P471" i="5"/>
  <c r="P472" i="5"/>
  <c r="P473" i="5"/>
  <c r="P474" i="5"/>
  <c r="P475" i="5"/>
  <c r="P476" i="5"/>
  <c r="P477" i="5"/>
  <c r="P478" i="5"/>
  <c r="P479" i="5"/>
  <c r="P480" i="5"/>
  <c r="P481" i="5"/>
  <c r="P482" i="5"/>
  <c r="P483" i="5"/>
  <c r="P484" i="5"/>
  <c r="P485" i="5"/>
  <c r="P486" i="5"/>
  <c r="P487" i="5"/>
  <c r="P488" i="5"/>
  <c r="P489" i="5"/>
  <c r="P490" i="5"/>
  <c r="P491" i="5"/>
  <c r="P492" i="5"/>
  <c r="P493" i="5"/>
  <c r="P494" i="5"/>
  <c r="P495" i="5"/>
  <c r="P496" i="5"/>
  <c r="P497" i="5"/>
  <c r="P498" i="5"/>
  <c r="P499" i="5"/>
  <c r="P500" i="5"/>
  <c r="P501" i="5"/>
  <c r="P502" i="5"/>
  <c r="P503" i="5"/>
  <c r="P504" i="5"/>
  <c r="P505" i="5"/>
  <c r="P506" i="5"/>
  <c r="P507" i="5"/>
  <c r="P508" i="5"/>
  <c r="P509" i="5"/>
  <c r="P510" i="5"/>
  <c r="P511" i="5"/>
  <c r="P512" i="5"/>
  <c r="P513" i="5"/>
  <c r="P514" i="5"/>
  <c r="P515" i="5"/>
  <c r="P516" i="5"/>
  <c r="P517" i="5"/>
  <c r="P518" i="5"/>
  <c r="P519" i="5"/>
  <c r="P520" i="5"/>
  <c r="P521" i="5"/>
  <c r="P522" i="5"/>
  <c r="P523" i="5"/>
  <c r="P524" i="5"/>
  <c r="P525" i="5"/>
  <c r="P526" i="5"/>
  <c r="P527" i="5"/>
  <c r="P528" i="5"/>
  <c r="P529" i="5"/>
  <c r="P530" i="5"/>
  <c r="P531" i="5"/>
  <c r="P532" i="5"/>
  <c r="P533" i="5"/>
  <c r="P534" i="5"/>
  <c r="P535" i="5"/>
  <c r="P536" i="5"/>
  <c r="P537" i="5"/>
  <c r="P538" i="5"/>
  <c r="P539" i="5"/>
  <c r="P540" i="5"/>
  <c r="P541" i="5"/>
  <c r="P542" i="5"/>
  <c r="P543" i="5"/>
  <c r="P544" i="5"/>
  <c r="P545" i="5"/>
  <c r="P546" i="5"/>
  <c r="P547" i="5"/>
  <c r="P548" i="5"/>
  <c r="P549" i="5"/>
  <c r="P550" i="5"/>
  <c r="P551" i="5"/>
  <c r="P552" i="5"/>
  <c r="P553" i="5"/>
  <c r="P554" i="5"/>
  <c r="P555" i="5"/>
  <c r="P556" i="5"/>
  <c r="P557" i="5"/>
  <c r="P558" i="5"/>
  <c r="P559" i="5"/>
  <c r="P560" i="5"/>
  <c r="P561" i="5"/>
  <c r="P562" i="5"/>
  <c r="P563" i="5"/>
  <c r="P564" i="5"/>
  <c r="P565" i="5"/>
  <c r="P566" i="5"/>
  <c r="P567" i="5"/>
  <c r="P568" i="5"/>
  <c r="P569" i="5"/>
  <c r="P570" i="5"/>
  <c r="P571" i="5"/>
  <c r="P572" i="5"/>
  <c r="P573" i="5"/>
  <c r="P574" i="5"/>
  <c r="P575" i="5"/>
  <c r="P576" i="5"/>
  <c r="P577" i="5"/>
  <c r="P578" i="5"/>
  <c r="P579" i="5"/>
  <c r="P580" i="5"/>
  <c r="P581" i="5"/>
  <c r="P582" i="5"/>
  <c r="P583" i="5"/>
  <c r="P584" i="5"/>
  <c r="P585" i="5"/>
  <c r="P586" i="5"/>
  <c r="P587" i="5"/>
  <c r="P588" i="5"/>
  <c r="P589" i="5"/>
  <c r="P590" i="5"/>
  <c r="P591" i="5"/>
  <c r="P592" i="5"/>
  <c r="P593" i="5"/>
  <c r="P594" i="5"/>
  <c r="P595" i="5"/>
  <c r="P596" i="5"/>
  <c r="P597" i="5"/>
  <c r="P598" i="5"/>
  <c r="P599" i="5"/>
  <c r="P600" i="5"/>
  <c r="P601" i="5"/>
  <c r="P602" i="5"/>
  <c r="P603" i="5"/>
  <c r="P604" i="5"/>
  <c r="P605" i="5"/>
  <c r="P606" i="5"/>
  <c r="P607" i="5"/>
  <c r="P608" i="5"/>
  <c r="P609" i="5"/>
  <c r="P610" i="5"/>
  <c r="P611" i="5"/>
  <c r="P612" i="5"/>
  <c r="P613" i="5"/>
  <c r="P614" i="5"/>
  <c r="P615" i="5"/>
  <c r="P616" i="5"/>
  <c r="P617" i="5"/>
  <c r="P618" i="5"/>
  <c r="P619" i="5"/>
  <c r="P620" i="5"/>
  <c r="P621" i="5"/>
  <c r="P622" i="5"/>
  <c r="P623" i="5"/>
  <c r="P624" i="5"/>
  <c r="P625" i="5"/>
  <c r="P626" i="5"/>
  <c r="P627" i="5"/>
  <c r="P628" i="5"/>
  <c r="P629" i="5"/>
  <c r="P630" i="5"/>
  <c r="P631" i="5"/>
  <c r="P632" i="5"/>
  <c r="P633" i="5"/>
  <c r="P634" i="5"/>
  <c r="P635" i="5"/>
  <c r="P636" i="5"/>
  <c r="P637" i="5"/>
  <c r="P638" i="5"/>
  <c r="P639" i="5"/>
  <c r="P640" i="5"/>
  <c r="P641" i="5"/>
  <c r="P642" i="5"/>
  <c r="P643" i="5"/>
  <c r="P644" i="5"/>
  <c r="P645" i="5"/>
  <c r="P646" i="5"/>
  <c r="P647" i="5"/>
  <c r="P648" i="5"/>
  <c r="P649" i="5"/>
  <c r="P650" i="5"/>
  <c r="P651" i="5"/>
  <c r="P652" i="5"/>
  <c r="P653" i="5"/>
  <c r="P654" i="5"/>
  <c r="P655" i="5"/>
  <c r="P656" i="5"/>
  <c r="P657" i="5"/>
  <c r="P658" i="5"/>
  <c r="P659" i="5"/>
  <c r="P660" i="5"/>
  <c r="P661" i="5"/>
  <c r="P662" i="5"/>
  <c r="P663" i="5"/>
  <c r="P664" i="5"/>
  <c r="P665" i="5"/>
  <c r="P666" i="5"/>
  <c r="P667" i="5"/>
  <c r="P668" i="5"/>
  <c r="P669" i="5"/>
  <c r="P670" i="5"/>
  <c r="P671" i="5"/>
  <c r="P672" i="5"/>
  <c r="P673" i="5"/>
  <c r="P674" i="5"/>
  <c r="P675" i="5"/>
  <c r="P676" i="5"/>
  <c r="P677" i="5"/>
  <c r="P678" i="5"/>
  <c r="P679" i="5"/>
  <c r="P680" i="5"/>
  <c r="P681" i="5"/>
  <c r="P682" i="5"/>
  <c r="P683" i="5"/>
  <c r="P684" i="5"/>
  <c r="P685" i="5"/>
  <c r="P686" i="5"/>
  <c r="P687" i="5"/>
  <c r="P688" i="5"/>
  <c r="P689" i="5"/>
  <c r="P690" i="5"/>
  <c r="P691" i="5"/>
  <c r="P692" i="5"/>
  <c r="P693" i="5"/>
  <c r="P694" i="5"/>
  <c r="P695" i="5"/>
  <c r="P696" i="5"/>
  <c r="P697" i="5"/>
  <c r="P698" i="5"/>
  <c r="P699" i="5"/>
  <c r="P700" i="5"/>
  <c r="P701" i="5"/>
  <c r="P702" i="5"/>
  <c r="P703" i="5"/>
  <c r="P704" i="5"/>
  <c r="P705" i="5"/>
  <c r="P706" i="5"/>
  <c r="P707" i="5"/>
  <c r="P708" i="5"/>
  <c r="P709" i="5"/>
  <c r="P710" i="5"/>
  <c r="P711" i="5"/>
  <c r="P712" i="5"/>
  <c r="P713" i="5"/>
  <c r="P714" i="5"/>
  <c r="P715" i="5"/>
  <c r="P716" i="5"/>
  <c r="P717" i="5"/>
  <c r="P718" i="5"/>
  <c r="P719" i="5"/>
  <c r="P720" i="5"/>
  <c r="P721" i="5"/>
  <c r="P722" i="5"/>
  <c r="P723" i="5"/>
  <c r="P724" i="5"/>
  <c r="P725" i="5"/>
  <c r="P726" i="5"/>
  <c r="P727" i="5"/>
  <c r="P728" i="5"/>
  <c r="P729" i="5"/>
  <c r="P730" i="5"/>
  <c r="P731" i="5"/>
  <c r="P732" i="5"/>
  <c r="P733" i="5"/>
  <c r="P734" i="5"/>
  <c r="P735" i="5"/>
  <c r="P736" i="5"/>
  <c r="P737" i="5"/>
  <c r="P738" i="5"/>
  <c r="P739" i="5"/>
  <c r="P740" i="5"/>
  <c r="P741" i="5"/>
  <c r="P742" i="5"/>
  <c r="P743" i="5"/>
  <c r="P744" i="5"/>
  <c r="P745" i="5"/>
  <c r="P746" i="5"/>
  <c r="P747" i="5"/>
  <c r="P748" i="5"/>
  <c r="P749" i="5"/>
  <c r="P750" i="5"/>
  <c r="P751" i="5"/>
  <c r="P752" i="5"/>
  <c r="P753" i="5"/>
  <c r="P754" i="5"/>
  <c r="P755" i="5"/>
  <c r="P756" i="5"/>
  <c r="P757" i="5"/>
  <c r="P758" i="5"/>
  <c r="P759" i="5"/>
  <c r="P760" i="5"/>
  <c r="P761" i="5"/>
  <c r="P762" i="5"/>
  <c r="P763" i="5"/>
  <c r="P764" i="5"/>
  <c r="P765" i="5"/>
  <c r="P766" i="5"/>
  <c r="P767" i="5"/>
  <c r="P768" i="5"/>
  <c r="P769" i="5"/>
  <c r="P770" i="5"/>
  <c r="P771" i="5"/>
  <c r="P772" i="5"/>
  <c r="P773" i="5"/>
  <c r="P774" i="5"/>
  <c r="P775" i="5"/>
  <c r="P776" i="5"/>
  <c r="P777" i="5"/>
  <c r="P778" i="5"/>
  <c r="P779" i="5"/>
  <c r="P780" i="5"/>
  <c r="P781" i="5"/>
  <c r="P782" i="5"/>
  <c r="P783" i="5"/>
  <c r="P784" i="5"/>
  <c r="P785" i="5"/>
  <c r="P786" i="5"/>
  <c r="P787" i="5"/>
  <c r="P788" i="5"/>
  <c r="P789" i="5"/>
  <c r="P790" i="5"/>
  <c r="P791" i="5"/>
  <c r="P792" i="5"/>
  <c r="P793" i="5"/>
  <c r="P794" i="5"/>
  <c r="P795" i="5"/>
  <c r="P796" i="5"/>
  <c r="P797" i="5"/>
  <c r="P798" i="5"/>
  <c r="P799" i="5"/>
  <c r="P800" i="5"/>
  <c r="P801" i="5"/>
  <c r="P802" i="5"/>
  <c r="P803" i="5"/>
  <c r="P804" i="5"/>
  <c r="P805" i="5"/>
  <c r="P806" i="5"/>
  <c r="P807" i="5"/>
  <c r="P808" i="5"/>
  <c r="P809" i="5"/>
  <c r="P810" i="5"/>
  <c r="P811" i="5"/>
  <c r="P812" i="5"/>
  <c r="P813" i="5"/>
  <c r="P814" i="5"/>
  <c r="P815" i="5"/>
  <c r="P816" i="5"/>
  <c r="P817" i="5"/>
  <c r="P818" i="5"/>
  <c r="P819" i="5"/>
  <c r="P820" i="5"/>
  <c r="P821" i="5"/>
  <c r="P822" i="5"/>
  <c r="P823" i="5"/>
  <c r="P824" i="5"/>
  <c r="P825" i="5"/>
  <c r="P826" i="5"/>
  <c r="P827" i="5"/>
  <c r="P828" i="5"/>
  <c r="P829" i="5"/>
  <c r="P830" i="5"/>
  <c r="P831" i="5"/>
  <c r="P832" i="5"/>
  <c r="P833" i="5"/>
  <c r="P834" i="5"/>
  <c r="P835" i="5"/>
  <c r="P836" i="5"/>
  <c r="P837" i="5"/>
  <c r="P838" i="5"/>
  <c r="P839" i="5"/>
  <c r="P840" i="5"/>
  <c r="P841" i="5"/>
  <c r="P842" i="5"/>
  <c r="P843" i="5"/>
  <c r="P844" i="5"/>
  <c r="P845" i="5"/>
  <c r="P846" i="5"/>
  <c r="P847" i="5"/>
  <c r="P848" i="5"/>
  <c r="P849" i="5"/>
  <c r="P850" i="5"/>
  <c r="P851" i="5"/>
  <c r="P852" i="5"/>
  <c r="P853" i="5"/>
  <c r="P854" i="5"/>
  <c r="P855" i="5"/>
  <c r="P856" i="5"/>
  <c r="P857" i="5"/>
  <c r="P858" i="5"/>
  <c r="P859" i="5"/>
  <c r="P860" i="5"/>
  <c r="P861" i="5"/>
  <c r="P862" i="5"/>
  <c r="P863" i="5"/>
  <c r="P864" i="5"/>
  <c r="P865" i="5"/>
  <c r="P866" i="5"/>
  <c r="P867" i="5"/>
  <c r="P868" i="5"/>
  <c r="P869" i="5"/>
  <c r="P870" i="5"/>
  <c r="P871" i="5"/>
  <c r="P872" i="5"/>
  <c r="P873" i="5"/>
  <c r="P874" i="5"/>
  <c r="P875" i="5"/>
  <c r="P876" i="5"/>
  <c r="P877" i="5"/>
  <c r="P878" i="5"/>
  <c r="P879" i="5"/>
  <c r="P880" i="5"/>
  <c r="P881" i="5"/>
  <c r="P882" i="5"/>
  <c r="P883" i="5"/>
  <c r="P884" i="5"/>
  <c r="P885" i="5"/>
  <c r="P886" i="5"/>
  <c r="P887" i="5"/>
  <c r="P888" i="5"/>
  <c r="P889" i="5"/>
  <c r="P890" i="5"/>
  <c r="P891" i="5"/>
  <c r="P892" i="5"/>
  <c r="P893" i="5"/>
  <c r="P894" i="5"/>
  <c r="P895" i="5"/>
  <c r="P896" i="5"/>
  <c r="P897" i="5"/>
  <c r="P898" i="5"/>
  <c r="P899" i="5"/>
  <c r="P900" i="5"/>
  <c r="P901" i="5"/>
  <c r="P902" i="5"/>
  <c r="P903" i="5"/>
  <c r="P904" i="5"/>
  <c r="P905" i="5"/>
  <c r="P906" i="5"/>
  <c r="P907" i="5"/>
  <c r="P908" i="5"/>
  <c r="P909" i="5"/>
  <c r="P910" i="5"/>
  <c r="P911" i="5"/>
  <c r="P912" i="5"/>
  <c r="P913" i="5"/>
  <c r="P914" i="5"/>
  <c r="P915" i="5"/>
  <c r="P916" i="5"/>
  <c r="P917" i="5"/>
  <c r="P918" i="5"/>
  <c r="P919" i="5"/>
  <c r="P920" i="5"/>
  <c r="P921" i="5"/>
  <c r="P922" i="5"/>
  <c r="P923" i="5"/>
  <c r="P924" i="5"/>
  <c r="P925" i="5"/>
  <c r="P926" i="5"/>
  <c r="P927" i="5"/>
  <c r="P928" i="5"/>
  <c r="P929" i="5"/>
  <c r="P930" i="5"/>
  <c r="P931" i="5"/>
  <c r="P932" i="5"/>
  <c r="P933" i="5"/>
  <c r="P934" i="5"/>
  <c r="P935" i="5"/>
  <c r="P936" i="5"/>
  <c r="P937" i="5"/>
  <c r="P938" i="5"/>
  <c r="P939" i="5"/>
  <c r="P940" i="5"/>
  <c r="P941" i="5"/>
  <c r="P942" i="5"/>
  <c r="P943" i="5"/>
  <c r="P944" i="5"/>
  <c r="P945" i="5"/>
  <c r="P946" i="5"/>
  <c r="P947" i="5"/>
  <c r="P948" i="5"/>
  <c r="P949" i="5"/>
  <c r="P950" i="5"/>
  <c r="P951" i="5"/>
  <c r="P952" i="5"/>
  <c r="P953" i="5"/>
  <c r="P954" i="5"/>
  <c r="P955" i="5"/>
  <c r="P956" i="5"/>
  <c r="P957" i="5"/>
  <c r="P958" i="5"/>
  <c r="P959" i="5"/>
  <c r="P960" i="5"/>
  <c r="P961" i="5"/>
  <c r="P962" i="5"/>
  <c r="P963" i="5"/>
  <c r="P964" i="5"/>
  <c r="P965" i="5"/>
  <c r="P966" i="5"/>
  <c r="P967" i="5"/>
  <c r="P968" i="5"/>
  <c r="P969" i="5"/>
  <c r="P970" i="5"/>
  <c r="P971" i="5"/>
  <c r="P972" i="5"/>
  <c r="P973" i="5"/>
  <c r="P974" i="5"/>
  <c r="P975" i="5"/>
  <c r="P976" i="5"/>
  <c r="P977" i="5"/>
  <c r="P978" i="5"/>
  <c r="P979" i="5"/>
  <c r="P980" i="5"/>
  <c r="P981" i="5"/>
  <c r="P982" i="5"/>
  <c r="P983" i="5"/>
  <c r="P984" i="5"/>
  <c r="P985" i="5"/>
  <c r="P986" i="5"/>
  <c r="P987" i="5"/>
  <c r="P988" i="5"/>
  <c r="P989" i="5"/>
  <c r="P990" i="5"/>
  <c r="P991" i="5"/>
  <c r="P992" i="5"/>
  <c r="P993" i="5"/>
  <c r="P994" i="5"/>
  <c r="P995" i="5"/>
  <c r="P996" i="5"/>
  <c r="P997" i="5"/>
  <c r="P998" i="5"/>
  <c r="P999" i="5"/>
  <c r="P1000" i="5"/>
  <c r="P1001" i="5"/>
  <c r="P1002" i="5"/>
  <c r="P1003" i="5"/>
  <c r="P1004" i="5"/>
  <c r="P1005" i="5"/>
  <c r="P1006" i="5"/>
  <c r="P1007" i="5"/>
  <c r="P1008" i="5"/>
  <c r="P1009" i="5"/>
  <c r="P1010" i="5"/>
  <c r="P1011" i="5"/>
  <c r="P1012" i="5"/>
  <c r="P1013" i="5"/>
  <c r="P1014" i="5"/>
  <c r="P1015" i="5"/>
  <c r="P1016" i="5"/>
  <c r="P1017" i="5"/>
  <c r="P1018" i="5"/>
  <c r="P1019" i="5"/>
  <c r="P1020" i="5"/>
  <c r="P1021" i="5"/>
  <c r="P1022" i="5"/>
  <c r="P1023" i="5"/>
  <c r="P1024" i="5"/>
  <c r="P1025" i="5"/>
  <c r="P1026" i="5"/>
  <c r="P1027" i="5"/>
  <c r="P1028" i="5"/>
  <c r="P1029" i="5"/>
  <c r="P1030" i="5"/>
  <c r="P1031" i="5"/>
  <c r="P1032" i="5"/>
  <c r="P1033" i="5"/>
  <c r="P1034" i="5"/>
  <c r="P1035" i="5"/>
  <c r="P1036" i="5"/>
  <c r="P1037" i="5"/>
  <c r="P1038" i="5"/>
  <c r="P1039" i="5"/>
  <c r="P1040" i="5"/>
  <c r="P1041" i="5"/>
  <c r="P1042" i="5"/>
  <c r="P1043" i="5"/>
  <c r="P1044" i="5"/>
  <c r="P1045" i="5"/>
  <c r="P1046" i="5"/>
  <c r="P1047" i="5"/>
  <c r="P1048" i="5"/>
  <c r="P1049" i="5"/>
  <c r="P1050" i="5"/>
  <c r="P1051" i="5"/>
  <c r="P1052" i="5"/>
  <c r="P1053" i="5"/>
  <c r="P1054" i="5"/>
  <c r="P1055" i="5"/>
  <c r="P1056" i="5"/>
  <c r="P1057" i="5"/>
  <c r="P1058" i="5"/>
  <c r="P1059" i="5"/>
  <c r="P1060" i="5"/>
  <c r="P1061" i="5"/>
  <c r="P1062" i="5"/>
  <c r="P1063" i="5"/>
  <c r="P1064" i="5"/>
  <c r="P1065" i="5"/>
  <c r="P1066" i="5"/>
  <c r="P1067" i="5"/>
  <c r="P1068" i="5"/>
  <c r="P1069" i="5"/>
  <c r="P1070" i="5"/>
  <c r="P1071" i="5"/>
  <c r="P1072" i="5"/>
  <c r="P1073" i="5"/>
  <c r="P1074" i="5"/>
  <c r="P1075" i="5"/>
  <c r="P1076" i="5"/>
  <c r="P1077" i="5"/>
  <c r="P1078" i="5"/>
  <c r="P1079" i="5"/>
  <c r="P1080" i="5"/>
  <c r="P1081" i="5"/>
  <c r="P1082" i="5"/>
  <c r="P1083" i="5"/>
  <c r="P1084" i="5"/>
  <c r="P1085" i="5"/>
  <c r="P1086" i="5"/>
  <c r="P1087" i="5"/>
  <c r="P1088" i="5"/>
  <c r="P1089" i="5"/>
  <c r="P1090" i="5"/>
  <c r="P1091" i="5"/>
  <c r="P1092" i="5"/>
  <c r="P1093" i="5"/>
  <c r="P1094" i="5"/>
  <c r="P1095" i="5"/>
  <c r="P1096" i="5"/>
  <c r="P1097" i="5"/>
  <c r="P1098" i="5"/>
  <c r="P1099" i="5"/>
  <c r="P1100" i="5"/>
  <c r="P1101" i="5"/>
  <c r="P1102" i="5"/>
  <c r="P1103" i="5"/>
  <c r="P1104" i="5"/>
  <c r="P1105" i="5"/>
  <c r="P1106" i="5"/>
  <c r="P1107" i="5"/>
  <c r="P1108" i="5"/>
  <c r="P1109" i="5"/>
  <c r="P1110" i="5"/>
  <c r="P1111" i="5"/>
  <c r="P1112" i="5"/>
  <c r="P1113" i="5"/>
  <c r="P1114" i="5"/>
  <c r="P1115" i="5"/>
  <c r="P1116" i="5"/>
  <c r="P1117" i="5"/>
  <c r="P1118" i="5"/>
  <c r="P1119" i="5"/>
  <c r="P1120" i="5"/>
  <c r="P1121" i="5"/>
  <c r="P1122" i="5"/>
  <c r="P1123" i="5"/>
  <c r="P1124" i="5"/>
  <c r="P1125" i="5"/>
  <c r="P1126" i="5"/>
  <c r="P1127" i="5"/>
  <c r="P1128" i="5"/>
  <c r="P1129" i="5"/>
  <c r="P1130" i="5"/>
  <c r="P1131" i="5"/>
  <c r="P1132" i="5"/>
  <c r="P1133" i="5"/>
  <c r="P1134" i="5"/>
  <c r="P1135" i="5"/>
  <c r="P1136" i="5"/>
  <c r="P1137" i="5"/>
  <c r="P1138" i="5"/>
  <c r="P1139" i="5"/>
  <c r="P1140" i="5"/>
  <c r="P1141" i="5"/>
  <c r="P1142" i="5"/>
  <c r="P1143" i="5"/>
  <c r="P1144" i="5"/>
  <c r="P1145" i="5"/>
  <c r="P1146" i="5"/>
  <c r="P1147" i="5"/>
  <c r="P1148" i="5"/>
  <c r="P1149" i="5"/>
  <c r="P1150" i="5"/>
  <c r="P1151" i="5"/>
  <c r="P1152" i="5"/>
  <c r="P1153" i="5"/>
  <c r="P1154" i="5"/>
  <c r="P1155" i="5"/>
  <c r="P1156" i="5"/>
  <c r="P1157" i="5"/>
  <c r="P1158" i="5"/>
  <c r="P1159" i="5"/>
  <c r="P1160" i="5"/>
  <c r="P1161" i="5"/>
  <c r="P1162" i="5"/>
  <c r="P1163" i="5"/>
  <c r="P1164" i="5"/>
  <c r="P1165" i="5"/>
  <c r="P1166" i="5"/>
  <c r="P1167" i="5"/>
  <c r="P1168" i="5"/>
  <c r="P1169" i="5"/>
  <c r="P1170" i="5"/>
  <c r="P1171" i="5"/>
  <c r="P1172" i="5"/>
  <c r="P1173" i="5"/>
  <c r="P1174" i="5"/>
  <c r="P1175" i="5"/>
  <c r="P1176" i="5"/>
  <c r="P1177" i="5"/>
  <c r="P1178" i="5"/>
  <c r="P1179" i="5"/>
  <c r="P1180" i="5"/>
  <c r="P1181" i="5"/>
  <c r="P1182" i="5"/>
  <c r="P1183" i="5"/>
  <c r="P1184" i="5"/>
  <c r="P1185" i="5"/>
  <c r="P1186" i="5"/>
  <c r="P1187" i="5"/>
  <c r="P1188" i="5"/>
  <c r="P1189" i="5"/>
  <c r="P1190" i="5"/>
  <c r="P1191" i="5"/>
  <c r="P1192" i="5"/>
  <c r="P1193" i="5"/>
  <c r="P1194" i="5"/>
  <c r="P1195" i="5"/>
  <c r="P1196" i="5"/>
  <c r="P1197" i="5"/>
  <c r="P1198" i="5"/>
  <c r="P1199" i="5"/>
  <c r="P1200" i="5"/>
  <c r="P1201" i="5"/>
  <c r="P1202" i="5"/>
  <c r="P1203" i="5"/>
  <c r="P1204" i="5"/>
  <c r="P1205" i="5"/>
  <c r="P1206" i="5"/>
  <c r="P1207" i="5"/>
  <c r="P1208" i="5"/>
  <c r="P1209" i="5"/>
  <c r="P1210" i="5"/>
  <c r="P1211" i="5"/>
  <c r="P1212" i="5"/>
  <c r="P1213" i="5"/>
  <c r="P1214" i="5"/>
  <c r="P1215" i="5"/>
  <c r="P1216" i="5"/>
  <c r="P1217" i="5"/>
  <c r="P1218" i="5"/>
  <c r="P1219" i="5"/>
  <c r="P1220" i="5"/>
  <c r="P1221" i="5"/>
  <c r="P1222" i="5"/>
  <c r="P1223" i="5"/>
  <c r="P1224" i="5"/>
  <c r="P1225" i="5"/>
  <c r="P1226" i="5"/>
  <c r="P1227" i="5"/>
  <c r="P1228" i="5"/>
  <c r="P1229" i="5"/>
  <c r="P1230" i="5"/>
  <c r="P1231" i="5"/>
  <c r="P1232" i="5"/>
  <c r="P1233" i="5"/>
  <c r="P1234" i="5"/>
  <c r="P1235" i="5"/>
  <c r="P1236" i="5"/>
  <c r="P1237" i="5"/>
  <c r="P1238" i="5"/>
  <c r="P1239" i="5"/>
  <c r="P1240" i="5"/>
  <c r="P1241" i="5"/>
  <c r="P1242" i="5"/>
  <c r="P1243" i="5"/>
  <c r="P1244" i="5"/>
  <c r="P1245" i="5"/>
  <c r="P1246" i="5"/>
  <c r="P1247" i="5"/>
  <c r="P1248" i="5"/>
  <c r="P1249" i="5"/>
  <c r="P1250" i="5"/>
  <c r="P1251" i="5"/>
  <c r="P1252" i="5"/>
  <c r="P1253" i="5"/>
  <c r="P1254" i="5"/>
  <c r="P1255" i="5"/>
  <c r="P1256" i="5"/>
  <c r="P1257" i="5"/>
  <c r="P1258" i="5"/>
  <c r="P1259" i="5"/>
  <c r="P1260" i="5"/>
  <c r="P1261" i="5"/>
  <c r="P1262" i="5"/>
  <c r="P1263" i="5"/>
  <c r="P1264" i="5"/>
  <c r="P1265" i="5"/>
  <c r="P1266" i="5"/>
  <c r="P1267" i="5"/>
  <c r="P1268" i="5"/>
  <c r="P1269" i="5"/>
  <c r="P1270" i="5"/>
  <c r="P1271" i="5"/>
  <c r="P1272" i="5"/>
  <c r="P1273" i="5"/>
  <c r="P1274" i="5"/>
  <c r="P1275" i="5"/>
  <c r="P1276" i="5"/>
  <c r="P1277" i="5"/>
  <c r="P1278" i="5"/>
  <c r="P1279" i="5"/>
  <c r="P1280" i="5"/>
  <c r="P1281" i="5"/>
  <c r="P1282" i="5"/>
  <c r="P1283" i="5"/>
  <c r="P1284" i="5"/>
  <c r="P1285" i="5"/>
  <c r="P1286" i="5"/>
  <c r="P1287" i="5"/>
  <c r="P1288" i="5"/>
  <c r="P1289" i="5"/>
  <c r="P1290" i="5"/>
  <c r="P1291" i="5"/>
  <c r="P1292" i="5"/>
  <c r="P1293" i="5"/>
  <c r="P1294" i="5"/>
  <c r="P1295" i="5"/>
  <c r="P1296" i="5"/>
  <c r="P1297" i="5"/>
  <c r="P1298" i="5"/>
  <c r="P1299" i="5"/>
  <c r="P1300" i="5"/>
  <c r="P1301" i="5"/>
  <c r="P1302" i="5"/>
  <c r="P1303" i="5"/>
  <c r="P1304" i="5"/>
  <c r="P1305" i="5"/>
  <c r="P1306" i="5"/>
  <c r="P1307" i="5"/>
  <c r="P1308" i="5"/>
  <c r="P1309" i="5"/>
  <c r="P1310" i="5"/>
  <c r="P1311" i="5"/>
  <c r="P1312" i="5"/>
  <c r="P1313" i="5"/>
  <c r="P1314" i="5"/>
  <c r="P1315" i="5"/>
  <c r="P1316" i="5"/>
  <c r="P1317" i="5"/>
  <c r="P1318" i="5"/>
  <c r="P1319" i="5"/>
  <c r="P1320" i="5"/>
  <c r="P1321" i="5"/>
  <c r="P1322" i="5"/>
  <c r="P1323" i="5"/>
  <c r="P1324" i="5"/>
  <c r="P1325" i="5"/>
  <c r="P1326" i="5"/>
  <c r="P1327" i="5"/>
  <c r="P1328" i="5"/>
  <c r="P1329" i="5"/>
  <c r="P1330" i="5"/>
  <c r="P1331" i="5"/>
  <c r="P1332" i="5"/>
  <c r="P1333" i="5"/>
  <c r="P1334" i="5"/>
  <c r="P1335" i="5"/>
  <c r="P1336" i="5"/>
  <c r="P1337" i="5"/>
  <c r="P1338" i="5"/>
  <c r="P1339" i="5"/>
  <c r="P1340" i="5"/>
  <c r="P1341" i="5"/>
  <c r="P1342" i="5"/>
  <c r="P1343" i="5"/>
  <c r="P1344" i="5"/>
  <c r="P1345" i="5"/>
  <c r="P1346" i="5"/>
  <c r="P1347" i="5"/>
  <c r="P1348" i="5"/>
  <c r="P1349" i="5"/>
  <c r="P1350" i="5"/>
  <c r="P1351" i="5"/>
  <c r="P1352" i="5"/>
  <c r="P1353" i="5"/>
  <c r="P1354" i="5"/>
  <c r="P1355" i="5"/>
  <c r="P1356" i="5"/>
  <c r="P1357" i="5"/>
  <c r="P1358" i="5"/>
  <c r="P1359" i="5"/>
  <c r="P1360" i="5"/>
  <c r="P1361" i="5"/>
  <c r="P1362" i="5"/>
  <c r="P1363" i="5"/>
  <c r="P1364" i="5"/>
  <c r="P1365" i="5"/>
  <c r="P1366" i="5"/>
  <c r="P1367" i="5"/>
  <c r="P1368" i="5"/>
  <c r="P1369" i="5"/>
  <c r="P1370" i="5"/>
  <c r="P1371" i="5"/>
  <c r="P1372" i="5"/>
  <c r="P1373" i="5"/>
  <c r="P1374" i="5"/>
  <c r="P1375" i="5"/>
  <c r="P1376" i="5"/>
  <c r="P1377" i="5"/>
  <c r="P1378" i="5"/>
  <c r="P1379" i="5"/>
  <c r="P1380" i="5"/>
  <c r="P1381" i="5"/>
  <c r="P1382" i="5"/>
  <c r="P1383" i="5"/>
  <c r="P1384" i="5"/>
  <c r="P1385" i="5"/>
  <c r="P1386" i="5"/>
  <c r="P1387" i="5"/>
  <c r="P1388" i="5"/>
  <c r="P1389" i="5"/>
  <c r="P1390" i="5"/>
  <c r="P1391" i="5"/>
  <c r="P1392" i="5"/>
  <c r="P1393" i="5"/>
  <c r="P1394" i="5"/>
  <c r="P1395" i="5"/>
  <c r="P1396" i="5"/>
  <c r="P1397" i="5"/>
  <c r="P1398" i="5"/>
  <c r="P1399" i="5"/>
  <c r="P1400" i="5"/>
  <c r="P1401" i="5"/>
  <c r="P1402" i="5"/>
  <c r="P1403" i="5"/>
  <c r="P1404" i="5"/>
  <c r="P1405" i="5"/>
  <c r="P1406" i="5"/>
  <c r="P1407" i="5"/>
  <c r="P1408" i="5"/>
  <c r="P1409" i="5"/>
  <c r="P1410" i="5"/>
  <c r="P1411" i="5"/>
  <c r="P1412" i="5"/>
  <c r="P1413" i="5"/>
  <c r="P1414" i="5"/>
  <c r="P1415" i="5"/>
  <c r="P1416" i="5"/>
  <c r="P1417" i="5"/>
  <c r="P1418" i="5"/>
  <c r="P1419" i="5"/>
  <c r="P1420" i="5"/>
  <c r="P1421" i="5"/>
  <c r="P1422" i="5"/>
  <c r="P1423" i="5"/>
  <c r="P1424" i="5"/>
  <c r="P1425" i="5"/>
  <c r="P1426" i="5"/>
  <c r="P1427" i="5"/>
  <c r="P1428" i="5"/>
  <c r="P1429" i="5"/>
  <c r="P1430" i="5"/>
  <c r="P1431" i="5"/>
  <c r="P1432" i="5"/>
  <c r="P1433" i="5"/>
  <c r="P1434" i="5"/>
  <c r="P1435" i="5"/>
  <c r="P1436" i="5"/>
  <c r="P1437" i="5"/>
  <c r="P1438" i="5"/>
  <c r="P1439" i="5"/>
  <c r="P1440" i="5"/>
  <c r="P1441" i="5"/>
  <c r="P1442" i="5"/>
  <c r="P1443" i="5"/>
  <c r="P1444" i="5"/>
  <c r="P1445" i="5"/>
  <c r="P1446" i="5"/>
  <c r="P1447" i="5"/>
  <c r="P1448" i="5"/>
  <c r="P1449" i="5"/>
  <c r="P1450" i="5"/>
  <c r="P1451" i="5"/>
  <c r="P1452" i="5"/>
  <c r="P1453" i="5"/>
  <c r="P1454" i="5"/>
  <c r="P1455" i="5"/>
  <c r="P1456" i="5"/>
  <c r="P1457" i="5"/>
  <c r="P1458" i="5"/>
  <c r="P1459" i="5"/>
  <c r="P1460" i="5"/>
  <c r="P1461" i="5"/>
  <c r="P1462" i="5"/>
  <c r="P1463" i="5"/>
  <c r="P1464" i="5"/>
  <c r="P1465" i="5"/>
  <c r="P1466" i="5"/>
  <c r="K2" i="5"/>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669" i="5"/>
  <c r="K670" i="5"/>
  <c r="K671" i="5"/>
  <c r="K672" i="5"/>
  <c r="K673" i="5"/>
  <c r="K674" i="5"/>
  <c r="K675" i="5"/>
  <c r="K676" i="5"/>
  <c r="K677" i="5"/>
  <c r="K678" i="5"/>
  <c r="K679" i="5"/>
  <c r="K680" i="5"/>
  <c r="K681" i="5"/>
  <c r="K682" i="5"/>
  <c r="K683" i="5"/>
  <c r="K684" i="5"/>
  <c r="K685" i="5"/>
  <c r="K686" i="5"/>
  <c r="K687" i="5"/>
  <c r="K688" i="5"/>
  <c r="K689" i="5"/>
  <c r="K690" i="5"/>
  <c r="K691" i="5"/>
  <c r="K692" i="5"/>
  <c r="K693" i="5"/>
  <c r="K694" i="5"/>
  <c r="K695" i="5"/>
  <c r="K696" i="5"/>
  <c r="K697" i="5"/>
  <c r="K698" i="5"/>
  <c r="K699" i="5"/>
  <c r="K700" i="5"/>
  <c r="K701" i="5"/>
  <c r="K702" i="5"/>
  <c r="K703" i="5"/>
  <c r="K704" i="5"/>
  <c r="K705" i="5"/>
  <c r="K706" i="5"/>
  <c r="K707" i="5"/>
  <c r="K708" i="5"/>
  <c r="K709" i="5"/>
  <c r="K710" i="5"/>
  <c r="K711" i="5"/>
  <c r="K712" i="5"/>
  <c r="K713" i="5"/>
  <c r="K714" i="5"/>
  <c r="K715" i="5"/>
  <c r="K716" i="5"/>
  <c r="K717" i="5"/>
  <c r="K718" i="5"/>
  <c r="K719" i="5"/>
  <c r="K720" i="5"/>
  <c r="K721" i="5"/>
  <c r="K722" i="5"/>
  <c r="K723" i="5"/>
  <c r="K724" i="5"/>
  <c r="K725" i="5"/>
  <c r="K726" i="5"/>
  <c r="K727" i="5"/>
  <c r="K728" i="5"/>
  <c r="K729" i="5"/>
  <c r="K730" i="5"/>
  <c r="K731" i="5"/>
  <c r="K732" i="5"/>
  <c r="K733" i="5"/>
  <c r="K734" i="5"/>
  <c r="K735" i="5"/>
  <c r="K736" i="5"/>
  <c r="K737" i="5"/>
  <c r="K738" i="5"/>
  <c r="K739" i="5"/>
  <c r="K740" i="5"/>
  <c r="K741" i="5"/>
  <c r="K742" i="5"/>
  <c r="K743" i="5"/>
  <c r="K744" i="5"/>
  <c r="K745" i="5"/>
  <c r="K746" i="5"/>
  <c r="K747" i="5"/>
  <c r="K748" i="5"/>
  <c r="K749" i="5"/>
  <c r="K750" i="5"/>
  <c r="K751" i="5"/>
  <c r="K752" i="5"/>
  <c r="K753" i="5"/>
  <c r="K754" i="5"/>
  <c r="K755" i="5"/>
  <c r="K756" i="5"/>
  <c r="K757" i="5"/>
  <c r="K758" i="5"/>
  <c r="K759" i="5"/>
  <c r="K760" i="5"/>
  <c r="K761" i="5"/>
  <c r="K762" i="5"/>
  <c r="K763" i="5"/>
  <c r="K764" i="5"/>
  <c r="K765" i="5"/>
  <c r="K766" i="5"/>
  <c r="K767" i="5"/>
  <c r="K768" i="5"/>
  <c r="K769" i="5"/>
  <c r="K770" i="5"/>
  <c r="K771" i="5"/>
  <c r="K772" i="5"/>
  <c r="K773" i="5"/>
  <c r="K774" i="5"/>
  <c r="K775" i="5"/>
  <c r="K776" i="5"/>
  <c r="K777" i="5"/>
  <c r="K778" i="5"/>
  <c r="K779" i="5"/>
  <c r="K780" i="5"/>
  <c r="K781" i="5"/>
  <c r="K782" i="5"/>
  <c r="K783" i="5"/>
  <c r="K784" i="5"/>
  <c r="K785" i="5"/>
  <c r="K786" i="5"/>
  <c r="K787" i="5"/>
  <c r="K788" i="5"/>
  <c r="K789" i="5"/>
  <c r="K790" i="5"/>
  <c r="K791" i="5"/>
  <c r="K792" i="5"/>
  <c r="K793" i="5"/>
  <c r="K794" i="5"/>
  <c r="K795" i="5"/>
  <c r="K796" i="5"/>
  <c r="K797" i="5"/>
  <c r="K798" i="5"/>
  <c r="K799" i="5"/>
  <c r="K800" i="5"/>
  <c r="K801" i="5"/>
  <c r="K802" i="5"/>
  <c r="K803" i="5"/>
  <c r="K804" i="5"/>
  <c r="K805" i="5"/>
  <c r="K806" i="5"/>
  <c r="K807" i="5"/>
  <c r="K808" i="5"/>
  <c r="K809" i="5"/>
  <c r="K810" i="5"/>
  <c r="K811" i="5"/>
  <c r="K812" i="5"/>
  <c r="K813" i="5"/>
  <c r="K814" i="5"/>
  <c r="K815" i="5"/>
  <c r="K816" i="5"/>
  <c r="K817" i="5"/>
  <c r="K818" i="5"/>
  <c r="K819" i="5"/>
  <c r="K820" i="5"/>
  <c r="K821" i="5"/>
  <c r="K822" i="5"/>
  <c r="K823" i="5"/>
  <c r="K824" i="5"/>
  <c r="K825" i="5"/>
  <c r="K826" i="5"/>
  <c r="K827" i="5"/>
  <c r="K828" i="5"/>
  <c r="K829" i="5"/>
  <c r="K830" i="5"/>
  <c r="K831" i="5"/>
  <c r="K832" i="5"/>
  <c r="K833" i="5"/>
  <c r="K834" i="5"/>
  <c r="K835" i="5"/>
  <c r="K836" i="5"/>
  <c r="K837" i="5"/>
  <c r="K838" i="5"/>
  <c r="K839" i="5"/>
  <c r="K840" i="5"/>
  <c r="K841" i="5"/>
  <c r="K842" i="5"/>
  <c r="K843" i="5"/>
  <c r="K844" i="5"/>
  <c r="K845" i="5"/>
  <c r="K846" i="5"/>
  <c r="K847" i="5"/>
  <c r="K848" i="5"/>
  <c r="K849" i="5"/>
  <c r="K850" i="5"/>
  <c r="K851" i="5"/>
  <c r="K852" i="5"/>
  <c r="K853" i="5"/>
  <c r="K854" i="5"/>
  <c r="K855" i="5"/>
  <c r="K856" i="5"/>
  <c r="K857" i="5"/>
  <c r="K858" i="5"/>
  <c r="K859" i="5"/>
  <c r="K860" i="5"/>
  <c r="K861" i="5"/>
  <c r="K862" i="5"/>
  <c r="K863" i="5"/>
  <c r="K864" i="5"/>
  <c r="K865" i="5"/>
  <c r="K866" i="5"/>
  <c r="K867" i="5"/>
  <c r="K868" i="5"/>
  <c r="K869" i="5"/>
  <c r="K870" i="5"/>
  <c r="K871" i="5"/>
  <c r="K872" i="5"/>
  <c r="K873" i="5"/>
  <c r="K874" i="5"/>
  <c r="K875" i="5"/>
  <c r="K876" i="5"/>
  <c r="K877" i="5"/>
  <c r="K878" i="5"/>
  <c r="K879" i="5"/>
  <c r="K880" i="5"/>
  <c r="K881" i="5"/>
  <c r="K882" i="5"/>
  <c r="K883" i="5"/>
  <c r="K884" i="5"/>
  <c r="K885" i="5"/>
  <c r="K886" i="5"/>
  <c r="K887" i="5"/>
  <c r="K888" i="5"/>
  <c r="K889" i="5"/>
  <c r="K890" i="5"/>
  <c r="K891" i="5"/>
  <c r="K892" i="5"/>
  <c r="K893" i="5"/>
  <c r="K894" i="5"/>
  <c r="K895" i="5"/>
  <c r="K896" i="5"/>
  <c r="K897" i="5"/>
  <c r="K898" i="5"/>
  <c r="K899" i="5"/>
  <c r="K900" i="5"/>
  <c r="K901" i="5"/>
  <c r="K902" i="5"/>
  <c r="K903" i="5"/>
  <c r="K904" i="5"/>
  <c r="K905" i="5"/>
  <c r="K906" i="5"/>
  <c r="K907" i="5"/>
  <c r="K908" i="5"/>
  <c r="K909" i="5"/>
  <c r="K910" i="5"/>
  <c r="K911" i="5"/>
  <c r="K912" i="5"/>
  <c r="K913" i="5"/>
  <c r="K914" i="5"/>
  <c r="K915" i="5"/>
  <c r="K916" i="5"/>
  <c r="K917" i="5"/>
  <c r="K918" i="5"/>
  <c r="K919" i="5"/>
  <c r="K920" i="5"/>
  <c r="K921" i="5"/>
  <c r="K922" i="5"/>
  <c r="K923" i="5"/>
  <c r="K924" i="5"/>
  <c r="K925" i="5"/>
  <c r="K926" i="5"/>
  <c r="K927" i="5"/>
  <c r="K928" i="5"/>
  <c r="K929" i="5"/>
  <c r="K930" i="5"/>
  <c r="K931" i="5"/>
  <c r="K932" i="5"/>
  <c r="K933" i="5"/>
  <c r="K934" i="5"/>
  <c r="K935" i="5"/>
  <c r="K936" i="5"/>
  <c r="K937" i="5"/>
  <c r="K938" i="5"/>
  <c r="K939" i="5"/>
  <c r="K940" i="5"/>
  <c r="K941" i="5"/>
  <c r="K942" i="5"/>
  <c r="K943" i="5"/>
  <c r="K944" i="5"/>
  <c r="K945" i="5"/>
  <c r="K946" i="5"/>
  <c r="K947" i="5"/>
  <c r="K948" i="5"/>
  <c r="K949" i="5"/>
  <c r="K950" i="5"/>
  <c r="K951" i="5"/>
  <c r="K952" i="5"/>
  <c r="K953" i="5"/>
  <c r="K954" i="5"/>
  <c r="K955" i="5"/>
  <c r="K956" i="5"/>
  <c r="K957" i="5"/>
  <c r="K958" i="5"/>
  <c r="K959" i="5"/>
  <c r="K960" i="5"/>
  <c r="K961" i="5"/>
  <c r="K962" i="5"/>
  <c r="K963" i="5"/>
  <c r="K964" i="5"/>
  <c r="K965" i="5"/>
  <c r="K966" i="5"/>
  <c r="K967" i="5"/>
  <c r="K968" i="5"/>
  <c r="K969" i="5"/>
  <c r="K970" i="5"/>
  <c r="K971" i="5"/>
  <c r="K972" i="5"/>
  <c r="K973" i="5"/>
  <c r="K974" i="5"/>
  <c r="K975" i="5"/>
  <c r="K976" i="5"/>
  <c r="K977" i="5"/>
  <c r="K978" i="5"/>
  <c r="K979" i="5"/>
  <c r="K980" i="5"/>
  <c r="K981" i="5"/>
  <c r="K982" i="5"/>
  <c r="K983" i="5"/>
  <c r="K984" i="5"/>
  <c r="K985" i="5"/>
  <c r="K986" i="5"/>
  <c r="K987" i="5"/>
  <c r="K988" i="5"/>
  <c r="K989" i="5"/>
  <c r="K990" i="5"/>
  <c r="K991" i="5"/>
  <c r="K992" i="5"/>
  <c r="K993" i="5"/>
  <c r="K994" i="5"/>
  <c r="K995" i="5"/>
  <c r="K996" i="5"/>
  <c r="K997" i="5"/>
  <c r="K998" i="5"/>
  <c r="K999" i="5"/>
  <c r="K1000" i="5"/>
  <c r="K1001" i="5"/>
  <c r="K1002" i="5"/>
  <c r="K1003" i="5"/>
  <c r="K1004" i="5"/>
  <c r="K1005" i="5"/>
  <c r="K1006" i="5"/>
  <c r="K1007" i="5"/>
  <c r="K1008" i="5"/>
  <c r="K1009" i="5"/>
  <c r="K1010" i="5"/>
  <c r="K1011" i="5"/>
  <c r="K1012" i="5"/>
  <c r="K1013" i="5"/>
  <c r="K1014" i="5"/>
  <c r="K1015" i="5"/>
  <c r="K1016" i="5"/>
  <c r="K1017" i="5"/>
  <c r="K1018" i="5"/>
  <c r="K1019" i="5"/>
  <c r="K1020" i="5"/>
  <c r="K1021" i="5"/>
  <c r="K1022" i="5"/>
  <c r="K1023" i="5"/>
  <c r="K1024" i="5"/>
  <c r="K1025" i="5"/>
  <c r="K1026" i="5"/>
  <c r="K1027" i="5"/>
  <c r="K1028" i="5"/>
  <c r="K1029" i="5"/>
  <c r="K1030" i="5"/>
  <c r="K1031" i="5"/>
  <c r="K1032" i="5"/>
  <c r="K1033" i="5"/>
  <c r="K1034" i="5"/>
  <c r="K1035" i="5"/>
  <c r="K1036" i="5"/>
  <c r="K1037" i="5"/>
  <c r="K1038" i="5"/>
  <c r="K1039" i="5"/>
  <c r="K1040" i="5"/>
  <c r="K1041" i="5"/>
  <c r="K1042" i="5"/>
  <c r="K1043" i="5"/>
  <c r="K1044" i="5"/>
  <c r="K1045" i="5"/>
  <c r="K1046" i="5"/>
  <c r="K1047" i="5"/>
  <c r="K1048" i="5"/>
  <c r="K1049" i="5"/>
  <c r="K1050" i="5"/>
  <c r="K1051" i="5"/>
  <c r="K1052" i="5"/>
  <c r="K1053" i="5"/>
  <c r="K1054" i="5"/>
  <c r="K1055" i="5"/>
  <c r="K1056" i="5"/>
  <c r="K1057" i="5"/>
  <c r="K1058" i="5"/>
  <c r="K1059" i="5"/>
  <c r="K1060" i="5"/>
  <c r="K1061" i="5"/>
  <c r="K1062" i="5"/>
  <c r="K1063" i="5"/>
  <c r="K1064" i="5"/>
  <c r="K1065" i="5"/>
  <c r="K1066" i="5"/>
  <c r="K1067" i="5"/>
  <c r="K1068" i="5"/>
  <c r="K1069" i="5"/>
  <c r="K1070" i="5"/>
  <c r="K1071" i="5"/>
  <c r="K1072" i="5"/>
  <c r="K1073" i="5"/>
  <c r="K1074" i="5"/>
  <c r="K1075" i="5"/>
  <c r="K1076" i="5"/>
  <c r="K1077" i="5"/>
  <c r="K1078" i="5"/>
  <c r="K1079" i="5"/>
  <c r="K1080" i="5"/>
  <c r="K1081" i="5"/>
  <c r="K1082" i="5"/>
  <c r="K1083" i="5"/>
  <c r="K1084" i="5"/>
  <c r="K1085" i="5"/>
  <c r="K1086" i="5"/>
  <c r="K1087" i="5"/>
  <c r="K1088" i="5"/>
  <c r="K1089" i="5"/>
  <c r="K1090" i="5"/>
  <c r="K1091" i="5"/>
  <c r="K1092" i="5"/>
  <c r="K1093" i="5"/>
  <c r="K1094" i="5"/>
  <c r="K1095" i="5"/>
  <c r="K1096" i="5"/>
  <c r="K1097" i="5"/>
  <c r="K1098" i="5"/>
  <c r="K1099" i="5"/>
  <c r="K1100" i="5"/>
  <c r="K1101" i="5"/>
  <c r="K1102" i="5"/>
  <c r="K1103" i="5"/>
  <c r="K1104" i="5"/>
  <c r="K1105" i="5"/>
  <c r="K1106" i="5"/>
  <c r="K1107" i="5"/>
  <c r="K1108" i="5"/>
  <c r="K1109" i="5"/>
  <c r="K1110" i="5"/>
  <c r="K1111" i="5"/>
  <c r="K1112" i="5"/>
  <c r="K1113" i="5"/>
  <c r="K1114" i="5"/>
  <c r="K1115" i="5"/>
  <c r="K1116" i="5"/>
  <c r="K1117" i="5"/>
  <c r="K1118" i="5"/>
  <c r="K1119" i="5"/>
  <c r="K1120" i="5"/>
  <c r="K1121" i="5"/>
  <c r="K1122" i="5"/>
  <c r="K1123" i="5"/>
  <c r="K1124" i="5"/>
  <c r="K1125" i="5"/>
  <c r="K1126" i="5"/>
  <c r="K1127" i="5"/>
  <c r="K1128" i="5"/>
  <c r="K1129" i="5"/>
  <c r="K1130" i="5"/>
  <c r="K1131" i="5"/>
  <c r="K1132" i="5"/>
  <c r="K1133" i="5"/>
  <c r="K1134" i="5"/>
  <c r="K1135" i="5"/>
  <c r="K1136" i="5"/>
  <c r="K1137" i="5"/>
  <c r="K1138" i="5"/>
  <c r="K1139" i="5"/>
  <c r="K1140" i="5"/>
  <c r="K1141" i="5"/>
  <c r="K1142" i="5"/>
  <c r="K1143" i="5"/>
  <c r="K1144" i="5"/>
  <c r="K1145" i="5"/>
  <c r="K1146" i="5"/>
  <c r="K1147" i="5"/>
  <c r="K1148" i="5"/>
  <c r="K1149" i="5"/>
  <c r="K1150"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4" i="5"/>
  <c r="K1185" i="5"/>
  <c r="K1186" i="5"/>
  <c r="K1187" i="5"/>
  <c r="K1188" i="5"/>
  <c r="K1189" i="5"/>
  <c r="K1190" i="5"/>
  <c r="K1191" i="5"/>
  <c r="K1192" i="5"/>
  <c r="K1193" i="5"/>
  <c r="K1194" i="5"/>
  <c r="K1195" i="5"/>
  <c r="K1196" i="5"/>
  <c r="K1197" i="5"/>
  <c r="K1198" i="5"/>
  <c r="K1199" i="5"/>
  <c r="K1200" i="5"/>
  <c r="K1201" i="5"/>
  <c r="K1202" i="5"/>
  <c r="K1203" i="5"/>
  <c r="K1204" i="5"/>
  <c r="K1205" i="5"/>
  <c r="K1206" i="5"/>
  <c r="K1207" i="5"/>
  <c r="K1208" i="5"/>
  <c r="K1209" i="5"/>
  <c r="K1210" i="5"/>
  <c r="K1211" i="5"/>
  <c r="K1212" i="5"/>
  <c r="K1213" i="5"/>
  <c r="K1214" i="5"/>
  <c r="K1215" i="5"/>
  <c r="K1216" i="5"/>
  <c r="K1217" i="5"/>
  <c r="K1218" i="5"/>
  <c r="K1219" i="5"/>
  <c r="K1220" i="5"/>
  <c r="K1221" i="5"/>
  <c r="K1222" i="5"/>
  <c r="K1223" i="5"/>
  <c r="K1224" i="5"/>
  <c r="K1225" i="5"/>
  <c r="K1226" i="5"/>
  <c r="K1227" i="5"/>
  <c r="K1228" i="5"/>
  <c r="K1229" i="5"/>
  <c r="K1230" i="5"/>
  <c r="K1231" i="5"/>
  <c r="K1232" i="5"/>
  <c r="K1233" i="5"/>
  <c r="K1234" i="5"/>
  <c r="K1235" i="5"/>
  <c r="K1236" i="5"/>
  <c r="K1237" i="5"/>
  <c r="K1238" i="5"/>
  <c r="K1239" i="5"/>
  <c r="K1240" i="5"/>
  <c r="K1241" i="5"/>
  <c r="K1242" i="5"/>
  <c r="K1243" i="5"/>
  <c r="K1244" i="5"/>
  <c r="K1245" i="5"/>
  <c r="K1246" i="5"/>
  <c r="K1247" i="5"/>
  <c r="K1248" i="5"/>
  <c r="K1249" i="5"/>
  <c r="K1250" i="5"/>
  <c r="K1251" i="5"/>
  <c r="K1252" i="5"/>
  <c r="K1253" i="5"/>
  <c r="K1254" i="5"/>
  <c r="K1255" i="5"/>
  <c r="K1256" i="5"/>
  <c r="K1257" i="5"/>
  <c r="K1258" i="5"/>
  <c r="K1259" i="5"/>
  <c r="K1260" i="5"/>
  <c r="K1261" i="5"/>
  <c r="K1262" i="5"/>
  <c r="K1263" i="5"/>
  <c r="K1264" i="5"/>
  <c r="K1265" i="5"/>
  <c r="K1266" i="5"/>
  <c r="K1267" i="5"/>
  <c r="K1268" i="5"/>
  <c r="K1269" i="5"/>
  <c r="K1270" i="5"/>
  <c r="K1271" i="5"/>
  <c r="K1272" i="5"/>
  <c r="K1273" i="5"/>
  <c r="K1274" i="5"/>
  <c r="K1275" i="5"/>
  <c r="K1276" i="5"/>
  <c r="K1277" i="5"/>
  <c r="K1278" i="5"/>
  <c r="K1279" i="5"/>
  <c r="K1280" i="5"/>
  <c r="K1281" i="5"/>
  <c r="K1282" i="5"/>
  <c r="K1283" i="5"/>
  <c r="K1284" i="5"/>
  <c r="K1285" i="5"/>
  <c r="K1286" i="5"/>
  <c r="K1287" i="5"/>
  <c r="K1288" i="5"/>
  <c r="K1289" i="5"/>
  <c r="K1290" i="5"/>
  <c r="K1291" i="5"/>
  <c r="K1292" i="5"/>
  <c r="K1293" i="5"/>
  <c r="K1294" i="5"/>
  <c r="K1295" i="5"/>
  <c r="K1296" i="5"/>
  <c r="K1297" i="5"/>
  <c r="K1298" i="5"/>
  <c r="K1299" i="5"/>
  <c r="K1300" i="5"/>
  <c r="K1301" i="5"/>
  <c r="K1302" i="5"/>
  <c r="K1303" i="5"/>
  <c r="K1304" i="5"/>
  <c r="K1305" i="5"/>
  <c r="K1306" i="5"/>
  <c r="K1307" i="5"/>
  <c r="K1308" i="5"/>
  <c r="K1309" i="5"/>
  <c r="K1310" i="5"/>
  <c r="K1311" i="5"/>
  <c r="K1312" i="5"/>
  <c r="K1313" i="5"/>
  <c r="K1314" i="5"/>
  <c r="K1315" i="5"/>
  <c r="K1316" i="5"/>
  <c r="K1317" i="5"/>
  <c r="K1318" i="5"/>
  <c r="K1319" i="5"/>
  <c r="K1320" i="5"/>
  <c r="K1321" i="5"/>
  <c r="K1322" i="5"/>
  <c r="K1323" i="5"/>
  <c r="K1324" i="5"/>
  <c r="K1325" i="5"/>
  <c r="K1326" i="5"/>
  <c r="K1327" i="5"/>
  <c r="K1328" i="5"/>
  <c r="K1329" i="5"/>
  <c r="K1330" i="5"/>
  <c r="K1331" i="5"/>
  <c r="K1332" i="5"/>
  <c r="K1333" i="5"/>
  <c r="K1334" i="5"/>
  <c r="K1335" i="5"/>
  <c r="K1336" i="5"/>
  <c r="K1337" i="5"/>
  <c r="K1338" i="5"/>
  <c r="K1339" i="5"/>
  <c r="K1340" i="5"/>
  <c r="K1341" i="5"/>
  <c r="K1342" i="5"/>
  <c r="K1343" i="5"/>
  <c r="K1344" i="5"/>
  <c r="K1345" i="5"/>
  <c r="K1346" i="5"/>
  <c r="K1347" i="5"/>
  <c r="K1348" i="5"/>
  <c r="K1349" i="5"/>
  <c r="K1350" i="5"/>
  <c r="K1351" i="5"/>
  <c r="K1352" i="5"/>
  <c r="K1353" i="5"/>
  <c r="K1354" i="5"/>
  <c r="K1355" i="5"/>
  <c r="K1356" i="5"/>
  <c r="K1357" i="5"/>
  <c r="K1358" i="5"/>
  <c r="K1359" i="5"/>
  <c r="K1360" i="5"/>
  <c r="K1361" i="5"/>
  <c r="K1362" i="5"/>
  <c r="K1363" i="5"/>
  <c r="K1364" i="5"/>
  <c r="K1365" i="5"/>
  <c r="K1366" i="5"/>
  <c r="K1367" i="5"/>
  <c r="K1368" i="5"/>
  <c r="K1369" i="5"/>
  <c r="K1370" i="5"/>
  <c r="K1371" i="5"/>
  <c r="K1372" i="5"/>
  <c r="K1373" i="5"/>
  <c r="K1374" i="5"/>
  <c r="K1375" i="5"/>
  <c r="K1376" i="5"/>
  <c r="K1377" i="5"/>
  <c r="K1378" i="5"/>
  <c r="K1379" i="5"/>
  <c r="K1380" i="5"/>
  <c r="K1381" i="5"/>
  <c r="K1382" i="5"/>
  <c r="K1383" i="5"/>
  <c r="K1384" i="5"/>
  <c r="K1385" i="5"/>
  <c r="K1386" i="5"/>
  <c r="K1387" i="5"/>
  <c r="K1388" i="5"/>
  <c r="K1389" i="5"/>
  <c r="K1390" i="5"/>
  <c r="K1391" i="5"/>
  <c r="K1392" i="5"/>
  <c r="K1393" i="5"/>
  <c r="K1394" i="5"/>
  <c r="K1395" i="5"/>
  <c r="K1396" i="5"/>
  <c r="K1397" i="5"/>
  <c r="K1398" i="5"/>
  <c r="K1399" i="5"/>
  <c r="K1400" i="5"/>
  <c r="K1401" i="5"/>
  <c r="K1402" i="5"/>
  <c r="K1403" i="5"/>
  <c r="K1404" i="5"/>
  <c r="K1405" i="5"/>
  <c r="K1406" i="5"/>
  <c r="K1407" i="5"/>
  <c r="K1408" i="5"/>
  <c r="K1409" i="5"/>
  <c r="K1410" i="5"/>
  <c r="K1411" i="5"/>
  <c r="K1412" i="5"/>
  <c r="K1413" i="5"/>
  <c r="K1414" i="5"/>
  <c r="K1415" i="5"/>
  <c r="K1416" i="5"/>
  <c r="K1417" i="5"/>
  <c r="K1418" i="5"/>
  <c r="K1419" i="5"/>
  <c r="K1420" i="5"/>
  <c r="K1421" i="5"/>
  <c r="K1422" i="5"/>
  <c r="K1423" i="5"/>
  <c r="K1424" i="5"/>
  <c r="K1425" i="5"/>
  <c r="K1426" i="5"/>
  <c r="K1427" i="5"/>
  <c r="K1428" i="5"/>
  <c r="K1429" i="5"/>
  <c r="K1430" i="5"/>
  <c r="K1431" i="5"/>
  <c r="K1432" i="5"/>
  <c r="K1433" i="5"/>
  <c r="K1434" i="5"/>
  <c r="K1435" i="5"/>
  <c r="K1436" i="5"/>
  <c r="K1437" i="5"/>
  <c r="K1438" i="5"/>
  <c r="K1439" i="5"/>
  <c r="K1440" i="5"/>
  <c r="K1441" i="5"/>
  <c r="K1442" i="5"/>
  <c r="K1443" i="5"/>
  <c r="K1444" i="5"/>
  <c r="K1445" i="5"/>
  <c r="K1446" i="5"/>
  <c r="K1447" i="5"/>
  <c r="K1448" i="5"/>
  <c r="K1449" i="5"/>
  <c r="K1450" i="5"/>
  <c r="K1451" i="5"/>
  <c r="K1452" i="5"/>
  <c r="K1453" i="5"/>
  <c r="K1454" i="5"/>
  <c r="K1455" i="5"/>
  <c r="K1456" i="5"/>
  <c r="K1457" i="5"/>
  <c r="K1458" i="5"/>
  <c r="K1459" i="5"/>
  <c r="K1460" i="5"/>
  <c r="K1461" i="5"/>
  <c r="K1462" i="5"/>
  <c r="K1463" i="5"/>
  <c r="K1464" i="5"/>
  <c r="K1465" i="5"/>
  <c r="K1466" i="5"/>
  <c r="L2"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T7" i="5" l="1"/>
  <c r="T2" i="5" a="1"/>
  <c r="T2" i="5" s="1"/>
  <c r="U2" i="5" s="1"/>
  <c r="U3" i="5"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CDE5AC-5CF2-4533-9A35-A4C05A8DA5B3}"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<sst xmlns="http://schemas.openxmlformats.org/spreadsheetml/2006/main" count="41772" uniqueCount="13411">
  <si>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</si>
  <si>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</si>
  <si>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</si>
  <si>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</si>
  <si>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</si>
  <si>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</si>
  <si>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</si>
  <si>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</si>
  <si>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</si>
  <si>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</si>
  <si>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</si>
  <si>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</si>
  <si>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</si>
  <si>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</si>
  <si>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</si>
  <si>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</si>
  <si>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</si>
  <si>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</si>
  <si>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</si>
  <si>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</si>
  <si>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</si>
  <si>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</si>
  <si>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</si>
  <si>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</si>
  <si>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</si>
  <si>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</si>
  <si>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</si>
  <si>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</si>
  <si>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</si>
  <si>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</si>
  <si>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</si>
  <si>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</si>
  <si>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</si>
  <si>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</si>
  <si>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</si>
  <si>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</si>
  <si>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</si>
  <si>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</si>
  <si>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</si>
  <si>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</si>
  <si>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</si>
  <si>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</si>
  <si>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</si>
  <si>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</si>
  <si>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</si>
  <si>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</si>
  <si>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</si>
  <si>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</si>
  <si>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</si>
  <si>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</si>
  <si>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</si>
  <si>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</si>
  <si>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</si>
  <si>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</si>
  <si>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</si>
  <si>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</si>
  <si>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</si>
  <si>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</si>
  <si>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</si>
  <si>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</si>
  <si>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</si>
  <si>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</si>
  <si>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</si>
  <si>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</si>
  <si>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</si>
  <si>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</si>
  <si>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</si>
  <si>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</si>
  <si>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</si>
  <si>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</si>
  <si>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</si>
  <si>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</si>
  <si>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</si>
  <si>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</si>
  <si>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</si>
  <si>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</si>
  <si>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</si>
  <si>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</si>
  <si>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</si>
  <si>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</si>
  <si>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</si>
  <si>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</si>
  <si>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</si>
  <si>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</si>
  <si>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</si>
  <si>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</si>
  <si>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</si>
  <si>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</si>
  <si>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</si>
  <si>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</si>
  <si>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</si>
  <si>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</si>
  <si>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</si>
  <si>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</si>
  <si>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</si>
  <si>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</si>
  <si>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</si>
  <si>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</si>
  <si>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</si>
  <si>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</si>
  <si>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</si>
  <si>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</si>
  <si>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</si>
  <si>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</si>
  <si>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</si>
  <si>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</si>
  <si>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</si>
  <si>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</si>
  <si>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</si>
  <si>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</si>
  <si>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</si>
  <si>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</si>
  <si>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</si>
  <si>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</si>
  <si>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</si>
  <si>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</si>
  <si>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</si>
  <si>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</si>
  <si>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</si>
  <si>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</si>
  <si>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</si>
  <si>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</si>
  <si>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</si>
  <si>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</si>
  <si>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</si>
  <si>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</si>
  <si>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</si>
  <si>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</si>
  <si>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</si>
  <si>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</si>
  <si>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</si>
  <si>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</si>
  <si>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</si>
  <si>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</si>
  <si>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</si>
  <si>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</si>
  <si>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</si>
  <si>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</si>
  <si>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</si>
  <si>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</si>
  <si>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</si>
  <si>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</si>
  <si>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</si>
  <si>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</si>
  <si>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</si>
  <si>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</si>
  <si>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</si>
  <si>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</si>
  <si>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</si>
  <si>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</si>
  <si>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</si>
  <si>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</si>
  <si>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</si>
  <si>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</si>
  <si>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</si>
  <si>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</si>
  <si>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</si>
  <si>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</si>
  <si>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</si>
  <si>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</si>
  <si>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</si>
  <si>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</si>
  <si>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</si>
  <si>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</si>
  <si>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</si>
  <si>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</si>
  <si>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</si>
  <si>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</si>
  <si>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</si>
  <si>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</si>
  <si>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</si>
  <si>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</si>
  <si>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</si>
  <si>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</si>
  <si>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</si>
  <si>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</si>
  <si>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</si>
  <si>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</si>
  <si>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</si>
  <si>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</si>
  <si>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</si>
  <si>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</si>
  <si>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</si>
  <si>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</si>
  <si>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</si>
  <si>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</si>
  <si>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</si>
  <si>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</si>
  <si>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</si>
  <si>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</si>
  <si>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</si>
  <si>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</si>
  <si>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</si>
  <si>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</si>
  <si>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</si>
  <si>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</si>
  <si>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</si>
  <si>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</si>
  <si>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</si>
  <si>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</si>
  <si>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</si>
  <si>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</si>
  <si>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</si>
  <si>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</si>
  <si>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</si>
  <si>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</si>
  <si>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</si>
  <si>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</si>
  <si>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</si>
  <si>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</si>
  <si>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</si>
  <si>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</si>
  <si>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</si>
  <si>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</si>
  <si>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</si>
  <si>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</si>
  <si>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</si>
  <si>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</si>
  <si>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</si>
  <si>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</si>
  <si>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</si>
  <si>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</si>
  <si>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</si>
  <si>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</si>
  <si>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</si>
  <si>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</si>
  <si>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</si>
  <si>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</si>
  <si>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</si>
  <si>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</si>
  <si>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</si>
  <si>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</si>
  <si>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</si>
  <si>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</si>
  <si>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</si>
  <si>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</si>
  <si>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</si>
  <si>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</si>
  <si>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</si>
  <si>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</si>
  <si>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</si>
  <si>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</si>
  <si>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</si>
  <si>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</si>
  <si>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</si>
  <si>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</si>
  <si>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</si>
  <si>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</si>
  <si>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</si>
  <si>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</si>
  <si>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</si>
  <si>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</si>
  <si>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</si>
  <si>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</si>
  <si>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</si>
  <si>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</si>
  <si>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</si>
  <si>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</si>
  <si>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</si>
  <si>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</si>
  <si>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</si>
  <si>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</si>
  <si>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</si>
  <si>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</si>
  <si>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</si>
  <si>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</si>
  <si>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</si>
  <si>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</si>
  <si>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</si>
  <si>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</si>
  <si>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</si>
  <si>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</si>
  <si>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</si>
  <si>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</si>
  <si>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</si>
  <si>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</si>
  <si>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</si>
  <si>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</si>
  <si>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</si>
  <si>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</si>
  <si>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</si>
  <si>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</si>
  <si>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</si>
  <si>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</si>
  <si>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</si>
  <si>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</si>
  <si>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</si>
  <si>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</si>
  <si>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</si>
  <si>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</si>
  <si>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</si>
  <si>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</si>
  <si>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</si>
  <si>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</si>
  <si>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</si>
  <si>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</si>
  <si>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</si>
  <si>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</si>
  <si>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</si>
  <si>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</si>
  <si>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</si>
  <si>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</si>
  <si>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</si>
  <si>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</si>
  <si>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</si>
  <si>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</si>
  <si>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</si>
  <si>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</si>
  <si>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</si>
  <si>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</si>
  <si>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</si>
  <si>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</si>
  <si>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</si>
  <si>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</si>
  <si>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</si>
  <si>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</si>
  <si>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</si>
  <si>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</si>
  <si>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</si>
  <si>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</si>
  <si>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</si>
  <si>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</si>
  <si>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</si>
  <si>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</si>
  <si>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</si>
  <si>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</si>
  <si>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</si>
  <si>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</si>
  <si>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</si>
  <si>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</si>
  <si>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</si>
  <si>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</si>
  <si>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</si>
  <si>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</si>
  <si>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</si>
  <si>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</si>
  <si>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</si>
  <si>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</si>
  <si>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</si>
  <si>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</si>
  <si>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</si>
  <si>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</si>
  <si>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</si>
  <si>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</si>
  <si>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</si>
  <si>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</si>
  <si>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</si>
  <si>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</si>
  <si>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</si>
  <si>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</si>
  <si>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</si>
  <si>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</si>
  <si>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</si>
  <si>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</si>
  <si>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</si>
  <si>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</si>
  <si>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</si>
  <si>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</si>
  <si>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</si>
  <si>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</si>
  <si>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</si>
  <si>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</si>
  <si>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</si>
  <si>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</si>
  <si>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</si>
  <si>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</si>
  <si>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</si>
  <si>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</si>
  <si>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</si>
  <si>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</si>
  <si>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</si>
  <si>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</si>
  <si>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</si>
  <si>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</si>
  <si>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</si>
  <si>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</si>
  <si>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</si>
  <si>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</si>
  <si>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</si>
  <si>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</si>
  <si>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</si>
  <si>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</si>
  <si>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</si>
  <si>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</si>
  <si>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</si>
  <si>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</si>
  <si>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</si>
  <si>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</si>
  <si>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</si>
  <si>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</si>
  <si>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</si>
  <si>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</si>
  <si>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</si>
  <si>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</si>
  <si>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</si>
  <si>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</si>
  <si>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</si>
  <si>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</si>
  <si>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</si>
  <si>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</si>
  <si>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</si>
  <si>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</si>
  <si>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</si>
  <si>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</si>
  <si>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</si>
  <si>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</si>
  <si>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</si>
  <si>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</si>
  <si>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</si>
  <si>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</si>
  <si>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</si>
  <si>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</si>
  <si>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</si>
  <si>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</si>
  <si>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</si>
  <si>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</si>
  <si>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</si>
  <si>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</si>
  <si>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</si>
  <si>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</si>
  <si>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</si>
  <si>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</si>
  <si>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</si>
  <si>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</si>
  <si>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</si>
  <si>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</si>
  <si>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</si>
  <si>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</si>
  <si>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</si>
  <si>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</si>
  <si>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</si>
  <si>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</si>
  <si>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</si>
  <si>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</si>
  <si>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</si>
  <si>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</si>
  <si>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</si>
  <si>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</si>
  <si>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</si>
  <si>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</si>
  <si>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</si>
  <si>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</si>
  <si>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</si>
  <si>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</si>
  <si>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</si>
  <si>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</si>
  <si>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</si>
  <si>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</si>
  <si>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</si>
  <si>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</si>
  <si>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</si>
  <si>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</si>
  <si>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</si>
  <si>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</si>
  <si>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</si>
  <si>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</si>
  <si>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</si>
  <si>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</si>
  <si>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</si>
  <si>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</si>
  <si>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</si>
  <si>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</si>
  <si>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</si>
  <si>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</si>
  <si>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</si>
  <si>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</si>
  <si>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</si>
  <si>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</si>
  <si>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</si>
  <si>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</si>
  <si>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</si>
  <si>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</si>
  <si>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</si>
  <si>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</si>
  <si>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</si>
  <si>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</si>
  <si>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</si>
  <si>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</si>
  <si>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</si>
  <si>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</si>
  <si>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</si>
  <si>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</si>
  <si>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</si>
  <si>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</si>
  <si>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</si>
  <si>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</si>
  <si>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</si>
  <si>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</si>
  <si>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</si>
  <si>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</si>
  <si>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</si>
  <si>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</si>
  <si>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</si>
  <si>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</si>
  <si>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</si>
  <si>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</si>
  <si>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</si>
  <si>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</si>
  <si>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</si>
  <si>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</si>
  <si>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</si>
  <si>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</si>
  <si>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</si>
  <si>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</si>
  <si>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</si>
  <si>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</si>
  <si>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</si>
  <si>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</si>
  <si>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</si>
  <si>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</si>
  <si>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</si>
  <si>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</si>
  <si>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</si>
  <si>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</si>
  <si>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</si>
  <si>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</si>
  <si>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</si>
  <si>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</si>
  <si>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</si>
  <si>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</si>
  <si>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</si>
  <si>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</si>
  <si>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</si>
  <si>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</si>
  <si>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</si>
  <si>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</si>
  <si>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</si>
  <si>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</si>
  <si>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</si>
  <si>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</si>
  <si>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</si>
  <si>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</si>
  <si>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</si>
  <si>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</si>
  <si>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</si>
  <si>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</si>
  <si>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</si>
  <si>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</si>
  <si>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</si>
  <si>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</si>
  <si>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</si>
  <si>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</si>
  <si>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</si>
  <si>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</si>
  <si>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</si>
  <si>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</si>
  <si>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</si>
  <si>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</si>
  <si>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</si>
  <si>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</si>
  <si>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</si>
  <si>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</si>
  <si>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</si>
  <si>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</si>
  <si>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</si>
  <si>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</si>
  <si>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</si>
  <si>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</si>
  <si>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</si>
  <si>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</si>
  <si>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</si>
  <si>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</si>
  <si>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</si>
  <si>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</si>
  <si>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</si>
  <si>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</si>
  <si>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</si>
  <si>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</si>
  <si>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</si>
  <si>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</si>
  <si>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</si>
  <si>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</si>
  <si>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</si>
  <si>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</si>
  <si>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</si>
  <si>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</si>
  <si>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</si>
  <si>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</si>
  <si>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</si>
  <si>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</si>
  <si>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</si>
  <si>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</si>
  <si>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</si>
  <si>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</si>
  <si>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</si>
  <si>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</si>
  <si>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</si>
  <si>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</si>
  <si>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</si>
  <si>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</si>
  <si>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</si>
  <si>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</si>
  <si>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</si>
  <si>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</si>
  <si>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</si>
  <si>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</si>
  <si>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</si>
  <si>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</si>
  <si>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</si>
  <si>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</si>
  <si>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</si>
  <si>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</si>
  <si>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</si>
  <si>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</si>
  <si>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</si>
  <si>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</si>
  <si>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</si>
  <si>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</si>
  <si>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</si>
  <si>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</si>
  <si>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</si>
  <si>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</si>
  <si>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</si>
  <si>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</si>
  <si>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</si>
  <si>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</si>
  <si>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</si>
  <si>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</si>
  <si>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</si>
  <si>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</si>
  <si>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</si>
  <si>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</si>
  <si>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</si>
  <si>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</si>
  <si>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</si>
  <si>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</si>
  <si>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</si>
  <si>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</si>
  <si>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</si>
  <si>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</si>
  <si>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</si>
  <si>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</si>
  <si>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</si>
  <si>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</si>
  <si>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</si>
  <si>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</si>
  <si>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</si>
  <si>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</si>
  <si>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</si>
  <si>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</si>
  <si>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</si>
  <si>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</si>
  <si>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</si>
  <si>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</si>
  <si>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</si>
  <si>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</si>
  <si>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</si>
  <si>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</si>
  <si>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</si>
  <si>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</si>
  <si>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</si>
  <si>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</si>
  <si>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</si>
  <si>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</si>
  <si>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</si>
  <si>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</si>
  <si>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</si>
  <si>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</si>
  <si>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</si>
  <si>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</si>
  <si>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</si>
  <si>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</si>
  <si>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</si>
  <si>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</si>
  <si>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</si>
  <si>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</si>
  <si>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</si>
  <si>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</si>
  <si>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</si>
  <si>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</si>
  <si>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</si>
  <si>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</si>
  <si>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</si>
  <si>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</si>
  <si>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</si>
  <si>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</si>
  <si>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</si>
  <si>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</si>
  <si>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</si>
  <si>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</si>
  <si>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</si>
  <si>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</si>
  <si>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</si>
  <si>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</si>
  <si>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</si>
  <si>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</si>
  <si>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</si>
  <si>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</si>
  <si>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</si>
  <si>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</si>
  <si>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</si>
  <si>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</si>
  <si>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</si>
  <si>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</si>
  <si>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</si>
  <si>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</si>
  <si>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</si>
  <si>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</si>
  <si>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</si>
  <si>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</si>
  <si>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</si>
  <si>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</si>
  <si>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</si>
  <si>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</si>
  <si>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</si>
  <si>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</si>
  <si>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</si>
  <si>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</si>
  <si>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</si>
  <si>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</si>
  <si>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</si>
  <si>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</si>
  <si>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</si>
  <si>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</si>
  <si>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</si>
  <si>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</si>
  <si>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</si>
  <si>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</si>
  <si>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</si>
  <si>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</si>
  <si>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</si>
  <si>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</si>
  <si>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</si>
  <si>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</si>
  <si>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</si>
  <si>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</si>
  <si>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</si>
  <si>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</si>
  <si>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</si>
  <si>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</si>
  <si>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</si>
  <si>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</si>
  <si>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</si>
  <si>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</si>
  <si>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</si>
  <si>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</si>
  <si>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</si>
  <si>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</si>
  <si>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</si>
  <si>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</si>
  <si>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</si>
  <si>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</si>
  <si>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</si>
  <si>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</si>
  <si>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</si>
  <si>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</si>
  <si>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</si>
  <si>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</si>
  <si>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</si>
  <si>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</si>
  <si>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</si>
  <si>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</si>
  <si>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</si>
  <si>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</si>
  <si>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</si>
  <si>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</si>
  <si>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</si>
  <si>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</si>
  <si>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</si>
  <si>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</si>
  <si>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</si>
  <si>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</si>
  <si>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</si>
  <si>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</si>
  <si>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</si>
  <si>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</si>
  <si>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</si>
  <si>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</si>
  <si>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</si>
  <si>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</si>
  <si>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</si>
  <si>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</si>
  <si>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</si>
  <si>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</si>
  <si>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</si>
  <si>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</si>
  <si>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</si>
  <si>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</si>
  <si>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</si>
  <si>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</si>
  <si>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</si>
  <si>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</si>
  <si>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</si>
  <si>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</si>
  <si>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</si>
  <si>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</si>
  <si>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</si>
  <si>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</si>
  <si>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</si>
  <si>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</si>
  <si>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</si>
  <si>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</si>
  <si>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</si>
  <si>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</si>
  <si>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</si>
  <si>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</si>
  <si>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</si>
  <si>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</si>
  <si>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</si>
  <si>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</si>
  <si>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</si>
  <si>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</si>
  <si>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</si>
  <si>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</si>
  <si>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</si>
  <si>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</si>
  <si>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</si>
  <si>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</si>
  <si>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</si>
  <si>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</si>
  <si>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</si>
  <si>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</si>
  <si>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</si>
  <si>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</si>
  <si>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</si>
  <si>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</si>
  <si>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</si>
  <si>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</si>
  <si>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</si>
  <si>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</si>
  <si>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</si>
  <si>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</si>
  <si>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</si>
  <si>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</si>
  <si>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</si>
  <si>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</si>
  <si>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</si>
  <si>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</si>
  <si>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</si>
  <si>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</si>
  <si>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</si>
  <si>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</si>
  <si>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</si>
  <si>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</si>
  <si>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</si>
  <si>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</si>
  <si>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</si>
  <si>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</si>
  <si>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</si>
  <si>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</si>
  <si>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</si>
  <si>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</si>
  <si>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</si>
  <si>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</si>
  <si>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</si>
  <si>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</si>
  <si>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</si>
  <si>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</si>
  <si>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</si>
  <si>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</si>
  <si>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</si>
  <si>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</si>
  <si>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</si>
  <si>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</si>
  <si>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</si>
  <si>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</si>
  <si>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</si>
  <si>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</si>
  <si>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</si>
  <si>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</si>
  <si>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</si>
  <si>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</si>
  <si>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</si>
  <si>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</si>
  <si>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</si>
  <si>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</si>
  <si>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</si>
  <si>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</si>
  <si>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</si>
  <si>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</si>
  <si>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</si>
  <si>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</si>
  <si>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</si>
  <si>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</si>
  <si>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</si>
  <si>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</si>
  <si>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</si>
  <si>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</si>
  <si>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</si>
  <si>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</si>
  <si>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</si>
  <si>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</si>
  <si>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</si>
  <si>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</si>
  <si>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</si>
  <si>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</si>
  <si>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</si>
  <si>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</si>
  <si>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</si>
  <si>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</si>
  <si>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</si>
  <si>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</si>
  <si>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</si>
  <si>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</si>
  <si>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</si>
  <si>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</si>
  <si>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</si>
  <si>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</si>
  <si>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</si>
  <si>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</si>
  <si>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</si>
  <si>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</si>
  <si>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</si>
  <si>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</si>
  <si>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</si>
  <si>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</si>
  <si>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</si>
  <si>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</si>
  <si>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</si>
  <si>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</si>
  <si>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</si>
  <si>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</si>
  <si>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</si>
  <si>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</si>
  <si>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</si>
  <si>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</si>
  <si>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</si>
  <si>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</si>
  <si>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</si>
  <si>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</si>
  <si>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</si>
  <si>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</si>
  <si>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</si>
  <si>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</si>
  <si>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</si>
  <si>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</si>
  <si>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</si>
  <si>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</si>
  <si>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</si>
  <si>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</si>
  <si>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</si>
  <si>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</si>
  <si>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</si>
  <si>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</si>
  <si>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</si>
  <si>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</si>
  <si>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</si>
  <si>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</si>
  <si>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</si>
  <si>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</si>
  <si>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</si>
  <si>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</si>
  <si>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</si>
  <si>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</si>
  <si>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</si>
  <si>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</si>
  <si>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</si>
  <si>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</si>
  <si>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</si>
  <si>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</si>
  <si>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</si>
  <si>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</si>
  <si>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</si>
  <si>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</si>
  <si>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</si>
  <si>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</si>
  <si>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</si>
  <si>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</si>
  <si>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</si>
  <si>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</si>
  <si>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</si>
  <si>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</si>
  <si>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</si>
  <si>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</si>
  <si>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</si>
  <si>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</si>
  <si>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</si>
  <si>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</si>
  <si>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</si>
  <si>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</si>
  <si>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</si>
  <si>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</si>
  <si>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</si>
  <si>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</si>
  <si>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</si>
  <si>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</si>
  <si>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</si>
  <si>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</si>
  <si>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</si>
  <si>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</si>
  <si>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</si>
  <si>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</si>
  <si>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</si>
  <si>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</si>
  <si>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</si>
  <si>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</si>
  <si>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</si>
  <si>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</si>
  <si>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</si>
  <si>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</si>
  <si>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</si>
  <si>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</si>
  <si>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</si>
  <si>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</si>
  <si>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</si>
  <si>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</si>
  <si>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</si>
  <si>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</si>
  <si>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</si>
  <si>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</si>
  <si>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</si>
  <si>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</si>
  <si>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</si>
  <si>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</si>
  <si>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</si>
  <si>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</si>
  <si>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</si>
  <si>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</si>
  <si>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</si>
  <si>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</si>
  <si>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</si>
  <si>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</si>
  <si>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</si>
  <si>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</si>
  <si>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</si>
  <si>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</si>
  <si>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</si>
  <si>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</si>
  <si>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</si>
  <si>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</si>
  <si>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</si>
  <si>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</si>
  <si>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</si>
  <si>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</si>
  <si>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</si>
  <si>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</si>
  <si>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</si>
  <si>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</si>
  <si>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</si>
  <si>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</si>
  <si>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</si>
  <si>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</si>
  <si>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</si>
  <si>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</si>
  <si>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</si>
  <si>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</si>
  <si>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</si>
  <si>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</si>
  <si>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</si>
  <si>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</si>
  <si>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</si>
  <si>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</si>
  <si>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</si>
  <si>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</si>
  <si>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</si>
  <si>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</si>
  <si>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</si>
  <si>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</si>
  <si>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</si>
  <si>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</si>
  <si>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</si>
  <si>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</si>
  <si>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</si>
  <si>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</si>
  <si>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</si>
  <si>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</si>
  <si>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</si>
  <si>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</si>
  <si>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</si>
  <si>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</si>
  <si>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</si>
  <si>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</si>
  <si>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</si>
  <si>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</si>
  <si>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</si>
  <si>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</si>
  <si>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</si>
  <si>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</si>
  <si>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</si>
  <si>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</si>
  <si>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</si>
  <si>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</si>
  <si>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</si>
  <si>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</si>
  <si>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</si>
  <si>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</si>
  <si>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</si>
  <si>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</si>
  <si>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</si>
  <si>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</si>
  <si>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</si>
  <si>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</si>
  <si>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</si>
  <si>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</si>
  <si>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</si>
  <si>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</si>
  <si>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</si>
  <si>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</si>
  <si>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</si>
  <si>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</si>
  <si>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</si>
  <si>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</si>
  <si>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</si>
  <si>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</si>
  <si>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</si>
  <si>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</si>
  <si>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</si>
  <si>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</si>
  <si>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</si>
  <si>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</si>
  <si>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</si>
  <si>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</si>
  <si>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</si>
  <si>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</si>
  <si>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</si>
  <si>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</si>
  <si>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</si>
  <si>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</si>
  <si>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</si>
  <si>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</si>
  <si>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</si>
  <si>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</si>
  <si>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</si>
  <si>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</si>
  <si>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</si>
  <si>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</si>
  <si>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</si>
  <si>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</si>
  <si>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</si>
  <si>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</si>
  <si>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</si>
  <si>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</si>
  <si>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</si>
  <si>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</si>
  <si>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</si>
  <si>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</si>
  <si>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</si>
  <si>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</si>
  <si>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</si>
  <si>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</si>
  <si>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</si>
  <si>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</si>
  <si>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</si>
  <si>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</si>
  <si>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</si>
  <si>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</si>
  <si>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</si>
  <si>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</si>
  <si>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</si>
  <si>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</si>
  <si>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</si>
  <si>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</si>
  <si>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</si>
  <si>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</si>
  <si>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</si>
  <si>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</si>
  <si>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</si>
  <si>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</si>
  <si>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</si>
  <si>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</si>
  <si>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</si>
  <si>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</si>
  <si>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</si>
  <si>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</si>
  <si>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</si>
  <si>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</si>
  <si>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</si>
  <si>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</si>
  <si>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</si>
  <si>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</si>
  <si>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</si>
  <si>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</si>
  <si>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</si>
  <si>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</si>
  <si>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</si>
  <si>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</si>
  <si>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</si>
  <si>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</si>
  <si>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</si>
  <si>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</si>
  <si>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</si>
  <si>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</si>
  <si>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</si>
  <si>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</si>
  <si>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</si>
  <si>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</si>
  <si>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</si>
  <si>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</si>
  <si>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</si>
  <si>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</si>
  <si>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</si>
  <si>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</si>
  <si>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</si>
  <si>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</si>
  <si>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</si>
  <si>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</si>
  <si>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</si>
  <si>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</si>
  <si>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</si>
  <si>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</si>
  <si>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</si>
  <si>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</si>
  <si>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</si>
  <si>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</si>
  <si>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</si>
  <si>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</si>
  <si>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</si>
  <si>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</si>
  <si>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</si>
  <si>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</si>
  <si>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</si>
  <si>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</si>
  <si>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</si>
  <si>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</si>
  <si>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</si>
  <si>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</si>
  <si>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</si>
  <si>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</si>
  <si>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</si>
  <si>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</si>
  <si>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</si>
  <si>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</si>
  <si>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</si>
  <si>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</si>
  <si>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</si>
  <si>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</si>
  <si>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</si>
  <si>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</si>
  <si>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</si>
  <si>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</si>
  <si>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</si>
  <si>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</si>
  <si>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</si>
  <si>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</si>
  <si>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</si>
  <si>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</si>
  <si>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</si>
  <si>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</si>
  <si>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</si>
  <si>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</si>
  <si>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</si>
  <si>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</si>
  <si>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</si>
  <si>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</si>
  <si>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</si>
  <si>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</si>
  <si>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</si>
  <si>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</si>
  <si>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</si>
  <si>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</si>
  <si>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</si>
  <si>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</si>
  <si>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</si>
  <si>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</si>
  <si>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</si>
  <si>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</si>
  <si>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</si>
  <si>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</si>
  <si>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</si>
  <si>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</si>
  <si>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</si>
  <si>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</si>
  <si>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</si>
  <si>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</si>
  <si>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</si>
  <si>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</si>
  <si>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</si>
  <si>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</si>
  <si>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</si>
  <si>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</si>
  <si>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</si>
  <si>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</si>
  <si>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</si>
  <si>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</si>
  <si>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</si>
  <si>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</si>
  <si>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</si>
  <si>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</si>
  <si>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</si>
  <si>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</si>
  <si>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</si>
  <si>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</si>
  <si>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</si>
  <si>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</si>
  <si>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</si>
  <si>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</si>
  <si>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</si>
  <si>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</si>
  <si>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</si>
  <si>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</si>
  <si>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</si>
  <si>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</si>
  <si>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</si>
  <si>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</si>
  <si>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</si>
  <si>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</si>
  <si>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</si>
  <si>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</si>
  <si>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</si>
  <si>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</si>
  <si>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</si>
  <si>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</si>
  <si>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</si>
  <si>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</si>
  <si>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</si>
  <si>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</si>
  <si>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</si>
  <si>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</si>
  <si>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</si>
  <si>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</si>
  <si>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</si>
  <si>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</si>
  <si>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</si>
  <si>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</si>
  <si>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</si>
  <si>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</si>
  <si>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</si>
  <si>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</si>
  <si>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</si>
  <si>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</si>
  <si>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</si>
  <si>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</si>
  <si>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</si>
  <si>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</si>
  <si>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</si>
  <si>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</si>
  <si>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</si>
  <si>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</si>
  <si>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</si>
  <si>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</si>
  <si>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</si>
  <si>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</si>
  <si>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</si>
  <si>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</si>
  <si>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</si>
  <si>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</si>
  <si>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</si>
  <si>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</si>
  <si>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</si>
  <si>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</si>
  <si>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</si>
  <si>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</si>
  <si>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</si>
  <si>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</si>
  <si>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</si>
  <si>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</si>
  <si>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</si>
  <si>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</si>
  <si>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</si>
  <si>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</si>
  <si>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</si>
  <si>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</si>
  <si>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</si>
  <si>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</si>
  <si>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</si>
  <si>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</si>
  <si>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</si>
  <si>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</si>
  <si>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</si>
  <si>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</si>
  <si>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</si>
  <si>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</si>
  <si>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</si>
  <si>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</si>
  <si>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</si>
  <si>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</si>
  <si>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</si>
  <si>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</si>
  <si>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</si>
  <si>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</si>
  <si>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</si>
  <si>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</si>
  <si>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</si>
  <si>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</si>
  <si>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</si>
  <si>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</si>
  <si>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</si>
  <si>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</si>
  <si>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</si>
  <si>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</si>
  <si>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</si>
  <si>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</si>
  <si>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</si>
  <si>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</si>
  <si>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</si>
  <si>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</si>
  <si>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</si>
  <si>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</si>
  <si>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</si>
  <si>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</si>
  <si>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</si>
  <si>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</si>
  <si>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</si>
  <si>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</si>
  <si>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</si>
  <si>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</si>
  <si>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</si>
  <si>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</si>
  <si>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</si>
  <si>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</si>
  <si>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</si>
  <si>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</si>
  <si>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</si>
  <si>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</si>
  <si>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</si>
  <si>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</si>
  <si>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</si>
  <si>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</si>
  <si>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</si>
  <si>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</si>
  <si>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</si>
  <si>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</si>
  <si>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</si>
  <si>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</si>
  <si>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</si>
  <si>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</si>
  <si>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</si>
  <si>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</si>
  <si>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</si>
  <si>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</si>
  <si>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</si>
  <si>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</si>
  <si>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</si>
  <si>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</si>
  <si>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</si>
  <si>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</si>
  <si>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</si>
  <si>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</si>
  <si>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</si>
  <si>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</si>
  <si>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</si>
  <si>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</si>
  <si>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</si>
  <si>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</si>
  <si>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</si>
  <si>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</si>
  <si>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</si>
  <si>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</si>
  <si>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</si>
  <si>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</si>
  <si>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</si>
  <si>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</si>
  <si>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</si>
  <si>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</si>
  <si>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</si>
  <si>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</si>
  <si>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</si>
  <si>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</si>
  <si>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</si>
  <si>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</si>
  <si>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</si>
  <si>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</si>
  <si>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</si>
  <si>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</si>
  <si>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</si>
  <si>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</si>
  <si>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</si>
  <si>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</si>
  <si>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</si>
  <si>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</si>
  <si>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</si>
  <si>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</si>
  <si>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</si>
  <si>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</si>
  <si>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</si>
  <si>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</si>
  <si>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</si>
  <si>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</si>
  <si>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</si>
  <si>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</si>
  <si>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</si>
  <si>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</si>
  <si>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</si>
  <si>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</si>
  <si>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</si>
  <si>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</si>
  <si>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</si>
  <si>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</si>
  <si>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</si>
  <si>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</si>
  <si>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</si>
  <si>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</si>
  <si>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</si>
  <si>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</si>
  <si>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</si>
  <si>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</si>
  <si>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</si>
  <si>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</si>
  <si>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</si>
  <si>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</si>
  <si>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</si>
  <si>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</si>
  <si>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</si>
  <si>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</si>
  <si>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</si>
  <si>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</si>
  <si>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</si>
  <si>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</si>
  <si>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</si>
  <si>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</si>
  <si>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</si>
  <si>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</si>
  <si>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</si>
  <si>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</si>
  <si>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</si>
  <si>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</si>
  <si>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</si>
  <si>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</si>
  <si>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</si>
  <si>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</si>
  <si>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</si>
  <si>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</si>
  <si>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</si>
  <si>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</si>
  <si>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</si>
  <si>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</si>
  <si>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</si>
  <si>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</si>
  <si>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</si>
  <si>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</si>
  <si>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</si>
  <si>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</si>
  <si>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</si>
  <si>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</si>
  <si>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</si>
  <si>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</si>
  <si>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</si>
  <si>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</si>
  <si>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</si>
  <si>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</si>
  <si>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</si>
  <si>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</si>
  <si>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</si>
  <si>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</si>
  <si>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</si>
  <si>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</si>
  <si>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</si>
  <si>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</si>
  <si>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</si>
  <si>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</si>
  <si>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</si>
  <si>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</si>
  <si>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</si>
  <si>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</si>
  <si>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</si>
  <si>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</si>
  <si>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</si>
  <si>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</si>
  <si>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</si>
  <si>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</si>
  <si>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</si>
  <si>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</si>
  <si>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</si>
  <si>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</si>
  <si>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</si>
  <si>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</si>
  <si>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</si>
  <si>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</si>
  <si>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</si>
  <si>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</si>
  <si>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</si>
  <si>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</si>
  <si>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</si>
  <si>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</si>
  <si>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</si>
  <si>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</si>
  <si>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</si>
  <si>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</si>
  <si>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</si>
  <si>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</si>
  <si>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</si>
  <si>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</si>
  <si>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</si>
  <si>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</si>
  <si>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</si>
  <si>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</si>
  <si>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</si>
  <si>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</si>
  <si>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</si>
  <si>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</si>
  <si>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</si>
  <si>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</si>
  <si>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</si>
  <si>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</si>
  <si>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</si>
  <si>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</si>
  <si>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</si>
  <si>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</si>
  <si>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</si>
  <si>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</si>
  <si>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</si>
  <si>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</si>
  <si>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</si>
  <si>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</si>
  <si>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</si>
  <si>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</si>
  <si>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</si>
  <si>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</si>
  <si>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</si>
  <si>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</si>
  <si>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</si>
  <si>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</si>
  <si>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</si>
  <si>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</si>
  <si>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</si>
  <si>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</si>
  <si>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</si>
  <si>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</si>
  <si>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</si>
  <si>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</si>
  <si>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</si>
  <si>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</si>
  <si>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</si>
  <si>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</si>
  <si>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</si>
  <si>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</si>
  <si>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</si>
  <si>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</si>
  <si>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</si>
  <si>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</si>
  <si>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</si>
  <si>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</si>
  <si>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</si>
  <si>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</si>
  <si>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</si>
  <si>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</si>
  <si>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</si>
  <si>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</si>
  <si>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</si>
  <si>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</si>
  <si>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</si>
  <si>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</si>
  <si>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</si>
  <si>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</si>
  <si>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</si>
  <si>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</si>
  <si>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</si>
  <si>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</si>
  <si>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</si>
  <si>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</si>
  <si>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</si>
  <si>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</si>
  <si>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</si>
  <si>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</si>
  <si>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</si>
  <si>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</si>
  <si>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</si>
  <si>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</si>
  <si>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</si>
  <si>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</si>
  <si>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</si>
  <si>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</si>
  <si>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</si>
  <si>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</si>
  <si>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</si>
  <si>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</si>
  <si>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</si>
  <si>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</si>
  <si>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</si>
  <si>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</si>
  <si>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</si>
  <si>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</si>
  <si>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</si>
  <si>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</si>
  <si>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</si>
  <si>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</si>
  <si>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</si>
  <si>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</si>
  <si>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</si>
  <si>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</si>
  <si>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</si>
  <si>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</si>
  <si>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</si>
  <si>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</si>
  <si>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</si>
  <si>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</si>
  <si>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</si>
  <si>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</si>
  <si>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</si>
  <si>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</si>
  <si>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</si>
  <si>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</si>
  <si>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</si>
  <si>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</si>
  <si>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</si>
  <si>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</si>
  <si>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</si>
  <si>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</si>
  <si>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</si>
  <si>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</si>
  <si>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</si>
  <si>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</si>
  <si>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</si>
  <si>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</si>
  <si>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</si>
  <si>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</si>
  <si>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</si>
  <si>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</si>
  <si>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</si>
  <si>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</si>
  <si>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</si>
  <si>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</si>
  <si>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</si>
  <si>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</si>
  <si>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</si>
  <si>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</si>
  <si>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</si>
  <si>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</si>
  <si>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</si>
  <si>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</si>
  <si>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</si>
  <si>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</si>
  <si>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</si>
  <si>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</si>
  <si>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</si>
  <si>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</si>
  <si>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</si>
  <si>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</si>
  <si>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</si>
  <si>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</si>
  <si>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</si>
  <si>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</si>
  <si>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</si>
  <si>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</si>
  <si>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</si>
  <si>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</si>
  <si>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</si>
  <si>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</si>
  <si>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</si>
  <si>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</si>
  <si>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</si>
  <si>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</si>
  <si>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</si>
  <si>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</si>
  <si>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</si>
  <si>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</si>
  <si>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</si>
  <si>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</si>
  <si>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</si>
  <si>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</si>
  <si>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</si>
  <si>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</si>
  <si>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</si>
  <si>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</si>
  <si>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</si>
  <si>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</si>
  <si>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</si>
  <si>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</si>
  <si>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</si>
  <si>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</si>
  <si>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</si>
  <si>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</si>
  <si>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</si>
  <si>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</si>
  <si>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</si>
  <si>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</si>
  <si>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</si>
  <si>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</si>
  <si>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</si>
  <si>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</si>
  <si>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</si>
  <si>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</si>
  <si>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</si>
  <si>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</si>
  <si>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</si>
  <si>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</si>
  <si>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</si>
  <si>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</si>
  <si>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</si>
  <si>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</si>
  <si>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</si>
  <si>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</si>
  <si>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</si>
  <si>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</si>
  <si>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</si>
  <si>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</si>
  <si>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</si>
  <si>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</si>
  <si>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</si>
  <si>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</si>
  <si>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</si>
  <si>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</si>
  <si>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</si>
  <si>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</si>
  <si>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</si>
  <si>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</si>
  <si>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</si>
  <si>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</si>
  <si>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</si>
  <si>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</si>
  <si>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</si>
  <si>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</si>
  <si>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</si>
  <si>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</si>
  <si>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</si>
  <si>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</si>
  <si>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</si>
  <si>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</si>
  <si>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</si>
  <si>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</si>
  <si>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</si>
  <si>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</si>
  <si>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</si>
  <si>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</si>
  <si>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</si>
  <si>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</si>
  <si>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</si>
  <si>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</si>
  <si>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</si>
  <si>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</si>
  <si>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</si>
  <si>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</si>
  <si>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</si>
  <si>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</si>
  <si>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</si>
  <si>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</si>
  <si>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</si>
  <si>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</si>
  <si>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</si>
  <si>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</si>
  <si>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</si>
  <si>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</si>
  <si>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</si>
  <si>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</si>
  <si>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</si>
  <si>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</si>
  <si>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</si>
  <si>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</si>
  <si>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</si>
  <si>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</si>
  <si>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</si>
  <si>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</si>
  <si>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</si>
  <si>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</si>
  <si>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</si>
  <si>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</si>
  <si>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</si>
  <si>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</si>
  <si>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</si>
  <si>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</si>
  <si>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</si>
  <si>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</si>
  <si>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</si>
  <si>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</si>
  <si>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</si>
  <si>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</si>
  <si>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</si>
  <si>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</si>
  <si>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</si>
  <si>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</si>
  <si>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</si>
  <si>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</si>
  <si>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</si>
  <si>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</si>
  <si>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</si>
  <si>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</si>
  <si>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</si>
  <si>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</si>
  <si>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</si>
  <si>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</si>
  <si>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</si>
  <si>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</si>
  <si>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</si>
  <si>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</si>
  <si>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</si>
  <si>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</si>
  <si>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</si>
  <si>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</si>
  <si>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</si>
  <si>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</si>
  <si>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</si>
  <si>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</si>
  <si>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</si>
  <si>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</si>
  <si>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</si>
  <si>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</si>
  <si>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</si>
  <si>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</si>
  <si>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</si>
  <si>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</si>
  <si>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</si>
  <si>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</si>
  <si>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</si>
  <si>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</si>
  <si>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</si>
  <si>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</si>
  <si>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</si>
  <si>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</si>
  <si>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</si>
  <si>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</si>
  <si>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</si>
  <si>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</si>
  <si>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</si>
  <si>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</si>
  <si>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</si>
  <si>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</si>
  <si>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</si>
  <si>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</si>
  <si>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</si>
  <si>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</si>
  <si>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</si>
  <si>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</si>
  <si>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</si>
  <si>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</si>
  <si>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</si>
  <si>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</si>
  <si>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</si>
  <si>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</si>
  <si>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</si>
  <si>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</si>
  <si>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</si>
  <si>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</si>
  <si>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</si>
  <si>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</si>
  <si>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</si>
  <si>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</si>
  <si>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</si>
  <si>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</si>
  <si>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</si>
  <si>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</si>
  <si>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</si>
  <si>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</si>
  <si>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</si>
  <si>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</si>
  <si>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</si>
  <si>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</si>
  <si>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</si>
  <si>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</si>
  <si>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</si>
  <si>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</si>
  <si>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</si>
  <si>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</si>
  <si>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</si>
  <si>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</si>
  <si>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</si>
  <si>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</si>
  <si>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</si>
  <si>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</si>
  <si>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</si>
  <si>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</si>
  <si>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</si>
  <si>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</si>
  <si>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</si>
  <si>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</si>
  <si>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</si>
  <si>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</si>
  <si>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</si>
  <si>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</si>
  <si>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</si>
  <si>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</si>
  <si>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</si>
  <si>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</si>
  <si>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</si>
  <si>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</si>
  <si>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</si>
  <si>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</si>
  <si>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</si>
  <si>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</si>
  <si>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</si>
  <si>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</si>
  <si>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</si>
  <si>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</si>
  <si>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</si>
  <si>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</si>
  <si>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</si>
  <si>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</si>
  <si>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</si>
  <si>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</si>
  <si>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</si>
  <si>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</si>
  <si>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</si>
  <si>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</si>
  <si>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</si>
  <si>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</si>
  <si>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</si>
  <si>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</si>
  <si>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</si>
  <si>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</si>
  <si>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</si>
  <si>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</si>
  <si>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</si>
  <si>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</si>
  <si>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</si>
  <si>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</si>
  <si>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</si>
  <si>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</si>
  <si>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</si>
  <si>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</si>
  <si>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</si>
  <si>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</si>
  <si>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</si>
  <si>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</si>
  <si>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</si>
  <si>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</si>
  <si>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</si>
  <si>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</si>
  <si>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</si>
  <si>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</si>
  <si>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</si>
  <si>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</si>
  <si>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</si>
  <si>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</si>
  <si>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</si>
  <si>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</si>
  <si>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</si>
  <si>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</si>
  <si>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</si>
  <si>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</si>
  <si>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</si>
  <si>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</si>
  <si>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</si>
  <si>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</si>
  <si>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</si>
  <si>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</si>
  <si>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</si>
  <si>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</si>
  <si>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</si>
  <si>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</si>
  <si>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</si>
  <si>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</si>
  <si>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</si>
  <si>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</si>
  <si>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</si>
  <si>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</si>
  <si>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</si>
  <si>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</si>
  <si>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</si>
  <si>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</si>
  <si>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</si>
  <si>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</si>
  <si>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</si>
  <si>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</si>
  <si>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</si>
  <si>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</si>
  <si>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</si>
  <si>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</si>
  <si>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</si>
  <si>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</si>
  <si>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</si>
  <si>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</si>
  <si>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</si>
  <si>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</si>
  <si>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</si>
  <si>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</si>
  <si>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</si>
  <si>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</si>
  <si>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</si>
  <si>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</si>
  <si>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</si>
  <si>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</si>
  <si>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</si>
  <si>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</si>
  <si>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</si>
  <si>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</si>
  <si>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</si>
  <si>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</si>
  <si>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</si>
  <si>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</si>
  <si>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</si>
  <si>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</si>
  <si>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</si>
  <si>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</si>
  <si>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</si>
  <si>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</si>
  <si>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</si>
  <si>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</si>
  <si>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</si>
  <si>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</si>
  <si>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</si>
  <si>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</si>
  <si>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</si>
  <si>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</si>
  <si>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</si>
  <si>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</si>
  <si>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</si>
  <si>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</si>
  <si>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</si>
  <si>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</si>
  <si>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</si>
  <si>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</si>
  <si>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</si>
  <si>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</si>
  <si>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</si>
  <si>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</si>
  <si>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</si>
  <si>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</si>
  <si>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</si>
  <si>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</si>
  <si>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</si>
  <si>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</si>
  <si>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</si>
  <si>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</si>
  <si>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</si>
  <si>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</si>
  <si>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</si>
  <si>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</si>
  <si>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</si>
  <si>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</si>
  <si>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</si>
  <si>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</si>
  <si>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</si>
  <si>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</si>
  <si>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</si>
  <si>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</si>
  <si>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</si>
  <si>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</si>
  <si>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</si>
  <si>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</si>
  <si>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</si>
  <si>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</si>
  <si>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</si>
  <si>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</si>
  <si>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</si>
  <si>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</si>
  <si>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</si>
  <si>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</si>
  <si>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</si>
  <si>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</si>
  <si>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</si>
  <si>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</si>
  <si>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</si>
  <si>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</si>
  <si>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</si>
  <si>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</si>
  <si>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</si>
  <si>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</si>
  <si>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</si>
  <si>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</si>
  <si>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</si>
  <si>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</si>
  <si>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</si>
  <si>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</si>
  <si>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</si>
  <si>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</si>
  <si>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</si>
  <si>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</si>
  <si>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</si>
  <si>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</si>
  <si>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</si>
  <si>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</si>
  <si>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</si>
  <si>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</si>
  <si>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</si>
  <si>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</si>
  <si>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</si>
  <si>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</si>
  <si>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</si>
  <si>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</si>
  <si>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</si>
  <si>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</si>
  <si>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</si>
  <si>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</si>
  <si>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</si>
  <si>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</si>
  <si>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</si>
  <si>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</si>
  <si>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</si>
  <si>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</si>
  <si>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</si>
  <si>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</si>
  <si>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</si>
  <si>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</si>
  <si>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</si>
  <si>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</si>
  <si>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</si>
  <si>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</si>
  <si>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</si>
  <si>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</si>
  <si>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</si>
  <si>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</si>
  <si>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</si>
  <si>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</si>
  <si>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</si>
  <si>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</si>
  <si>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</si>
  <si>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</si>
  <si>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</si>
  <si>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</si>
  <si>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</si>
  <si>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</si>
  <si>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</si>
  <si>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</si>
  <si>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</si>
  <si>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</si>
  <si>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</si>
  <si>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</si>
  <si>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</si>
  <si>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</si>
  <si>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</si>
  <si>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</si>
  <si>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</si>
  <si>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</si>
  <si>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</si>
  <si>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</si>
  <si>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</si>
  <si>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</si>
  <si>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</si>
  <si>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</si>
  <si>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</si>
  <si>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</si>
  <si>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</si>
  <si>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</si>
  <si>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</si>
  <si>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</si>
  <si>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</si>
  <si>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</si>
  <si>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</si>
  <si>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</si>
  <si>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</si>
  <si>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</si>
  <si>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</si>
  <si>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</si>
  <si>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</si>
  <si>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</si>
  <si>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</si>
  <si>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</si>
  <si>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</si>
  <si>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</si>
  <si>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</si>
  <si>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</si>
  <si>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</si>
  <si>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</si>
  <si>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</si>
  <si>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</si>
  <si>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</si>
  <si>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</si>
  <si>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</si>
  <si>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</si>
  <si>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</si>
  <si>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</si>
  <si>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</si>
  <si>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</si>
  <si>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</si>
  <si>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</si>
  <si>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</si>
  <si>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</si>
  <si>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</si>
  <si>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</si>
  <si>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</si>
  <si>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</si>
  <si>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</si>
  <si>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</si>
  <si>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</si>
  <si>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</si>
  <si>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</si>
  <si>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</si>
  <si>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</si>
  <si>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</si>
  <si>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</si>
  <si>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</si>
  <si>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</si>
  <si>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</si>
  <si>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</si>
  <si>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</si>
  <si>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</si>
  <si>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</si>
  <si>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</si>
  <si>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</si>
  <si>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</si>
  <si>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</si>
  <si>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</si>
  <si>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</si>
  <si>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</si>
  <si>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</si>
  <si>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</si>
  <si>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</si>
  <si>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</si>
  <si>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</si>
  <si>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</si>
  <si>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</si>
  <si>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</si>
  <si>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</si>
  <si>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</si>
  <si>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</si>
  <si>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</si>
  <si>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</si>
  <si>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</si>
  <si>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</si>
  <si>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</si>
  <si>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</si>
  <si>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</si>
  <si>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</si>
  <si>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</si>
  <si>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</si>
  <si>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</si>
  <si>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</si>
  <si>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</si>
  <si>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</si>
  <si>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</si>
  <si>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</si>
  <si>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</si>
  <si>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</si>
  <si>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</si>
  <si>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</si>
  <si>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</si>
  <si>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</si>
  <si>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</si>
  <si>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</si>
  <si>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</si>
  <si>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</si>
  <si>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</si>
  <si>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</si>
  <si>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</si>
  <si>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</si>
  <si>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</si>
  <si>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</si>
  <si>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</si>
  <si>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</si>
  <si>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</si>
  <si>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</si>
  <si>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</si>
  <si>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</si>
  <si>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</si>
  <si>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</si>
  <si>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</si>
  <si>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</si>
  <si>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</si>
  <si>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</si>
  <si>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</si>
  <si>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</si>
  <si>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</si>
  <si>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</si>
  <si>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</si>
  <si>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</si>
  <si>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</si>
  <si>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</si>
  <si>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</si>
  <si>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</si>
  <si>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</si>
  <si>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</si>
  <si>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</si>
  <si>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</si>
  <si>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</si>
  <si>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</si>
  <si>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</si>
  <si>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</si>
  <si>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</si>
  <si>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</si>
  <si>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</si>
  <si>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</si>
  <si>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</si>
  <si>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</si>
  <si>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</si>
  <si>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</si>
  <si>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</si>
  <si>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</si>
  <si>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</si>
  <si>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</si>
  <si>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</si>
  <si>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</si>
  <si>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</si>
  <si>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</si>
  <si>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</si>
  <si>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</si>
  <si>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</si>
  <si>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</si>
  <si>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</si>
  <si>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</si>
  <si>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</si>
  <si>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</si>
  <si>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</si>
  <si>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</si>
  <si>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</si>
  <si>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</si>
  <si>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</si>
  <si>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</si>
  <si>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</si>
  <si>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</si>
  <si>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</si>
  <si>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</si>
  <si>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</si>
  <si>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</si>
  <si>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</si>
  <si>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</si>
  <si>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</si>
  <si>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</si>
  <si>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</si>
  <si>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</si>
  <si>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</si>
  <si>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</si>
  <si>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</si>
  <si>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</si>
  <si>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</si>
  <si>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</si>
  <si>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</si>
  <si>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</si>
  <si>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</si>
  <si>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</si>
  <si>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</si>
  <si>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</si>
  <si>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</si>
  <si>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</si>
  <si>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</si>
  <si>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</si>
  <si>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</si>
  <si>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</si>
  <si>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</si>
  <si>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</si>
  <si>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</si>
  <si>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</si>
  <si>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</si>
  <si>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</si>
  <si>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</si>
  <si>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</si>
  <si>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</si>
  <si>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</si>
  <si>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</si>
  <si>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</si>
  <si>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</si>
  <si>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</si>
  <si>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</si>
  <si>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</si>
  <si>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</si>
  <si>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</si>
  <si>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</si>
  <si>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</si>
  <si>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</si>
  <si>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</si>
  <si>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</si>
  <si>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</si>
  <si>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</si>
  <si>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</si>
  <si>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</si>
  <si>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</si>
  <si>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</si>
  <si>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</si>
  <si>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</si>
  <si>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</si>
  <si>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</si>
  <si>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</si>
  <si>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</si>
  <si>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</si>
  <si>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</si>
  <si>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</si>
  <si>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</si>
  <si>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</si>
  <si>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</si>
  <si>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</si>
  <si>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</si>
  <si>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</si>
  <si>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</si>
  <si>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</si>
  <si>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</si>
  <si>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</si>
  <si>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</si>
  <si>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</si>
  <si>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</si>
  <si>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</si>
  <si>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</si>
  <si>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</si>
  <si>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</si>
  <si>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</si>
  <si>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</si>
  <si>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</si>
  <si>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</si>
  <si>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</si>
  <si>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</si>
  <si>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</si>
  <si>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</si>
  <si>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</si>
  <si>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</si>
  <si>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</si>
  <si>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</si>
  <si>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</si>
  <si>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</si>
  <si>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</si>
  <si>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</si>
  <si>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</si>
  <si>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</si>
  <si>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</si>
  <si>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</si>
  <si>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</si>
  <si>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</si>
  <si>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</si>
  <si>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</si>
  <si>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</si>
  <si>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</si>
  <si>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</si>
  <si>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</si>
  <si>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</si>
  <si>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</si>
  <si>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</si>
  <si>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</si>
  <si>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</si>
  <si>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</si>
  <si>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</si>
  <si>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</si>
  <si>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</si>
  <si>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</si>
  <si>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</si>
  <si>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</si>
  <si>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</si>
  <si>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</si>
  <si>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</si>
  <si>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</si>
  <si>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</si>
  <si>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</si>
  <si>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</si>
  <si>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</si>
  <si>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</si>
  <si>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</si>
  <si>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</si>
  <si>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</si>
  <si>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</si>
  <si>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</si>
  <si>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</si>
  <si>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</si>
  <si>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</si>
  <si>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</si>
  <si>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</si>
  <si>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</si>
  <si>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</si>
  <si>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</si>
  <si>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</si>
  <si>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</si>
  <si>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</si>
  <si>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</si>
  <si>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</si>
  <si>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</si>
  <si>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</si>
  <si>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</si>
  <si>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</si>
  <si>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</si>
  <si>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</si>
  <si>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</si>
  <si>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</si>
  <si>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</si>
  <si>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</si>
  <si>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</si>
  <si>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</si>
  <si>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</si>
  <si>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</si>
  <si>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</si>
  <si>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</si>
  <si>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</si>
  <si>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</si>
  <si>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</si>
  <si>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</si>
  <si>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</si>
  <si>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</si>
  <si>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</si>
  <si>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</si>
  <si>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</si>
  <si>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</si>
  <si>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</si>
  <si>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</si>
  <si>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</si>
  <si>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</si>
  <si>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</si>
  <si>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</si>
  <si>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</si>
  <si>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</si>
  <si>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</si>
  <si>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</si>
  <si>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</si>
  <si>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</si>
  <si>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</si>
  <si>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</si>
  <si>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</si>
  <si>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</si>
  <si>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</si>
  <si>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</si>
  <si>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</si>
  <si>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</si>
  <si>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</si>
  <si>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</si>
  <si>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</si>
  <si>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</si>
  <si>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</si>
  <si>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</si>
  <si>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</si>
  <si>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</si>
  <si>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</si>
  <si>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</si>
  <si>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</si>
  <si>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</si>
  <si>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</si>
  <si>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</si>
  <si>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</si>
  <si>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</si>
  <si>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</si>
  <si>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</si>
  <si>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</si>
  <si>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</si>
  <si>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</si>
  <si>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</si>
  <si>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</si>
  <si>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</si>
  <si>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</si>
  <si>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</si>
  <si>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</si>
  <si>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</si>
  <si>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</si>
  <si>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</si>
  <si>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</si>
  <si>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</si>
  <si>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</si>
  <si>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</si>
  <si>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</si>
  <si>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</si>
  <si>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</si>
  <si>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</si>
  <si>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</si>
  <si>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</si>
  <si>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</si>
  <si>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</si>
  <si>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</si>
  <si>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</si>
  <si>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</si>
  <si>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</si>
  <si>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</si>
  <si>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</si>
  <si>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</si>
  <si>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</si>
  <si>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</si>
  <si>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</si>
  <si>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</si>
  <si>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</si>
  <si>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</si>
  <si>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</si>
  <si>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</si>
  <si>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</si>
  <si>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</si>
  <si>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</si>
  <si>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</si>
  <si>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</si>
  <si>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</si>
  <si>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</si>
  <si>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</si>
  <si>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</si>
  <si>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</si>
  <si>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</si>
  <si>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</si>
  <si>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</si>
  <si>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</si>
  <si>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</si>
  <si>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</si>
  <si>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</si>
  <si>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</si>
  <si>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</si>
  <si>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</si>
  <si>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</si>
  <si>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</si>
  <si>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</si>
  <si>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</si>
  <si>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</si>
  <si>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</si>
  <si>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</si>
  <si>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</si>
  <si>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</si>
  <si>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</si>
  <si>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</si>
  <si>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</si>
  <si>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</si>
  <si>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</si>
  <si>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</si>
  <si>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</si>
  <si>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</si>
  <si>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</si>
  <si>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</si>
  <si>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</si>
  <si>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</si>
  <si>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</si>
  <si>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</si>
  <si>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</si>
  <si>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</si>
  <si>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</si>
  <si>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</si>
  <si>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</si>
  <si>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</si>
  <si>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</si>
  <si>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</si>
  <si>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</si>
  <si>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</si>
  <si>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</si>
  <si>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</si>
  <si>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</si>
  <si>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</si>
  <si>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</si>
  <si>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</si>
  <si>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</si>
  <si>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</si>
  <si>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</si>
  <si>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</si>
  <si>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</si>
  <si>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</si>
  <si>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</si>
  <si>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</si>
  <si>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</si>
  <si>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</si>
  <si>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</si>
  <si>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</si>
  <si>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</si>
  <si>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</si>
  <si>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</si>
  <si>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</si>
  <si>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</si>
  <si>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</si>
  <si>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</si>
  <si>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</si>
  <si>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</si>
  <si>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</si>
  <si>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</si>
  <si>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</si>
  <si>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</si>
  <si>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</si>
  <si>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</si>
  <si>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</si>
  <si>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</si>
  <si>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</si>
  <si>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</si>
  <si>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</si>
  <si>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</si>
  <si>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</si>
  <si>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</si>
  <si>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</si>
  <si>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</si>
  <si>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</si>
  <si>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</si>
  <si>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</si>
  <si>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</si>
  <si>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</si>
  <si>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</si>
  <si>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</si>
  <si>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</si>
  <si>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</si>
  <si>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</si>
  <si>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</si>
  <si>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</si>
  <si>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</si>
  <si>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</si>
  <si>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</si>
  <si>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</si>
  <si>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</si>
  <si>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</si>
  <si>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</si>
  <si>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</si>
  <si>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</si>
  <si>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</si>
  <si>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</si>
  <si>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</si>
  <si>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</si>
  <si>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</si>
  <si>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</si>
  <si>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</si>
  <si>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</si>
  <si>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</si>
  <si>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</si>
  <si>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</si>
  <si>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</si>
  <si>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</si>
  <si>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</si>
  <si>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</si>
  <si>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</si>
  <si>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</si>
  <si>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</si>
  <si>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</si>
  <si>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</si>
  <si>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</si>
  <si>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</si>
  <si>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</si>
  <si>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</si>
  <si>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</si>
  <si>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</si>
  <si>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</si>
  <si>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</si>
  <si>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</si>
  <si>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</si>
  <si>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</si>
  <si>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</si>
  <si>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</si>
  <si>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</si>
  <si>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</si>
  <si>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</si>
  <si>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</si>
  <si>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</si>
  <si>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</si>
  <si>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</si>
  <si>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</si>
  <si>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</si>
  <si>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</si>
  <si>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</si>
  <si>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</si>
  <si>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</si>
  <si>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</si>
  <si>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</si>
  <si>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</si>
  <si>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</si>
  <si>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</si>
  <si>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</si>
  <si>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</si>
  <si>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</si>
  <si>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</si>
  <si>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</si>
  <si>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</si>
  <si>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</si>
  <si>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</si>
  <si>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</si>
  <si>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</si>
  <si>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</si>
  <si>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</si>
  <si>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</si>
  <si>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</si>
  <si>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</si>
  <si>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</si>
  <si>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</si>
  <si>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</si>
  <si>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</si>
  <si>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</si>
  <si>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</si>
  <si>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</si>
  <si>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</si>
  <si>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</si>
  <si>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</si>
  <si>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</si>
  <si>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</si>
  <si>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</si>
  <si>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</si>
  <si>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</si>
  <si>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</si>
  <si>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</si>
  <si>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</si>
  <si>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</si>
  <si>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</si>
  <si>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</si>
  <si>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</si>
  <si>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</si>
  <si>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</si>
  <si>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</si>
  <si>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</si>
  <si>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</si>
  <si>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</si>
  <si>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</si>
  <si>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</si>
  <si>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</si>
  <si>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</si>
  <si>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</si>
  <si>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</si>
  <si>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</si>
  <si>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</si>
  <si>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</si>
  <si>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</si>
  <si>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</si>
  <si>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</si>
  <si>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</si>
  <si>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</si>
  <si>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</si>
  <si>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</si>
  <si>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</si>
  <si>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</si>
  <si>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</si>
  <si>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</si>
  <si>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</si>
  <si>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</si>
  <si>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</si>
  <si>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</si>
  <si>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</si>
  <si>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</si>
  <si>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</si>
  <si>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</si>
  <si>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</si>
  <si>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</si>
  <si>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</si>
  <si>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</si>
  <si>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</si>
  <si>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</si>
  <si>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</si>
  <si>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</si>
  <si>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</si>
  <si>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</si>
  <si>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</si>
  <si>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</si>
  <si>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</si>
  <si>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</si>
  <si>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</si>
  <si>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</si>
  <si>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</si>
  <si>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</si>
  <si>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</si>
  <si>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</si>
  <si>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</si>
  <si>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</si>
  <si>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</si>
  <si>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</si>
  <si>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</si>
  <si>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</si>
  <si>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</si>
  <si>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</si>
  <si>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</si>
  <si>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</si>
  <si>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</si>
  <si>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</si>
  <si>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</si>
  <si>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</si>
  <si>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</si>
  <si>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</si>
  <si>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</si>
  <si>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</si>
  <si>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</si>
  <si>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</si>
  <si>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</si>
  <si>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</si>
  <si>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</si>
  <si>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</si>
  <si>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</si>
  <si>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</si>
  <si>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</si>
  <si>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</si>
  <si>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</si>
  <si>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</si>
  <si>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</si>
  <si>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</si>
  <si>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</si>
  <si>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</si>
  <si>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</si>
  <si>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</si>
  <si>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</si>
  <si>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</si>
  <si>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</si>
  <si>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</si>
  <si>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</si>
  <si>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</si>
  <si>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</si>
  <si>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</si>
  <si>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</si>
  <si>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</si>
  <si>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</si>
  <si>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</si>
  <si>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</si>
  <si>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</si>
  <si>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</si>
  <si>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</si>
  <si>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</si>
  <si>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</si>
  <si>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</si>
  <si>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</si>
  <si>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</si>
  <si>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</si>
  <si>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</si>
  <si>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</si>
  <si>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</si>
  <si>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</si>
  <si>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</si>
  <si>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</si>
  <si>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</si>
  <si>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</si>
  <si>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</si>
  <si>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</si>
  <si>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</si>
  <si>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</si>
  <si>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</si>
  <si>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</si>
  <si>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</si>
  <si>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</si>
  <si>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</si>
  <si>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</si>
  <si>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</si>
  <si>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</si>
  <si>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</si>
  <si>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</si>
  <si>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</si>
  <si>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</si>
  <si>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</si>
  <si>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</si>
  <si>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</si>
  <si>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</si>
  <si>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</si>
  <si>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</si>
  <si>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</si>
  <si>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</si>
  <si>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</si>
  <si>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</si>
  <si>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</si>
  <si>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</si>
  <si>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</si>
  <si>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</si>
  <si>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</si>
  <si>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</si>
  <si>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</si>
  <si>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</si>
  <si>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</si>
  <si>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</si>
  <si>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</si>
  <si>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</si>
  <si>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</si>
  <si>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</si>
  <si>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</si>
  <si>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</si>
  <si>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</si>
  <si>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</si>
  <si>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</si>
  <si>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</si>
  <si>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</si>
  <si>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</si>
  <si>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</si>
  <si>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</si>
  <si>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</si>
  <si>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</si>
  <si>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</si>
  <si>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</si>
  <si>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</si>
  <si>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</si>
  <si>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</si>
  <si>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</si>
  <si>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</si>
  <si>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</si>
  <si>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</si>
  <si>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</si>
  <si>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</si>
  <si>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</si>
  <si>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</si>
  <si>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</si>
  <si>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</si>
  <si>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</si>
  <si>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</si>
  <si>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</si>
  <si>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</si>
  <si>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</si>
  <si>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</si>
  <si>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</si>
  <si>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</si>
  <si>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</si>
  <si>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</si>
  <si>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</si>
  <si>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</si>
  <si>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</si>
  <si>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</si>
  <si>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</si>
  <si>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</si>
  <si>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</si>
  <si>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</si>
  <si>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</si>
  <si>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</si>
  <si>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</si>
  <si>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</si>
  <si>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</si>
  <si>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</si>
  <si>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</si>
  <si>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</si>
  <si>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</si>
  <si>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</si>
  <si>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</si>
  <si>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</si>
  <si>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</si>
  <si>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</si>
  <si>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</si>
  <si>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</si>
  <si>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</si>
  <si>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</si>
  <si>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</si>
  <si>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</si>
  <si>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</si>
  <si>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</si>
  <si>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</si>
  <si>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</si>
  <si>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</si>
  <si>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</si>
  <si>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</si>
  <si>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</si>
  <si>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</si>
  <si>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</si>
  <si>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</si>
  <si>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</si>
  <si>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</si>
  <si>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</si>
  <si>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</si>
  <si>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</si>
  <si>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</si>
  <si>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</si>
  <si>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</si>
  <si>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</si>
  <si>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</si>
  <si>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</si>
  <si>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</si>
  <si>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</si>
  <si>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</si>
  <si>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</si>
  <si>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</si>
  <si>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</si>
  <si>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</si>
  <si>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</si>
  <si>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</si>
  <si>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</si>
  <si>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</si>
  <si>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</si>
  <si>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</si>
  <si>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</si>
  <si>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</si>
  <si>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</si>
  <si>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</si>
  <si>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</si>
  <si>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</si>
  <si>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</si>
  <si>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</si>
  <si>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</si>
  <si>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</si>
  <si>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</si>
  <si>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</si>
  <si>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</si>
  <si>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</si>
  <si>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</si>
  <si>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</si>
  <si>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</si>
  <si>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</si>
  <si>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</si>
  <si>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</si>
  <si>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</si>
  <si>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</si>
  <si>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</si>
  <si>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</si>
  <si>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</si>
  <si>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</si>
  <si>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</si>
  <si>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</si>
  <si>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</si>
  <si>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</si>
  <si>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</si>
  <si>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</si>
  <si>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</si>
  <si>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</si>
  <si>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</si>
  <si>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</si>
  <si>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</si>
  <si>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</si>
  <si>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</si>
  <si>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</si>
  <si>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</si>
  <si>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</si>
  <si>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</si>
  <si>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</si>
  <si>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</si>
  <si>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</si>
  <si>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</si>
  <si>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</si>
  <si>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</si>
  <si>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</si>
  <si>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</si>
  <si>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</si>
  <si>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</si>
  <si>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</si>
  <si>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</si>
  <si>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</si>
  <si>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</si>
  <si>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</si>
  <si>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</si>
  <si>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</si>
  <si>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</si>
  <si>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</si>
  <si>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</si>
  <si>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</si>
  <si>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</si>
  <si>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</si>
  <si>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</si>
  <si>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</si>
  <si>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</si>
  <si>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</si>
  <si>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</si>
  <si>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</si>
  <si>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</si>
  <si>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</si>
  <si>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</si>
  <si>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</si>
  <si>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</si>
  <si>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</si>
  <si>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</si>
  <si>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</si>
  <si>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</si>
  <si>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</si>
  <si>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</si>
  <si>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</si>
  <si>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</si>
  <si>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</si>
  <si>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</si>
  <si>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</si>
  <si>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</si>
  <si>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</si>
  <si>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</si>
  <si>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</si>
  <si>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</si>
  <si>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</si>
  <si>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</si>
  <si>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</si>
  <si>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</si>
  <si>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</si>
  <si>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</si>
  <si>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</si>
  <si>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</si>
  <si>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</si>
  <si>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</si>
  <si>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</si>
  <si>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</si>
  <si>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</si>
  <si>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</si>
  <si>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</si>
  <si>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</si>
  <si>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</si>
  <si>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</si>
  <si>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</si>
  <si>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</si>
  <si>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</si>
  <si>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</si>
  <si>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</si>
  <si>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</si>
  <si>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</si>
  <si>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</si>
  <si>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</si>
  <si>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</si>
  <si>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</si>
  <si>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</si>
  <si>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</si>
  <si>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</si>
  <si>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</si>
  <si>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</si>
  <si>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</si>
  <si>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</si>
  <si>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</si>
  <si>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</si>
  <si>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</si>
  <si>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</si>
  <si>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</si>
  <si>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</si>
  <si>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</si>
  <si>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</si>
  <si>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</si>
  <si>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</si>
  <si>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</si>
  <si>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</si>
  <si>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</si>
  <si>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</si>
  <si>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</si>
  <si>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</si>
  <si>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</si>
  <si>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</si>
  <si>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</si>
  <si>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</si>
  <si>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</si>
  <si>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</si>
  <si>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</si>
  <si>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</si>
  <si>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</si>
  <si>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</si>
  <si>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</si>
  <si>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</si>
  <si>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</si>
  <si>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</si>
  <si>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</si>
  <si>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</si>
  <si>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</si>
  <si>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</si>
  <si>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</si>
  <si>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</si>
  <si>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</si>
  <si>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</si>
  <si>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</si>
  <si>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</si>
  <si>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</si>
  <si>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</si>
  <si>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</si>
  <si>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</si>
  <si>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</si>
  <si>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</si>
  <si>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</si>
  <si>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</si>
  <si>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</si>
  <si>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</si>
  <si>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</si>
  <si>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</si>
  <si>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</si>
  <si>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</si>
  <si>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</si>
  <si>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</si>
  <si>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</si>
  <si>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</si>
  <si>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</si>
  <si>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</si>
  <si>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</si>
  <si>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</si>
  <si>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</si>
  <si>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</si>
  <si>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</si>
  <si>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</si>
  <si>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</si>
  <si>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</si>
  <si>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</si>
  <si>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</si>
  <si>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</si>
  <si>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</si>
  <si>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</si>
  <si>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</si>
  <si>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</si>
  <si>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</si>
  <si>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</si>
  <si>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</si>
  <si>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</si>
  <si>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</si>
  <si>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</si>
  <si>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</si>
  <si>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</si>
  <si>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</si>
  <si>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</si>
  <si>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</si>
  <si>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</si>
  <si>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</si>
  <si>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</si>
  <si>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</si>
  <si>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</si>
  <si>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</si>
  <si>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</si>
  <si>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</si>
  <si>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</si>
  <si>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</si>
  <si>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</si>
  <si>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</si>
  <si>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</si>
  <si>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</si>
  <si>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</si>
  <si>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</si>
  <si>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</si>
  <si>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</si>
  <si>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</si>
  <si>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</si>
  <si>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</si>
  <si>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</si>
  <si>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</si>
  <si>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</si>
  <si>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</si>
  <si>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</si>
  <si>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</si>
  <si>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</si>
  <si>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</si>
  <si>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</si>
  <si>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</si>
  <si>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</si>
  <si>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</si>
  <si>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</si>
  <si>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</si>
  <si>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</si>
  <si>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</si>
  <si>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</si>
  <si>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</si>
  <si>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</si>
  <si>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</si>
  <si>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</si>
  <si>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</si>
  <si>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</si>
  <si>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</si>
  <si>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</si>
  <si>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</si>
  <si>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</si>
  <si>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</si>
  <si>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</si>
  <si>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</si>
  <si>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</si>
  <si>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</si>
  <si>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</si>
  <si>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</si>
  <si>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</si>
  <si>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</si>
  <si>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</si>
  <si>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</si>
  <si>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</si>
  <si>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</si>
  <si>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</si>
  <si>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</si>
  <si>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</si>
  <si>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</si>
  <si>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</si>
  <si>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</si>
  <si>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</si>
  <si>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</si>
  <si>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</si>
  <si>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</si>
  <si>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</si>
  <si>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</si>
  <si>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</si>
  <si>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</si>
  <si>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</si>
  <si>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</si>
  <si>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</si>
  <si>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</si>
  <si>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</si>
  <si>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</si>
  <si>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</si>
  <si>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</si>
  <si>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</si>
  <si>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</si>
  <si>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</si>
  <si>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</si>
  <si>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</si>
  <si>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</si>
  <si>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</si>
  <si>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</si>
  <si>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</si>
  <si>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</si>
  <si>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</si>
  <si>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</si>
  <si>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</si>
  <si>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</si>
  <si>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</si>
  <si>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</si>
  <si>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</si>
  <si>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</si>
  <si>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</si>
  <si>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</si>
  <si>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</si>
  <si>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</si>
  <si>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</si>
  <si>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</si>
  <si>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</si>
  <si>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</si>
  <si>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</si>
  <si>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</si>
  <si>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</si>
  <si>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</si>
  <si>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</si>
  <si>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</si>
  <si>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</si>
  <si>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</si>
  <si>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</si>
  <si>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</si>
  <si>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</si>
  <si>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</si>
  <si>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</si>
  <si>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</si>
  <si>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</si>
  <si>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</si>
  <si>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</si>
  <si>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</si>
  <si>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</si>
  <si>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</si>
  <si>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</si>
  <si>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</si>
  <si>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</si>
  <si>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</si>
  <si>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</si>
  <si>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</si>
  <si>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</si>
  <si>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</si>
  <si>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</si>
  <si>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</si>
  <si>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</si>
  <si>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</si>
  <si>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</si>
  <si>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</si>
  <si>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</si>
  <si>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</si>
  <si>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</si>
  <si>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</si>
  <si>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</si>
  <si>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</si>
  <si>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</si>
  <si>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</si>
  <si>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</si>
  <si>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</si>
  <si>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</si>
  <si>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</si>
  <si>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</si>
  <si>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</si>
  <si>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</si>
  <si>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</si>
  <si>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</si>
  <si>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</si>
  <si>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</si>
  <si>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</si>
  <si>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</si>
  <si>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</si>
  <si>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</si>
  <si>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</si>
  <si>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</si>
  <si>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</si>
  <si>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</si>
  <si>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</si>
  <si>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</si>
  <si>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</si>
  <si>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</si>
  <si>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</si>
  <si>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</si>
  <si>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</si>
  <si>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</si>
  <si>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</si>
  <si>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</si>
  <si>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</si>
  <si>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</si>
  <si>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</si>
  <si>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</si>
  <si>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</si>
  <si>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</si>
  <si>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</si>
  <si>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</si>
  <si>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</si>
  <si>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</si>
  <si>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</si>
  <si>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</si>
  <si>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</si>
  <si>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</si>
  <si>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</si>
  <si>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</si>
  <si>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</si>
  <si>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</si>
  <si>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</si>
  <si>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</si>
  <si>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</si>
  <si>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</si>
  <si>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</si>
  <si>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</si>
  <si>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</si>
  <si>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</si>
  <si>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</si>
  <si>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</si>
  <si>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</si>
  <si>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</si>
  <si>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</si>
  <si>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</si>
  <si>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</si>
  <si>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</si>
  <si>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</si>
  <si>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</si>
  <si>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</si>
  <si>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</si>
  <si>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</si>
  <si>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</si>
  <si>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</si>
  <si>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</si>
  <si>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</si>
  <si>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</si>
  <si>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</si>
  <si>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</si>
  <si>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</si>
  <si>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</si>
  <si>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</si>
  <si>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</si>
  <si>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</si>
  <si>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</si>
  <si>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</si>
  <si>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</si>
  <si>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</si>
  <si>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</si>
  <si>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</si>
  <si>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</si>
  <si>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</si>
  <si>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</si>
  <si>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</si>
  <si>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</si>
  <si>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</si>
  <si>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</si>
  <si>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</si>
  <si>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</si>
  <si>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</si>
  <si>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</si>
  <si>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</si>
  <si>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</si>
  <si>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</si>
  <si>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</si>
  <si>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</si>
  <si>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</si>
  <si>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</si>
  <si>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</si>
  <si>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</si>
  <si>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</si>
  <si>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</si>
  <si>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</si>
  <si>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</si>
  <si>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</si>
  <si>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</si>
  <si>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</si>
  <si>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</si>
  <si>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</si>
  <si>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</si>
  <si>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</si>
  <si>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</si>
  <si>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</si>
  <si>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</si>
  <si>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</si>
  <si>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</si>
  <si>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</si>
  <si>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</si>
  <si>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</si>
  <si>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</si>
  <si>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</si>
  <si>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</si>
  <si>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</si>
  <si>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</si>
  <si>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</si>
  <si>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</si>
  <si>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</si>
  <si>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</si>
  <si>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</si>
  <si>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</si>
  <si>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</si>
  <si>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</si>
  <si>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</si>
  <si>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</si>
  <si>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</si>
  <si>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</si>
  <si>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</si>
  <si>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</si>
  <si>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</si>
  <si>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</si>
  <si>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</si>
  <si>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</si>
  <si>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</si>
  <si>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</si>
  <si>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</si>
  <si>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</si>
  <si>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</si>
  <si>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</si>
  <si>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</si>
  <si>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</si>
  <si>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</si>
  <si>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</si>
  <si>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</si>
  <si>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</si>
  <si>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</si>
  <si>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</si>
  <si>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</si>
  <si>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</si>
  <si>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</si>
  <si>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</si>
  <si>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</si>
  <si>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</si>
  <si>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</si>
  <si>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</si>
  <si>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</si>
  <si>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</si>
  <si>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</si>
  <si>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</si>
  <si>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</si>
  <si>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</si>
  <si>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</si>
  <si>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</si>
  <si>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</si>
  <si>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</si>
  <si>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</si>
  <si>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</si>
  <si>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</si>
  <si>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</si>
  <si>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</si>
  <si>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</si>
  <si>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</si>
  <si>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</si>
  <si>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</si>
  <si>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</si>
  <si>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</si>
  <si>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</si>
  <si>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</si>
  <si>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</si>
  <si>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</si>
  <si>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</si>
  <si>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</si>
  <si>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</si>
  <si>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</si>
  <si>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</si>
  <si>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</si>
  <si>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</si>
  <si>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</si>
  <si>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</si>
  <si>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</si>
  <si>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</si>
  <si>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</si>
  <si>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</si>
  <si>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</si>
  <si>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</si>
  <si>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</si>
  <si>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</si>
  <si>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</si>
  <si>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</si>
  <si>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</si>
  <si>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</si>
  <si>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</si>
  <si>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</si>
  <si>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</si>
  <si>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</si>
  <si>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</si>
  <si>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</si>
  <si>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</si>
  <si>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</si>
  <si>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</si>
  <si>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</si>
  <si>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</si>
  <si>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</si>
  <si>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</si>
  <si>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</si>
  <si>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</si>
  <si>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</si>
  <si>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</si>
  <si>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</si>
  <si>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</si>
  <si>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</si>
  <si>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</si>
  <si>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</si>
  <si>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</si>
  <si>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</si>
  <si>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</si>
  <si>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</si>
  <si>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</si>
  <si>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</si>
  <si>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</si>
  <si>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</si>
  <si>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</si>
  <si>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</si>
  <si>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</si>
  <si>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</si>
  <si>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</si>
  <si>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</si>
  <si>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</si>
  <si>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</si>
  <si>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</si>
  <si>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</si>
  <si>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</si>
  <si>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</si>
  <si>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</si>
  <si>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</si>
  <si>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</si>
  <si>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</si>
  <si>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</si>
  <si>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</si>
  <si>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</si>
  <si>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</si>
  <si>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</si>
  <si>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</si>
  <si>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</si>
  <si>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</si>
  <si>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</si>
  <si>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</si>
  <si>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</si>
  <si>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</si>
  <si>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</si>
  <si>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</si>
  <si>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</si>
  <si>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</si>
  <si>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</si>
  <si>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</si>
  <si>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</si>
  <si>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</si>
  <si>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</si>
  <si>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</si>
  <si>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</si>
  <si>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</si>
  <si>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</si>
  <si>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</si>
  <si>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</si>
  <si>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</si>
  <si>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</si>
  <si>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</si>
  <si>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</si>
  <si>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</si>
  <si>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</si>
  <si>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</si>
  <si>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</si>
  <si>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</si>
  <si>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</si>
  <si>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</si>
  <si>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</si>
  <si>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</si>
  <si>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</si>
  <si>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</si>
  <si>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</si>
  <si>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</si>
  <si>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</si>
  <si>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</si>
  <si>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</si>
  <si>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</si>
  <si>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</si>
  <si>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</si>
  <si>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</si>
  <si>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</si>
  <si>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</si>
  <si>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</si>
  <si>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</si>
  <si>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</si>
  <si>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</si>
  <si>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</si>
  <si>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</si>
  <si>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</si>
  <si>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</si>
  <si>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</si>
  <si>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</si>
  <si>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</si>
  <si>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</si>
  <si>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</si>
  <si>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</si>
  <si>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</si>
  <si>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</si>
  <si>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</si>
  <si>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</si>
  <si>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</si>
  <si>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</si>
  <si>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</si>
  <si>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</si>
  <si>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</si>
  <si>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</si>
  <si>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</si>
  <si>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</si>
  <si>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</si>
  <si>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</si>
  <si>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</si>
  <si>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</si>
  <si>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</si>
  <si>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</si>
  <si>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</si>
  <si>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</si>
  <si>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</si>
  <si>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</si>
  <si>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</si>
  <si>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</si>
  <si>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</si>
  <si>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</si>
  <si>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</si>
  <si>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</si>
  <si>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</si>
  <si>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</si>
  <si>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</si>
  <si>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</si>
  <si>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</si>
  <si>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</si>
  <si>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</si>
  <si>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</si>
  <si>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</si>
  <si>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</si>
  <si>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</si>
  <si>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</si>
  <si>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</si>
  <si>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</si>
  <si>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</si>
  <si>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</si>
  <si>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</si>
  <si>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</si>
  <si>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</si>
  <si>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</si>
  <si>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</si>
  <si>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</si>
  <si>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</si>
  <si>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</si>
  <si>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</si>
  <si>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</si>
  <si>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</si>
  <si>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</si>
  <si>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</si>
  <si>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</si>
  <si>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</si>
  <si>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</si>
  <si>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</si>
  <si>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</si>
  <si>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</si>
  <si>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</si>
  <si>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</si>
  <si>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</si>
  <si>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</si>
  <si>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</si>
  <si>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</si>
  <si>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</si>
  <si>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</si>
  <si>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</si>
  <si>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</si>
  <si>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</si>
  <si>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</si>
  <si>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</si>
  <si>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</si>
  <si>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</si>
  <si>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</si>
  <si>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</si>
  <si>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</si>
  <si>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</si>
  <si>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</si>
  <si>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</si>
  <si>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</si>
  <si>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</si>
  <si>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</si>
  <si>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</si>
  <si>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</si>
  <si>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</si>
  <si>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</si>
  <si>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</si>
  <si>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</si>
  <si>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</si>
  <si>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</si>
  <si>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</si>
  <si>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</si>
  <si>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</si>
  <si>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</si>
  <si>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</si>
  <si>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</si>
  <si>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</si>
  <si>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</si>
  <si>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</si>
  <si>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</si>
  <si>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</si>
  <si>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</si>
  <si>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</si>
  <si>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</si>
  <si>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</si>
  <si>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</si>
  <si>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</si>
  <si>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</si>
  <si>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</si>
  <si>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</si>
  <si>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</si>
  <si>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</si>
  <si>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</si>
  <si>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</si>
  <si>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</si>
  <si>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</si>
  <si>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</si>
  <si>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</si>
  <si>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</si>
  <si>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</si>
  <si>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</si>
  <si>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</si>
  <si>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</si>
  <si>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</si>
  <si>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</si>
  <si>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</si>
  <si>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</si>
  <si>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</si>
  <si>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</si>
  <si>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</si>
  <si>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</si>
  <si>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</si>
  <si>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</si>
  <si>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</si>
  <si>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</si>
  <si>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</si>
  <si>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</si>
  <si>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</si>
  <si>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</si>
  <si>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</si>
  <si>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</si>
  <si>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</si>
  <si>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</si>
  <si>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</si>
  <si>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</si>
  <si>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</si>
  <si>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</si>
  <si>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</si>
  <si>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</si>
  <si>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</si>
  <si>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</si>
  <si>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</si>
  <si>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</si>
  <si>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</si>
  <si>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</si>
  <si>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</si>
  <si>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</si>
  <si>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</si>
  <si>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</si>
  <si>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</si>
  <si>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</si>
  <si>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</si>
  <si>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</si>
  <si>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</si>
  <si>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</si>
  <si>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</si>
  <si>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</si>
  <si>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</si>
  <si>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</si>
  <si>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</si>
  <si>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</si>
  <si>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</si>
  <si>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</si>
  <si>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</si>
  <si>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</si>
  <si>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</si>
  <si>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</si>
  <si>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</si>
  <si>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</si>
  <si>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</si>
  <si>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</si>
  <si>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</si>
  <si>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</si>
  <si>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</si>
  <si>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</si>
  <si>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</si>
  <si>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</si>
  <si>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</si>
  <si>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</si>
  <si>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</si>
  <si>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</si>
  <si>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</si>
  <si>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</si>
  <si>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</si>
  <si>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</si>
  <si>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</si>
  <si>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</si>
  <si>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</si>
  <si>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</si>
  <si>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</si>
  <si>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</si>
  <si>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</si>
  <si>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</si>
  <si>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</si>
  <si>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</si>
  <si>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</si>
  <si>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</si>
  <si>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</si>
  <si>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</si>
  <si>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</si>
  <si>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</si>
  <si>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</si>
  <si>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</si>
  <si>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</si>
  <si>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</si>
  <si>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</si>
  <si>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</si>
  <si>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</si>
  <si>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</si>
  <si>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</si>
  <si>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</si>
  <si>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</si>
  <si>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</si>
  <si>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</si>
  <si>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</si>
  <si>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</si>
  <si>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</si>
  <si>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</si>
  <si>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</si>
  <si>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</si>
  <si>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</si>
  <si>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</si>
  <si>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</si>
  <si>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</si>
  <si>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</si>
  <si>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</si>
  <si>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</si>
  <si>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</si>
  <si>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</si>
  <si>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</si>
  <si>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</si>
  <si>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</si>
  <si>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</si>
  <si>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</si>
  <si>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</si>
  <si>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</si>
  <si>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</si>
  <si>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</si>
  <si>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</si>
  <si>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</si>
  <si>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</si>
  <si>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</si>
  <si>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</si>
  <si>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</si>
  <si>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</si>
  <si>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</si>
  <si>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</si>
  <si>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</si>
  <si>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</si>
  <si>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</si>
  <si>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</si>
  <si>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</si>
  <si>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</si>
  <si>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</si>
  <si>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</si>
  <si>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</si>
  <si>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</si>
  <si>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</si>
  <si>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</si>
  <si>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</si>
  <si>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</si>
  <si>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</si>
  <si>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</si>
  <si>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</si>
  <si>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</si>
  <si>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</si>
  <si>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</si>
  <si>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</si>
  <si>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</si>
  <si>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</si>
  <si>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</si>
  <si>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</si>
  <si>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</si>
  <si>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</si>
  <si>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</si>
  <si>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</si>
  <si>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</si>
  <si>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</si>
  <si>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</si>
  <si>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</si>
  <si>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</si>
  <si>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</si>
  <si>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</si>
  <si>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</si>
  <si>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</si>
  <si>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</si>
  <si>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</si>
  <si>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</si>
  <si>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</si>
  <si>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</si>
  <si>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</si>
  <si>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</si>
  <si>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</si>
  <si>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</si>
  <si>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</si>
  <si>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</si>
  <si>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</si>
  <si>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</si>
  <si>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</si>
  <si>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</si>
  <si>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</si>
  <si>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</si>
  <si>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</si>
  <si>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</si>
  <si>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</si>
  <si>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</si>
  <si>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</si>
  <si>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</si>
  <si>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</si>
  <si>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</si>
  <si>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</si>
  <si>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</si>
  <si>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</si>
  <si>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</si>
  <si>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</si>
  <si>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</si>
  <si>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</si>
  <si>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</si>
  <si>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</si>
  <si>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</si>
  <si>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</si>
  <si>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</si>
  <si>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</si>
  <si>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</si>
  <si>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</si>
  <si>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</si>
  <si>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</si>
  <si>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</si>
  <si>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</si>
  <si>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</si>
  <si>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</si>
  <si>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</si>
  <si>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</si>
  <si>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</si>
  <si>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</si>
  <si>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</si>
  <si>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</si>
  <si>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</si>
  <si>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</si>
  <si>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</si>
  <si>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</si>
  <si>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</si>
  <si>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</si>
  <si>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</si>
  <si>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</si>
  <si>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</si>
  <si>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</si>
  <si>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</si>
  <si>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</si>
  <si>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</si>
  <si>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</si>
  <si>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</si>
  <si>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</si>
  <si>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</si>
  <si>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</si>
  <si>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</si>
  <si>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</si>
  <si>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</si>
  <si>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</si>
  <si>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</si>
  <si>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</si>
  <si>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</si>
  <si>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</si>
  <si>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</si>
  <si>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</si>
  <si>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</si>
  <si>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</si>
  <si>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</si>
  <si>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</si>
  <si>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</si>
  <si>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</si>
  <si>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</si>
  <si>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</si>
  <si>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</si>
  <si>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</si>
  <si>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</si>
  <si>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</si>
  <si>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</si>
  <si>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</si>
  <si>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</si>
  <si>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</si>
  <si>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</si>
  <si>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</si>
  <si>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</si>
  <si>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</si>
  <si>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</si>
  <si>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</si>
  <si>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</si>
  <si>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</si>
  <si>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</si>
  <si>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</si>
  <si>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</si>
  <si>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</si>
  <si>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</si>
  <si>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</si>
  <si>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</si>
  <si>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</si>
  <si>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</si>
  <si>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</si>
  <si>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</si>
  <si>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</si>
  <si>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</si>
  <si>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</si>
  <si>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</si>
  <si>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</si>
  <si>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</si>
  <si>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</si>
  <si>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</si>
  <si>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</si>
  <si>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</si>
  <si>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</si>
  <si>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</si>
  <si>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</si>
  <si>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</si>
  <si>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</si>
  <si>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</si>
  <si>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</si>
  <si>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</si>
  <si>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</si>
  <si>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</si>
  <si>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</si>
  <si>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</si>
  <si>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</si>
  <si>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</si>
  <si>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</si>
  <si>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</si>
  <si>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</si>
  <si>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</si>
  <si>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</si>
  <si>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</si>
  <si>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</si>
  <si>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</si>
  <si>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</si>
  <si>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</si>
  <si>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</si>
  <si>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</si>
  <si>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</si>
  <si>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</si>
  <si>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</si>
  <si>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</si>
  <si>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</si>
  <si>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</si>
  <si>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</si>
  <si>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</si>
  <si>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</si>
  <si>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</si>
  <si>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</si>
  <si>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</si>
  <si>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</si>
  <si>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</si>
  <si>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</si>
  <si>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</si>
  <si>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</si>
  <si>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</si>
  <si>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</si>
  <si>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</si>
  <si>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</si>
  <si>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</si>
  <si>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</si>
  <si>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</si>
  <si>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</si>
  <si>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</si>
  <si>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</si>
  <si>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</si>
  <si>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</si>
  <si>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</si>
  <si>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</si>
  <si>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</si>
  <si>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</si>
  <si>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</si>
  <si>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</si>
  <si>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</si>
  <si>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</si>
  <si>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</si>
  <si>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</si>
  <si>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</si>
  <si>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</si>
  <si>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</si>
  <si>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</si>
  <si>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</si>
  <si>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</si>
  <si>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</si>
  <si>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</si>
  <si>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</si>
  <si>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</si>
  <si>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</si>
  <si>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</si>
  <si>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</si>
  <si>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</si>
  <si>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</si>
  <si>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</si>
  <si>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</si>
  <si>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</si>
  <si>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</si>
  <si>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</si>
  <si>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</si>
  <si>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</si>
  <si>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</si>
  <si>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</si>
  <si>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</si>
  <si>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</si>
  <si>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</si>
  <si>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</si>
  <si>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</si>
  <si>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</si>
  <si>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</si>
  <si>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</si>
  <si>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</si>
  <si>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</si>
  <si>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</si>
  <si>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</si>
  <si>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</si>
  <si>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</si>
  <si>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</si>
  <si>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</si>
  <si>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</si>
  <si>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</si>
  <si>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</si>
  <si>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</si>
  <si>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</si>
  <si>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</si>
  <si>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</si>
  <si>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</si>
  <si>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</si>
  <si>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</si>
  <si>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</si>
  <si>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</si>
  <si>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</si>
  <si>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</si>
  <si>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</si>
  <si>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</si>
  <si>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</si>
  <si>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</si>
  <si>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</si>
  <si>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</si>
  <si>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</si>
  <si>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</si>
  <si>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</si>
  <si>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</si>
  <si>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</si>
  <si>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</si>
  <si>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</si>
  <si>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</si>
  <si>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</si>
  <si>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</si>
  <si>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</si>
  <si>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</si>
  <si>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</si>
  <si>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</si>
  <si>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</si>
  <si>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</si>
  <si>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</si>
  <si>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</si>
  <si>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</si>
  <si>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</si>
  <si>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</si>
  <si>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</si>
  <si>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</si>
  <si>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</si>
  <si>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</si>
  <si>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</si>
  <si>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</si>
  <si>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</si>
  <si>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</si>
  <si>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</si>
  <si>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</si>
  <si>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</si>
  <si>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</si>
  <si>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</si>
  <si>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</si>
  <si>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</si>
  <si>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</si>
  <si>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</si>
  <si>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</si>
  <si>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</si>
  <si>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</si>
  <si>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</si>
  <si>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</si>
  <si>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</si>
  <si>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</si>
  <si>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</si>
  <si>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</si>
  <si>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</si>
  <si>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</si>
  <si>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</si>
  <si>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</si>
  <si>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</si>
  <si>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</si>
  <si>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</si>
  <si>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</si>
  <si>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</si>
  <si>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</si>
  <si>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</si>
  <si>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</si>
  <si>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</si>
  <si>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</si>
  <si>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</si>
  <si>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</si>
  <si>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</si>
  <si>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</si>
  <si>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</si>
  <si>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</si>
  <si>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</si>
  <si>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</si>
  <si>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</si>
  <si>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</si>
  <si>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</si>
  <si>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</si>
  <si>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</si>
  <si>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</si>
  <si>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</si>
  <si>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</si>
  <si>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</si>
  <si>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</si>
  <si>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</si>
  <si>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</si>
  <si>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</si>
  <si>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</si>
  <si>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</si>
  <si>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</si>
  <si>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</si>
  <si>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</si>
  <si>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</si>
  <si>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</si>
  <si>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</si>
  <si>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</si>
  <si>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</si>
  <si>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</si>
  <si>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</si>
  <si>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</si>
  <si>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</si>
  <si>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</si>
  <si>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</si>
  <si>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</si>
  <si>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</si>
  <si>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</si>
  <si>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</si>
  <si>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</si>
  <si>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</si>
  <si>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</si>
  <si>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</si>
  <si>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</si>
  <si>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</si>
  <si>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</si>
  <si>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</si>
  <si>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</si>
  <si>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</si>
  <si>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</si>
  <si>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</si>
  <si>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</si>
  <si>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</si>
  <si>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</si>
  <si>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</si>
  <si>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</si>
  <si>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</si>
  <si>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</si>
  <si>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</si>
  <si>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</si>
  <si>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</si>
  <si>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</si>
  <si>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</si>
  <si>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</si>
  <si>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</si>
  <si>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</si>
  <si>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</si>
  <si>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</si>
  <si>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</si>
  <si>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</si>
  <si>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</si>
  <si>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</si>
  <si>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</si>
  <si>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</si>
  <si>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</si>
  <si>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</si>
  <si>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</si>
  <si>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</si>
  <si>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</si>
  <si>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</si>
  <si>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</si>
  <si>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</si>
  <si>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</si>
  <si>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</si>
  <si>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</si>
  <si>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</si>
  <si>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</si>
  <si>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</si>
  <si>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</si>
  <si>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</si>
  <si>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</si>
  <si>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</si>
  <si>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</si>
  <si>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</si>
  <si>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</si>
  <si>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</si>
  <si>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</si>
  <si>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</si>
  <si>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</si>
  <si>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</si>
  <si>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</si>
  <si>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</si>
  <si>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</si>
  <si>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</si>
  <si>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</si>
  <si>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</si>
  <si>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</si>
  <si>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</si>
  <si>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</si>
  <si>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</si>
  <si>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</si>
  <si>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</si>
  <si>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</si>
  <si>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</si>
  <si>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</si>
  <si>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</si>
  <si>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</si>
  <si>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</si>
  <si>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</si>
  <si>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</si>
  <si>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</si>
  <si>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</si>
  <si>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</si>
  <si>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</si>
  <si>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</si>
  <si>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</si>
  <si>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</si>
  <si>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</si>
  <si>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</si>
  <si>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</si>
  <si>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</si>
  <si>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</si>
  <si>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</si>
  <si>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</si>
  <si>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</si>
  <si>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</si>
  <si>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</si>
  <si>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</si>
  <si>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</si>
  <si>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</si>
  <si>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</si>
  <si>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</si>
  <si>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</si>
  <si>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</si>
  <si>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</si>
  <si>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</si>
  <si>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</si>
  <si>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</si>
  <si>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</si>
  <si>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</si>
  <si>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</si>
  <si>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</si>
  <si>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</si>
  <si>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</si>
  <si>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</si>
  <si>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</si>
  <si>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</si>
  <si>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</si>
  <si>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</si>
  <si>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</si>
  <si>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</si>
  <si>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</si>
  <si>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</si>
  <si>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</si>
  <si>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</si>
  <si>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</si>
  <si>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</si>
  <si>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</si>
  <si>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</si>
  <si>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</si>
  <si>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</si>
  <si>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</si>
  <si>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</si>
  <si>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</si>
  <si>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</si>
  <si>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</si>
  <si>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</si>
  <si>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</si>
  <si>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</si>
  <si>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</si>
  <si>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</si>
  <si>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</si>
  <si>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</si>
  <si>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</si>
  <si>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</si>
  <si>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</si>
  <si>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</si>
  <si>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</si>
  <si>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</si>
  <si>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</si>
  <si>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</si>
  <si>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</si>
  <si>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</si>
  <si>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</si>
  <si>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</si>
  <si>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</si>
  <si>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</si>
  <si>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</si>
  <si>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</si>
  <si>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</si>
  <si>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</si>
  <si>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</si>
  <si>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</si>
  <si>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</si>
  <si>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</si>
  <si>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</si>
  <si>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</si>
  <si>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</si>
  <si>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</si>
  <si>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</si>
  <si>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</si>
  <si>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</si>
  <si>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</si>
  <si>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</si>
  <si>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</si>
  <si>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</si>
  <si>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</si>
  <si>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</si>
  <si>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</si>
  <si>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</si>
  <si>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</si>
  <si>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</si>
  <si>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</si>
  <si>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</si>
  <si>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</si>
  <si>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</si>
  <si>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</si>
  <si>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</si>
  <si>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</si>
  <si>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</si>
  <si>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</si>
  <si>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</si>
  <si>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</si>
  <si>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</si>
  <si>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</si>
  <si>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</si>
  <si>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</si>
  <si>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</si>
  <si>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</si>
  <si>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</si>
  <si>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</si>
  <si>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</si>
  <si>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</si>
  <si>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</si>
  <si>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</si>
  <si>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</si>
  <si>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</si>
  <si>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</si>
  <si>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</si>
  <si>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</si>
  <si>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</si>
  <si>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</si>
  <si>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</si>
  <si>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</si>
  <si>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</si>
  <si>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</si>
  <si>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</si>
  <si>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</si>
  <si>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</si>
  <si>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</si>
  <si>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</si>
  <si>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</si>
  <si>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</si>
  <si>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</si>
  <si>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</si>
  <si>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</si>
  <si>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</si>
  <si>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</si>
  <si>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</si>
  <si>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</si>
  <si>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</si>
  <si>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</si>
  <si>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</si>
  <si>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</si>
  <si>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</si>
  <si>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</si>
  <si>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</si>
  <si>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</si>
  <si>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</si>
  <si>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</si>
  <si>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</si>
  <si>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</si>
  <si>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</si>
  <si>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</si>
  <si>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</si>
  <si>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</si>
  <si>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</si>
  <si>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</si>
  <si>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</si>
  <si>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</si>
  <si>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</si>
  <si>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</si>
  <si>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</si>
  <si>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</si>
  <si>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</si>
  <si>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</si>
  <si>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</si>
  <si>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</si>
  <si>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</si>
  <si>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</si>
  <si>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</si>
  <si>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</si>
  <si>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</si>
  <si>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</si>
  <si>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</si>
  <si>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</si>
  <si>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</si>
  <si>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</si>
  <si>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</si>
  <si>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</si>
  <si>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</si>
  <si>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</si>
  <si>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</si>
  <si>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</si>
  <si>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</si>
  <si>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</si>
  <si>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</si>
  <si>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</si>
  <si>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</si>
  <si>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</si>
  <si>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</si>
  <si>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</si>
  <si>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</si>
  <si>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</si>
  <si>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</si>
  <si>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</si>
  <si>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</si>
  <si>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</si>
  <si>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</si>
  <si>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</si>
  <si>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</si>
  <si>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</si>
  <si>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</si>
  <si>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</si>
  <si>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</si>
  <si>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</si>
  <si>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</si>
  <si>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</si>
  <si>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</si>
  <si>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</si>
  <si>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</si>
  <si>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</si>
  <si>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</si>
  <si>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</si>
  <si>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</si>
  <si>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</si>
  <si>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</si>
  <si>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</si>
  <si>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</si>
  <si>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</si>
  <si>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</si>
  <si>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</si>
  <si>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</si>
  <si>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</si>
  <si>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</si>
  <si>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</si>
  <si>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</si>
  <si>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</si>
  <si>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</si>
  <si>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</si>
  <si>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</si>
  <si>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</si>
  <si>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</si>
  <si>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</si>
  <si>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</si>
  <si>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</si>
  <si>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</si>
  <si>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</si>
  <si>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</si>
  <si>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</si>
  <si>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</si>
  <si>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</si>
  <si>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</si>
  <si>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</si>
  <si>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</si>
  <si>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</si>
  <si>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</si>
  <si>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</si>
  <si>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</si>
  <si>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</si>
  <si>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</si>
  <si>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</si>
  <si>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</si>
  <si>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</si>
  <si>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</si>
  <si>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</si>
  <si>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</si>
  <si>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</si>
  <si>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</si>
  <si>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</si>
  <si>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</si>
  <si>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</si>
  <si>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</si>
  <si>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</si>
  <si>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</si>
  <si>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</si>
  <si>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</si>
  <si>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</si>
  <si>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</si>
  <si>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</si>
  <si>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</si>
  <si>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</si>
  <si>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</si>
  <si>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</si>
  <si>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</si>
  <si>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</si>
  <si>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</si>
  <si>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</si>
  <si>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</si>
  <si>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</si>
  <si>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</si>
  <si>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</si>
  <si>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</si>
  <si>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</si>
  <si>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</si>
  <si>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</si>
  <si>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</si>
  <si>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</si>
  <si>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</si>
  <si>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</si>
  <si>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</si>
  <si>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</si>
  <si>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</si>
  <si>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</si>
  <si>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</si>
  <si>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</si>
  <si>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</si>
  <si>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</si>
  <si>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</si>
  <si>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</si>
  <si>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</si>
  <si>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</si>
  <si>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</si>
  <si>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</si>
  <si>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</si>
  <si>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</si>
  <si>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</si>
  <si>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</si>
  <si>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</si>
  <si>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</si>
  <si>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</si>
  <si>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</si>
  <si>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</si>
  <si>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</si>
  <si>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</si>
  <si>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</si>
  <si>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</si>
  <si>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</si>
  <si>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</si>
  <si>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</si>
  <si>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</si>
  <si>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</si>
  <si>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</si>
  <si>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</si>
  <si>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</si>
  <si>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</si>
  <si>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</si>
  <si>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</si>
  <si>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</si>
  <si>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</si>
  <si>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</si>
  <si>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</si>
  <si>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</si>
  <si>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</si>
  <si>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</si>
  <si>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</si>
  <si>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</si>
  <si>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</si>
  <si>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</si>
  <si>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</si>
  <si>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</si>
  <si>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</si>
  <si>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</si>
  <si>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</si>
  <si>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</si>
  <si>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</si>
  <si>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</si>
  <si>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</si>
  <si>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</si>
  <si>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</si>
  <si>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</si>
  <si>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</si>
  <si>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</si>
  <si>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</si>
  <si>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</si>
  <si>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</si>
  <si>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</si>
  <si>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</si>
  <si>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</si>
  <si>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</si>
  <si>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</si>
  <si>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</si>
  <si>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</si>
  <si>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</si>
  <si>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</si>
  <si>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</si>
  <si>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</si>
  <si>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</si>
  <si>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</si>
  <si>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</si>
  <si>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</si>
  <si>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</si>
  <si>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</si>
  <si>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</si>
  <si>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</si>
  <si>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</si>
  <si>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</si>
  <si>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</si>
  <si>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</si>
  <si>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</si>
  <si>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</si>
  <si>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</si>
  <si>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</si>
  <si>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</si>
  <si>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</si>
  <si>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</si>
  <si>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</si>
  <si>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</si>
  <si>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</si>
  <si>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</si>
  <si>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</si>
  <si>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</si>
  <si>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</si>
  <si>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</si>
  <si>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</si>
  <si>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</si>
  <si>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</si>
  <si>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</si>
  <si>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</si>
  <si>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</si>
  <si>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</si>
  <si>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</si>
  <si>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</si>
  <si>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</si>
  <si>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</si>
  <si>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</si>
  <si>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</si>
  <si>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</si>
  <si>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</si>
  <si>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</si>
  <si>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</si>
  <si>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</si>
  <si>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</si>
  <si>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</si>
  <si>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</si>
  <si>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</si>
  <si>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</si>
  <si>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</si>
  <si>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</si>
  <si>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</si>
  <si>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</si>
  <si>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</si>
  <si>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</si>
  <si>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</si>
  <si>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</si>
  <si>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</si>
  <si>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</si>
  <si>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</si>
  <si>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</si>
  <si>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</si>
  <si>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</si>
  <si>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</si>
  <si>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</si>
  <si>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</si>
  <si>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</si>
  <si>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</si>
  <si>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</si>
  <si>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</si>
  <si>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</si>
  <si>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</si>
  <si>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</si>
  <si>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</si>
  <si>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</si>
  <si>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</si>
  <si>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</si>
  <si>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</si>
  <si>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</si>
  <si>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</si>
  <si>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</si>
  <si>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</si>
  <si>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</si>
  <si>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</si>
  <si>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</si>
  <si>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</si>
  <si>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</si>
  <si>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</si>
  <si>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</si>
  <si>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</si>
  <si>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</si>
  <si>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</si>
  <si>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</si>
  <si>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</si>
  <si>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</si>
  <si>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</si>
  <si>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</si>
  <si>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</si>
  <si>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</si>
  <si>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</si>
  <si>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</si>
  <si>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</si>
  <si>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</si>
  <si>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</si>
  <si>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</si>
  <si>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</si>
  <si>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</si>
  <si>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</si>
  <si>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</si>
  <si>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</si>
  <si>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</si>
  <si>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</si>
  <si>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</si>
  <si>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</si>
  <si>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</si>
  <si>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</si>
  <si>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</si>
  <si>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</si>
  <si>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</si>
  <si>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</si>
  <si>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</si>
  <si>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</si>
  <si>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</si>
  <si>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</si>
  <si>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</si>
  <si>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</si>
  <si>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</si>
  <si>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</si>
  <si>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</si>
  <si>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</si>
  <si>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</si>
  <si>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</si>
  <si>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</si>
  <si>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</si>
  <si>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</si>
  <si>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</si>
  <si>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</si>
  <si>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</si>
  <si>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</si>
  <si>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</si>
  <si>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</si>
  <si>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</si>
  <si>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</si>
  <si>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</si>
  <si>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</si>
  <si>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</si>
  <si>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</si>
  <si>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</si>
  <si>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</si>
  <si>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</si>
  <si>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</si>
  <si>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</si>
  <si>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</si>
  <si>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</si>
  <si>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</si>
  <si>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</si>
  <si>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</si>
  <si>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</si>
  <si>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</si>
  <si>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</si>
  <si>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</si>
  <si>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</si>
  <si>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</si>
  <si>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</si>
  <si>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</si>
  <si>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</si>
  <si>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</si>
  <si>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</si>
  <si>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</si>
  <si>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</si>
  <si>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</si>
  <si>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</si>
  <si>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</si>
  <si>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</si>
  <si>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</si>
  <si>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</si>
  <si>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</si>
  <si>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</si>
  <si>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</si>
  <si>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</si>
  <si>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</si>
  <si>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</si>
  <si>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</si>
  <si>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</si>
  <si>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</si>
  <si>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</si>
  <si>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</si>
  <si>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</si>
  <si>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</si>
  <si>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</si>
  <si>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</si>
  <si>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</si>
  <si>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</si>
  <si>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</si>
  <si>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</si>
  <si>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</si>
  <si>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</si>
  <si>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</si>
  <si>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</si>
  <si>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</si>
  <si>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</si>
  <si>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</si>
  <si>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</si>
  <si>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</si>
  <si>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</si>
  <si>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</si>
  <si>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</si>
  <si>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</si>
  <si>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</si>
  <si>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</si>
  <si>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</si>
  <si>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</si>
  <si>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</si>
  <si>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</si>
  <si>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</si>
  <si>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</si>
  <si>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</si>
  <si>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</si>
  <si>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</si>
  <si>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</si>
  <si>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</si>
  <si>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</si>
  <si>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</si>
  <si>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</si>
  <si>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</si>
  <si>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</si>
  <si>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</si>
  <si>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</si>
  <si>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</si>
  <si>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</si>
  <si>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</si>
  <si>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</si>
  <si>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</si>
  <si>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</si>
  <si>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</si>
  <si>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</si>
  <si>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</si>
  <si>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</si>
  <si>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</si>
  <si>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</si>
  <si>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</si>
  <si>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</si>
  <si>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</si>
  <si>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</si>
  <si>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</si>
  <si>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</si>
  <si>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</si>
  <si>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</si>
  <si>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</si>
  <si>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</si>
  <si>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</si>
  <si>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</si>
  <si>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</si>
  <si>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</si>
  <si>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</si>
  <si>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</si>
  <si>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</si>
  <si>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</si>
  <si>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</si>
  <si>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</si>
  <si>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</si>
  <si>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</si>
  <si>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</si>
  <si>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</si>
  <si>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</si>
  <si>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</si>
  <si>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</si>
  <si>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</si>
  <si>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</si>
  <si>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</si>
  <si>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</si>
  <si>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</si>
  <si>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</si>
  <si>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</si>
  <si>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</si>
  <si>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</si>
  <si>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</si>
  <si>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</si>
  <si>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</si>
  <si>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</si>
  <si>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</si>
  <si>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</si>
  <si>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</si>
  <si>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</si>
  <si>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</si>
  <si>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</si>
  <si>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</si>
  <si>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</si>
  <si>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</si>
  <si>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</si>
  <si>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</si>
  <si>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</si>
  <si>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</si>
  <si>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</si>
  <si>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</si>
  <si>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</si>
  <si>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</si>
  <si>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</si>
  <si>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</si>
  <si>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</si>
  <si>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</si>
  <si>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</si>
  <si>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</si>
  <si>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</si>
  <si>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</si>
  <si>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</si>
  <si>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</si>
  <si>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</si>
  <si>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</si>
  <si>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</si>
  <si>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</si>
  <si>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</si>
  <si>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</si>
  <si>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</si>
  <si>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</si>
  <si>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</si>
  <si>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</si>
  <si>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</si>
  <si>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</si>
  <si>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</si>
  <si>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</si>
  <si>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</si>
  <si>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</si>
  <si>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</si>
  <si>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</si>
  <si>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</si>
  <si>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</si>
  <si>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</si>
  <si>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</si>
  <si>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</si>
  <si>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</si>
  <si>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</si>
  <si>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</si>
  <si>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</si>
  <si>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</si>
  <si>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</si>
  <si>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</si>
  <si>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</si>
  <si>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</si>
  <si>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</si>
  <si>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</si>
  <si>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</si>
  <si>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</si>
  <si>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</si>
  <si>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</si>
  <si>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</si>
  <si>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</si>
  <si>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</si>
  <si>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</si>
  <si>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</si>
  <si>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</si>
  <si>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</si>
  <si>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</si>
  <si>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</si>
  <si>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</si>
  <si>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</si>
  <si>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</si>
  <si>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</si>
  <si>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</si>
  <si>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</si>
  <si>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</si>
  <si>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</si>
  <si>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</si>
  <si>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</si>
  <si>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</si>
  <si>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</si>
  <si>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</si>
  <si>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</si>
  <si>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</si>
  <si>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</si>
  <si>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</si>
  <si>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</si>
  <si>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</si>
  <si>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</si>
  <si>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</si>
  <si>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</si>
  <si>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</si>
  <si>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</si>
  <si>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</si>
  <si>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</si>
  <si>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</si>
  <si>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</si>
  <si>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</si>
  <si>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</si>
  <si>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</si>
  <si>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</si>
  <si>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</si>
  <si>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</si>
  <si>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</si>
  <si>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</si>
  <si>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</si>
  <si>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</si>
  <si>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</si>
  <si>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</si>
  <si>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</si>
  <si>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</si>
  <si>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</si>
  <si>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</si>
  <si>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</si>
  <si>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</si>
  <si>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</si>
  <si>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</si>
  <si>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</si>
  <si>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</si>
  <si>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</si>
  <si>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</si>
  <si>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</si>
  <si>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</si>
  <si>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</si>
  <si>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</si>
  <si>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</si>
  <si>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</si>
  <si>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</si>
  <si>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</si>
  <si>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</si>
  <si>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</si>
  <si>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</si>
  <si>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</si>
  <si>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</si>
  <si>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</si>
  <si>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</si>
  <si>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</si>
  <si>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</si>
  <si>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</si>
  <si>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</si>
  <si>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</si>
  <si>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</si>
  <si>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</si>
  <si>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</si>
  <si>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</si>
  <si>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</si>
  <si>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</si>
  <si>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</si>
  <si>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</si>
  <si>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</si>
  <si>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</si>
  <si>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</si>
  <si>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</si>
  <si>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</si>
  <si>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</si>
  <si>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</si>
  <si>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</si>
  <si>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</si>
  <si>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</si>
  <si>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</si>
  <si>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</si>
  <si>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</si>
  <si>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</si>
  <si>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</si>
  <si>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</si>
  <si>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</si>
  <si>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</si>
  <si>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</si>
  <si>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</si>
  <si>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</si>
  <si>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</si>
  <si>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</si>
  <si>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</si>
  <si>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</si>
  <si>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</si>
  <si>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</si>
  <si>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</si>
  <si>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</si>
  <si>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</si>
  <si>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</si>
  <si>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</si>
  <si>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</si>
  <si>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</si>
  <si>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</si>
  <si>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</si>
  <si>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</si>
  <si>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</si>
  <si>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</si>
  <si>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</si>
  <si>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</si>
  <si>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</si>
  <si>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</si>
  <si>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</si>
  <si>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</si>
  <si>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</si>
  <si>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</si>
  <si>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</si>
  <si>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</si>
  <si>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</si>
  <si>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</si>
  <si>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</si>
  <si>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</si>
  <si>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</si>
  <si>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</si>
  <si>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</si>
  <si>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</si>
  <si>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</si>
  <si>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</si>
  <si>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</si>
  <si>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</si>
  <si>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</si>
  <si>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</si>
  <si>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</si>
  <si>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</si>
  <si>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</si>
  <si>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</si>
  <si>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</si>
  <si>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</si>
  <si>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</si>
  <si>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</si>
  <si>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</si>
  <si>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</si>
  <si>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</si>
  <si>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</si>
  <si>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</si>
  <si>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</si>
  <si>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</si>
  <si>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</si>
  <si>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</si>
  <si>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</si>
  <si>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</si>
  <si>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</si>
  <si>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</si>
  <si>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</si>
  <si>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</si>
  <si>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</si>
  <si>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</si>
  <si>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</si>
  <si>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</si>
  <si>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</si>
  <si>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</si>
  <si>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</si>
  <si>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</si>
  <si>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</si>
  <si>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</si>
  <si>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</si>
  <si>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</si>
  <si>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</si>
  <si>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</si>
  <si>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</si>
  <si>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</si>
  <si>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</si>
  <si>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</si>
  <si>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</si>
  <si>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</si>
  <si>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</si>
  <si>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</si>
  <si>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</si>
  <si>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</si>
  <si>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</si>
  <si>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</si>
  <si>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</si>
  <si>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</si>
  <si>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</si>
  <si>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</si>
  <si>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</si>
  <si>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</si>
  <si>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</si>
  <si>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</si>
  <si>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</si>
  <si>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</si>
  <si>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</si>
  <si>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</si>
  <si>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</si>
  <si>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</si>
  <si>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</si>
  <si>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</si>
  <si>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</si>
  <si>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</si>
  <si>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</si>
  <si>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</si>
  <si>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</si>
  <si>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</si>
  <si>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</si>
  <si>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</si>
  <si>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</si>
  <si>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</si>
  <si>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</si>
  <si>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</si>
  <si>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</si>
  <si>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</si>
  <si>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</si>
  <si>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</si>
  <si>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</si>
  <si>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</si>
  <si>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</si>
  <si>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</si>
  <si>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</si>
  <si>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</si>
  <si>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</si>
  <si>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</si>
  <si>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</si>
  <si>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</si>
  <si>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</si>
  <si>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</si>
  <si>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</si>
  <si>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</si>
  <si>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</si>
  <si>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</si>
  <si>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</si>
  <si>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</si>
  <si>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</si>
  <si>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</si>
  <si>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</si>
  <si>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</si>
  <si>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</si>
  <si>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</si>
  <si>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</si>
  <si>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</si>
  <si>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</si>
  <si>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</si>
  <si>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</si>
  <si>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</si>
  <si>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</si>
  <si>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</si>
  <si>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</si>
  <si>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</si>
  <si>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</si>
  <si>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</si>
  <si>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</si>
  <si>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</si>
  <si>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</si>
  <si>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</si>
  <si>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</si>
  <si>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</si>
  <si>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</si>
  <si>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</si>
  <si>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</si>
  <si>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</si>
  <si>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</si>
  <si>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</si>
  <si>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</si>
  <si>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</si>
  <si>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</si>
  <si>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</si>
  <si>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</si>
  <si>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</si>
  <si>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</si>
  <si>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</si>
  <si>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</si>
  <si>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</si>
  <si>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</si>
  <si>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</si>
  <si>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</si>
  <si>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</si>
  <si>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</si>
  <si>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</si>
  <si>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</si>
  <si>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</si>
  <si>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</si>
  <si>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</si>
  <si>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</si>
  <si>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</si>
  <si>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</si>
  <si>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</si>
  <si>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</si>
  <si>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</si>
  <si>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</si>
  <si>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</si>
  <si>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</si>
  <si>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</si>
  <si>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</si>
  <si>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</si>
  <si>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</si>
  <si>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</si>
  <si>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</si>
  <si>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</si>
  <si>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</si>
  <si>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</si>
  <si>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</si>
  <si>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</si>
  <si>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</si>
  <si>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</si>
  <si>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</si>
  <si>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</si>
  <si>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</si>
  <si>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</si>
  <si>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</si>
  <si>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</si>
  <si>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</si>
  <si>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</si>
  <si>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</si>
  <si>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</si>
  <si>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</si>
  <si>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</si>
  <si>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</si>
  <si>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</si>
  <si>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</si>
  <si>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</si>
  <si>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</si>
  <si>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</si>
  <si>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</si>
  <si>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</si>
  <si>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</si>
  <si>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</si>
  <si>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</si>
  <si>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</si>
  <si>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</si>
  <si>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</si>
  <si>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</si>
  <si>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</si>
  <si>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</si>
  <si>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</si>
  <si>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</si>
  <si>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</si>
  <si>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</si>
  <si>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</si>
  <si>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</si>
  <si>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</si>
  <si>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</si>
  <si>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</si>
  <si>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</si>
  <si>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</si>
  <si>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</si>
  <si>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</si>
  <si>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</si>
  <si>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</si>
  <si>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</si>
  <si>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</si>
  <si>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</si>
  <si>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</si>
  <si>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</si>
  <si>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</si>
  <si>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</si>
  <si>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</si>
  <si>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</si>
  <si>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</si>
  <si>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</si>
  <si>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</si>
  <si>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</si>
  <si>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</si>
  <si>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</si>
  <si>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</si>
  <si>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</si>
  <si>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</si>
  <si>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</si>
  <si>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</si>
  <si>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</si>
  <si>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</si>
  <si>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</si>
  <si>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</si>
  <si>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</si>
  <si>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</si>
  <si>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</si>
  <si>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</si>
  <si>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</si>
  <si>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</si>
  <si>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</si>
  <si>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</si>
  <si>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</si>
  <si>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</si>
  <si>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</si>
  <si>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</si>
  <si>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</si>
  <si>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</si>
  <si>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</si>
  <si>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</si>
  <si>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</si>
  <si>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</si>
  <si>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</si>
  <si>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</si>
  <si>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</si>
  <si>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</si>
  <si>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</si>
  <si>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</si>
  <si>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</si>
  <si>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</si>
  <si>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</si>
  <si>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</si>
  <si>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</si>
  <si>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</si>
  <si>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</si>
  <si>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</si>
  <si>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</si>
  <si>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</si>
  <si>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</si>
  <si>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</si>
  <si>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</si>
  <si>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</si>
  <si>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</si>
  <si>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</si>
  <si>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</si>
  <si>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</si>
  <si>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</si>
  <si>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</si>
  <si>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</si>
  <si>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</si>
  <si>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</si>
  <si>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</si>
  <si>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</si>
  <si>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</si>
  <si>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</si>
  <si>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</si>
  <si>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</si>
  <si>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</si>
  <si>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</si>
  <si>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</si>
  <si>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</si>
  <si>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</si>
  <si>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</si>
  <si>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</si>
  <si>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</si>
  <si>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</si>
  <si>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</si>
  <si>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</si>
  <si>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</si>
  <si>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</si>
  <si>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</si>
  <si>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</si>
  <si>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</si>
  <si>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</si>
  <si>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</si>
  <si>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</si>
  <si>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</si>
  <si>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</si>
  <si>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</si>
  <si>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</si>
  <si>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</si>
  <si>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</si>
  <si>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</si>
  <si>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</si>
  <si>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</si>
  <si>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</si>
  <si>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</si>
  <si>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</si>
  <si>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</si>
  <si>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</si>
  <si>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</si>
  <si>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</si>
  <si>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</si>
  <si>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</si>
  <si>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</si>
  <si>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</si>
  <si>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</si>
  <si>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</si>
  <si>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</si>
  <si>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</si>
  <si>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</si>
  <si>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</si>
  <si>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</si>
  <si>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</si>
  <si>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</si>
  <si>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</si>
  <si>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</si>
  <si>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</si>
  <si>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</si>
  <si>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</si>
  <si>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</si>
  <si>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</si>
  <si>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</si>
  <si>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</si>
  <si>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</si>
  <si>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</si>
  <si>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</si>
  <si>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</si>
  <si>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</si>
  <si>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</si>
  <si>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</si>
  <si>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</si>
  <si>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</si>
  <si>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</si>
  <si>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</si>
  <si>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</si>
  <si>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</si>
  <si>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</si>
  <si>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</si>
  <si>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</si>
  <si>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</si>
  <si>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</si>
  <si>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</si>
  <si>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</si>
  <si>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</si>
  <si>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</si>
  <si>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</si>
  <si>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</si>
  <si>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</si>
  <si>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</si>
  <si>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</si>
  <si>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</si>
  <si>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</si>
  <si>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</si>
  <si>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</si>
  <si>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</si>
  <si>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</si>
  <si>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</si>
  <si>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</si>
  <si>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</si>
  <si>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</si>
  <si>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</si>
  <si>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</si>
  <si>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</si>
  <si>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</si>
  <si>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</si>
  <si>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</si>
  <si>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</si>
  <si>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</si>
  <si>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</si>
  <si>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</si>
  <si>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</si>
  <si>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</si>
  <si>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</si>
  <si>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</si>
  <si>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</si>
  <si>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</si>
  <si>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</si>
  <si>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</si>
  <si>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</si>
  <si>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</si>
  <si>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</si>
  <si>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</si>
  <si>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</si>
  <si>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</si>
  <si>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</si>
  <si>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</si>
  <si>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</si>
  <si>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</si>
  <si>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</si>
  <si>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</si>
  <si>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</si>
  <si>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</si>
  <si>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</si>
  <si>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</si>
  <si>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</si>
  <si>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</si>
  <si>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</si>
  <si>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</si>
  <si>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</si>
  <si>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</si>
  <si>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</si>
  <si>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</si>
  <si>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</si>
  <si>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</si>
  <si>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</si>
  <si>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</si>
  <si>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</si>
  <si>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</si>
  <si>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</si>
  <si>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</si>
  <si>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</si>
  <si>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</si>
  <si>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</si>
  <si>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</si>
  <si>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</si>
  <si>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</si>
  <si>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</si>
  <si>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</si>
  <si>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</si>
  <si>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</si>
  <si>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</si>
  <si>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</si>
  <si>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</si>
  <si>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</si>
  <si>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</si>
  <si>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</si>
  <si>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</si>
  <si>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</si>
  <si>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</si>
  <si>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</si>
  <si>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</si>
  <si>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</si>
  <si>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</si>
  <si>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</si>
  <si>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</si>
  <si>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</si>
  <si>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</si>
  <si>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</si>
  <si>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</si>
  <si>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</si>
  <si>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</si>
  <si>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</si>
  <si>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</si>
  <si>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</si>
  <si>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</si>
  <si>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</si>
  <si>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</si>
  <si>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</si>
  <si>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</si>
  <si>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</si>
  <si>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</si>
  <si>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</si>
  <si>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</si>
  <si>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</si>
  <si>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</si>
  <si>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</si>
  <si>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</si>
  <si>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</si>
  <si>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</si>
  <si>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</si>
  <si>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</si>
  <si>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</si>
  <si>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</si>
  <si>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</si>
  <si>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</si>
  <si>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</si>
  <si>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</si>
  <si>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</si>
  <si>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</si>
  <si>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</si>
  <si>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</si>
  <si>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</si>
  <si>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</si>
  <si>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</si>
  <si>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</si>
  <si>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</si>
  <si>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</si>
  <si>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</si>
  <si>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</si>
  <si>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</si>
  <si>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</si>
  <si>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</si>
  <si>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</si>
  <si>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</si>
  <si>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</si>
  <si>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</si>
  <si>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</si>
  <si>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</si>
  <si>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</si>
  <si>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</si>
  <si>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</si>
  <si>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</si>
  <si>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</si>
  <si>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</si>
  <si>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</si>
  <si>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</si>
  <si>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</si>
  <si>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</si>
  <si>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</si>
  <si>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</si>
  <si>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</si>
  <si>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</si>
  <si>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</si>
  <si>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</si>
  <si>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</si>
  <si>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</si>
  <si>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</si>
  <si>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</si>
  <si>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</si>
  <si>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</si>
  <si>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</si>
  <si>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</si>
  <si>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</si>
  <si>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</si>
  <si>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</si>
  <si>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</si>
  <si>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</si>
  <si>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</si>
  <si>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</si>
  <si>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</si>
  <si>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</si>
  <si>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</si>
  <si>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</si>
  <si>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</si>
  <si>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</si>
  <si>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</si>
  <si>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</si>
  <si>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</si>
  <si>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</si>
  <si>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</si>
  <si>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</si>
  <si>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</si>
  <si>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</si>
  <si>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</si>
  <si>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</si>
  <si>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</si>
  <si>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</si>
  <si>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</si>
  <si>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</si>
  <si>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</si>
  <si>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</si>
  <si>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</si>
  <si>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</si>
  <si>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</si>
  <si>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</si>
  <si>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</si>
  <si>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</si>
  <si>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</si>
  <si>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</si>
  <si>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</si>
  <si>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</si>
  <si>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</si>
  <si>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</si>
  <si>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</si>
  <si>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</si>
  <si>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</si>
  <si>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</si>
  <si>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</si>
  <si>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</si>
  <si>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</si>
  <si>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</si>
  <si>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</si>
  <si>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</si>
  <si>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</si>
  <si>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</si>
  <si>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</si>
  <si>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</si>
  <si>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</si>
  <si>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</si>
  <si>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</si>
  <si>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</si>
  <si>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</si>
  <si>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</si>
  <si>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</si>
  <si>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</si>
  <si>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</si>
  <si>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</si>
  <si>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</si>
  <si>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</si>
  <si>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</si>
  <si>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</si>
  <si>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</si>
  <si>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</si>
  <si>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</si>
  <si>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</si>
  <si>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</si>
  <si>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</si>
  <si>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</si>
  <si>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</si>
  <si>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</si>
  <si>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</si>
  <si>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</si>
  <si>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</si>
  <si>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</si>
  <si>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</si>
  <si>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</si>
  <si>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</si>
  <si>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</si>
  <si>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</si>
  <si>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</si>
  <si>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</si>
  <si>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</si>
  <si>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</si>
  <si>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</si>
  <si>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</si>
  <si>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</si>
  <si>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</si>
  <si>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</si>
  <si>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</si>
  <si>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</si>
  <si>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</si>
  <si>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</si>
  <si>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</si>
  <si>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</si>
  <si>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</si>
  <si>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</si>
  <si>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</si>
  <si>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</si>
  <si>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</si>
  <si>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</si>
  <si>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</si>
  <si>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</si>
  <si>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</si>
  <si>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</si>
  <si>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</si>
  <si>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</si>
  <si>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</si>
  <si>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</si>
  <si>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</si>
  <si>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</si>
  <si>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</si>
  <si>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</si>
  <si>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</si>
  <si>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</si>
  <si>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</si>
  <si>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</si>
  <si>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</si>
  <si>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</si>
  <si>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</si>
  <si>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</si>
  <si>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</si>
  <si>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</si>
  <si>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</si>
  <si>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</si>
  <si>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</si>
  <si>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</si>
  <si>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</si>
  <si>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</si>
  <si>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</si>
  <si>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</si>
  <si>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</si>
  <si>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</si>
  <si>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</si>
  <si>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</si>
  <si>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</si>
  <si>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</si>
  <si>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</si>
  <si>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</si>
  <si>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</si>
  <si>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</si>
  <si>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</si>
  <si>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</si>
  <si>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</si>
  <si>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</si>
  <si>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</si>
  <si>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</si>
  <si>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</si>
  <si>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</si>
  <si>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</si>
  <si>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</si>
  <si>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</si>
  <si>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</si>
  <si>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</si>
  <si>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</si>
  <si>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</si>
  <si>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</si>
  <si>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</si>
  <si>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</si>
  <si>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</si>
  <si>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</si>
  <si>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</si>
  <si>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</si>
  <si>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</si>
  <si>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</si>
  <si>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</si>
  <si>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</si>
  <si>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</si>
  <si>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</si>
  <si>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</si>
  <si>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</si>
  <si>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</si>
  <si>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</si>
  <si>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</si>
  <si>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</si>
  <si>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</si>
  <si>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</si>
  <si>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</si>
  <si>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</si>
  <si>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</si>
  <si>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</si>
  <si>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</si>
  <si>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</si>
  <si>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</si>
  <si>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</si>
  <si>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</si>
  <si>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</si>
  <si>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</si>
  <si>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</si>
  <si>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</si>
  <si>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</si>
  <si>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</si>
  <si>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</si>
  <si>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</si>
  <si>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</si>
  <si>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</si>
  <si>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</si>
  <si>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</si>
  <si>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</si>
  <si>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</si>
  <si>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</si>
  <si>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</si>
  <si>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</si>
  <si>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</si>
  <si>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</si>
  <si>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</si>
  <si>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</si>
  <si>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</si>
  <si>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</si>
  <si>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</si>
  <si>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</si>
  <si>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</si>
  <si>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</si>
  <si>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</si>
  <si>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</si>
  <si>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</si>
  <si>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</si>
  <si>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</si>
  <si>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</si>
  <si>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</si>
  <si>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</si>
  <si>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</si>
  <si>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</si>
  <si>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</si>
  <si>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</si>
  <si>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</si>
  <si>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</si>
  <si>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</si>
  <si>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</si>
  <si>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</si>
  <si>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</si>
  <si>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</si>
  <si>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</si>
  <si>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</si>
  <si>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</si>
  <si>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</si>
  <si>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</si>
  <si>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</si>
  <si>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</si>
  <si>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</si>
  <si>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</si>
  <si>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</si>
  <si>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</si>
  <si>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</si>
  <si>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</si>
  <si>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</si>
  <si>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</si>
  <si>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</si>
  <si>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</si>
  <si>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</si>
  <si>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</si>
  <si>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</si>
  <si>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</si>
  <si>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</si>
  <si>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</si>
  <si>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</si>
  <si>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</si>
  <si>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</si>
  <si>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</si>
  <si>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</si>
  <si>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</si>
  <si>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</si>
  <si>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</si>
  <si>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</si>
  <si>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</si>
  <si>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</si>
  <si>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</si>
  <si>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</si>
  <si>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</si>
  <si>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</si>
  <si>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</si>
  <si>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</si>
  <si>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</si>
  <si>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</si>
  <si>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</si>
  <si>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</si>
  <si>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</si>
  <si>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</si>
  <si>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</si>
  <si>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</si>
  <si>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</si>
  <si>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</si>
  <si>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</si>
  <si>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</si>
  <si>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</si>
  <si>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</si>
  <si>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</si>
  <si>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</si>
  <si>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</si>
  <si>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</si>
  <si>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</si>
  <si>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</si>
  <si>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</si>
  <si>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</si>
  <si>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</si>
  <si>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</si>
  <si>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</si>
  <si>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</si>
  <si>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</si>
  <si>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</si>
  <si>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</si>
  <si>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</si>
  <si>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</si>
  <si>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</si>
  <si>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</si>
  <si>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</si>
  <si>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</si>
  <si>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</si>
  <si>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</si>
  <si>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</si>
  <si>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</si>
  <si>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</si>
  <si>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</si>
  <si>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</si>
  <si>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</si>
  <si>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</si>
  <si>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</si>
  <si>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</si>
  <si>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</si>
  <si>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</si>
  <si>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</si>
  <si>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</si>
  <si>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</si>
  <si>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</si>
  <si>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</si>
  <si>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</si>
  <si>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</si>
  <si>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</si>
  <si>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</si>
  <si>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</si>
  <si>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</si>
  <si>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</si>
  <si>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</si>
  <si>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</si>
  <si>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</si>
  <si>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</si>
  <si>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</si>
  <si>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</si>
  <si>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</si>
  <si>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</si>
  <si>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</si>
  <si>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</si>
  <si>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</si>
  <si>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</si>
  <si>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</si>
  <si>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</si>
  <si>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</si>
  <si>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</si>
  <si>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</si>
  <si>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</si>
  <si>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</si>
  <si>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</si>
  <si>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</si>
  <si>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</si>
  <si>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</si>
  <si>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</si>
  <si>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</si>
  <si>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</si>
  <si>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</si>
  <si>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</si>
  <si>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</si>
  <si>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</si>
  <si>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</si>
  <si>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</si>
  <si>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</si>
  <si>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</si>
  <si>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</si>
  <si>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</si>
  <si>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</si>
  <si>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</si>
  <si>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</si>
  <si>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</si>
  <si>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</si>
  <si>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</si>
  <si>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</si>
  <si>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</si>
  <si>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</si>
  <si>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</si>
  <si>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</si>
  <si>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</si>
  <si>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</si>
  <si>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</si>
  <si>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</si>
  <si>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</si>
  <si>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</si>
  <si>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</si>
  <si>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</si>
  <si>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</si>
  <si>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</si>
  <si>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</si>
  <si>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</si>
  <si>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</si>
  <si>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</si>
  <si>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</si>
  <si>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</si>
  <si>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</si>
  <si>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</si>
  <si>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</si>
  <si>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</si>
  <si>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</si>
  <si>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</si>
  <si>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</si>
  <si>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</si>
  <si>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</si>
  <si>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</si>
  <si>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</si>
  <si>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</si>
  <si>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</si>
  <si>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</si>
  <si>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</si>
  <si>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</si>
  <si>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</si>
  <si>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</si>
  <si>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</si>
  <si>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</si>
  <si>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</si>
  <si>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</si>
  <si>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</si>
  <si>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</si>
  <si>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</si>
  <si>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</si>
  <si>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</si>
  <si>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</si>
  <si>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</si>
  <si>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</si>
  <si>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</si>
  <si>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</si>
  <si>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</si>
  <si>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</si>
  <si>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</si>
  <si>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</si>
  <si>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</si>
  <si>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</si>
  <si>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</si>
  <si>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</si>
  <si>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</si>
  <si>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</si>
  <si>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</si>
  <si>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</si>
  <si>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</si>
  <si>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</si>
  <si>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</si>
  <si>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</si>
  <si>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</si>
  <si>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</si>
  <si>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</si>
  <si>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</si>
  <si>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</si>
  <si>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</si>
  <si>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</si>
  <si>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</si>
  <si>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</si>
  <si>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</si>
  <si>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</si>
  <si>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</si>
  <si>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</si>
  <si>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</si>
  <si>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</si>
  <si>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</si>
  <si>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</si>
  <si>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</si>
  <si>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</si>
  <si>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</si>
  <si>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</si>
  <si>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</si>
  <si>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</si>
  <si>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</si>
  <si>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</si>
  <si>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</si>
  <si>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</si>
  <si>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</si>
  <si>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</si>
  <si>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</si>
  <si>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</si>
  <si>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</si>
  <si>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</si>
  <si>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</si>
  <si>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</si>
  <si>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</si>
  <si>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</si>
  <si>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</si>
  <si>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</si>
  <si>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</si>
  <si>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</si>
  <si>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</si>
  <si>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</si>
  <si>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</si>
  <si>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</si>
  <si>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</si>
  <si>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</si>
  <si>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</si>
  <si>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</si>
  <si>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</si>
  <si>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</si>
  <si>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</si>
  <si>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</si>
  <si>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</si>
  <si>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</si>
  <si>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</si>
  <si>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</si>
  <si>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</si>
  <si>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</si>
  <si>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</si>
  <si>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</si>
  <si>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</si>
  <si>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</si>
  <si>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</si>
  <si>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</si>
  <si>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</si>
  <si>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</si>
  <si>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</si>
  <si>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</si>
  <si>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</si>
  <si>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</si>
  <si>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</si>
  <si>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</si>
  <si>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</si>
  <si>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</si>
  <si>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</si>
  <si>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</si>
  <si>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</si>
  <si>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</si>
  <si>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</si>
  <si>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</si>
  <si>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</si>
  <si>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</si>
  <si>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</si>
  <si>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</si>
  <si>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</si>
  <si>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</si>
  <si>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</si>
  <si>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</si>
  <si>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</si>
  <si>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</si>
  <si>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</si>
  <si>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</si>
  <si>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</si>
  <si>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</si>
  <si>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</si>
  <si>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</si>
  <si>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</si>
  <si>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</si>
  <si>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</si>
  <si>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</si>
  <si>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</si>
  <si>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</si>
  <si>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</si>
  <si>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</si>
  <si>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</si>
  <si>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</si>
  <si>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</si>
  <si>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</si>
  <si>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</si>
  <si>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</si>
  <si>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</si>
  <si>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</si>
  <si>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</si>
  <si>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</si>
  <si>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</si>
  <si>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</si>
  <si>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</si>
  <si>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</si>
  <si>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</si>
  <si>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</si>
  <si>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</si>
  <si>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</si>
  <si>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</si>
  <si>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</si>
  <si>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</si>
  <si>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</si>
  <si>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</si>
  <si>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</si>
  <si>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</si>
  <si>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</si>
  <si>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</si>
  <si>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</si>
  <si>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</si>
  <si>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</si>
  <si>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</si>
  <si>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</si>
  <si>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</si>
  <si>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</si>
  <si>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</si>
  <si>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</si>
  <si>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</si>
  <si>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</si>
  <si>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</si>
  <si>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</si>
  <si>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</si>
  <si>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</si>
  <si>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</si>
  <si>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</si>
  <si>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</si>
  <si>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</si>
  <si>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</si>
  <si>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</si>
  <si>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</si>
  <si>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</si>
  <si>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</si>
  <si>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</si>
  <si>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</si>
  <si>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</si>
  <si>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</si>
  <si>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</si>
  <si>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</si>
  <si>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</si>
  <si>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</si>
  <si>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</si>
  <si>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</si>
  <si>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</si>
  <si>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</si>
  <si>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</si>
  <si>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</si>
  <si>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</si>
  <si>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</si>
  <si>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</si>
  <si>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</si>
  <si>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</si>
  <si>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</si>
  <si>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</si>
  <si>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</si>
  <si>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</si>
  <si>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</si>
  <si>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</si>
  <si>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</si>
  <si>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</si>
  <si>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</si>
  <si>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</si>
  <si>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</si>
  <si>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</si>
  <si>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</si>
  <si>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</si>
  <si>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</si>
  <si>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</si>
  <si>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</si>
  <si>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</si>
  <si>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</si>
  <si>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</si>
  <si>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</si>
  <si>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</si>
  <si>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</si>
  <si>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</si>
  <si>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</si>
  <si>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</si>
  <si>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</si>
  <si>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</si>
  <si>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</si>
  <si>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</si>
  <si>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</si>
  <si>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</si>
  <si>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</si>
  <si>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</si>
  <si>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</si>
  <si>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</si>
  <si>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</si>
  <si>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</si>
  <si>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</si>
  <si>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</si>
  <si>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</si>
  <si>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</si>
  <si>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</si>
  <si>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</si>
  <si>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</si>
  <si>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</si>
  <si>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</si>
  <si>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</si>
  <si>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</si>
  <si>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</si>
  <si>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</si>
  <si>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</si>
  <si>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</si>
  <si>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</si>
  <si>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</si>
  <si>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</si>
  <si>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</si>
  <si>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</si>
  <si>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</si>
  <si>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</si>
  <si>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</si>
  <si>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</si>
  <si>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</si>
  <si>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</si>
  <si>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</si>
  <si>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</si>
  <si>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</si>
  <si>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</si>
  <si>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</si>
  <si>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</si>
  <si>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</si>
  <si>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</si>
  <si>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</si>
  <si>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</si>
  <si>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</si>
  <si>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</si>
  <si>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</si>
  <si>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</si>
  <si>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</si>
  <si>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</si>
  <si>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</si>
  <si>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</si>
  <si>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</si>
  <si>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</si>
  <si>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</si>
  <si>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</si>
  <si>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</si>
  <si>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</si>
  <si>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</si>
  <si>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</si>
  <si>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</si>
  <si>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</si>
  <si>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</si>
  <si>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</si>
  <si>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</si>
  <si>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</si>
  <si>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</si>
  <si>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</si>
  <si>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</si>
  <si>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</si>
  <si>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</si>
  <si>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</si>
  <si>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</si>
  <si>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</si>
  <si>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</si>
  <si>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</si>
  <si>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</si>
  <si>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</si>
  <si>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</si>
  <si>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</si>
  <si>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</si>
  <si>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</si>
  <si>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</si>
  <si>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</si>
  <si>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</si>
  <si>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</si>
  <si>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</si>
  <si>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</si>
  <si>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</si>
  <si>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</si>
  <si>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</si>
  <si>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</si>
  <si>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</si>
  <si>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</si>
  <si>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</si>
  <si>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</si>
  <si>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</si>
  <si>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</si>
  <si>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</si>
  <si>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</si>
  <si>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</si>
  <si>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</si>
  <si>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</si>
  <si>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</si>
  <si>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</si>
  <si>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</si>
  <si>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</si>
  <si>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</si>
  <si>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</si>
  <si>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</si>
  <si>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</si>
  <si>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</si>
  <si>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</si>
  <si>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</si>
  <si>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</si>
  <si>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</si>
  <si>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</si>
  <si>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</si>
  <si>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</si>
  <si>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</si>
  <si>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</si>
  <si>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</si>
  <si>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</si>
  <si>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</si>
  <si>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</si>
  <si>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</si>
  <si>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</si>
  <si>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</si>
  <si>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</si>
  <si>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</si>
  <si>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</si>
  <si>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</si>
  <si>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</si>
  <si>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</si>
  <si>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</si>
  <si>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</si>
  <si>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</si>
  <si>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</si>
  <si>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</si>
  <si>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</si>
  <si>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</si>
  <si>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</si>
  <si>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</si>
  <si>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</si>
  <si>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</si>
  <si>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</si>
  <si>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</si>
  <si>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</si>
  <si>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</si>
  <si>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</si>
  <si>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</si>
  <si>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</si>
  <si>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</si>
  <si>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</si>
  <si>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</si>
  <si>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</si>
  <si>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</si>
  <si>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</si>
  <si>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</si>
  <si>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</si>
  <si>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</si>
  <si>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</si>
  <si>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</si>
  <si>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</si>
  <si>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</si>
  <si>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</si>
  <si>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</si>
  <si>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</si>
  <si>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</si>
  <si>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</si>
  <si>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</si>
  <si>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</si>
  <si>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</si>
  <si>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</si>
  <si>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</si>
  <si>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</si>
  <si>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</si>
  <si>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</si>
  <si>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</si>
  <si>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</si>
  <si>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</si>
  <si>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</si>
  <si>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</si>
  <si>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</si>
  <si>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</si>
  <si>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</si>
  <si>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</si>
  <si>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</si>
  <si>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</si>
  <si>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</si>
  <si>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</si>
  <si>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</si>
  <si>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</si>
  <si>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</si>
  <si>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</si>
  <si>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</si>
  <si>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</si>
  <si>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</si>
  <si>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</si>
  <si>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</si>
  <si>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</si>
  <si>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</si>
  <si>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</si>
  <si>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</si>
  <si>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</si>
  <si>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</si>
  <si>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</si>
  <si>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</si>
  <si>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</si>
  <si>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</si>
  <si>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</si>
  <si>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</si>
  <si>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</si>
  <si>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</si>
  <si>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</si>
  <si>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</si>
  <si>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</si>
  <si>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</si>
  <si>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</si>
  <si>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</si>
  <si>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</si>
  <si>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</si>
  <si>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</si>
  <si>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</si>
  <si>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</si>
  <si>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</si>
  <si>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</si>
  <si>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</si>
  <si>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</si>
  <si>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</si>
  <si>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</si>
  <si>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</si>
  <si>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</si>
  <si>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</si>
  <si>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</si>
  <si>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</si>
  <si>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</si>
  <si>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</si>
  <si>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</si>
  <si>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</si>
  <si>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</si>
  <si>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</si>
  <si>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</si>
  <si>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</si>
  <si>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</si>
  <si>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</si>
  <si>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</si>
  <si>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</si>
  <si>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</si>
  <si>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</si>
  <si>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</si>
  <si>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</si>
  <si>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</si>
  <si>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</si>
  <si>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</si>
  <si>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</si>
  <si>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</si>
  <si>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</si>
  <si>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</si>
  <si>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</si>
  <si>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</si>
  <si>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</si>
  <si>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</si>
  <si>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</si>
  <si>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</si>
  <si>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</si>
  <si>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</si>
  <si>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</si>
  <si>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</si>
  <si>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</si>
  <si>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</si>
  <si>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</si>
  <si>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</si>
  <si>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</si>
  <si>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</si>
  <si>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</si>
  <si>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</si>
  <si>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</si>
  <si>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</si>
  <si>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</si>
  <si>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</si>
  <si>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</si>
  <si>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</si>
  <si>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</si>
  <si>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</si>
  <si>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</si>
  <si>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</si>
  <si>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</si>
  <si>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</si>
  <si>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</si>
  <si>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</si>
  <si>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</si>
  <si>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</si>
  <si>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</si>
  <si>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</si>
  <si>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</si>
  <si>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</si>
  <si>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</si>
  <si>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</si>
  <si>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</si>
  <si>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</si>
  <si>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</si>
  <si>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</si>
  <si>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</si>
  <si>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</si>
  <si>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</si>
  <si>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</si>
  <si>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</si>
  <si>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</si>
  <si>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</si>
  <si>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</si>
  <si>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</si>
  <si>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</si>
  <si>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</si>
  <si>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</si>
  <si>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</si>
  <si>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</si>
  <si>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</si>
  <si>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</si>
  <si>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</si>
  <si>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</si>
  <si>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</si>
  <si>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</si>
  <si>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</si>
  <si>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</si>
  <si>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</si>
  <si>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</si>
  <si>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</si>
  <si>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</si>
  <si>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</si>
  <si>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</si>
  <si>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</si>
  <si>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</si>
  <si>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</si>
  <si>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</si>
  <si>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</si>
  <si>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</si>
  <si>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</si>
  <si>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</si>
  <si>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</si>
  <si>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</si>
  <si>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</si>
  <si>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</si>
  <si>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</si>
  <si>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</si>
  <si>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</si>
  <si>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</si>
  <si>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</si>
  <si>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</si>
  <si>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</si>
  <si>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</si>
  <si>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</si>
  <si>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</si>
  <si>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</si>
  <si>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</si>
  <si>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</si>
  <si>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</si>
  <si>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</si>
  <si>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</si>
  <si>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</si>
  <si>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</si>
  <si>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</si>
  <si>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</si>
  <si>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</si>
  <si>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</si>
  <si>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</si>
  <si>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</si>
  <si>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</si>
  <si>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</si>
  <si>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</si>
  <si>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</si>
  <si>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</si>
  <si>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</si>
  <si>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</si>
  <si>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</si>
  <si>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</si>
  <si>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</si>
  <si>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</si>
  <si>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</si>
  <si>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</si>
  <si>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</si>
  <si>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</si>
  <si>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</si>
  <si>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</si>
  <si>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</si>
  <si>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</si>
  <si>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</si>
  <si>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</si>
  <si>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</si>
  <si>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</si>
  <si>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</si>
  <si>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</si>
  <si>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</si>
  <si>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</si>
  <si>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</si>
  <si>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</si>
  <si>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</si>
  <si>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</si>
  <si>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</si>
  <si>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</si>
  <si>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</si>
  <si>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</si>
  <si>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</si>
  <si>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</si>
  <si>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</si>
  <si>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</si>
  <si>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</si>
  <si>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</si>
  <si>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</si>
  <si>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</si>
  <si>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</si>
  <si>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</si>
  <si>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</si>
  <si>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</si>
  <si>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</si>
  <si>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</si>
  <si>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</si>
  <si>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</si>
  <si>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</si>
  <si>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</si>
  <si>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</si>
  <si>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</si>
  <si>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</si>
  <si>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</si>
  <si>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</si>
  <si>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</si>
  <si>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</si>
  <si>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</si>
  <si>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</si>
  <si>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</si>
  <si>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</si>
  <si>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</si>
  <si>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</si>
  <si>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</si>
  <si>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</si>
  <si>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</si>
  <si>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</si>
  <si>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</si>
  <si>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</si>
  <si>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</si>
  <si>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</si>
  <si>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</si>
  <si>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</si>
  <si>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</si>
  <si>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</si>
  <si>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</si>
  <si>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</si>
  <si>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</si>
  <si>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</si>
  <si>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</si>
  <si>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</si>
  <si>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</si>
  <si>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</si>
  <si>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</si>
  <si>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</si>
  <si>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</si>
  <si>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</si>
  <si>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</si>
  <si>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</si>
  <si>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</si>
  <si>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</si>
  <si>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</si>
  <si>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</si>
  <si>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</si>
  <si>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</si>
  <si>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</si>
  <si>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</si>
  <si>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</si>
  <si>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</si>
  <si>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</si>
  <si>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</si>
  <si>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</si>
  <si>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</si>
  <si>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</si>
  <si>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</si>
  <si>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</si>
  <si>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</si>
  <si>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</si>
  <si>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</si>
  <si>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</si>
  <si>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</si>
  <si>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</si>
  <si>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</si>
  <si>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</si>
  <si>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</si>
  <si>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</si>
  <si>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</si>
  <si>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</si>
  <si>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</si>
  <si>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</si>
  <si>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</si>
  <si>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</si>
  <si>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</si>
  <si>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</si>
  <si>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</si>
  <si>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</si>
  <si>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</si>
  <si>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</si>
  <si>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</si>
  <si>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</si>
  <si>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</si>
  <si>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</si>
  <si>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</si>
  <si>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</si>
  <si>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</si>
  <si>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</si>
  <si>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</si>
  <si>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</si>
  <si>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</si>
  <si>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</si>
  <si>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</si>
  <si>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</si>
  <si>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</si>
  <si>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</si>
  <si>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</si>
  <si>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</si>
  <si>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</si>
  <si>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</si>
  <si>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</si>
  <si>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</si>
  <si>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</si>
  <si>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</si>
  <si>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</si>
  <si>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</si>
  <si>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</si>
  <si>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</si>
  <si>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</si>
  <si>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</si>
  <si>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</si>
  <si>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</si>
  <si>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</si>
  <si>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</si>
  <si>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</si>
  <si>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</si>
  <si>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</si>
  <si>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</si>
  <si>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</si>
  <si>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</si>
  <si>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</si>
  <si>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</si>
  <si>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</si>
  <si>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</si>
  <si>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</si>
  <si>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</si>
  <si>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</si>
  <si>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</si>
  <si>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</si>
  <si>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</si>
  <si>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</si>
  <si>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</si>
  <si>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</si>
  <si>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</si>
  <si>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</si>
  <si>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</si>
  <si>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</si>
  <si>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</si>
  <si>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</si>
  <si>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</si>
  <si>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</si>
  <si>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</si>
  <si>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</si>
  <si>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</si>
  <si>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</si>
  <si>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</si>
  <si>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</si>
  <si>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</si>
  <si>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</si>
  <si>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</si>
  <si>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</si>
  <si>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</si>
  <si>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</si>
  <si>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</si>
  <si>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</si>
  <si>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</si>
  <si>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</si>
  <si>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</si>
  <si>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</si>
  <si>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</si>
  <si>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</si>
  <si>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</si>
  <si>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</si>
  <si>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</si>
  <si>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</si>
  <si>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</si>
  <si>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</si>
  <si>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</si>
  <si>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</si>
  <si>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</si>
  <si>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</si>
  <si>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</si>
  <si>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</si>
  <si>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</si>
  <si>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</si>
  <si>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</si>
  <si>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</si>
  <si>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</si>
  <si>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</si>
  <si>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</si>
  <si>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</si>
  <si>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</si>
  <si>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</si>
  <si>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</si>
  <si>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</si>
  <si>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</si>
  <si>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</si>
  <si>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</si>
  <si>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</si>
  <si>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</si>
  <si>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</si>
  <si>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</si>
  <si>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</si>
  <si>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</si>
  <si>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</si>
  <si>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</si>
  <si>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</si>
  <si>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</si>
  <si>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</si>
  <si>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</si>
  <si>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</si>
  <si>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</si>
  <si>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</si>
  <si>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</si>
  <si>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</si>
  <si>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</si>
  <si>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</si>
  <si>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</si>
  <si>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</si>
  <si>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</si>
  <si>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</si>
  <si>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</si>
  <si>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</si>
  <si>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</si>
  <si>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</si>
  <si>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</si>
  <si>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</si>
  <si>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</si>
  <si>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</si>
  <si>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</si>
  <si>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</si>
  <si>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</si>
  <si>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</si>
  <si>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</si>
  <si>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</si>
  <si>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</si>
  <si>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</si>
  <si>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</si>
  <si>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</si>
  <si>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</si>
  <si>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</si>
  <si>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</si>
  <si>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</si>
  <si>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</si>
  <si>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</si>
  <si>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</si>
  <si>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</si>
  <si>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</si>
  <si>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</si>
  <si>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</si>
  <si>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</si>
  <si>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</si>
  <si>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</si>
  <si>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</si>
  <si>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</si>
  <si>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</si>
  <si>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</si>
  <si>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</si>
  <si>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</si>
  <si>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</si>
  <si>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</si>
  <si>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</si>
  <si>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</si>
  <si>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</si>
  <si>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</si>
  <si>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</si>
  <si>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</si>
  <si>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</si>
  <si>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</si>
  <si>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</si>
  <si>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</si>
  <si>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</si>
  <si>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</si>
  <si>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</si>
  <si>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</si>
  <si>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</si>
  <si>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</si>
  <si>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</si>
  <si>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</si>
  <si>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</si>
  <si>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</si>
  <si>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</si>
  <si>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</si>
  <si>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</si>
  <si>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</si>
  <si>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</si>
  <si>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</si>
  <si>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</si>
  <si>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</si>
  <si>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</si>
  <si>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</si>
  <si>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</si>
  <si>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</si>
  <si>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</si>
  <si>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</si>
  <si>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</si>
  <si>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</si>
  <si>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</si>
  <si>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</si>
  <si>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</si>
  <si>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</si>
  <si>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</si>
  <si>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</si>
  <si>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</si>
  <si>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</si>
  <si>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</si>
  <si>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</si>
  <si>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</si>
  <si>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</si>
  <si>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</si>
  <si>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</si>
  <si>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</si>
  <si>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</si>
  <si>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</si>
  <si>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</si>
  <si>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</si>
  <si>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</si>
  <si>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</si>
  <si>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</si>
  <si>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</si>
  <si>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</si>
  <si>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</si>
  <si>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</si>
  <si>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</si>
  <si>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</si>
  <si>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</si>
  <si>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</si>
  <si>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</si>
  <si>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</si>
  <si>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</si>
  <si>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</si>
  <si>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</si>
  <si>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</si>
  <si>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</si>
  <si>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</si>
  <si>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</si>
  <si>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</si>
  <si>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</si>
  <si>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</si>
  <si>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</si>
  <si>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</si>
  <si>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</si>
  <si>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</si>
  <si>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</si>
  <si>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</si>
  <si>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</si>
  <si>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</si>
  <si>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</si>
  <si>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</si>
  <si>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</si>
  <si>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</si>
  <si>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</si>
  <si>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</si>
  <si>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</si>
  <si>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</si>
  <si>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</si>
  <si>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</si>
  <si>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</si>
  <si>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</si>
  <si>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</si>
  <si>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</si>
  <si>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</si>
  <si>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</si>
  <si>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</si>
  <si>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</si>
  <si>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</si>
  <si>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</si>
  <si>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</si>
  <si>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</si>
  <si>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</si>
  <si>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</si>
  <si>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</si>
  <si>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</si>
  <si>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</si>
  <si>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</si>
  <si>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</si>
  <si>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</si>
  <si>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</si>
  <si>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</si>
  <si>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</si>
  <si>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</si>
  <si>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</si>
  <si>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</si>
  <si>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</si>
  <si>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</si>
  <si>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</si>
  <si>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</si>
  <si>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</si>
  <si>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</si>
  <si>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</si>
  <si>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</si>
  <si>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</si>
  <si>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</si>
  <si>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</si>
  <si>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</si>
  <si>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</si>
  <si>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</si>
  <si>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</si>
  <si>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</si>
  <si>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</si>
  <si>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</si>
  <si>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</si>
  <si>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</si>
  <si>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</si>
  <si>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</si>
  <si>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</si>
  <si>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</si>
  <si>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</si>
  <si>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</si>
  <si>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</si>
  <si>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</si>
  <si>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</si>
  <si>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</si>
  <si>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</si>
  <si>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</si>
  <si>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</si>
  <si>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</si>
  <si>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</si>
  <si>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</si>
  <si>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</si>
  <si>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</si>
  <si>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</si>
  <si>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</si>
  <si>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</si>
  <si>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</si>
  <si>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</si>
  <si>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</si>
  <si>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</si>
  <si>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</si>
  <si>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</si>
  <si>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</si>
  <si>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</si>
  <si>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</si>
  <si>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</si>
  <si>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</si>
  <si>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</si>
  <si>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</si>
  <si>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</si>
  <si>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</si>
  <si>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</si>
  <si>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</si>
  <si>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</si>
  <si>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</si>
  <si>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</si>
  <si>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</si>
  <si>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</si>
  <si>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</si>
  <si>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</si>
  <si>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</si>
  <si>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</si>
  <si>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</si>
  <si>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</si>
  <si>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</si>
  <si>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</si>
  <si>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</si>
  <si>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</si>
  <si>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</si>
  <si>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</si>
  <si>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</si>
  <si>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</si>
  <si>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</si>
  <si>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</si>
  <si>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</si>
  <si>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</si>
  <si>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</si>
  <si>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</si>
  <si>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</si>
  <si>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</si>
  <si>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</si>
  <si>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</si>
  <si>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</si>
  <si>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</si>
  <si>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</si>
  <si>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</si>
  <si>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</si>
  <si>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</si>
  <si>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</si>
  <si>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</si>
  <si>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</si>
  <si>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</si>
  <si>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</si>
  <si>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</si>
  <si>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</si>
  <si>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</si>
  <si>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</si>
  <si>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</si>
  <si>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</si>
  <si>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</si>
  <si>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</si>
  <si>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</si>
  <si>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</si>
  <si>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</si>
  <si>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</si>
  <si>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</si>
  <si>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</si>
  <si>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</si>
  <si>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</si>
  <si>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</si>
  <si>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</si>
  <si>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</si>
  <si>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</si>
  <si>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</si>
  <si>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</si>
  <si>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</si>
  <si>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</si>
  <si>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</si>
  <si>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</si>
  <si>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</si>
  <si>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</si>
  <si>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</si>
  <si>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</si>
  <si>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</si>
  <si>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</si>
  <si>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</si>
  <si>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</si>
  <si>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</si>
  <si>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</si>
  <si>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</si>
  <si>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</si>
  <si>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</si>
  <si>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</si>
  <si>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</si>
  <si>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</si>
  <si>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</si>
  <si>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</si>
  <si>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</si>
  <si>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</si>
  <si>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</si>
  <si>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</si>
  <si>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</si>
  <si>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</si>
  <si>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</si>
  <si>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</si>
  <si>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</si>
  <si>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</si>
  <si>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</si>
  <si>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</si>
  <si>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</si>
  <si>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</si>
  <si>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</si>
  <si>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</si>
  <si>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</si>
  <si>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</si>
  <si>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</si>
  <si>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</si>
  <si>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</si>
  <si>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</si>
  <si>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</si>
  <si>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</si>
  <si>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</si>
  <si>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</si>
  <si>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</si>
  <si>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</si>
  <si>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</si>
  <si>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</si>
  <si>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</si>
  <si>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</si>
  <si>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</si>
  <si>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</si>
  <si>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</si>
  <si>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</si>
  <si>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</si>
  <si>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</si>
  <si>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</si>
  <si>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</si>
  <si>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</si>
  <si>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</si>
  <si>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</si>
  <si>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</si>
  <si>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</si>
  <si>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</si>
  <si>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</si>
  <si>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</si>
  <si>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</si>
  <si>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</si>
  <si>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</si>
  <si>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</si>
  <si>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</si>
  <si>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</si>
  <si>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</si>
  <si>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</si>
  <si>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</si>
  <si>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</si>
  <si>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</si>
  <si>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</si>
  <si>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</si>
  <si>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</si>
  <si>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</si>
  <si>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</si>
  <si>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</si>
  <si>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</si>
  <si>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</si>
  <si>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</si>
  <si>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</si>
  <si>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</si>
  <si>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</si>
  <si>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</si>
  <si>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</si>
  <si>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</si>
  <si>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</si>
  <si>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</si>
  <si>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</si>
  <si>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</si>
  <si>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</si>
  <si>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</si>
  <si>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</si>
  <si>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</si>
  <si>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</si>
  <si>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</si>
  <si>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</si>
  <si>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</si>
  <si>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</si>
  <si>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</si>
  <si>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</si>
  <si>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</si>
  <si>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</si>
  <si>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</si>
  <si>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</si>
  <si>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</si>
  <si>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</si>
  <si>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</si>
  <si>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</si>
  <si>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</si>
  <si>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</si>
  <si>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</si>
  <si>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</si>
  <si>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</si>
  <si>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</si>
  <si>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</si>
  <si>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</si>
  <si>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</si>
  <si>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</si>
  <si>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</si>
  <si>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</si>
  <si>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</si>
  <si>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</si>
  <si>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</si>
  <si>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</si>
  <si>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</si>
  <si>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</si>
  <si>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</si>
  <si>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</si>
  <si>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</si>
  <si>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</si>
  <si>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</si>
  <si>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</si>
  <si>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</si>
  <si>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</si>
  <si>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</si>
  <si>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</si>
  <si>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</si>
  <si>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</si>
  <si>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</si>
  <si>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</si>
  <si>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</si>
  <si>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</si>
  <si>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</si>
  <si>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</si>
  <si>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</si>
  <si>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</si>
  <si>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</si>
  <si>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</si>
  <si>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</si>
  <si>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</si>
  <si>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</si>
  <si>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</si>
  <si>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</si>
  <si>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</si>
  <si>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</si>
  <si>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</si>
  <si>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</si>
  <si>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</si>
  <si>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</si>
  <si>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</si>
  <si>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</si>
  <si>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</si>
  <si>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</si>
  <si>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</si>
  <si>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</si>
  <si>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</si>
  <si>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</si>
  <si>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</si>
  <si>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</si>
  <si>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</si>
  <si>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</si>
  <si>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</si>
  <si>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</si>
  <si>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</si>
  <si>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</si>
  <si>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</si>
  <si>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</si>
  <si>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</si>
  <si>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</si>
  <si>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</si>
  <si>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</si>
  <si>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</si>
  <si>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</si>
  <si>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</si>
  <si>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</si>
  <si>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</si>
  <si>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</si>
  <si>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</si>
  <si>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</si>
  <si>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</si>
  <si>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</si>
  <si>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</si>
  <si>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</si>
  <si>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</si>
  <si>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</si>
  <si>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</si>
  <si>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</si>
  <si>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</si>
  <si>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</si>
  <si>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</si>
  <si>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</si>
  <si>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</si>
  <si>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</si>
  <si>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</si>
  <si>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</si>
  <si>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</si>
  <si>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</si>
  <si>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</si>
  <si>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</si>
  <si>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</si>
  <si>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</si>
  <si>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</si>
  <si>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</si>
  <si>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</si>
  <si>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</si>
  <si>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</si>
  <si>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</si>
  <si>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</si>
  <si>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</si>
  <si>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</si>
  <si>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</si>
  <si>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</si>
  <si>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</si>
  <si>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</si>
  <si>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</si>
  <si>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</si>
  <si>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</si>
  <si>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</si>
  <si>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</si>
  <si>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</si>
  <si>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</si>
  <si>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</si>
  <si>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</si>
  <si>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</si>
  <si>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</si>
  <si>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</si>
  <si>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</si>
  <si>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</si>
  <si>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</si>
  <si>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</si>
  <si>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</si>
  <si>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</si>
  <si>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</si>
  <si>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</si>
  <si>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</si>
  <si>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</si>
  <si>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</si>
  <si>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</si>
  <si>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</si>
  <si>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</si>
  <si>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</si>
  <si>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</si>
  <si>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</si>
  <si>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</si>
  <si>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</si>
  <si>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</si>
  <si>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</si>
  <si>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</si>
  <si>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</si>
  <si>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</si>
  <si>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</si>
  <si>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</si>
  <si>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</si>
  <si>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</si>
  <si>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</si>
  <si>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</si>
  <si>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</si>
  <si>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</si>
  <si>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</si>
  <si>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</si>
  <si>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</si>
  <si>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</si>
  <si>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</si>
  <si>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</si>
  <si>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</si>
  <si>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</si>
  <si>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</si>
  <si>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</si>
  <si>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</si>
  <si>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</si>
  <si>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</si>
  <si>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</si>
  <si>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</si>
  <si>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</si>
  <si>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</si>
  <si>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</si>
  <si>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</si>
  <si>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</si>
  <si>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</si>
  <si>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</si>
  <si>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</si>
  <si>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</si>
  <si>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</si>
  <si>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</si>
  <si>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</si>
  <si>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</si>
  <si>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</si>
  <si>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</si>
  <si>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</si>
  <si>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</si>
  <si>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</si>
  <si>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</si>
  <si>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</si>
  <si>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</si>
  <si>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</si>
  <si>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</si>
  <si>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</si>
  <si>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</si>
  <si>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</si>
  <si>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</si>
  <si>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</si>
  <si>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</si>
  <si>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</si>
  <si>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</si>
  <si>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</si>
  <si>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</si>
  <si>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</si>
  <si>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</si>
  <si>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</si>
  <si>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</si>
  <si>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</si>
  <si>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</si>
  <si>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</si>
  <si>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</si>
  <si>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</si>
  <si>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</si>
  <si>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</si>
  <si>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</si>
  <si>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</si>
  <si>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</si>
  <si>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</si>
  <si>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</si>
  <si>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</si>
  <si>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</si>
  <si>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</si>
  <si>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</si>
  <si>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</si>
  <si>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</si>
  <si>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</si>
  <si>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</si>
  <si>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</si>
  <si>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</si>
  <si>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</si>
  <si>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</si>
  <si>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</si>
  <si>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</si>
  <si>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</si>
  <si>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</si>
  <si>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</si>
  <si>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</si>
  <si>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</si>
  <si>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</si>
  <si>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</si>
  <si>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</si>
  <si>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</si>
  <si>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</si>
  <si>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</si>
  <si>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</si>
  <si>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</si>
  <si>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</si>
  <si>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</si>
  <si>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</si>
  <si>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</si>
  <si>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</si>
  <si>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</si>
  <si>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</si>
  <si>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</si>
  <si>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</si>
  <si>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</si>
  <si>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</si>
  <si>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</si>
  <si>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</si>
  <si>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</si>
  <si>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</si>
  <si>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</si>
  <si>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</si>
  <si>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</si>
  <si>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</si>
  <si>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</si>
  <si>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</si>
  <si>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</si>
  <si>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</si>
  <si>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</si>
  <si>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</si>
  <si>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</si>
  <si>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</si>
  <si>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</si>
  <si>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</si>
  <si>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</si>
  <si>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</si>
  <si>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</si>
  <si>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</si>
  <si>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</si>
  <si>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</si>
  <si>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</si>
  <si>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</si>
  <si>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</si>
  <si>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</si>
  <si>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</si>
  <si>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</si>
  <si>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</si>
  <si>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</si>
  <si>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</si>
  <si>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</si>
  <si>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</si>
  <si>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</si>
  <si>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</si>
  <si>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</si>
  <si>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</si>
  <si>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</si>
  <si>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</si>
  <si>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</si>
  <si>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</si>
  <si>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</si>
  <si>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</si>
  <si>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</si>
  <si>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</si>
  <si>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</si>
  <si>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</si>
  <si>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</si>
  <si>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</si>
  <si>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</si>
  <si>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</si>
  <si>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</si>
  <si>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</si>
  <si>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</si>
  <si>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</si>
  <si>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</si>
  <si>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</si>
  <si>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</si>
  <si>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</si>
  <si>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</si>
  <si>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</si>
  <si>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</si>
  <si>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</si>
  <si>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</si>
  <si>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</si>
  <si>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</si>
  <si>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</si>
  <si>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</si>
  <si>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</si>
  <si>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</si>
  <si>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</si>
  <si>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</si>
  <si>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</si>
  <si>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</si>
  <si>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</si>
  <si>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</si>
  <si>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</si>
  <si>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</si>
  <si>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</si>
  <si>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</si>
  <si>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</si>
  <si>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</si>
  <si>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</si>
  <si>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</si>
  <si>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</si>
  <si>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</si>
  <si>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</si>
  <si>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</si>
  <si>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</si>
  <si>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</si>
  <si>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</si>
  <si>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</si>
  <si>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</si>
  <si>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</si>
  <si>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</si>
  <si>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</si>
  <si>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</si>
  <si>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</si>
  <si>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</si>
  <si>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</si>
  <si>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</si>
  <si>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</si>
  <si>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</si>
  <si>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</si>
  <si>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</si>
  <si>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</si>
  <si>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</si>
  <si>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</si>
  <si>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</si>
  <si>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</si>
  <si>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</si>
  <si>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</si>
  <si>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</si>
  <si>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</si>
  <si>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</si>
  <si>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</si>
  <si>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</si>
  <si>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</si>
  <si>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</si>
  <si>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</si>
  <si>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</si>
  <si>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</si>
  <si>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</si>
  <si>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</si>
  <si>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</si>
  <si>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</si>
  <si>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</si>
  <si>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</si>
  <si>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</si>
  <si>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</si>
  <si>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</si>
  <si>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</si>
  <si>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</si>
  <si>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</si>
  <si>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</si>
  <si>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</si>
  <si>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</si>
  <si>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</si>
  <si>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</si>
  <si>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</si>
  <si>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</si>
  <si>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</si>
  <si>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</si>
  <si>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</si>
  <si>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</si>
  <si>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</si>
  <si>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</si>
  <si>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</si>
  <si>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</si>
  <si>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</si>
  <si>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</si>
  <si>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</si>
  <si>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</si>
  <si>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</si>
  <si>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</si>
  <si>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</si>
  <si>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</si>
  <si>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</si>
  <si>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</si>
  <si>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</si>
  <si>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</si>
  <si>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</si>
  <si>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</si>
  <si>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</si>
  <si>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</si>
  <si>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</si>
  <si>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</si>
  <si>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</si>
  <si>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</si>
  <si>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</si>
  <si>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</si>
  <si>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</si>
  <si>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</si>
  <si>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</si>
  <si>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</si>
  <si>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</si>
  <si>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</si>
  <si>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</si>
  <si>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</si>
  <si>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</si>
  <si>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</si>
  <si>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</si>
  <si>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</si>
  <si>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</si>
  <si>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</si>
  <si>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</si>
  <si>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</si>
  <si>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</si>
  <si>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</si>
  <si>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</si>
  <si>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</si>
  <si>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</si>
  <si>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</si>
  <si>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</si>
  <si>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</si>
  <si>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</si>
  <si>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</si>
  <si>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</si>
  <si>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</si>
  <si>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</si>
  <si>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</si>
  <si>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</si>
  <si>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</si>
  <si>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</si>
  <si>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</si>
  <si>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</si>
  <si>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</si>
  <si>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</si>
  <si>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</si>
  <si>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</si>
  <si>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</si>
  <si>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</si>
  <si>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</si>
  <si>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</si>
  <si>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</si>
  <si>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</si>
  <si>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</si>
  <si>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</si>
  <si>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</si>
  <si>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</si>
  <si>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</si>
  <si>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</si>
  <si>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</si>
  <si>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</si>
  <si>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</si>
  <si>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</si>
  <si>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</si>
  <si>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</si>
  <si>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</si>
  <si>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</si>
  <si>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</si>
  <si>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</si>
  <si>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</si>
  <si>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</si>
  <si>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</si>
  <si>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</si>
  <si>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</si>
  <si>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</si>
  <si>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</si>
  <si>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</si>
  <si>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</si>
  <si>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</si>
  <si>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</si>
  <si>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</si>
  <si>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</si>
  <si>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</si>
  <si>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</si>
  <si>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</si>
  <si>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</si>
  <si>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</si>
  <si>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</si>
  <si>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</si>
  <si>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</si>
  <si>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</si>
  <si>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</si>
  <si>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</si>
  <si>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</si>
  <si>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</si>
  <si>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</si>
  <si>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</si>
  <si>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</si>
  <si>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</si>
  <si>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</si>
  <si>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</si>
  <si>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</si>
  <si>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</si>
  <si>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</si>
  <si>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</si>
  <si>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</si>
  <si>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</si>
  <si>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</si>
  <si>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</si>
  <si>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</si>
  <si>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</si>
  <si>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</si>
  <si>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</si>
  <si>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</si>
  <si>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</si>
  <si>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</si>
  <si>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</si>
  <si>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</si>
  <si>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</si>
  <si>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</si>
  <si>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</si>
  <si>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</si>
  <si>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</si>
  <si>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</si>
  <si>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</si>
  <si>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</si>
  <si>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</si>
  <si>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</si>
  <si>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</si>
  <si>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</si>
  <si>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</si>
  <si>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</si>
  <si>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</si>
  <si>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</si>
  <si>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</si>
  <si>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</si>
  <si>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</si>
  <si>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</si>
  <si>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</si>
  <si>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</si>
  <si>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</si>
  <si>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</si>
  <si>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</si>
  <si>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</si>
  <si>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</si>
  <si>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</si>
  <si>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</si>
  <si>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</si>
  <si>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</si>
  <si>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</si>
  <si>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</si>
  <si>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</si>
  <si>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</si>
  <si>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</si>
  <si>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</si>
  <si>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</si>
  <si>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</si>
  <si>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</si>
  <si>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</si>
  <si>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</si>
  <si>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</si>
  <si>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</si>
  <si>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</si>
  <si>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</si>
  <si>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</si>
  <si>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</si>
  <si>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</si>
  <si>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</si>
  <si>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</si>
  <si>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</si>
  <si>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</si>
  <si>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</si>
  <si>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</si>
  <si>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</si>
  <si>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</si>
  <si>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</si>
  <si>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</si>
  <si>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</si>
  <si>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</si>
  <si>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</si>
  <si>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</si>
  <si>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</si>
  <si>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</si>
  <si>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</si>
  <si>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</si>
  <si>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</si>
  <si>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</si>
  <si>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</si>
  <si>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</si>
  <si>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</si>
  <si>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</si>
  <si>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</si>
  <si>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</si>
  <si>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</si>
  <si>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</si>
  <si>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</si>
  <si>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</si>
  <si>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</si>
  <si>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</si>
  <si>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</si>
  <si>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</si>
  <si>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</si>
  <si>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</si>
  <si>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</si>
  <si>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</si>
  <si>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</si>
  <si>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</si>
  <si>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</si>
  <si>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</si>
  <si>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</si>
  <si>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</si>
  <si>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</si>
  <si>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</si>
  <si>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</si>
  <si>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</si>
  <si>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</si>
  <si>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</si>
  <si>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</si>
  <si>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</si>
  <si>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</si>
  <si>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</si>
  <si>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</si>
  <si>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</si>
  <si>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</si>
  <si>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</si>
  <si>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</si>
  <si>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</si>
  <si>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</si>
  <si>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</si>
  <si>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</si>
  <si>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</si>
  <si>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</si>
  <si>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</si>
  <si>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</si>
  <si>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</si>
  <si>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</si>
  <si>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</si>
  <si>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</si>
  <si>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</si>
  <si>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</si>
  <si>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</si>
  <si>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</si>
  <si>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</si>
  <si>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</si>
  <si>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</si>
  <si>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</si>
  <si>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</si>
  <si>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</si>
  <si>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</si>
  <si>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</si>
  <si>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</si>
  <si>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</si>
  <si>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</si>
  <si>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</si>
  <si>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</si>
  <si>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</si>
  <si>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</si>
  <si>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</si>
  <si>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</si>
  <si>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</si>
  <si>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</si>
  <si>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</si>
  <si>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</si>
  <si>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</si>
  <si>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</si>
  <si>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</si>
  <si>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</si>
  <si>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</si>
  <si>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</si>
  <si>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</si>
  <si>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</si>
  <si>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</si>
  <si>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</si>
  <si>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</si>
  <si>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</si>
  <si>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</si>
  <si>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</si>
  <si>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</si>
  <si>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</si>
  <si>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</si>
  <si>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</si>
  <si>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</si>
  <si>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</si>
  <si>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</si>
  <si>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</si>
  <si>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</si>
  <si>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</si>
  <si>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</si>
  <si>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</si>
  <si>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</si>
  <si>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</si>
  <si>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</si>
  <si>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</si>
  <si>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</si>
  <si>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</si>
  <si>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</si>
  <si>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</si>
  <si>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</si>
  <si>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</si>
  <si>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</si>
  <si>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</si>
  <si>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</si>
  <si>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</si>
  <si>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</si>
  <si>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</si>
  <si>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</si>
  <si>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</si>
  <si>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</si>
  <si>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</si>
  <si>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</si>
  <si>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</si>
  <si>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</si>
  <si>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</si>
  <si>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</si>
  <si>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</si>
  <si>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</si>
  <si>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</si>
  <si>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</si>
  <si>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</si>
  <si>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</si>
  <si>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</si>
  <si>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</si>
  <si>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</si>
  <si>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</si>
  <si>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</si>
  <si>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</si>
  <si>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</si>
  <si>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</si>
  <si>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</si>
  <si>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</si>
  <si>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</si>
  <si>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</si>
  <si>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</si>
  <si>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</si>
  <si>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</si>
  <si>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</si>
  <si>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</si>
  <si>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</si>
  <si>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</si>
  <si>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</si>
  <si>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</si>
  <si>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</si>
  <si>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</si>
  <si>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</si>
  <si>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</si>
  <si>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</si>
  <si>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</si>
  <si>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</si>
  <si>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</si>
  <si>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</si>
  <si>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</si>
  <si>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</si>
  <si>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</si>
  <si>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</si>
  <si>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</si>
  <si>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</si>
  <si>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</si>
  <si>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</si>
  <si>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</si>
  <si>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</si>
  <si>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</si>
  <si>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</si>
  <si>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</si>
  <si>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</si>
  <si>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</si>
  <si>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</si>
  <si>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</si>
  <si>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</si>
  <si>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</si>
  <si>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</si>
  <si>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</si>
  <si>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</si>
  <si>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</si>
  <si>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</si>
  <si>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</si>
  <si>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</si>
  <si>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</si>
  <si>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</si>
  <si>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</si>
  <si>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</si>
  <si>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</si>
  <si>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</si>
  <si>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</si>
  <si>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</si>
  <si>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</si>
  <si>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</si>
  <si>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</si>
  <si>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</si>
  <si>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</si>
  <si>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</si>
  <si>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</si>
  <si>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</si>
  <si>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</si>
  <si>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</si>
  <si>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</si>
  <si>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</si>
  <si>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</si>
  <si>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</si>
  <si>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</si>
  <si>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</si>
  <si>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</si>
  <si>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</si>
  <si>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</si>
  <si>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</si>
  <si>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</si>
  <si>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</si>
  <si>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</si>
  <si>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</si>
  <si>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</si>
  <si>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</si>
  <si>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</si>
  <si>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</si>
  <si>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</si>
  <si>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</si>
  <si>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</si>
  <si>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</si>
  <si>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</si>
  <si>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</si>
  <si>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</si>
  <si>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</si>
  <si>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</si>
  <si>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</si>
  <si>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</si>
  <si>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</si>
  <si>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</si>
  <si>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</si>
  <si>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</si>
  <si>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</si>
  <si>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</si>
  <si>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</si>
  <si>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</si>
  <si>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</si>
  <si>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</si>
  <si>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</si>
  <si>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</si>
  <si>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</si>
  <si>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</si>
  <si>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</si>
  <si>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</si>
  <si>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</si>
  <si>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</si>
  <si>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</si>
  <si>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</si>
  <si>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</si>
  <si>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</si>
  <si>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</si>
  <si>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</si>
  <si>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</si>
  <si>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</si>
  <si>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</si>
  <si>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</si>
  <si>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</si>
  <si>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</si>
  <si>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</si>
  <si>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</si>
  <si>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</si>
  <si>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</si>
  <si>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</si>
  <si>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</si>
  <si>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</si>
  <si>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</si>
  <si>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</si>
  <si>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</si>
  <si>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</si>
  <si>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</si>
  <si>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</si>
  <si>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</si>
  <si>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</si>
  <si>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</si>
  <si>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</si>
  <si>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</si>
  <si>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</si>
  <si>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</si>
  <si>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</si>
  <si>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</si>
  <si>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</si>
  <si>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</si>
  <si>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</si>
  <si>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</si>
  <si>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</si>
  <si>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</si>
  <si>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</si>
  <si>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</si>
  <si>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</si>
  <si>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</si>
  <si>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</si>
  <si>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</si>
  <si>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</si>
  <si>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</si>
  <si>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</si>
  <si>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</si>
  <si>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</si>
  <si>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</si>
  <si>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</si>
  <si>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</si>
  <si>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</si>
  <si>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</si>
  <si>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</si>
  <si>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</si>
  <si>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</si>
  <si>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</si>
  <si>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</si>
  <si>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</si>
  <si>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</si>
  <si>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</si>
  <si>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</si>
  <si>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</si>
  <si>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</si>
  <si>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</si>
  <si>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</si>
  <si>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</si>
  <si>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</si>
  <si>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</si>
  <si>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</si>
  <si>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</si>
  <si>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</si>
  <si>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</si>
  <si>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</si>
  <si>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</si>
  <si>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</si>
  <si>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</si>
  <si>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</si>
  <si>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</si>
  <si>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</si>
  <si>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</si>
  <si>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</si>
  <si>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</si>
  <si>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</si>
  <si>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</si>
  <si>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</si>
  <si>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</si>
  <si>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</si>
  <si>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</si>
  <si>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</si>
  <si>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</si>
  <si>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</si>
  <si>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</si>
  <si>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</si>
  <si>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</si>
  <si>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</si>
  <si>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</si>
  <si>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</si>
  <si>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</si>
  <si>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</si>
  <si>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</si>
  <si>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</si>
  <si>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</si>
  <si>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</si>
  <si>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</si>
  <si>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</si>
  <si>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</si>
  <si>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</si>
  <si>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</si>
  <si>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</si>
  <si>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</si>
  <si>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</si>
  <si>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</si>
  <si>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</si>
  <si>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</si>
  <si>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</si>
  <si>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</si>
  <si>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</si>
  <si>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</si>
  <si>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</si>
  <si>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</si>
  <si>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</si>
  <si>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</si>
  <si>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</si>
  <si>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</si>
  <si>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</si>
  <si>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</si>
  <si>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</si>
  <si>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</si>
  <si>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</si>
  <si>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</si>
  <si>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</si>
  <si>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</si>
  <si>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</si>
  <si>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</si>
  <si>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</si>
  <si>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</si>
  <si>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</si>
  <si>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</si>
  <si>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</si>
  <si>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</si>
  <si>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</si>
  <si>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</si>
  <si>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</si>
  <si>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</si>
  <si>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</si>
  <si>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</si>
  <si>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</si>
  <si>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</si>
  <si>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</si>
  <si>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</si>
  <si>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</si>
  <si>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</si>
  <si>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</si>
  <si>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</si>
  <si>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</si>
  <si>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</si>
  <si>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</si>
  <si>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</si>
  <si>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</si>
  <si>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</si>
  <si>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</si>
  <si>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</si>
  <si>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</si>
  <si>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</si>
  <si>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</si>
  <si>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</si>
  <si>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</si>
  <si>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</si>
  <si>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</si>
  <si>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</si>
  <si>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</si>
  <si>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</si>
  <si>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</si>
  <si>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</si>
  <si>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</si>
  <si>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</si>
  <si>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</si>
  <si>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</si>
  <si>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</si>
  <si>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</si>
  <si>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</si>
  <si>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</si>
  <si>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</si>
  <si>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</si>
  <si>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</si>
  <si>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</si>
  <si>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</si>
  <si>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</si>
  <si>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</si>
  <si>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</si>
  <si>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</si>
  <si>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</si>
  <si>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</si>
  <si>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</si>
  <si>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</si>
  <si>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</si>
  <si>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</si>
  <si>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</si>
  <si>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</si>
  <si>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</si>
  <si>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</si>
  <si>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</si>
  <si>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</si>
  <si>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</si>
  <si>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</si>
  <si>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</si>
  <si>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</si>
  <si>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</si>
  <si>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</si>
  <si>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</si>
  <si>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</si>
  <si>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</si>
  <si>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</si>
  <si>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</si>
  <si>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</si>
  <si>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</si>
  <si>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</si>
  <si>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</si>
  <si>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</si>
  <si>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</si>
  <si>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</si>
  <si>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</si>
  <si>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</si>
  <si>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</si>
  <si>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</si>
  <si>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</si>
  <si>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</si>
  <si>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</si>
  <si>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</si>
  <si>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</si>
  <si>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</si>
  <si>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</si>
  <si>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</si>
  <si>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</si>
  <si>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</si>
  <si>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</si>
  <si>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</si>
  <si>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</si>
  <si>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</si>
  <si>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</si>
  <si>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</si>
  <si>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</si>
  <si>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</si>
  <si>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</si>
  <si>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</si>
  <si>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</si>
  <si>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</si>
  <si>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</si>
  <si>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</si>
  <si>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</si>
  <si>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</si>
  <si>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</si>
  <si>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</si>
  <si>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</si>
  <si>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</si>
  <si>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</si>
  <si>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</si>
  <si>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</si>
  <si>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</si>
  <si>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</si>
  <si>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</si>
  <si>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</si>
  <si>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</si>
  <si>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</si>
  <si>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</si>
  <si>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</si>
  <si>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</si>
  <si>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</si>
  <si>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</si>
  <si>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</si>
  <si>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</si>
  <si>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</si>
  <si>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</si>
  <si>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</si>
  <si>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</si>
  <si>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</si>
  <si>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</si>
  <si>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</si>
  <si>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</si>
  <si>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</si>
  <si>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</si>
  <si>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</si>
  <si>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</si>
  <si>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</si>
  <si>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</si>
  <si>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</si>
  <si>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</si>
  <si>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</si>
  <si>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</si>
  <si>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</si>
  <si>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</si>
  <si>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</si>
  <si>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</si>
  <si>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</si>
  <si>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</si>
  <si>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</si>
  <si>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</si>
  <si>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</si>
  <si>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</si>
  <si>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</si>
  <si>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</si>
  <si>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</si>
  <si>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</si>
  <si>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</si>
  <si>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</si>
  <si>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</si>
  <si>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</si>
  <si>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</si>
  <si>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</si>
  <si>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</si>
  <si>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</si>
  <si>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</si>
  <si>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</si>
  <si>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</si>
  <si>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</si>
  <si>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</si>
  <si>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</si>
  <si>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</si>
  <si>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</si>
  <si>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</si>
  <si>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</si>
  <si>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</si>
  <si>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</si>
  <si>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</si>
  <si>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</si>
  <si>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</si>
  <si>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</si>
  <si>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</si>
  <si>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</si>
  <si>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</si>
  <si>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</si>
  <si>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</si>
  <si>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</si>
  <si>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</si>
  <si>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</si>
  <si>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</si>
  <si>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</si>
  <si>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</si>
  <si>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</si>
  <si>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</si>
  <si>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</si>
  <si>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</si>
  <si>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</si>
  <si>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</si>
  <si>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</si>
  <si>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</si>
  <si>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</si>
  <si>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</si>
  <si>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</si>
  <si>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</si>
  <si>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</si>
  <si>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</si>
  <si>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</si>
  <si>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</si>
  <si>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</si>
  <si>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</si>
  <si>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</si>
  <si>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</si>
  <si>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</si>
  <si>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</si>
  <si>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</si>
  <si>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</si>
  <si>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</si>
  <si>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</si>
  <si>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</si>
  <si>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</si>
  <si>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</si>
  <si>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</si>
  <si>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</si>
  <si>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</si>
  <si>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</si>
  <si>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</si>
  <si>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</si>
  <si>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</si>
  <si>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</si>
  <si>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</si>
  <si>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</si>
  <si>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</si>
  <si>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</si>
  <si>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</si>
  <si>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</si>
  <si>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</si>
  <si>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</si>
  <si>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</si>
  <si>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</si>
  <si>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</si>
  <si>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</si>
  <si>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</si>
  <si>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</si>
  <si>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</si>
  <si>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</si>
  <si>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</si>
  <si>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</si>
  <si>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</si>
  <si>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</si>
  <si>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</si>
  <si>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</si>
  <si>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</si>
  <si>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</si>
  <si>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</si>
  <si>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</si>
  <si>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</si>
  <si>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</si>
  <si>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</si>
  <si>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</si>
  <si>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</si>
  <si>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</si>
  <si>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</si>
  <si>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</si>
  <si>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</si>
  <si>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</si>
  <si>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</si>
  <si>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</si>
  <si>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</si>
  <si>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</si>
  <si>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</si>
  <si>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</si>
  <si>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</si>
  <si>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</si>
  <si>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</si>
  <si>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</si>
  <si>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</si>
  <si>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</si>
  <si>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</si>
  <si>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</si>
  <si>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</si>
  <si>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</si>
  <si>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</si>
  <si>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</si>
  <si>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</si>
  <si>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</si>
  <si>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</si>
  <si>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</si>
  <si>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</si>
  <si>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</si>
  <si>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</si>
  <si>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</si>
  <si>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</si>
  <si>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</si>
  <si>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</si>
  <si>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</si>
  <si>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</si>
  <si>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</si>
  <si>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</si>
  <si>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</si>
  <si>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</si>
  <si>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</si>
  <si>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</si>
  <si>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</si>
  <si>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</si>
  <si>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</si>
  <si>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</si>
  <si>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</si>
  <si>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</si>
  <si>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</si>
  <si>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</si>
  <si>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</si>
  <si>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</si>
  <si>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</si>
  <si>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</si>
  <si>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</si>
  <si>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</si>
  <si>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</si>
  <si>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</si>
  <si>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</si>
  <si>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</si>
  <si>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</si>
  <si>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</si>
  <si>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</si>
  <si>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</si>
  <si>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</si>
  <si>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</si>
  <si>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</si>
  <si>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</si>
  <si>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</si>
  <si>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</si>
  <si>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</si>
  <si>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</si>
  <si>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</si>
  <si>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</si>
  <si>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</si>
  <si>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</si>
  <si>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</si>
  <si>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</si>
  <si>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</si>
  <si>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</si>
  <si>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</si>
  <si>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</si>
  <si>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</si>
  <si>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</si>
  <si>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</si>
  <si>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</si>
  <si>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</si>
  <si>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</si>
  <si>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</si>
  <si>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</si>
  <si>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</si>
  <si>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</si>
  <si>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</si>
  <si>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</si>
  <si>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</si>
  <si>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</si>
  <si>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</si>
  <si>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</si>
  <si>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</si>
  <si>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</si>
  <si>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</si>
  <si>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</si>
  <si>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</si>
  <si>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</si>
  <si>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</si>
  <si>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</si>
  <si>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</si>
  <si>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</si>
  <si>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</si>
  <si>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</si>
  <si>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</si>
  <si>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</si>
  <si>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</si>
  <si>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</si>
  <si>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</si>
  <si>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</si>
  <si>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</si>
  <si>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</si>
  <si>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</si>
  <si>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</si>
  <si>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</si>
  <si>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</si>
  <si>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</si>
  <si>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</si>
  <si>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</si>
  <si>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</si>
  <si>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</si>
  <si>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</si>
  <si>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</si>
  <si>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</si>
  <si>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</si>
  <si>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</si>
  <si>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</si>
  <si>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</si>
  <si>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</si>
  <si>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</si>
  <si>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</si>
  <si>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</si>
  <si>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</si>
  <si>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</si>
  <si>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</si>
  <si>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</si>
  <si>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</si>
  <si>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</si>
  <si>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</si>
  <si>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</si>
  <si>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</si>
  <si>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</si>
  <si>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</si>
  <si>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</si>
  <si>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</si>
  <si>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</si>
  <si>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</si>
  <si>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</si>
  <si>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</si>
  <si>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</si>
  <si>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</si>
  <si>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</si>
  <si>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</si>
  <si>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</si>
  <si>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</si>
  <si>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</si>
  <si>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</si>
  <si>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</si>
  <si>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</si>
  <si>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</si>
  <si>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</si>
  <si>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</si>
  <si>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</si>
  <si>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</si>
  <si>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</si>
  <si>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</si>
  <si>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</si>
  <si>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</si>
  <si>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</si>
  <si>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</si>
  <si>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</si>
  <si>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</si>
  <si>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</si>
  <si>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</si>
  <si>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</si>
  <si>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</si>
  <si>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</si>
  <si>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</si>
  <si>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</si>
  <si>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</si>
  <si>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</si>
  <si>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</si>
  <si>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</si>
  <si>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</si>
  <si>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</si>
  <si>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</si>
  <si>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</si>
  <si>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</si>
  <si>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</si>
  <si>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</si>
  <si>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</si>
  <si>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</si>
  <si>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</si>
  <si>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</si>
  <si>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</si>
  <si>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</si>
  <si>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</si>
  <si>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</si>
  <si>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</si>
  <si>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</si>
  <si>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</si>
  <si>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</si>
  <si>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</si>
  <si>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</si>
  <si>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</si>
  <si>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</si>
  <si>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</si>
  <si>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</si>
  <si>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</si>
  <si>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</si>
  <si>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</si>
  <si>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</si>
  <si>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</si>
  <si>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</si>
  <si>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</si>
  <si>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</si>
  <si>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</si>
  <si>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</si>
  <si>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</si>
  <si>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</si>
  <si>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</si>
  <si>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</si>
  <si>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</si>
  <si>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</si>
  <si>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</si>
  <si>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</si>
  <si>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</si>
  <si>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</si>
  <si>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</si>
  <si>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</si>
  <si>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</si>
  <si>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</si>
  <si>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</si>
  <si>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</si>
  <si>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</si>
  <si>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</si>
  <si>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</si>
  <si>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</si>
  <si>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</si>
  <si>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</si>
  <si>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</si>
  <si>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</si>
  <si>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</si>
  <si>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</si>
  <si>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</si>
  <si>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</si>
  <si>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</si>
  <si>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</si>
  <si>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</si>
  <si>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</si>
  <si>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</si>
  <si>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</si>
  <si>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</si>
  <si>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</si>
  <si>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</si>
  <si>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</si>
  <si>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</si>
  <si>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</si>
  <si>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</si>
  <si>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</si>
  <si>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</si>
  <si>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</si>
  <si>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</si>
  <si>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</si>
  <si>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</si>
  <si>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</si>
  <si>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</si>
  <si>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</si>
  <si>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</si>
  <si>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</si>
  <si>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</si>
  <si>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</si>
  <si>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</si>
  <si>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</si>
  <si>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</si>
  <si>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</si>
  <si>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</si>
  <si>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</si>
  <si>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</si>
  <si>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</si>
  <si>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</si>
  <si>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</si>
  <si>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</si>
  <si>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</si>
  <si>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</si>
  <si>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</si>
  <si>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</si>
  <si>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</si>
  <si>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</si>
  <si>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</si>
  <si>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</si>
  <si>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</si>
  <si>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</si>
  <si>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</si>
  <si>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</si>
  <si>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</si>
  <si>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</si>
  <si>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</si>
  <si>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</si>
  <si>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</si>
  <si>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</si>
  <si>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</si>
  <si>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</si>
  <si>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</si>
  <si>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</si>
  <si>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</si>
  <si>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</si>
  <si>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</si>
  <si>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</si>
  <si>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</si>
  <si>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</si>
  <si>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</si>
  <si>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</si>
  <si>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</si>
  <si>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</si>
  <si>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</si>
  <si>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</si>
  <si>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</si>
  <si>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</si>
  <si>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</si>
  <si>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</si>
  <si>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</si>
  <si>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</si>
  <si>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</si>
  <si>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</si>
  <si>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</si>
  <si>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</si>
  <si>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</si>
  <si>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</si>
  <si>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</si>
  <si>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</si>
  <si>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</si>
  <si>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</si>
  <si>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</si>
  <si>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</si>
  <si>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</si>
  <si>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</si>
  <si>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</si>
  <si>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</si>
  <si>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</si>
  <si>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</si>
  <si>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</si>
  <si>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</si>
  <si>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</si>
  <si>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</si>
  <si>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</si>
  <si>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</si>
  <si>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</si>
  <si>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</si>
  <si>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</si>
  <si>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</si>
  <si>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</si>
  <si>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</si>
  <si>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</si>
  <si>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</si>
  <si>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</si>
  <si>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</si>
  <si>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</si>
  <si>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</si>
  <si>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</si>
  <si>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</si>
  <si>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</si>
  <si>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</si>
  <si>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</si>
  <si>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</si>
  <si>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</si>
  <si>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</si>
  <si>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</si>
  <si>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</si>
  <si>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</si>
  <si>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</si>
  <si>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</si>
  <si>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</si>
  <si>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</si>
  <si>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</si>
  <si>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</si>
  <si>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</si>
  <si>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</si>
  <si>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</si>
  <si>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</si>
  <si>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</si>
  <si>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</si>
  <si>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</si>
  <si>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</si>
  <si>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</si>
  <si>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</si>
  <si>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</si>
  <si>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</si>
  <si>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</si>
  <si>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</si>
  <si>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</si>
  <si>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</si>
  <si>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</si>
  <si>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</si>
  <si>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</si>
  <si>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</si>
  <si>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</si>
  <si>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</si>
  <si>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</si>
  <si>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</si>
  <si>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</si>
  <si>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</si>
  <si>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</si>
  <si>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</si>
  <si>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</si>
  <si>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</si>
  <si>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</si>
  <si>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</si>
  <si>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</si>
  <si>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</si>
  <si>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</si>
  <si>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</si>
  <si>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</si>
  <si>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</si>
  <si>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</si>
  <si>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</si>
  <si>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</si>
  <si>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</si>
  <si>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</si>
  <si>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</si>
  <si>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</si>
  <si>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</si>
  <si>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</si>
  <si>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</si>
  <si>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</si>
  <si>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</si>
  <si>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</si>
  <si>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</si>
  <si>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</si>
  <si>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</si>
  <si>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</si>
  <si>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</si>
  <si>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</si>
  <si>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</si>
  <si>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</si>
  <si>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</si>
  <si>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</si>
  <si>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</si>
  <si>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</si>
  <si>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</si>
  <si>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</si>
  <si>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</si>
  <si>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</si>
  <si>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</si>
  <si>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</si>
  <si>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</si>
  <si>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</si>
  <si>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</si>
  <si>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</si>
  <si>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</si>
  <si>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</si>
  <si>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</si>
  <si>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</si>
  <si>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</si>
  <si>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</si>
  <si>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</si>
  <si>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</si>
  <si>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</si>
  <si>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</si>
  <si>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</si>
  <si>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</si>
  <si>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</si>
  <si>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</si>
  <si>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</si>
  <si>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</si>
  <si>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</si>
  <si>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</si>
  <si>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</si>
  <si>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</si>
  <si>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</si>
  <si>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</si>
  <si>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</si>
  <si>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</si>
  <si>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</si>
  <si>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</si>
  <si>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</si>
  <si>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</si>
  <si>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</si>
  <si>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</si>
  <si>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</si>
  <si>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</si>
  <si>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</si>
  <si>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</si>
  <si>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</si>
  <si>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</si>
  <si>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</si>
  <si>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</si>
  <si>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</si>
  <si>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</si>
  <si>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</si>
  <si>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</si>
  <si>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</si>
  <si>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</si>
  <si>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</si>
  <si>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</si>
  <si>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</si>
  <si>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</si>
  <si>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</si>
  <si>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</si>
  <si>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</si>
  <si>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</si>
  <si>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</si>
  <si>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</si>
  <si>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</si>
  <si>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</si>
  <si>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</si>
  <si>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</si>
  <si>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</si>
  <si>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</si>
  <si>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</si>
  <si>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</si>
  <si>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</si>
  <si>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</si>
  <si>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</si>
  <si>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</si>
  <si>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</si>
  <si>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</si>
  <si>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</si>
  <si>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</si>
  <si>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</si>
  <si>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</si>
  <si>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</si>
  <si>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</si>
  <si>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</si>
  <si>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</si>
  <si>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</si>
  <si>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</si>
  <si>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</si>
  <si>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</si>
  <si>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</si>
  <si>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</si>
  <si>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</si>
  <si>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</si>
  <si>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</si>
  <si>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</si>
  <si>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</si>
  <si>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</si>
  <si>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</si>
  <si>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</si>
  <si>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</si>
  <si>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</si>
  <si>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</si>
  <si>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</si>
  <si>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</si>
  <si>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</si>
  <si>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</si>
  <si>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</si>
  <si>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</si>
  <si>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</si>
  <si>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</si>
  <si>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</si>
  <si>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</si>
  <si>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</si>
  <si>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</si>
  <si>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</si>
  <si>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</si>
  <si>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</si>
  <si>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</si>
  <si>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</si>
  <si>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</si>
  <si>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</si>
  <si>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</si>
  <si>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</si>
  <si>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</si>
  <si>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</si>
  <si>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</si>
  <si>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</si>
  <si>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</si>
  <si>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</si>
  <si>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</si>
  <si>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</si>
  <si>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</si>
  <si>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</si>
  <si>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</si>
  <si>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</si>
  <si>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</si>
  <si>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</si>
  <si>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</si>
  <si>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</si>
  <si>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</si>
  <si>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</si>
  <si>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</si>
  <si>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</si>
  <si>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</si>
  <si>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</si>
  <si>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</si>
  <si>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</si>
  <si>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</si>
  <si>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</si>
  <si>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</si>
  <si>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</si>
  <si>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</si>
  <si>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</si>
  <si>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</si>
  <si>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</si>
  <si>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</si>
  <si>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</si>
  <si>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</si>
  <si>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</si>
  <si>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</si>
  <si>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</si>
  <si>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</si>
  <si>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</si>
  <si>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</si>
  <si>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</si>
  <si>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</si>
  <si>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</si>
  <si>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</si>
  <si>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</si>
  <si>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</si>
  <si>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</si>
  <si>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</si>
  <si>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</si>
  <si>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</si>
  <si>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</si>
  <si>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</si>
  <si>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</si>
  <si>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</si>
  <si>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</si>
  <si>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</si>
  <si>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</si>
  <si>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</si>
  <si>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</si>
  <si>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</si>
  <si>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</si>
  <si>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</si>
  <si>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</si>
  <si>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</si>
  <si>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</si>
  <si>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</si>
  <si>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</si>
  <si>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</si>
  <si>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</si>
  <si>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</si>
  <si>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</si>
  <si>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</si>
  <si>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</si>
  <si>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</si>
  <si>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</si>
  <si>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</si>
  <si>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</si>
  <si>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</si>
  <si>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</si>
  <si>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</si>
  <si>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</si>
  <si>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</si>
  <si>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</si>
  <si>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</si>
  <si>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</si>
  <si>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</si>
  <si>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</si>
  <si>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</si>
  <si>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</si>
  <si>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</si>
  <si>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</si>
  <si>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</si>
  <si>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</si>
  <si>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</si>
  <si>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</si>
  <si>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</si>
  <si>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</si>
  <si>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</si>
  <si>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</si>
  <si>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</si>
  <si>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</si>
  <si>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</si>
  <si>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</si>
  <si>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</si>
  <si>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</si>
  <si>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</si>
  <si>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</si>
  <si>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</si>
  <si>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</si>
  <si>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</si>
  <si>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</si>
  <si>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</si>
  <si>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</si>
  <si>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</si>
  <si>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</si>
  <si>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</si>
  <si>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</si>
  <si>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</si>
  <si>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</si>
  <si>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</si>
  <si>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</si>
  <si>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</si>
  <si>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</si>
  <si>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</si>
  <si>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</si>
  <si>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</si>
  <si>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</si>
  <si>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</si>
  <si>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</si>
  <si>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</si>
  <si>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</si>
  <si>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</si>
  <si>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</si>
  <si>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</si>
  <si>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</si>
  <si>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</si>
  <si>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</si>
  <si>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</si>
  <si>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</si>
  <si>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</si>
  <si>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</si>
  <si>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</si>
  <si>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</si>
  <si>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</si>
  <si>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</si>
  <si>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</si>
  <si>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</si>
  <si>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</si>
  <si>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</si>
  <si>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</si>
  <si>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</si>
  <si>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</si>
  <si>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</si>
  <si>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</si>
  <si>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</si>
  <si>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</si>
  <si>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</si>
  <si>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</si>
  <si>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</si>
  <si>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</si>
  <si>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</si>
  <si>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</si>
  <si>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</si>
  <si>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</si>
  <si>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</si>
  <si>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</si>
  <si>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</si>
  <si>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</si>
  <si>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</si>
  <si>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</si>
  <si>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</si>
  <si>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</si>
  <si>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</si>
  <si>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</si>
  <si>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</si>
  <si>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</si>
  <si>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</si>
  <si>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</si>
  <si>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</si>
  <si>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</si>
  <si>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</si>
  <si>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</si>
  <si>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</si>
  <si>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</si>
  <si>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</si>
  <si>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</si>
  <si>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</si>
  <si>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</si>
  <si>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</si>
  <si>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</si>
  <si>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</si>
  <si>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</si>
  <si>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</si>
  <si>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</si>
  <si>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</si>
  <si>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</si>
  <si>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</si>
  <si>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</si>
  <si>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</si>
  <si>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</si>
  <si>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</si>
  <si>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</si>
  <si>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</si>
  <si>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</si>
  <si>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</si>
  <si>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</si>
  <si>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</si>
  <si>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</si>
  <si>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</si>
  <si>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</si>
  <si>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</si>
  <si>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</si>
  <si>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</si>
  <si>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</si>
  <si>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</si>
  <si>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</si>
  <si>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</si>
  <si>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</si>
  <si>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</si>
  <si>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</si>
  <si>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</si>
  <si>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</si>
  <si>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</si>
  <si>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</si>
  <si>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</si>
  <si>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</si>
  <si>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</si>
  <si>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</si>
  <si>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</si>
  <si>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</si>
  <si>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</si>
  <si>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</si>
  <si>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</si>
  <si>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</si>
  <si>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</si>
  <si>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</si>
  <si>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</si>
  <si>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</si>
  <si>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</si>
  <si>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</si>
  <si>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</si>
  <si>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</si>
  <si>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</si>
  <si>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</si>
  <si>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</si>
  <si>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</si>
  <si>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</si>
  <si>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</si>
  <si>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</si>
  <si>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</si>
  <si>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</si>
  <si>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</si>
  <si>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</si>
  <si>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</si>
  <si>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</si>
  <si>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</si>
  <si>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</si>
  <si>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</si>
  <si>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</si>
  <si>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</si>
  <si>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</si>
  <si>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</si>
  <si>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</si>
  <si>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</si>
  <si>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</si>
  <si>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</si>
  <si>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</si>
  <si>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</si>
  <si>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</si>
  <si>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</si>
  <si>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</si>
  <si>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</si>
  <si>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</si>
  <si>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</si>
  <si>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</si>
  <si>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</si>
  <si>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</si>
  <si>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</si>
  <si>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</si>
  <si>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</si>
  <si>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</si>
  <si>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</si>
  <si>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</si>
  <si>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</si>
  <si>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</si>
  <si>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</si>
  <si>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</si>
  <si>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</si>
  <si>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</si>
  <si>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</si>
  <si>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</si>
  <si>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</si>
  <si>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</si>
  <si>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</si>
  <si>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</si>
  <si>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</si>
  <si>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</si>
  <si>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</si>
  <si>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</si>
  <si>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</si>
  <si>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</si>
  <si>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</si>
  <si>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</si>
  <si>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</si>
  <si>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</si>
  <si>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</si>
  <si>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</si>
  <si>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</si>
  <si>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</si>
  <si>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</si>
  <si>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</si>
  <si>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</si>
  <si>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</si>
  <si>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</si>
  <si>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</si>
  <si>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</si>
  <si>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</si>
  <si>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</si>
  <si>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</si>
  <si>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</si>
  <si>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</si>
  <si>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</si>
  <si>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</si>
  <si>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</si>
  <si>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</si>
  <si>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</si>
  <si>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</si>
  <si>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</si>
  <si>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</si>
  <si>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</si>
  <si>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</si>
  <si>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</si>
  <si>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</si>
  <si>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</si>
  <si>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</si>
  <si>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</si>
  <si>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</si>
  <si>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</si>
  <si>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</si>
  <si>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</si>
  <si>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</si>
  <si>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</si>
  <si>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</si>
  <si>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</si>
  <si>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</si>
  <si>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</si>
  <si>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</si>
  <si>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</si>
  <si>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</si>
  <si>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</si>
  <si>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</si>
  <si>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</si>
  <si>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</si>
  <si>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</si>
  <si>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</si>
  <si>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</si>
  <si>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</si>
  <si>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</si>
  <si>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</si>
  <si>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</si>
  <si>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</si>
  <si>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</si>
  <si>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</si>
  <si>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</si>
  <si>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</si>
  <si>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</si>
  <si>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</si>
  <si>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</si>
  <si>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</si>
  <si>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</si>
  <si>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</si>
  <si>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</si>
  <si>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</si>
  <si>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</si>
  <si>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</si>
  <si>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</si>
  <si>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</si>
  <si>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</si>
  <si>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</si>
  <si>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</si>
  <si>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</si>
  <si>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</si>
  <si>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</si>
  <si>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</si>
  <si>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</si>
  <si>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</si>
  <si>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</si>
  <si>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</si>
  <si>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</si>
  <si>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</si>
  <si>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</si>
  <si>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</si>
  <si>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</si>
  <si>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</si>
  <si>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</si>
  <si>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</si>
  <si>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</si>
  <si>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</si>
  <si>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</si>
  <si>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</si>
  <si>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</si>
  <si>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</si>
  <si>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</si>
  <si>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</si>
  <si>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</si>
  <si>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</si>
  <si>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</si>
  <si>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</si>
  <si>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</si>
  <si>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</si>
  <si>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</si>
  <si>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</si>
  <si>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</si>
  <si>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</si>
  <si>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</si>
  <si>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</si>
  <si>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</si>
  <si>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</si>
  <si>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</si>
  <si>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</si>
  <si>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</si>
  <si>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</si>
  <si>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</si>
  <si>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</si>
  <si>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</si>
  <si>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</si>
  <si>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</si>
  <si>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</si>
  <si>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</si>
  <si>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</si>
  <si>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</si>
  <si>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</si>
  <si>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</si>
  <si>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</si>
  <si>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</si>
  <si>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</si>
  <si>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</si>
  <si>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</si>
  <si>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</si>
  <si>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</si>
  <si>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</si>
  <si>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</si>
  <si>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</si>
  <si>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</si>
  <si>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</si>
  <si>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</si>
  <si>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</si>
  <si>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</si>
  <si>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</si>
  <si>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</si>
  <si>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</si>
  <si>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</si>
  <si>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</si>
  <si>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</si>
  <si>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</si>
  <si>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</si>
  <si>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</si>
  <si>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</si>
  <si>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</si>
  <si>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</si>
  <si>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</si>
  <si>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</si>
  <si>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</si>
  <si>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</si>
  <si>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</si>
  <si>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</si>
  <si>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</si>
  <si>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</si>
  <si>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</si>
  <si>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</si>
  <si>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</si>
  <si>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</si>
  <si>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</si>
  <si>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</si>
  <si>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</si>
  <si>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</si>
  <si>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</si>
  <si>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</si>
  <si>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</si>
  <si>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</si>
  <si>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</si>
  <si>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</si>
  <si>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</si>
  <si>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</si>
  <si>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</si>
  <si>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</si>
  <si>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</si>
  <si>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</si>
  <si>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</si>
  <si>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</si>
  <si>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</si>
  <si>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</si>
  <si>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</si>
  <si>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</si>
  <si>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</si>
  <si>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</si>
  <si>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</si>
  <si>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</si>
  <si>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</si>
  <si>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</si>
  <si>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</si>
  <si>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</si>
  <si>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</si>
  <si>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</si>
  <si>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</si>
  <si>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</si>
  <si>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</si>
  <si>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</si>
  <si>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</si>
  <si>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</si>
  <si>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</si>
  <si>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</si>
  <si>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</si>
  <si>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</si>
  <si>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</si>
  <si>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</si>
  <si>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</si>
  <si>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</si>
  <si>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</si>
  <si>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</si>
  <si>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</si>
  <si>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</si>
  <si>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</si>
  <si>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</si>
  <si>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</si>
  <si>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</si>
  <si>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</si>
  <si>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</si>
  <si>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</si>
  <si>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</si>
  <si>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</si>
  <si>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</si>
  <si>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</si>
  <si>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</si>
  <si>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</si>
  <si>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</si>
  <si>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</si>
  <si>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</si>
  <si>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</si>
  <si>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</si>
  <si>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</si>
  <si>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</si>
  <si>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</si>
  <si>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</si>
  <si>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</si>
  <si>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</si>
  <si>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</si>
  <si>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</si>
  <si>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</si>
  <si>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</si>
  <si>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</si>
  <si>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</si>
  <si>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</si>
  <si>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</si>
  <si>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</si>
  <si>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</si>
  <si>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</si>
  <si>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</si>
  <si>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</si>
  <si>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</si>
  <si>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</si>
  <si>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</si>
  <si>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</si>
  <si>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</si>
  <si>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</si>
  <si>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</si>
  <si>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</si>
  <si>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</si>
  <si>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</si>
  <si>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</si>
  <si>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</si>
  <si>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</si>
  <si>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</si>
  <si>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</si>
  <si>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</si>
  <si>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</si>
  <si>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</si>
  <si>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</si>
  <si>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</si>
  <si>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</si>
  <si>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</si>
  <si>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</si>
  <si>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</si>
  <si>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</si>
  <si>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</si>
  <si>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</si>
  <si>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</si>
  <si>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</si>
  <si>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</si>
  <si>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</si>
  <si>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</si>
  <si>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</si>
  <si>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</si>
  <si>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</si>
  <si>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</si>
  <si>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</si>
  <si>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</si>
  <si>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</si>
  <si>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</si>
  <si>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</si>
  <si>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</si>
  <si>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</si>
  <si>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</si>
  <si>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</si>
  <si>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</si>
  <si>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</si>
  <si>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</si>
  <si>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</si>
  <si>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</si>
  <si>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</si>
  <si>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</si>
  <si>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</si>
  <si>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</si>
  <si>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</si>
  <si>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</si>
  <si>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</si>
  <si>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</si>
  <si>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</si>
  <si>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</si>
  <si>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</si>
  <si>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</si>
  <si>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</si>
  <si>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</si>
  <si>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</si>
  <si>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</si>
  <si>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</si>
  <si>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</si>
  <si>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</si>
  <si>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</si>
  <si>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</si>
  <si>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</si>
  <si>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</si>
  <si>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</si>
  <si>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</si>
  <si>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</si>
  <si>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</si>
  <si>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</si>
  <si>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</si>
  <si>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</si>
  <si>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</si>
  <si>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</si>
  <si>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</si>
  <si>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</si>
  <si>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</si>
  <si>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</si>
  <si>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</si>
  <si>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</si>
  <si>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</si>
  <si>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</si>
  <si>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</si>
  <si>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</si>
  <si>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</si>
  <si>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</si>
  <si>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</si>
  <si>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</si>
  <si>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</si>
  <si>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</si>
  <si>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</si>
  <si>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</si>
  <si>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</si>
  <si>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</si>
  <si>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</si>
  <si>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</si>
  <si>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</si>
  <si>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</si>
  <si>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</si>
  <si>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</si>
  <si>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</si>
  <si>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</si>
  <si>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</si>
  <si>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</si>
  <si>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</si>
  <si>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</si>
  <si>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</si>
  <si>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</si>
  <si>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</si>
  <si>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</si>
  <si>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</si>
  <si>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</si>
  <si>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</si>
  <si>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</si>
  <si>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</si>
  <si>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</si>
  <si>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</si>
  <si>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</si>
  <si>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</si>
  <si>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</si>
  <si>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</si>
  <si>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</si>
  <si>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</si>
  <si>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</si>
  <si>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</si>
  <si>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</si>
  <si>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</si>
  <si>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</si>
  <si>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</si>
  <si>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</si>
  <si>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</si>
  <si>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</si>
  <si>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</si>
  <si>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</si>
  <si>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</si>
  <si>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</si>
  <si>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</si>
  <si>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</si>
  <si>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</si>
  <si>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</si>
  <si>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</si>
  <si>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</si>
  <si>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</si>
  <si>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</si>
  <si>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</si>
  <si>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</si>
  <si>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</si>
  <si>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</si>
  <si>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</si>
  <si>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</si>
  <si>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</si>
  <si>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</si>
  <si>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</si>
  <si>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</si>
  <si>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</si>
  <si>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</si>
  <si>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</si>
  <si>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</si>
  <si>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</si>
  <si>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</si>
  <si>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</si>
  <si>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</si>
  <si>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</si>
  <si>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</si>
  <si>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</si>
  <si>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</si>
  <si>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</si>
  <si>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</si>
  <si>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</si>
  <si>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</si>
  <si>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</si>
  <si>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</si>
  <si>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</si>
  <si>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</si>
  <si>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</si>
  <si>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</si>
  <si>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</si>
  <si>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</si>
  <si>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</si>
  <si>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</si>
  <si>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</si>
  <si>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</si>
  <si>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</si>
  <si>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</si>
  <si>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</si>
  <si>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</si>
  <si>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</si>
  <si>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</si>
  <si>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</si>
  <si>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</si>
  <si>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</si>
  <si>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</si>
  <si>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</si>
  <si>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</si>
  <si>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</si>
  <si>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</si>
  <si>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</si>
  <si>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</si>
  <si>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</si>
  <si>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</si>
  <si>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</si>
  <si>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</si>
  <si>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</si>
  <si>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</si>
  <si>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</si>
  <si>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</si>
  <si>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</si>
  <si>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</si>
  <si>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</si>
  <si>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</si>
  <si>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</si>
  <si>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</si>
  <si>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</si>
  <si>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</si>
  <si>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</si>
  <si>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</si>
  <si>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</si>
  <si>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</si>
  <si>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</si>
  <si>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</si>
  <si>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</si>
  <si>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</si>
  <si>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</si>
  <si>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</si>
  <si>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</si>
  <si>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</si>
  <si>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</si>
  <si>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</si>
  <si>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</si>
  <si>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</si>
  <si>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</si>
  <si>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</si>
  <si>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</si>
  <si>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</si>
  <si>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</si>
  <si>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</si>
  <si>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</si>
  <si>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</si>
  <si>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</si>
  <si>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</si>
  <si>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</si>
  <si>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</si>
  <si>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</si>
  <si>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</si>
  <si>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</si>
  <si>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</si>
  <si>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</si>
  <si>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</si>
  <si>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</si>
  <si>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</si>
  <si>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</si>
  <si>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</si>
  <si>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</si>
  <si>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</si>
  <si>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</si>
  <si>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</si>
  <si>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</si>
  <si>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</si>
  <si>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</si>
  <si>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</si>
  <si>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</si>
  <si>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</si>
  <si>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</si>
  <si>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</si>
  <si>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</si>
  <si>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</si>
  <si>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</si>
  <si>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</si>
  <si>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</si>
  <si>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</si>
  <si>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</si>
  <si>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</si>
  <si>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</si>
  <si>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</si>
  <si>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</si>
  <si>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</si>
  <si>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</si>
  <si>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</si>
  <si>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</si>
  <si>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</si>
  <si>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</si>
  <si>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</si>
  <si>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</si>
  <si>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</si>
  <si>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</si>
  <si>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</si>
  <si>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</si>
  <si>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</si>
  <si>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</si>
  <si>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</si>
  <si>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</si>
  <si>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</si>
  <si>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</si>
  <si>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</si>
  <si>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</si>
  <si>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</si>
  <si>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</si>
  <si>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</si>
  <si>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</si>
  <si>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</si>
  <si>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</si>
  <si>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</si>
  <si>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</si>
  <si>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</si>
  <si>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</si>
  <si>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</si>
  <si>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</si>
  <si>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</si>
  <si>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</si>
  <si>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</si>
  <si>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</si>
  <si>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</si>
  <si>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</si>
  <si>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</si>
  <si>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</si>
  <si>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</si>
  <si>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</si>
  <si>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</si>
  <si>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</si>
  <si>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</si>
  <si>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</si>
  <si>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</si>
  <si>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</si>
  <si>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</si>
  <si>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</si>
  <si>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</si>
  <si>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</si>
  <si>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</si>
  <si>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</si>
  <si>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</si>
  <si>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</si>
  <si>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</si>
  <si>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</si>
  <si>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</si>
  <si>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</si>
  <si>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</si>
  <si>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</si>
  <si>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</si>
  <si>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</si>
  <si>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</si>
  <si>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</si>
  <si>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</si>
  <si>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</si>
  <si>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</si>
  <si>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</si>
  <si>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</si>
  <si>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</si>
  <si>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</si>
  <si>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</si>
  <si>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</si>
  <si>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</si>
  <si>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</si>
  <si>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</si>
  <si>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</si>
  <si>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</si>
  <si>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</si>
  <si>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</si>
  <si>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</si>
  <si>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</si>
  <si>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</si>
  <si>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</si>
  <si>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</si>
  <si>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</si>
  <si>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</si>
  <si>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</si>
  <si>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</si>
  <si>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</si>
  <si>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</si>
  <si>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</si>
  <si>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</si>
  <si>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</si>
  <si>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</si>
  <si>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</si>
  <si>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</si>
  <si>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</si>
  <si>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</si>
  <si>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</si>
  <si>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</si>
  <si>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</si>
  <si>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</si>
  <si>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</si>
  <si>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</si>
  <si>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</si>
  <si>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</si>
  <si>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</si>
  <si>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</si>
  <si>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</si>
  <si>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</si>
  <si>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</si>
  <si>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</si>
  <si>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</si>
  <si>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</si>
  <si>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</si>
  <si>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</si>
  <si>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</si>
  <si>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</si>
  <si>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</si>
  <si>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</si>
  <si>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</si>
  <si>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</si>
  <si>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</si>
  <si>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</si>
  <si>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</si>
  <si>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</si>
  <si>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</si>
  <si>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</si>
  <si>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</si>
  <si>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</si>
  <si>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</si>
  <si>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</si>
  <si>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</si>
  <si>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</si>
  <si>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</si>
  <si>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</si>
  <si>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</si>
  <si>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</si>
  <si>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</si>
  <si>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</si>
  <si>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</si>
  <si>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</si>
  <si>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</si>
  <si>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</si>
  <si>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</si>
  <si>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</si>
  <si>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</si>
  <si>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</si>
  <si>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</si>
  <si>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</si>
  <si>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</si>
  <si>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</si>
  <si>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</si>
  <si>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</si>
  <si>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</si>
  <si>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</si>
  <si>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</si>
  <si>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</si>
  <si>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</si>
  <si>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</si>
  <si>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</si>
  <si>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</si>
  <si>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</si>
  <si>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</si>
  <si>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</si>
  <si>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</si>
  <si>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</si>
  <si>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</si>
  <si>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</si>
  <si>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</si>
  <si>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</si>
  <si>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</si>
  <si>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</si>
  <si>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</si>
  <si>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</si>
  <si>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</si>
  <si>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</si>
  <si>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</si>
  <si>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</si>
  <si>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</si>
  <si>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</si>
  <si>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</si>
  <si>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</si>
  <si>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</si>
  <si>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</si>
  <si>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</si>
  <si>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</si>
  <si>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</si>
  <si>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</si>
  <si>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</si>
  <si>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</si>
  <si>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</si>
  <si>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</si>
  <si>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</si>
  <si>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</si>
  <si>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</si>
  <si>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</si>
  <si>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</si>
  <si>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</si>
  <si>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</si>
  <si>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</si>
  <si>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</si>
  <si>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</si>
  <si>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</si>
  <si>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</si>
  <si>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</si>
  <si>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</si>
  <si>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</si>
  <si>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</si>
  <si>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</si>
  <si>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</si>
  <si>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</si>
  <si>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</si>
  <si>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</si>
  <si>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</si>
  <si>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</si>
  <si>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</si>
  <si>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</si>
  <si>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</si>
  <si>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</si>
  <si>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</si>
  <si>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</si>
  <si>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</si>
  <si>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</si>
  <si>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</si>
  <si>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</si>
  <si>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</si>
  <si>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</si>
  <si>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</si>
  <si>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</si>
  <si>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</si>
  <si>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</si>
  <si>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</si>
  <si>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</si>
  <si>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</si>
  <si>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</si>
  <si>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</si>
  <si>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</si>
  <si>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</si>
  <si>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</si>
  <si>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</si>
  <si>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</si>
  <si>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</si>
  <si>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</si>
  <si>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</si>
  <si>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</si>
  <si>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</si>
  <si>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</si>
  <si>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</si>
  <si>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</si>
  <si>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</si>
  <si>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</si>
  <si>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</si>
  <si>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</si>
  <si>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</si>
  <si>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</si>
  <si>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</si>
  <si>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</si>
  <si>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</si>
  <si>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</si>
  <si>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</si>
  <si>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</si>
  <si>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</si>
  <si>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</si>
  <si>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</si>
  <si>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</si>
  <si>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</si>
  <si>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</si>
  <si>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</si>
  <si>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</si>
  <si>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</si>
  <si>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</si>
  <si>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</si>
  <si>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</si>
  <si>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</si>
  <si>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</si>
  <si>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</si>
  <si>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</si>
  <si>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</si>
  <si>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</si>
  <si>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</si>
  <si>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</si>
  <si>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</si>
  <si>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</si>
  <si>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</si>
  <si>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</si>
  <si>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</si>
  <si>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</si>
  <si>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</si>
  <si>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</si>
  <si>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</si>
  <si>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</si>
  <si>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</si>
  <si>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</si>
  <si>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</si>
  <si>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</si>
  <si>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</si>
  <si>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</si>
  <si>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</si>
  <si>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</si>
  <si>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</si>
  <si>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</si>
  <si>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</si>
  <si>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</si>
  <si>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</si>
  <si>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</si>
  <si>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</si>
  <si>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</si>
  <si>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</si>
  <si>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</si>
  <si>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</si>
  <si>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</si>
  <si>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</si>
  <si>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</si>
  <si>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</si>
  <si>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</si>
  <si>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</si>
  <si>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</si>
  <si>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</si>
  <si>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</si>
  <si>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</si>
  <si>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</si>
  <si>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</si>
  <si>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</si>
  <si>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</si>
  <si>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</si>
  <si>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</si>
  <si>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</si>
  <si>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</si>
  <si>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</si>
  <si>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</si>
  <si>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</si>
  <si>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</si>
  <si>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</si>
  <si>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</si>
  <si>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</si>
  <si>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</si>
  <si>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</si>
  <si>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</si>
  <si>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</si>
  <si>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</si>
  <si>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</si>
  <si>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</si>
  <si>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</si>
  <si>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</si>
  <si>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</si>
  <si>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</si>
  <si>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</si>
  <si>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</si>
  <si>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</si>
  <si>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</si>
  <si>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</si>
  <si>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</si>
  <si>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</si>
  <si>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</si>
  <si>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</si>
  <si>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</si>
  <si>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</si>
  <si>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</si>
  <si>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</si>
  <si>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</si>
  <si>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</si>
  <si>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</si>
  <si>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</si>
  <si>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</si>
  <si>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</si>
  <si>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</si>
  <si>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</si>
  <si>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</si>
  <si>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</si>
  <si>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</si>
  <si>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</si>
  <si>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</si>
  <si>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</si>
  <si>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</si>
  <si>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</si>
  <si>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</si>
  <si>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</si>
  <si>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</si>
  <si>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</si>
  <si>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</si>
  <si>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</si>
  <si>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</si>
  <si>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</si>
  <si>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</si>
  <si>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</si>
  <si>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</si>
  <si>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</si>
  <si>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</si>
  <si>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</si>
  <si>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</si>
  <si>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</si>
  <si>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</si>
  <si>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</si>
  <si>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</si>
  <si>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</si>
  <si>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</si>
  <si>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</si>
  <si>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</si>
  <si>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</si>
  <si>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</si>
  <si>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</si>
  <si>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</si>
  <si>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</si>
  <si>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</si>
  <si>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</si>
  <si>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</si>
  <si>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</si>
  <si>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</si>
  <si>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</si>
  <si>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</si>
  <si>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</si>
  <si>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</si>
  <si>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</si>
  <si>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</si>
  <si>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</si>
  <si>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</si>
  <si>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</si>
  <si>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</si>
  <si>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</si>
  <si>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</si>
  <si>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</si>
  <si>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</si>
  <si>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</si>
  <si>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</si>
  <si>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</si>
  <si>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</si>
  <si>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</si>
  <si>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</si>
  <si>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</si>
  <si>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</si>
  <si>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</si>
  <si>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</si>
  <si>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</si>
  <si>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</si>
  <si>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</si>
  <si>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</si>
  <si>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</si>
  <si>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</si>
  <si>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</si>
  <si>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</si>
  <si>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</si>
  <si>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</si>
  <si>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</si>
  <si>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</si>
  <si>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</si>
  <si>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</si>
  <si>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</si>
  <si>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</si>
  <si>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</si>
  <si>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</si>
  <si>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</si>
  <si>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</si>
  <si>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</si>
  <si>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</si>
  <si>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</si>
  <si>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</si>
  <si>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</si>
  <si>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</si>
  <si>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</si>
  <si>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</si>
  <si>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</si>
  <si>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</si>
  <si>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</si>
  <si>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</si>
  <si>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</si>
  <si>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</si>
  <si>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</si>
  <si>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</si>
  <si>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</si>
  <si>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</si>
  <si>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</si>
  <si>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</si>
  <si>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</si>
  <si>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</si>
  <si>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</si>
  <si>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</si>
  <si>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</si>
  <si>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</si>
  <si>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</si>
  <si>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</si>
  <si>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</si>
  <si>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</si>
  <si>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</si>
  <si>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</si>
  <si>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</si>
  <si>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</si>
  <si>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</si>
  <si>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</si>
  <si>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</si>
  <si>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</si>
  <si>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</si>
  <si>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</si>
  <si>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</si>
  <si>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</si>
  <si>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</si>
  <si>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</si>
  <si>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</si>
  <si>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</si>
  <si>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</si>
  <si>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</si>
  <si>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</si>
  <si>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</si>
  <si>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</si>
  <si>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</si>
  <si>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</si>
  <si>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</si>
  <si>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</si>
  <si>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</si>
  <si>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</si>
  <si>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</si>
  <si>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</si>
  <si>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</si>
  <si>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</si>
  <si>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</si>
  <si>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</si>
  <si>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</si>
  <si>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</si>
  <si>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</si>
  <si>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</si>
  <si>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</si>
  <si>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</si>
  <si>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</si>
  <si>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</si>
  <si>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</si>
  <si>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</si>
  <si>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</si>
  <si>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</si>
  <si>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</si>
  <si>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</si>
  <si>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</si>
  <si>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</si>
  <si>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</si>
  <si>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</si>
  <si>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</si>
  <si>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</si>
  <si>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</si>
  <si>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</si>
  <si>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</si>
  <si>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</si>
  <si>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</si>
  <si>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</si>
  <si>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</si>
  <si>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</si>
  <si>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</si>
  <si>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</si>
  <si>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</si>
  <si>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</si>
  <si>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</si>
  <si>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</si>
  <si>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</si>
  <si>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</si>
  <si>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</si>
  <si>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</si>
  <si>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</si>
  <si>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</si>
  <si>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</si>
  <si>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</si>
  <si>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</si>
  <si>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</si>
  <si>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</si>
  <si>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</si>
  <si>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</si>
  <si>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</si>
  <si>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</si>
  <si>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</si>
  <si>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</si>
  <si>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</si>
  <si>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</si>
  <si>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</si>
  <si>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</si>
  <si>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</si>
  <si>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</si>
  <si>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</si>
  <si>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</si>
  <si>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</si>
  <si>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</si>
  <si>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</si>
  <si>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</si>
  <si>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</si>
  <si>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</si>
  <si>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</si>
  <si>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</si>
  <si>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</si>
  <si>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</si>
  <si>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</si>
  <si>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</si>
  <si>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</si>
  <si>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</si>
  <si>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</si>
  <si>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</si>
  <si>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</si>
  <si>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</si>
  <si>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</si>
  <si>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</si>
  <si>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</si>
  <si>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</si>
  <si>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</si>
  <si>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</si>
  <si>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</si>
  <si>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</si>
  <si>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</si>
  <si>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</si>
  <si>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</si>
  <si>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</si>
  <si>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</si>
  <si>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</si>
  <si>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</si>
  <si>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</si>
  <si>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</si>
  <si>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</si>
  <si>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</si>
  <si>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</si>
  <si>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</si>
  <si>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</si>
  <si>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</si>
  <si>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</si>
  <si>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</si>
  <si>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</si>
  <si>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</si>
  <si>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</si>
  <si>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</si>
  <si>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</si>
  <si>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</si>
  <si>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</si>
  <si>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</si>
  <si>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</si>
  <si>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</si>
  <si>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</si>
  <si>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</si>
  <si>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</si>
  <si>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</si>
  <si>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</si>
  <si>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</si>
  <si>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</si>
  <si>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</si>
  <si>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</si>
  <si>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</si>
  <si>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</si>
  <si>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</si>
  <si>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</si>
  <si>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</si>
  <si>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</si>
  <si>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</si>
  <si>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</si>
  <si>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</si>
  <si>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</si>
  <si>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</si>
  <si>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</si>
  <si>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</si>
  <si>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</si>
  <si>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</si>
  <si>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</si>
  <si>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</si>
  <si>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</si>
  <si>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</si>
  <si>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</si>
  <si>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</si>
  <si>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</si>
  <si>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</si>
  <si>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</si>
  <si>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</si>
  <si>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</si>
  <si>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</si>
  <si>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</si>
  <si>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</si>
  <si>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</si>
  <si>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</si>
  <si>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</si>
  <si>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</si>
  <si>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</si>
  <si>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</si>
  <si>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</si>
  <si>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</si>
  <si>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</si>
  <si>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</si>
  <si>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</si>
  <si>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</si>
  <si>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</si>
  <si>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</si>
  <si>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</si>
  <si>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</si>
  <si>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</si>
  <si>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</si>
  <si>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</si>
  <si>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</si>
  <si>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</si>
  <si>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</si>
  <si>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</si>
  <si>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</si>
  <si>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</si>
  <si>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</si>
  <si>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</si>
  <si>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</si>
  <si>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</si>
  <si>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</si>
  <si>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</si>
  <si>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</si>
  <si>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</si>
  <si>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</si>
  <si>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</si>
  <si>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</si>
  <si>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</si>
  <si>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</si>
  <si>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</si>
  <si>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</si>
  <si>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</si>
  <si>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</si>
  <si>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</si>
  <si>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</si>
  <si>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</si>
  <si>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</si>
  <si>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</si>
  <si>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</si>
  <si>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</si>
  <si>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</si>
  <si>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</si>
  <si>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</si>
  <si>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</si>
  <si>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</si>
  <si>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</si>
  <si>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</si>
  <si>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</si>
  <si>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</si>
  <si>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</si>
  <si>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</si>
  <si>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</si>
  <si>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</si>
  <si>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</si>
  <si>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</si>
  <si>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</si>
  <si>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</si>
  <si>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</si>
  <si>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</si>
  <si>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</si>
  <si>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</si>
  <si>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</si>
  <si>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</si>
  <si>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</si>
  <si>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</si>
  <si>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</si>
  <si>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</si>
  <si>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</si>
  <si>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</si>
  <si>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</si>
  <si>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</si>
  <si>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</si>
  <si>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</si>
  <si>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</si>
  <si>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</si>
  <si>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</si>
  <si>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</si>
  <si>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</si>
  <si>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</si>
  <si>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</si>
  <si>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</si>
  <si>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</si>
  <si>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</si>
  <si>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</si>
  <si>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</si>
  <si>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</si>
  <si>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</si>
  <si>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</si>
  <si>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</si>
  <si>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</si>
  <si>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</si>
  <si>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</si>
  <si>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</si>
  <si>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</si>
  <si>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</si>
  <si>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</si>
  <si>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</si>
  <si>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</si>
  <si>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</si>
  <si>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</si>
  <si>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</si>
  <si>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</si>
  <si>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</si>
  <si>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</si>
  <si>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</si>
  <si>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</si>
  <si>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</si>
  <si>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</si>
  <si>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</si>
  <si>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</si>
  <si>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</si>
  <si>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</si>
  <si>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</si>
  <si>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</si>
  <si>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</si>
  <si>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</si>
  <si>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</si>
  <si>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</si>
  <si>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</si>
  <si>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</si>
  <si>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</si>
  <si>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</si>
  <si>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</si>
  <si>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</si>
  <si>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</si>
  <si>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</si>
  <si>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</si>
  <si>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</si>
  <si>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</si>
  <si>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</si>
  <si>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</si>
  <si>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</si>
  <si>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</si>
  <si>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</si>
  <si>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</si>
  <si>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</si>
  <si>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</si>
  <si>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</si>
  <si>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</si>
  <si>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</si>
  <si>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</si>
  <si>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</si>
  <si>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</si>
  <si>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</si>
  <si>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</si>
  <si>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</si>
  <si>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</si>
  <si>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</si>
  <si>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</si>
  <si>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</si>
  <si>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</si>
  <si>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</si>
  <si>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</si>
  <si>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</si>
  <si>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</si>
  <si>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</si>
  <si>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</si>
  <si>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</si>
  <si>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</si>
  <si>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</si>
  <si>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</si>
  <si>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</si>
  <si>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</si>
  <si>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</si>
  <si>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</si>
  <si>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</si>
  <si>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</si>
  <si>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</si>
  <si>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</si>
  <si>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</si>
  <si>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</si>
  <si>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</si>
  <si>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</si>
  <si>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</si>
  <si>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</si>
  <si>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</si>
  <si>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</si>
  <si>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</si>
  <si>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</si>
  <si>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</si>
  <si>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</si>
  <si>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</si>
  <si>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</si>
  <si>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</si>
  <si>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</si>
  <si>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</si>
  <si>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</si>
  <si>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</si>
  <si>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</si>
  <si>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</si>
  <si>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</si>
  <si>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</si>
  <si>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</si>
  <si>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</si>
  <si>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</si>
  <si>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</si>
  <si>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</si>
  <si>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</si>
  <si>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</si>
  <si>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</si>
  <si>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</si>
  <si>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</si>
  <si>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</si>
  <si>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</si>
  <si>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</si>
  <si>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</si>
  <si>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</si>
  <si>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</si>
  <si>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</si>
  <si>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</si>
  <si>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</si>
  <si>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</si>
  <si>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</si>
  <si>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</si>
  <si>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</si>
  <si>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</si>
  <si>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</si>
  <si>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</si>
  <si>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</si>
  <si>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</si>
  <si>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</si>
  <si>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</si>
  <si>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</si>
  <si>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</si>
  <si>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</si>
  <si>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</si>
  <si>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</si>
  <si>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</si>
  <si>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</si>
  <si>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</si>
  <si>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</si>
  <si>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</si>
  <si>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</si>
  <si>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</si>
  <si>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</si>
  <si>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</si>
  <si>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</si>
  <si>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</si>
  <si>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</si>
  <si>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</si>
  <si>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</si>
  <si>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</si>
  <si>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</si>
  <si>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</si>
  <si>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</si>
  <si>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</si>
  <si>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</si>
  <si>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</si>
  <si>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</si>
  <si>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</si>
  <si>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</si>
  <si>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</si>
  <si>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</si>
  <si>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</si>
  <si>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</si>
  <si>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</si>
  <si>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</si>
  <si>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</si>
  <si>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</si>
  <si>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</si>
  <si>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</si>
  <si>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</si>
  <si>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</si>
  <si>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</si>
  <si>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</si>
  <si>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</si>
  <si>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</si>
  <si>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</si>
  <si>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</si>
  <si>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</si>
  <si>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</si>
  <si>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</si>
  <si>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</si>
  <si>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</si>
  <si>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</si>
  <si>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</si>
  <si>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</si>
  <si>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</si>
  <si>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</si>
  <si>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</si>
  <si>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</si>
  <si>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</si>
  <si>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</si>
  <si>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</si>
  <si>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</si>
  <si>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</si>
  <si>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</si>
  <si>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</si>
  <si>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</si>
  <si>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</si>
  <si>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</si>
  <si>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</si>
  <si>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</si>
  <si>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</si>
  <si>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</si>
  <si>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</si>
  <si>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</si>
  <si>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</si>
  <si>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</si>
  <si>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</si>
  <si>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</si>
  <si>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</si>
  <si>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</si>
  <si>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</si>
  <si>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</si>
  <si>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</si>
  <si>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</si>
  <si>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</si>
  <si>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</si>
  <si>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</si>
  <si>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</si>
  <si>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</si>
  <si>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</si>
  <si>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</si>
  <si>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</si>
  <si>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</si>
  <si>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</si>
  <si>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</si>
  <si>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</si>
  <si>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</si>
  <si>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</si>
  <si>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</si>
  <si>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</si>
  <si>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</si>
  <si>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</si>
  <si>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</si>
  <si>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</si>
  <si>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</si>
  <si>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</si>
  <si>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</si>
  <si>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</si>
  <si>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</si>
  <si>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</si>
  <si>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</si>
  <si>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</si>
  <si>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</si>
  <si>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</si>
  <si>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</si>
  <si>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</si>
  <si>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</si>
  <si>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</si>
  <si>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</si>
  <si>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</si>
  <si>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</si>
  <si>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</si>
  <si>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</si>
  <si>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</si>
  <si>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</si>
  <si>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</si>
  <si>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</si>
  <si>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</si>
  <si>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</si>
  <si>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</si>
  <si>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</si>
  <si>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</si>
  <si>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</si>
  <si>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</si>
  <si>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</si>
  <si>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</si>
  <si>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</si>
  <si>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</si>
  <si>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</si>
  <si>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</si>
  <si>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</si>
  <si>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</si>
  <si>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</si>
  <si>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</si>
  <si>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</si>
  <si>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</si>
  <si>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</si>
  <si>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</si>
  <si>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</si>
  <si>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</si>
  <si>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</si>
  <si>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</si>
  <si>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</si>
  <si>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</si>
  <si>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</si>
  <si>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</si>
  <si>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</si>
  <si>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</si>
  <si>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</si>
  <si>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</si>
  <si>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</si>
  <si>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</si>
  <si>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</si>
  <si>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</si>
  <si>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</si>
  <si>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</si>
  <si>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</si>
  <si>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</si>
  <si>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</si>
  <si>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</si>
  <si>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</si>
  <si>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</si>
  <si>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</si>
  <si>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</si>
  <si>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</si>
  <si>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</si>
  <si>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</si>
  <si>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</si>
  <si>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</si>
  <si>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</si>
  <si>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</si>
  <si>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</si>
  <si>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</si>
  <si>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</si>
  <si>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</si>
  <si>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</si>
  <si>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</si>
  <si>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</si>
  <si>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</si>
  <si>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</si>
  <si>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</si>
  <si>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</si>
  <si>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</si>
  <si>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</si>
  <si>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</si>
  <si>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</si>
  <si>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</si>
  <si>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</si>
  <si>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</si>
  <si>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</si>
  <si>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</si>
  <si>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</si>
  <si>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</si>
  <si>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</si>
  <si>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</si>
  <si>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</si>
  <si>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</si>
  <si>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</si>
  <si>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</si>
  <si>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</si>
  <si>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</si>
  <si>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</si>
  <si>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</si>
  <si>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</si>
  <si>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</si>
  <si>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</si>
  <si>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</si>
  <si>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</si>
  <si>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</si>
  <si>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</si>
  <si>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</si>
  <si>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</si>
  <si>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</si>
  <si>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</si>
  <si>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</si>
  <si>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</si>
  <si>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</si>
  <si>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</si>
  <si>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</si>
  <si>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</si>
  <si>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</si>
  <si>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</si>
  <si>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</si>
  <si>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</si>
  <si>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</si>
  <si>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</si>
  <si>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</si>
  <si>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</si>
  <si>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</si>
  <si>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</si>
  <si>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</si>
  <si>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</si>
  <si>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</si>
  <si>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</si>
  <si>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</si>
  <si>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</si>
  <si>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</si>
  <si>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</si>
  <si>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</si>
  <si>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</si>
  <si>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</si>
  <si>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</si>
  <si>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</si>
  <si>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</si>
  <si>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</si>
  <si>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</si>
  <si>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</si>
  <si>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</si>
  <si>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</si>
  <si>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</si>
  <si>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</si>
  <si>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</si>
  <si>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</si>
  <si>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</si>
  <si>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</si>
  <si>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</si>
  <si>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</si>
  <si>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</si>
  <si>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</si>
  <si>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</si>
  <si>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</si>
  <si>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</si>
  <si>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</si>
  <si>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</si>
  <si>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</si>
  <si>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</si>
  <si>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</si>
  <si>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</si>
  <si>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</si>
  <si>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</si>
  <si>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</si>
  <si>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</si>
  <si>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</si>
  <si>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</si>
  <si>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</si>
  <si>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</si>
  <si>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</si>
  <si>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</si>
  <si>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</si>
  <si>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</si>
  <si>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</si>
  <si>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</si>
  <si>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</si>
  <si>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</si>
  <si>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</si>
  <si>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</si>
  <si>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</si>
  <si>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</si>
  <si>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</si>
  <si>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</si>
  <si>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</si>
  <si>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</si>
  <si>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</si>
  <si>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</si>
  <si>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</si>
  <si>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</si>
  <si>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</si>
  <si>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</si>
  <si>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</si>
  <si>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</si>
  <si>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</si>
  <si>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</si>
  <si>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</si>
  <si>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</si>
  <si>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</si>
  <si>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</si>
  <si>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</si>
  <si>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</si>
  <si>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</si>
  <si>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</si>
  <si>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</si>
  <si>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</si>
  <si>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</si>
  <si>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</si>
  <si>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</si>
  <si>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</si>
  <si>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</si>
  <si>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</si>
  <si>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</si>
  <si>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</si>
  <si>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</si>
  <si>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</si>
  <si>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</si>
  <si>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</si>
  <si>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</si>
  <si>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</si>
  <si>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</si>
  <si>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</si>
  <si>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</si>
  <si>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</si>
  <si>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</si>
  <si>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</si>
  <si>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</si>
  <si>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</si>
  <si>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</si>
  <si>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</si>
  <si>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</si>
  <si>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</si>
  <si>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</si>
  <si>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</si>
  <si>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</si>
  <si>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</si>
  <si>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</si>
  <si>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</si>
  <si>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</si>
  <si>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</si>
  <si>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</si>
  <si>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</si>
  <si>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</si>
  <si>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</si>
  <si>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</si>
  <si>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</si>
  <si>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</si>
  <si>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</si>
  <si>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</si>
  <si>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</si>
  <si>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</si>
  <si>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</si>
  <si>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</si>
  <si>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</si>
  <si>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</si>
  <si>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</si>
  <si>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</si>
  <si>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</si>
  <si>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</si>
  <si>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</si>
  <si>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</si>
  <si>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</si>
  <si>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</si>
  <si>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</si>
  <si>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</si>
  <si>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</si>
  <si>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</si>
  <si>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</si>
  <si>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</si>
  <si>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</si>
  <si>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</si>
  <si>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</si>
  <si>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</si>
  <si>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</si>
  <si>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</si>
  <si>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</si>
  <si>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</si>
  <si>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</si>
  <si>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</si>
  <si>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</si>
  <si>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</si>
  <si>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</si>
  <si>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</si>
  <si>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</si>
  <si>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</si>
  <si>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</si>
  <si>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</si>
  <si>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</si>
  <si>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</si>
  <si>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</si>
  <si>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</si>
  <si>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</si>
  <si>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</si>
  <si>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</si>
  <si>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</si>
  <si>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</si>
  <si>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</si>
  <si>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</si>
  <si>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</si>
  <si>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</si>
  <si>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</si>
  <si>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</si>
  <si>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</si>
  <si>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</si>
  <si>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</si>
  <si>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</si>
  <si>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</si>
  <si>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</si>
  <si>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</si>
  <si>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</si>
  <si>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</si>
  <si>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</si>
  <si>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</si>
  <si>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</si>
  <si>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</si>
  <si>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</si>
  <si>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</si>
  <si>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</si>
  <si>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</si>
  <si>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</si>
  <si>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</si>
  <si>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</si>
  <si>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</si>
  <si>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</si>
  <si>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</si>
  <si>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</si>
  <si>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</si>
  <si>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</si>
  <si>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</si>
  <si>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</si>
  <si>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</si>
  <si>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</si>
  <si>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</si>
  <si>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</si>
  <si>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</si>
  <si>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</si>
  <si>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</si>
  <si>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</si>
  <si>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</si>
  <si>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</si>
  <si>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</si>
  <si>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</si>
  <si>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</si>
  <si>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</si>
  <si>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</si>
  <si>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</si>
  <si>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</si>
  <si>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</si>
  <si>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</si>
  <si>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</si>
  <si>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</si>
  <si>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</si>
  <si>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</si>
  <si>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</si>
  <si>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</si>
  <si>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</si>
  <si>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</si>
  <si>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</si>
  <si>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</si>
  <si>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</si>
  <si>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</si>
  <si>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</si>
  <si>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</si>
  <si>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</si>
  <si>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</si>
  <si>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</si>
  <si>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</si>
  <si>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</si>
  <si>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</si>
  <si>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</si>
  <si>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</si>
  <si>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</si>
  <si>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</si>
  <si>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</si>
  <si>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</si>
  <si>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</si>
  <si>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</si>
  <si>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</si>
  <si>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</si>
  <si>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</si>
  <si>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</si>
  <si>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</si>
  <si>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</si>
  <si>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</si>
  <si>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</si>
  <si>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</si>
  <si>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</si>
  <si>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</si>
  <si>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</si>
  <si>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</si>
  <si>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</si>
  <si>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</si>
  <si>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</si>
  <si>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</si>
  <si>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</si>
  <si>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</si>
  <si>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</si>
  <si>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</si>
  <si>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</si>
  <si>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</si>
  <si>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</si>
  <si>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</si>
  <si>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</si>
  <si>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</si>
  <si>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</si>
  <si>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</si>
  <si>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</si>
  <si>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</si>
  <si>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</si>
  <si>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</si>
  <si>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</si>
  <si>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</si>
  <si>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</si>
  <si>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</si>
  <si>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</si>
  <si>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</si>
  <si>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</si>
  <si>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</si>
  <si>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</si>
  <si>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</si>
  <si>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</si>
  <si>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</si>
  <si>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</si>
  <si>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</si>
  <si>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</si>
  <si>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</si>
  <si>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</si>
  <si>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</si>
  <si>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</si>
  <si>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</si>
  <si>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</si>
  <si>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</si>
  <si>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</si>
  <si>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</si>
  <si>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</si>
  <si>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</si>
  <si>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</si>
  <si>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</si>
  <si>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</si>
  <si>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</si>
  <si>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</si>
  <si>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</si>
  <si>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</si>
  <si>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</si>
  <si>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</si>
  <si>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</si>
  <si>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</si>
  <si>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</si>
  <si>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</si>
  <si>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</si>
  <si>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</si>
  <si>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</si>
  <si>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</si>
  <si>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</si>
  <si>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</si>
  <si>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</si>
  <si>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</si>
  <si>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</si>
  <si>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</si>
  <si>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</si>
  <si>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</si>
  <si>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</si>
  <si>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</si>
  <si>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</si>
  <si>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</si>
  <si>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</si>
  <si>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</si>
  <si>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</si>
  <si>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</si>
  <si>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</si>
  <si>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</si>
  <si>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</si>
  <si>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</si>
  <si>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</si>
  <si>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</si>
  <si>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</si>
  <si>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</si>
  <si>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</si>
  <si>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</si>
  <si>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</si>
  <si>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</si>
  <si>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</si>
  <si>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</si>
  <si>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</si>
  <si>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</si>
  <si>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</si>
  <si>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</si>
  <si>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</si>
  <si>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</si>
  <si>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</si>
  <si>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</si>
  <si>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</si>
  <si>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</si>
  <si>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</si>
  <si>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</si>
  <si>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</si>
  <si>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</si>
  <si>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</si>
  <si>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</si>
  <si>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</si>
  <si>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</si>
  <si>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</si>
  <si>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</si>
  <si>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</si>
  <si>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</si>
  <si>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</si>
  <si>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</si>
  <si>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</si>
  <si>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</si>
  <si>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</si>
  <si>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</si>
  <si>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</si>
  <si>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</si>
  <si>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</si>
  <si>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</si>
  <si>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</si>
  <si>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</si>
  <si>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</si>
  <si>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</si>
  <si>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</si>
  <si>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</si>
  <si>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</si>
  <si>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</si>
  <si>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</si>
  <si>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</si>
  <si>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</si>
  <si>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</si>
  <si>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</si>
  <si>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</si>
  <si>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</si>
  <si>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</si>
  <si>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</si>
  <si>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</si>
  <si>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</si>
  <si>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</si>
  <si>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</si>
  <si>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</si>
  <si>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</si>
  <si>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</si>
  <si>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</si>
  <si>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</si>
  <si>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</si>
  <si>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</si>
  <si>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</si>
  <si>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</si>
  <si>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</si>
  <si>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</si>
  <si>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</si>
  <si>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</si>
  <si>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</si>
  <si>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</si>
  <si>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</si>
  <si>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</si>
  <si>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</si>
  <si>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</si>
  <si>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</si>
  <si>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</si>
  <si>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</si>
  <si>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</si>
  <si>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</si>
  <si>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</si>
  <si>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</si>
  <si>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</si>
  <si>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</si>
  <si>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</si>
  <si>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</si>
  <si>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</si>
  <si>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</si>
  <si>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</si>
  <si>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</si>
  <si>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</si>
  <si>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</si>
  <si>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</si>
  <si>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</si>
  <si>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</si>
  <si>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</si>
  <si>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</si>
  <si>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</si>
  <si>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</si>
  <si>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</si>
  <si>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</si>
  <si>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</si>
  <si>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</si>
  <si>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</si>
  <si>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</si>
  <si>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</si>
  <si>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</si>
  <si>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</si>
  <si>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</si>
  <si>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</si>
  <si>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</si>
  <si>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</si>
  <si>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</si>
  <si>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</si>
  <si>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</si>
  <si>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</si>
  <si>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</si>
  <si>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</si>
  <si>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</si>
  <si>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</si>
  <si>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</si>
  <si>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</si>
  <si>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</si>
  <si>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</si>
  <si>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</si>
  <si>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</si>
  <si>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</si>
  <si>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</si>
  <si>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</si>
  <si>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</si>
  <si>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</si>
  <si>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</si>
  <si>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</si>
  <si>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</si>
  <si>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</si>
  <si>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</si>
  <si>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</si>
  <si>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</si>
  <si>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</si>
  <si>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</si>
  <si>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</si>
  <si>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</si>
  <si>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</si>
  <si>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</si>
  <si>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</si>
  <si>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</si>
  <si>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</si>
  <si>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</si>
  <si>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</si>
  <si>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</si>
  <si>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</si>
  <si>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</si>
  <si>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</si>
  <si>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</si>
  <si>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</si>
  <si>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</si>
  <si>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</si>
  <si>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</si>
  <si>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</si>
  <si>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</si>
  <si>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</si>
  <si>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</si>
  <si>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</si>
  <si>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</si>
  <si>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</si>
  <si>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</si>
  <si>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</si>
  <si>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</si>
  <si>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</si>
  <si>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</si>
  <si>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</si>
  <si>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</si>
  <si>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</si>
  <si>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</si>
  <si>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</si>
  <si>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</si>
  <si>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</si>
  <si>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</si>
  <si>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</si>
  <si>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</si>
  <si>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</si>
  <si>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</si>
  <si>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</si>
  <si>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</si>
  <si>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</si>
  <si>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</si>
  <si>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</si>
  <si>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</si>
  <si>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</si>
  <si>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</si>
  <si>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</si>
  <si>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</si>
  <si>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</si>
  <si>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</si>
  <si>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</si>
  <si>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</si>
  <si>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</si>
  <si>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</si>
  <si>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</si>
  <si>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</si>
  <si>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</si>
  <si>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</si>
  <si>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</si>
  <si>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</si>
  <si>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</si>
  <si>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</si>
  <si>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</si>
  <si>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</si>
  <si>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</si>
  <si>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</si>
  <si>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</si>
  <si>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</si>
  <si>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</si>
  <si>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</si>
  <si>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</si>
  <si>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</si>
  <si>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</si>
  <si>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</si>
  <si>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</si>
  <si>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</si>
  <si>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</si>
  <si>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</si>
  <si>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</si>
  <si>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</si>
  <si>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</si>
  <si>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</si>
  <si>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</si>
  <si>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</si>
  <si>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</si>
  <si>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</si>
  <si>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</si>
  <si>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</si>
  <si>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</si>
  <si>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</si>
  <si>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</si>
  <si>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</si>
  <si>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</si>
  <si>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</si>
  <si>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</si>
  <si>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</si>
  <si>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</si>
  <si>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</si>
  <si>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</si>
  <si>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</si>
  <si>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</si>
  <si>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</si>
  <si>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</si>
  <si>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</si>
  <si>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</si>
  <si>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</si>
  <si>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</si>
  <si>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</si>
  <si>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</si>
  <si>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</si>
  <si>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</si>
  <si>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</si>
  <si>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</si>
  <si>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</si>
  <si>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</si>
  <si>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</si>
  <si>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</si>
  <si>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</si>
  <si>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</si>
  <si>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</si>
  <si>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</si>
  <si>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</si>
  <si>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</si>
  <si>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</si>
  <si>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</si>
  <si>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</si>
  <si>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</si>
  <si>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</si>
  <si>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</si>
  <si>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</si>
  <si>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</si>
  <si>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</si>
  <si>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</si>
  <si>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</si>
  <si>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</si>
  <si>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</si>
  <si>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</si>
  <si>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</si>
  <si>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</si>
  <si>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</si>
  <si>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</si>
  <si>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</si>
  <si>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</si>
  <si>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</si>
  <si>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</si>
  <si>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</si>
  <si>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</si>
  <si>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</si>
  <si>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</si>
  <si>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</si>
  <si>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</si>
  <si>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</si>
  <si>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</si>
  <si>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</si>
  <si>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</si>
  <si>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</si>
  <si>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</si>
  <si>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</si>
  <si>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</si>
  <si>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</si>
  <si>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</si>
  <si>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</si>
  <si>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</si>
  <si>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</si>
  <si>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</si>
  <si>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</si>
  <si>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</si>
  <si>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</si>
  <si>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</si>
  <si>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</si>
  <si>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</si>
  <si>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</si>
  <si>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</si>
  <si>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</si>
  <si>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</si>
  <si>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</si>
  <si>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</si>
  <si>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</si>
  <si>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</si>
  <si>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</si>
  <si>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</si>
  <si>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</si>
  <si>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</si>
  <si>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</si>
  <si>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</si>
  <si>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</si>
  <si>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</si>
  <si>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</si>
  <si>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</si>
  <si>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</si>
  <si>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</si>
  <si>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</si>
  <si>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</si>
  <si>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</si>
  <si>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</si>
  <si>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</si>
  <si>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</si>
  <si>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</si>
  <si>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</si>
  <si>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</si>
  <si>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</si>
  <si>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</si>
  <si>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</si>
  <si>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</si>
  <si>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</si>
  <si>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</si>
  <si>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</si>
  <si>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</si>
  <si>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</si>
  <si>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</si>
  <si>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</si>
  <si>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</si>
  <si>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</si>
  <si>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</si>
  <si>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</si>
  <si>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</si>
  <si>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</si>
  <si>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</si>
  <si>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</si>
  <si>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</si>
  <si>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</si>
  <si>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</si>
  <si>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</si>
  <si>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</si>
  <si>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</si>
  <si>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</si>
  <si>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</si>
  <si>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</si>
  <si>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</si>
  <si>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</si>
  <si>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</si>
  <si>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</si>
  <si>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</si>
  <si>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</si>
  <si>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</si>
  <si>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</si>
  <si>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</si>
  <si>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</si>
  <si>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</si>
  <si>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</si>
  <si>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</si>
  <si>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</si>
  <si>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</si>
  <si>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</si>
  <si>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</si>
  <si>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</si>
  <si>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</si>
  <si>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</si>
  <si>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</si>
  <si>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</si>
  <si>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</si>
  <si>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</si>
  <si>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</si>
  <si>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</si>
  <si>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</si>
  <si>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</si>
  <si>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</si>
  <si>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</si>
  <si>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</si>
  <si>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</si>
  <si>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</si>
  <si>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</si>
  <si>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</si>
  <si>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</si>
  <si>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</si>
  <si>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</si>
  <si>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</si>
  <si>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</si>
  <si>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</si>
  <si>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</si>
  <si>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</si>
  <si>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</si>
  <si>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</si>
  <si>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</si>
  <si>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</si>
  <si>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</si>
  <si>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</si>
  <si>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</si>
  <si>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</si>
  <si>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</si>
  <si>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</si>
  <si>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</si>
  <si>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</si>
  <si>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</si>
  <si>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</si>
  <si>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</si>
  <si>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</si>
  <si>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</si>
  <si>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</si>
  <si>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</si>
  <si>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</si>
  <si>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</si>
  <si>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</si>
  <si>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</si>
  <si>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</si>
  <si>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</si>
  <si>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</si>
  <si>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</si>
  <si>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</si>
  <si>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</si>
  <si>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</si>
  <si>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</si>
  <si>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</si>
  <si>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</si>
  <si>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</si>
  <si>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</si>
  <si>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</si>
  <si>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</si>
  <si>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</si>
  <si>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</si>
  <si>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</si>
  <si>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</si>
  <si>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</si>
  <si>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</si>
  <si>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</si>
  <si>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</si>
  <si>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</si>
  <si>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</si>
  <si>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</si>
  <si>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</si>
  <si>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</si>
  <si>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</si>
  <si>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</si>
  <si>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</si>
  <si>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</si>
  <si>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</si>
  <si>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</si>
  <si>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</si>
  <si>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</si>
  <si>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</si>
  <si>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</si>
  <si>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</si>
  <si>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</si>
  <si>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</si>
  <si>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</si>
  <si>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</si>
  <si>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</si>
  <si>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</si>
  <si>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</si>
  <si>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</si>
  <si>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</si>
  <si>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</si>
  <si>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</si>
  <si>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</si>
  <si>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</si>
  <si>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</si>
  <si>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</si>
  <si>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</si>
  <si>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</si>
  <si>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</si>
  <si>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</si>
  <si>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</si>
  <si>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</si>
  <si>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</si>
  <si>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</si>
  <si>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</si>
  <si>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</si>
  <si>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</si>
  <si>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</si>
  <si>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</si>
  <si>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</si>
  <si>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</si>
  <si>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</si>
  <si>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</si>
  <si>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</si>
  <si>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</si>
  <si>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</si>
  <si>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</si>
  <si>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</si>
  <si>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</si>
  <si>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</si>
  <si>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</si>
  <si>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</si>
  <si>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</si>
  <si>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</si>
  <si>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</si>
  <si>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</si>
  <si>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</si>
  <si>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</si>
  <si>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</si>
  <si>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</si>
  <si>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</si>
  <si>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</si>
  <si>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</si>
  <si>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</si>
  <si>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</si>
  <si>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</si>
  <si>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</si>
  <si>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</si>
  <si>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</si>
  <si>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</si>
  <si>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</si>
  <si>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</si>
  <si>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</si>
  <si>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</si>
  <si>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</si>
  <si>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</si>
  <si>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</si>
  <si>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</si>
  <si>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</si>
  <si>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</si>
  <si>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</si>
  <si>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</si>
  <si>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</si>
  <si>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</si>
  <si>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</si>
  <si>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</si>
  <si>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</si>
  <si>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</si>
  <si>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</si>
  <si>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</si>
  <si>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</si>
  <si>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</si>
  <si>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</si>
  <si>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</si>
  <si>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</si>
  <si>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</si>
  <si>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</si>
  <si>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</si>
  <si>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</si>
  <si>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</si>
  <si>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</si>
  <si>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</si>
  <si>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</si>
  <si>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</si>
  <si>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</si>
  <si>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</si>
  <si>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</si>
  <si>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</si>
  <si>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</si>
  <si>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</si>
  <si>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</si>
  <si>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</si>
  <si>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</si>
  <si>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</si>
  <si>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</si>
  <si>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</si>
  <si>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</si>
  <si>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</si>
  <si>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</si>
  <si>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</si>
  <si>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</si>
  <si>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</si>
  <si>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</si>
  <si>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</si>
  <si>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</si>
  <si>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</si>
  <si>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</si>
  <si>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</si>
  <si>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</si>
  <si>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</si>
  <si>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</si>
  <si>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</si>
  <si>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</si>
  <si>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</si>
  <si>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</si>
  <si>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</si>
  <si>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</si>
  <si>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</si>
  <si>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</si>
  <si>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</si>
  <si>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</si>
  <si>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</si>
  <si>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</si>
  <si>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</si>
  <si>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</si>
  <si>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</si>
  <si>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</si>
  <si>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</si>
  <si>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</si>
  <si>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</si>
  <si>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</si>
  <si>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</si>
  <si>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</si>
  <si>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</si>
  <si>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</si>
  <si>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</si>
  <si>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</si>
  <si>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</si>
  <si>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</si>
  <si>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</si>
  <si>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</si>
  <si>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</si>
  <si>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</si>
  <si>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</si>
  <si>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</si>
  <si>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</si>
  <si>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</si>
  <si>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</si>
  <si>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</si>
  <si>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</si>
  <si>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</si>
  <si>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</si>
  <si>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</si>
  <si>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</si>
  <si>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</si>
  <si>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</si>
  <si>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</si>
  <si>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</si>
  <si>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</si>
  <si>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</si>
  <si>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</si>
  <si>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</si>
  <si>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</si>
  <si>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</si>
  <si>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</si>
  <si>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</si>
  <si>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</si>
  <si>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</si>
  <si>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</si>
  <si>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</si>
  <si>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</si>
  <si>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</si>
  <si>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</si>
  <si>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</si>
  <si>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</si>
  <si>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</si>
  <si>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</si>
  <si>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</si>
  <si>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</si>
  <si>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</si>
  <si>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</si>
  <si>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</si>
  <si>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</si>
  <si>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</si>
  <si>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</si>
  <si>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</si>
  <si>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</si>
  <si>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</si>
  <si>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</si>
  <si>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</si>
  <si>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</si>
  <si>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</si>
  <si>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</si>
  <si>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</si>
  <si>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</si>
  <si>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</si>
  <si>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</si>
  <si>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</si>
  <si>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</si>
  <si>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</si>
  <si>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</si>
  <si>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</si>
  <si>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</si>
  <si>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</si>
  <si>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</si>
  <si>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</si>
  <si>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</si>
  <si>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</si>
  <si>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</si>
  <si>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</si>
  <si>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</si>
  <si>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</si>
  <si>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</si>
  <si>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</si>
  <si>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</si>
  <si>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</si>
  <si>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</si>
  <si>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</si>
  <si>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</si>
  <si>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</si>
  <si>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</si>
  <si>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</si>
  <si>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</si>
  <si>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</si>
  <si>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</si>
  <si>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</si>
  <si>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</si>
  <si>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</si>
  <si>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</si>
  <si>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</si>
  <si>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</si>
  <si>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</si>
  <si>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</si>
  <si>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</si>
  <si>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</si>
  <si>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</si>
  <si>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</si>
  <si>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</si>
  <si>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</si>
  <si>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</si>
  <si>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</si>
  <si>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</si>
  <si>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</si>
  <si>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</si>
  <si>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</si>
  <si>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</si>
  <si>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</si>
  <si>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</si>
  <si>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</si>
  <si>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</si>
  <si>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</si>
  <si>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</si>
  <si>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</si>
  <si>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</si>
  <si>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</si>
  <si>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</si>
  <si>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</si>
  <si>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</si>
  <si>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</si>
  <si>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</si>
  <si>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</si>
  <si>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</si>
  <si>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</si>
  <si>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</si>
  <si>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</si>
  <si>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</si>
  <si>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</si>
  <si>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</si>
  <si>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</si>
  <si>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</si>
  <si>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</si>
  <si>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</si>
  <si>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</si>
  <si>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</si>
  <si>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</si>
  <si>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</si>
  <si>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</si>
  <si>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</si>
  <si>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</si>
  <si>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</si>
  <si>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</si>
  <si>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</si>
  <si>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</si>
  <si>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</si>
  <si>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</si>
  <si>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</si>
  <si>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</si>
  <si>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</si>
  <si>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</si>
  <si>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</si>
  <si>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</si>
  <si>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</si>
  <si>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</si>
  <si>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</si>
  <si>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</si>
  <si>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</si>
  <si>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</si>
  <si>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</si>
  <si>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</si>
  <si>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</si>
  <si>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</si>
  <si>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</si>
  <si>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</si>
  <si>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</si>
  <si>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</si>
  <si>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</si>
  <si>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</si>
  <si>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</si>
  <si>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</si>
  <si>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</si>
  <si>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</si>
  <si>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</si>
  <si>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</si>
  <si>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</si>
  <si>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</si>
  <si>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</si>
  <si>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</si>
  <si>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</si>
  <si>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</si>
  <si>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</si>
  <si>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</si>
  <si>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</si>
  <si>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</si>
  <si>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</si>
  <si>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</si>
  <si>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</si>
  <si>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</si>
  <si>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</si>
  <si>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</si>
  <si>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</si>
  <si>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</si>
  <si>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</si>
  <si>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</si>
  <si>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</si>
  <si>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</si>
  <si>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</si>
  <si>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</si>
  <si>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</si>
  <si>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</si>
  <si>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</si>
  <si>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</si>
  <si>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</si>
  <si>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</si>
  <si>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</si>
  <si>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</si>
  <si>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</si>
  <si>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</si>
  <si>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</si>
  <si>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</si>
  <si>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</si>
  <si>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</si>
  <si>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</si>
  <si>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</si>
  <si>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</si>
  <si>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</si>
  <si>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</si>
  <si>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</si>
  <si>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</si>
  <si>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</si>
  <si>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</si>
  <si>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</si>
  <si>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</si>
  <si>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</si>
  <si>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</si>
  <si>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</si>
  <si>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</si>
  <si>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</si>
  <si>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</si>
  <si>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</si>
  <si>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</si>
  <si>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</si>
  <si>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</si>
  <si>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</si>
  <si>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</si>
  <si>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</si>
  <si>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</si>
  <si>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</si>
  <si>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</si>
  <si>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</si>
  <si>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</si>
  <si>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</si>
  <si>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</si>
  <si>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</si>
  <si>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</si>
  <si>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</si>
  <si>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</si>
  <si>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</si>
  <si>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</si>
  <si>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</si>
  <si>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</si>
  <si>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</si>
  <si>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</si>
  <si>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</si>
  <si>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</si>
  <si>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</si>
  <si>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</si>
  <si>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</si>
  <si>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</si>
  <si>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</si>
  <si>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</si>
  <si>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</si>
  <si>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</si>
  <si>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</si>
  <si>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</si>
  <si>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</si>
  <si>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</si>
  <si>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</si>
  <si>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</si>
  <si>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</si>
  <si>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</si>
  <si>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</si>
  <si>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</si>
  <si>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</si>
  <si>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</si>
  <si>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</si>
  <si>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</si>
  <si>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</si>
  <si>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</si>
  <si>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</si>
  <si>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</si>
  <si>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</si>
  <si>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</si>
  <si>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</si>
  <si>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</si>
  <si>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</si>
  <si>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</si>
  <si>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</si>
  <si>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</si>
  <si>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</si>
  <si>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</si>
  <si>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</si>
  <si>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</si>
  <si>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</si>
  <si>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</si>
  <si>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</si>
  <si>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</si>
  <si>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</si>
  <si>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</si>
  <si>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</si>
  <si>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</si>
  <si>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</si>
  <si>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</si>
  <si>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</si>
  <si>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</si>
  <si>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</si>
  <si>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</si>
  <si>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</si>
  <si>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</si>
  <si>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</si>
  <si>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</si>
  <si>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</si>
  <si>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</si>
  <si>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</si>
  <si>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</si>
  <si>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</si>
  <si>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</si>
  <si>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</si>
  <si>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</si>
  <si>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</si>
  <si>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</si>
  <si>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</si>
  <si>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</si>
  <si>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</si>
  <si>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</si>
  <si>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</si>
  <si>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</si>
  <si>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</si>
  <si>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</si>
  <si>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</si>
  <si>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</si>
  <si>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</si>
  <si>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</si>
  <si>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</si>
  <si>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</si>
  <si>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</si>
  <si>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</si>
  <si>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</si>
  <si>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</si>
  <si>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</si>
  <si>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</si>
  <si>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</si>
  <si>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</si>
  <si>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</si>
  <si>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</si>
  <si>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</si>
  <si>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</si>
  <si>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</si>
  <si>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</si>
  <si>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</si>
  <si>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</si>
  <si>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</si>
  <si>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</si>
  <si>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</si>
  <si>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</si>
  <si>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</si>
  <si>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</si>
  <si>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</si>
  <si>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</si>
  <si>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</si>
  <si>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</si>
  <si>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</si>
  <si>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</si>
  <si>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</si>
  <si>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</si>
  <si>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</si>
  <si>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</si>
  <si>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</si>
  <si>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</si>
  <si>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</si>
  <si>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</si>
  <si>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</si>
  <si>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</si>
  <si>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</si>
  <si>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</si>
  <si>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</si>
  <si>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</si>
  <si>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</si>
  <si>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</si>
  <si>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</si>
  <si>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</si>
  <si>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</si>
  <si>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</si>
  <si>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</si>
  <si>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</si>
  <si>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</si>
  <si>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</si>
  <si>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</si>
  <si>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</si>
  <si>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</si>
  <si>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</si>
  <si>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</si>
  <si>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</si>
  <si>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</si>
  <si>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</si>
  <si>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</si>
  <si>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</si>
  <si>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</si>
  <si>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</si>
  <si>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</si>
  <si>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</si>
  <si>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</si>
  <si>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</si>
  <si>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</si>
  <si>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</si>
  <si>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</si>
  <si>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</si>
  <si>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</si>
  <si>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</si>
  <si>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</si>
  <si>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</si>
  <si>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</si>
  <si>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</si>
  <si>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</si>
  <si>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</si>
  <si>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</si>
  <si>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</si>
  <si>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</si>
  <si>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</si>
  <si>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</si>
  <si>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</si>
  <si>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</si>
  <si>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</si>
  <si>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</si>
  <si>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</si>
  <si>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</si>
  <si>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</si>
  <si>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</si>
  <si>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</si>
  <si>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</si>
  <si>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</si>
  <si>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</si>
  <si>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</si>
  <si>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</si>
  <si>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</si>
  <si>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</si>
  <si>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</si>
  <si>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</si>
  <si>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</si>
  <si>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</si>
  <si>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</si>
  <si>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</si>
  <si>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</si>
  <si>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</si>
  <si>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</si>
  <si>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</si>
  <si>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</si>
  <si>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</si>
  <si>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</si>
  <si>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</si>
  <si>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</si>
  <si>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</si>
  <si>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</si>
  <si>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</si>
  <si>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</si>
  <si>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</si>
  <si>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</si>
  <si>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</si>
  <si>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</si>
  <si>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</si>
  <si>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</si>
  <si>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</si>
  <si>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</si>
  <si>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</si>
  <si>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</si>
  <si>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</si>
  <si>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</si>
  <si>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</si>
  <si>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</si>
  <si>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</si>
  <si>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</si>
  <si>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</si>
  <si>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</si>
  <si>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</si>
  <si>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</si>
  <si>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</si>
  <si>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</si>
  <si>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</si>
  <si>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</si>
  <si>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</si>
  <si>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</si>
  <si>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</si>
  <si>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</si>
  <si>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</si>
  <si>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</si>
  <si>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</si>
  <si>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</si>
  <si>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</si>
  <si>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</si>
  <si>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</si>
  <si>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</si>
  <si>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</si>
  <si>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</si>
  <si>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</si>
  <si>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</si>
  <si>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</si>
  <si>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</si>
  <si>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</si>
  <si>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</si>
  <si>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</si>
  <si>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</si>
  <si>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</si>
  <si>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</si>
  <si>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</si>
  <si>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</si>
  <si>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</si>
  <si>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</si>
  <si>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</si>
  <si>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</si>
  <si>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</si>
  <si>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</si>
  <si>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</si>
  <si>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</si>
  <si>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</si>
  <si>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</si>
  <si>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</si>
  <si>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</si>
  <si>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</si>
  <si>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</si>
  <si>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</si>
  <si>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</si>
  <si>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</si>
  <si>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</si>
  <si>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</si>
  <si>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</si>
  <si>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</si>
  <si>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</si>
  <si>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</si>
  <si>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</si>
  <si>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</si>
  <si>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</si>
  <si>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</si>
  <si>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</si>
  <si>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</si>
  <si>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</si>
  <si>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</si>
  <si>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</si>
  <si>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</si>
  <si>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</si>
  <si>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</si>
  <si>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</si>
  <si>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</si>
  <si>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</si>
  <si>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</si>
  <si>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</si>
  <si>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</si>
  <si>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</si>
  <si>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</si>
  <si>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</si>
  <si>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</si>
  <si>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</si>
  <si>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</si>
  <si>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</si>
  <si>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</si>
  <si>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</si>
  <si>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</si>
  <si>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</si>
  <si>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</si>
  <si>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</si>
  <si>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</si>
  <si>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</si>
  <si>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</si>
  <si>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</si>
  <si>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</si>
  <si>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</si>
  <si>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</si>
  <si>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</si>
  <si>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</si>
  <si>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</si>
  <si>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</si>
  <si>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</si>
  <si>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</si>
  <si>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</si>
  <si>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</si>
  <si>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</si>
  <si>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</si>
  <si>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</si>
  <si>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</si>
  <si>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</si>
  <si>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</si>
  <si>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</si>
  <si>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</si>
  <si>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</si>
  <si>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</si>
  <si>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</si>
  <si>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</si>
  <si>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</si>
  <si>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</si>
  <si>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</si>
  <si>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</si>
  <si>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</si>
  <si>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</si>
  <si>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</si>
  <si>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</si>
  <si>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</si>
  <si>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</si>
  <si>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</si>
  <si>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</si>
  <si>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</si>
  <si>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</si>
  <si>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</si>
  <si>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</si>
  <si>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</si>
  <si>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</si>
  <si>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</si>
  <si>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</si>
  <si>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</si>
  <si>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</si>
  <si>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</si>
  <si>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</si>
  <si>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</si>
  <si>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</si>
  <si>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</si>
  <si>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</si>
  <si>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</si>
  <si>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</si>
  <si>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</si>
  <si>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</si>
  <si>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</si>
  <si>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</si>
  <si>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</si>
  <si>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</si>
  <si>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</si>
  <si>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</si>
  <si>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</si>
  <si>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</si>
  <si>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</si>
  <si>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</si>
  <si>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</si>
  <si>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</si>
  <si>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</si>
  <si>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</si>
  <si>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</si>
  <si>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</si>
  <si>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</si>
  <si>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</si>
  <si>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</si>
  <si>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</si>
  <si>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</si>
  <si>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</si>
  <si>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</si>
  <si>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</si>
  <si>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</si>
  <si>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</si>
  <si>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</si>
  <si>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</si>
  <si>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</si>
  <si>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</si>
  <si>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</si>
  <si>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</si>
  <si>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</si>
  <si>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</si>
  <si>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</si>
  <si>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</si>
  <si>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</si>
  <si>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</si>
  <si>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</si>
  <si>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</si>
  <si>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</si>
  <si>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</si>
  <si>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</si>
  <si>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</si>
  <si>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Row Labels</t>
  </si>
  <si>
    <t>Grand Total</t>
  </si>
  <si>
    <t>Category</t>
  </si>
  <si>
    <t>category.1</t>
  </si>
  <si>
    <t>category.2</t>
  </si>
  <si>
    <t>category.3</t>
  </si>
  <si>
    <t>category.4</t>
  </si>
  <si>
    <t>category.5</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</si>
  <si>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</si>
  <si>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</si>
  <si>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</si>
  <si>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</si>
  <si>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</si>
  <si>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</si>
  <si>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</si>
  <si>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</si>
  <si>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</si>
  <si>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</si>
  <si>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</si>
  <si>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</si>
  <si>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</si>
  <si>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</si>
  <si>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</si>
  <si>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</si>
  <si>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</si>
  <si>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</si>
  <si>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</si>
  <si>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</si>
  <si>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</si>
  <si>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</si>
  <si>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</si>
  <si>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</si>
  <si>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</si>
  <si>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</si>
  <si>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</si>
  <si>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</si>
  <si>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</si>
  <si>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</si>
  <si>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</si>
  <si>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</si>
  <si>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</si>
  <si>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</si>
  <si>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</si>
  <si>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</si>
  <si>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</si>
  <si>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</si>
  <si>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</si>
  <si>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</si>
  <si>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</si>
  <si>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</si>
  <si>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</si>
  <si>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</si>
  <si>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</si>
  <si>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</si>
  <si>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</si>
  <si>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</si>
  <si>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</si>
  <si>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</si>
  <si>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</si>
  <si>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</si>
  <si>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</si>
  <si>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</si>
  <si>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</si>
  <si>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</si>
  <si>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</si>
  <si>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</si>
  <si>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</si>
  <si>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</si>
  <si>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</si>
  <si>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</si>
  <si>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</si>
  <si>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</si>
  <si>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</si>
  <si>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</si>
  <si>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</si>
  <si>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</si>
  <si>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</si>
  <si>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</si>
  <si>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</si>
  <si>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</si>
  <si>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</si>
  <si>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</si>
  <si>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</si>
  <si>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</si>
  <si>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</si>
  <si>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</si>
  <si>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</si>
  <si>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</si>
  <si>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</si>
  <si>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</si>
  <si>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</si>
  <si>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</si>
  <si>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</si>
  <si>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</si>
  <si>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</si>
  <si>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</si>
  <si>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</si>
  <si>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</si>
  <si>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</si>
  <si>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</si>
  <si>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</si>
  <si>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</si>
  <si>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</si>
  <si>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</si>
  <si>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</si>
  <si>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</si>
  <si>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</si>
  <si>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</si>
  <si>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</si>
  <si>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</si>
  <si>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</si>
  <si>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</si>
  <si>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</si>
  <si>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</si>
  <si>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</si>
  <si>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</si>
  <si>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</si>
  <si>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</si>
  <si>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</si>
  <si>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</si>
  <si>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</si>
  <si>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</si>
  <si>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</si>
  <si>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</si>
  <si>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</si>
  <si>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</si>
  <si>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</si>
  <si>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</si>
  <si>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</si>
  <si>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</si>
  <si>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</si>
  <si>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RechargeableBatteries</t>
  </si>
  <si>
    <t>BluetoothAdapters</t>
  </si>
  <si>
    <t>USBtoUSBAdapters</t>
  </si>
  <si>
    <t>CompleteTripodUnits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</si>
  <si>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</si>
  <si>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</si>
  <si>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</si>
  <si>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</si>
  <si>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</si>
  <si>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</si>
  <si>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</si>
  <si>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</si>
  <si>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</si>
  <si>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</si>
  <si>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</si>
  <si>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</si>
  <si>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</si>
  <si>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</si>
  <si>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</si>
  <si>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</si>
  <si>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</si>
  <si>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</si>
  <si>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EthernetCables</t>
  </si>
  <si>
    <t>Components</t>
  </si>
  <si>
    <t>Memory</t>
  </si>
  <si>
    <t>UninterruptedPowerSupplies</t>
  </si>
  <si>
    <t>Cases</t>
  </si>
  <si>
    <t>SecureDigitalCards</t>
  </si>
  <si>
    <t>Flashes&amp;SelfieLights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</si>
  <si>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</si>
  <si>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</si>
  <si>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</si>
  <si>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</si>
  <si>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</si>
  <si>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</si>
  <si>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</si>
  <si>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</si>
  <si>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</si>
  <si>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</si>
  <si>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</si>
  <si>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</si>
  <si>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</si>
  <si>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</si>
  <si>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</si>
  <si>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</si>
  <si>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DrawingMaterials</t>
  </si>
  <si>
    <t>DrawingMedia</t>
  </si>
  <si>
    <t>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</si>
  <si>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</si>
  <si>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</si>
  <si>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</si>
  <si>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</si>
  <si>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</si>
  <si>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</si>
  <si>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</si>
  <si>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</si>
  <si>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</si>
  <si>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</si>
  <si>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</si>
  <si>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</si>
  <si>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</si>
  <si>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</si>
  <si>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</si>
  <si>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</si>
  <si>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</si>
  <si>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</si>
  <si>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</si>
  <si>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</si>
  <si>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</si>
  <si>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</si>
  <si>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</si>
  <si>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</si>
  <si>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</si>
  <si>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</si>
  <si>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</si>
  <si>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</si>
  <si>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</si>
  <si>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</si>
  <si>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</si>
  <si>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</si>
  <si>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</si>
  <si>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</si>
  <si>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</si>
  <si>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</si>
  <si>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</si>
  <si>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</si>
  <si>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</si>
  <si>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</si>
  <si>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</si>
  <si>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</si>
  <si>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</si>
  <si>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</si>
  <si>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</si>
  <si>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</si>
  <si>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</si>
  <si>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</si>
  <si>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</si>
  <si>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</si>
  <si>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</si>
  <si>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</si>
  <si>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</si>
  <si>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</si>
  <si>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</si>
  <si>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</si>
  <si>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</si>
  <si>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</si>
  <si>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</si>
  <si>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JuicerMixerGrinders</t>
  </si>
  <si>
    <t>Vacuums&amp;FloorCare</t>
  </si>
  <si>
    <t>Vacuums</t>
  </si>
  <si>
    <t>EggBoilers</t>
  </si>
  <si>
    <t>SandwichMakers</t>
  </si>
  <si>
    <t>MiniFoodProcessors&amp;Choppers</t>
  </si>
  <si>
    <t>DigitalScales</t>
  </si>
  <si>
    <t>VacuumSealers</t>
  </si>
  <si>
    <t>Fans</t>
  </si>
  <si>
    <t>CeilingFans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</si>
  <si>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</si>
  <si>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</si>
  <si>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</si>
  <si>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</si>
  <si>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</si>
  <si>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</si>
  <si>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</si>
  <si>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</si>
  <si>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</si>
  <si>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</si>
  <si>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</si>
  <si>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</si>
  <si>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</si>
  <si>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</si>
  <si>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</si>
  <si>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</si>
  <si>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</si>
  <si>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</si>
  <si>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</si>
  <si>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</si>
  <si>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</si>
  <si>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</si>
  <si>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</si>
  <si>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</si>
  <si>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</si>
  <si>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</si>
  <si>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</si>
  <si>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</si>
  <si>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</si>
  <si>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</si>
  <si>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</si>
  <si>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</si>
  <si>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</si>
  <si>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</si>
  <si>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</si>
  <si>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</si>
  <si>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</si>
  <si>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</si>
  <si>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</si>
  <si>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</si>
  <si>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</si>
  <si>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</si>
  <si>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</si>
  <si>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</si>
  <si>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</si>
  <si>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</si>
  <si>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</si>
  <si>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</si>
  <si>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</si>
  <si>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</si>
  <si>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</si>
  <si>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</si>
  <si>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</si>
  <si>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</si>
  <si>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</si>
  <si>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</si>
  <si>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Average of discount_percentage</t>
  </si>
  <si>
    <t>Count of product_id</t>
  </si>
  <si>
    <t>Sum of rating_count</t>
  </si>
  <si>
    <t>Average of rating</t>
  </si>
  <si>
    <t>Sum of discounted_price</t>
  </si>
  <si>
    <t>Average of actual_price</t>
  </si>
  <si>
    <t>Average of discounted_price</t>
  </si>
  <si>
    <t>Column1</t>
  </si>
  <si>
    <t>Discount More  Than 50%</t>
  </si>
  <si>
    <t>(blank)</t>
  </si>
  <si>
    <t>Total Potential Revenue</t>
  </si>
  <si>
    <t>products per price range bucket</t>
  </si>
  <si>
    <t>Sum of Total Potential Revenue</t>
  </si>
  <si>
    <t>Products have fewer than 1,000 reviews</t>
  </si>
  <si>
    <t>Q13</t>
  </si>
  <si>
    <t>Q7</t>
  </si>
  <si>
    <t>Column2</t>
  </si>
  <si>
    <t>Top 5 Products by Rating and Reviews Combined</t>
  </si>
  <si>
    <t>Q14</t>
  </si>
  <si>
    <t>Q1</t>
  </si>
  <si>
    <t>Q2</t>
  </si>
  <si>
    <t>Q3</t>
  </si>
  <si>
    <t>Q5</t>
  </si>
  <si>
    <t>Q4</t>
  </si>
  <si>
    <t>Q6</t>
  </si>
  <si>
    <t>Q8</t>
  </si>
  <si>
    <t>Q9</t>
  </si>
  <si>
    <t>Q12</t>
  </si>
  <si>
    <t>3-4</t>
  </si>
  <si>
    <t>4-5</t>
  </si>
  <si>
    <t>2-3</t>
  </si>
  <si>
    <t>Max of Top 5 Products by Rating and Reviews Combined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</si>
</sst>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_ [$₹-439]* #,##0.00_ ;_ [$₹-439]* \-#,##0.00_ ;_ [$₹-439]* &quot;-&quot;??_ ;_ @_ "/>
    <numFmt numFmtId="172" formatCode="_ [$₹-439]* #,##0_ ;_ [$₹-439]* \-#,##0_ ;_ [$₹-439]* &quot;-&quot;??_ ;_ @_ "/>
  </numFmts>
  <fonts count="23">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6"/>
      <color theme="1"/>
      <name val="Aptos Narrow"/>
      <family val="2"/>
      <scheme val="minor"/>
    </font>
    <font>
      <sz val="11"/>
      <color rgb="FF000000"/>
      <name val="Merriweather-Light"/>
    </font>
    <font>
      <sz val="11"/>
      <color rgb="FF000000"/>
      <name val="Aptos Narrow"/>
      <family val="2"/>
      <scheme val="minor"/>
    </font>
    <font>
      <b/>
      <sz val="11"/>
      <color rgb="FF000000"/>
      <name val="Aptos Narrow"/>
      <family val="2"/>
      <scheme val="minor"/>
    </font>
    <font>
      <sz val="8"/>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49992370372631"/>
        <bgColor indexed="64"/>
      </patternFill>
    </fill>
    <fill>
      <patternFill patternType="solid">
        <fgColor rgb="FFFFC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21">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18" fillId="33" borderId="0" xfId="0" applyFont="1" applyFill="1" applyAlignment="1">
      <alignment horizontal="center"/>
    </xf>
    <xf numFmtId="164" fontId="18" fillId="33" borderId="0" xfId="42" applyNumberFormat="1" applyFont="1" applyFill="1" applyAlignment="1">
      <alignment horizontal="center"/>
    </xf>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164" fontId="0" fillId="0" borderId="0" xfId="0" applyNumberFormat="1"/>
    <xf numFmtId="0" fontId="0" fillId="0" borderId="0" xfId="0" applyAlignment="1">
      <alignment horizontal="center"/>
    </xf>
    <xf numFmtId="0" fontId="19" fillId="0" borderId="0" xfId="0" applyFont="1"/>
    <xf numFmtId="0" fontId="20" fillId="0" borderId="0" xfId="0" applyFont="1"/>
    <xf numFmtId="43" fontId="0" fillId="0" borderId="0" xfId="42" applyFont="1"/>
    <xf numFmtId="172" fontId="0" fillId="0" borderId="0" xfId="42" applyNumberFormat="1" applyFont="1"/>
    <xf numFmtId="172" fontId="0" fillId="0" borderId="0" xfId="0" applyNumberFormat="1"/>
    <xf numFmtId="0" fontId="21" fillId="0" borderId="0" xfId="0" applyFont="1"/>
    <xf numFmtId="0" fontId="0" fillId="34" borderId="0" xfId="0" applyFill="1"/>
    <xf numFmtId="9" fontId="0" fillId="0" borderId="0" xfId="43"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7">
    <dxf>
      <numFmt numFmtId="164" formatCode="_(* #,##0_);_(* \(#,##0\);_(* &quot;-&quot;??_);_(@_)"/>
    </dxf>
    <dxf>
      <numFmt numFmtId="165" formatCode="_ [$₹-439]* #,##0.00_ ;_ [$₹-439]* \-#,##0.00_ ;_ [$₹-439]* &quot;-&quot;??_ ;_ @_ "/>
    </dxf>
    <dxf>
      <numFmt numFmtId="164" formatCode="_(* #,##0_);_(* \(#,##0\);_(* &quot;-&quot;??_);_(@_)"/>
    </dxf>
    <dxf>
      <numFmt numFmtId="164" formatCode="_(* #,##0_);_(* \(#,##0\);_(* &quot;-&quot;??_);_(@_)"/>
    </dxf>
    <dxf>
      <numFmt numFmtId="0" formatCode="General"/>
    </dxf>
    <dxf>
      <numFmt numFmtId="0" formatCode="General"/>
    </dxf>
    <dxf>
      <numFmt numFmtId="0" formatCode="General"/>
    </dxf>
    <dxf>
      <numFmt numFmtId="0" formatCode="General"/>
    </dxf>
    <dxf>
      <numFmt numFmtId="172" formatCode="_ [$₹-439]* #,##0_ ;_ [$₹-439]* \-#,##0_ ;_ [$₹-439]* &quot;-&quot;??_ ;_ @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eetMetadata" Target="metadata.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17/06/relationships/rdRichValue" Target="richData/rdrichvalue.xml"/><Relationship Id="rId10" Type="http://schemas.openxmlformats.org/officeDocument/2006/relationships/connections" Target="connections.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22/10/relationships/richValueRel" Target="richData/richValueRel.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Analysis.xlsb.xlsx]Pivots!PivotTable24</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Pivots!$N$3</c:f>
              <c:strCache>
                <c:ptCount val="1"/>
                <c:pt idx="0">
                  <c:v>Average of actual_price</c:v>
                </c:pt>
              </c:strCache>
            </c:strRef>
          </c:tx>
          <c:spPr>
            <a:solidFill>
              <a:schemeClr val="accent1"/>
            </a:solidFill>
            <a:ln>
              <a:noFill/>
            </a:ln>
            <a:effectLst/>
          </c:spPr>
          <c:invertIfNegative val="0"/>
          <c:cat>
            <c:strRef>
              <c:f>Pivots!$M$4:$M$13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Pivots!$N$4:$N$13</c:f>
              <c:numCache>
                <c:formatCode>_ [$₹-439]* #,##0.00_ ;_ [$₹-439]* \-#,##0.00_ ;_ [$₹-439]* "-"??_ ;_ @_ </c:formatCode>
                <c:ptCount val="9"/>
                <c:pt idx="0">
                  <c:v>4000</c:v>
                </c:pt>
                <c:pt idx="1">
                  <c:v>1683.6231346578368</c:v>
                </c:pt>
                <c:pt idx="2">
                  <c:v>10127.311787072244</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0-F370-45B8-82A2-CA531F3B4318}"/>
            </c:ext>
          </c:extLst>
        </c:ser>
        <c:ser>
          <c:idx val="1"/>
          <c:order val="1"/>
          <c:tx>
            <c:strRef>
              <c:f>Pivots!$O$3</c:f>
              <c:strCache>
                <c:ptCount val="1"/>
                <c:pt idx="0">
                  <c:v>Average of discounted_price</c:v>
                </c:pt>
              </c:strCache>
            </c:strRef>
          </c:tx>
          <c:spPr>
            <a:solidFill>
              <a:schemeClr val="accent2"/>
            </a:solidFill>
            <a:ln>
              <a:noFill/>
            </a:ln>
            <a:effectLst/>
          </c:spPr>
          <c:invertIfNegative val="0"/>
          <c:cat>
            <c:strRef>
              <c:f>Pivots!$M$4:$M$13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Pivots!$O$4:$O$13</c:f>
              <c:numCache>
                <c:formatCode>_ [$₹-439]* #,##0.00_ ;_ [$₹-439]* \-#,##0.00_ ;_ [$₹-439]* "-"??_ ;_ @_ </c:formatCode>
                <c:ptCount val="9"/>
                <c:pt idx="0">
                  <c:v>2339</c:v>
                </c:pt>
                <c:pt idx="1">
                  <c:v>842.65037527593813</c:v>
                </c:pt>
                <c:pt idx="2">
                  <c:v>5965.88783269962</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1-F370-45B8-82A2-CA531F3B4318}"/>
            </c:ext>
          </c:extLst>
        </c:ser>
        <c:dLbls>
          <c:showLegendKey val="0"/>
          <c:showVal val="0"/>
          <c:showCatName val="0"/>
          <c:showSerName val="0"/>
          <c:showPercent val="0"/>
          <c:showBubbleSize val="0"/>
        </c:dLbls>
        <c:gapWidth val="219"/>
        <c:overlap val="-27"/>
        <c:axId val="1725987007"/>
        <c:axId val="1725993247"/>
      </c:barChart>
      <c:catAx>
        <c:axId val="1725987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993247"/>
        <c:crosses val="autoZero"/>
        <c:auto val="1"/>
        <c:lblAlgn val="ctr"/>
        <c:lblOffset val="100"/>
        <c:noMultiLvlLbl val="0"/>
      </c:catAx>
      <c:valAx>
        <c:axId val="1725993247"/>
        <c:scaling>
          <c:orientation val="minMax"/>
        </c:scaling>
        <c:delete val="0"/>
        <c:axPos val="l"/>
        <c:majorGridlines>
          <c:spPr>
            <a:ln w="9525" cap="flat" cmpd="sng" algn="ctr">
              <a:solidFill>
                <a:schemeClr val="tx1">
                  <a:lumMod val="15000"/>
                  <a:lumOff val="85000"/>
                </a:schemeClr>
              </a:solidFill>
              <a:round/>
            </a:ln>
            <a:effectLst/>
          </c:spPr>
        </c:majorGridlines>
        <c:numFmt formatCode="_ [$₹-439]* #,##0.00_ ;_ [$₹-439]* \-#,##0.00_ ;_ [$₹-439]*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987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Analysis.xlsb.xlsx]Pivots!PivotTable20</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1"/>
        <c:ser>
          <c:idx val="0"/>
          <c:order val="0"/>
          <c:tx>
            <c:strRef>
              <c:f>Pivots!$B$3</c:f>
              <c:strCache>
                <c:ptCount val="1"/>
                <c:pt idx="0">
                  <c:v>Total</c:v>
                </c:pt>
              </c:strCache>
            </c:strRef>
          </c:tx>
          <c:invertIfNegative val="0"/>
          <c:dPt>
            <c:idx val="0"/>
            <c:invertIfNegative val="0"/>
            <c:bubble3D val="0"/>
            <c:spPr>
              <a:solidFill>
                <a:schemeClr val="accent1"/>
              </a:solidFill>
              <a:ln>
                <a:noFill/>
              </a:ln>
              <a:effectLst/>
            </c:spPr>
          </c:dPt>
          <c:dPt>
            <c:idx val="1"/>
            <c:invertIfNegative val="0"/>
            <c:bubble3D val="0"/>
            <c:spPr>
              <a:solidFill>
                <a:schemeClr val="accent2"/>
              </a:solidFill>
              <a:ln>
                <a:noFill/>
              </a:ln>
              <a:effectLst/>
            </c:spPr>
          </c:dPt>
          <c:dPt>
            <c:idx val="2"/>
            <c:invertIfNegative val="0"/>
            <c:bubble3D val="0"/>
            <c:spPr>
              <a:solidFill>
                <a:schemeClr val="accent3"/>
              </a:solidFill>
              <a:ln>
                <a:noFill/>
              </a:ln>
              <a:effectLst/>
            </c:spPr>
          </c:dPt>
          <c:dPt>
            <c:idx val="3"/>
            <c:invertIfNegative val="0"/>
            <c:bubble3D val="0"/>
            <c:spPr>
              <a:solidFill>
                <a:schemeClr val="accent4"/>
              </a:solidFill>
              <a:ln>
                <a:noFill/>
              </a:ln>
              <a:effectLst/>
            </c:spPr>
          </c:dPt>
          <c:dPt>
            <c:idx val="4"/>
            <c:invertIfNegative val="0"/>
            <c:bubble3D val="0"/>
            <c:spPr>
              <a:solidFill>
                <a:schemeClr val="accent5"/>
              </a:solidFill>
              <a:ln>
                <a:noFill/>
              </a:ln>
              <a:effectLst/>
            </c:spPr>
          </c:dPt>
          <c:dPt>
            <c:idx val="5"/>
            <c:invertIfNegative val="0"/>
            <c:bubble3D val="0"/>
            <c:spPr>
              <a:solidFill>
                <a:schemeClr val="accent6"/>
              </a:solidFill>
              <a:ln>
                <a:noFill/>
              </a:ln>
              <a:effectLst/>
            </c:spPr>
          </c:dPt>
          <c:dPt>
            <c:idx val="6"/>
            <c:invertIfNegative val="0"/>
            <c:bubble3D val="0"/>
            <c:spPr>
              <a:solidFill>
                <a:schemeClr val="accent1">
                  <a:lumMod val="60000"/>
                </a:schemeClr>
              </a:solidFill>
              <a:ln>
                <a:noFill/>
              </a:ln>
              <a:effectLst/>
            </c:spPr>
          </c:dPt>
          <c:dPt>
            <c:idx val="7"/>
            <c:invertIfNegative val="0"/>
            <c:bubble3D val="0"/>
            <c:spPr>
              <a:solidFill>
                <a:schemeClr val="accent2">
                  <a:lumMod val="60000"/>
                </a:schemeClr>
              </a:solidFill>
              <a:ln>
                <a:noFill/>
              </a:ln>
              <a:effectLst/>
            </c:spPr>
          </c:dPt>
          <c:dPt>
            <c:idx val="8"/>
            <c:invertIfNegative val="0"/>
            <c:bubble3D val="0"/>
            <c:spPr>
              <a:solidFill>
                <a:schemeClr val="accent3">
                  <a:lumMod val="6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Pivots!$A$4:$A$13</c:f>
              <c:strCache>
                <c:ptCount val="9"/>
                <c:pt idx="0">
                  <c:v>Toys&amp;Games</c:v>
                </c:pt>
                <c:pt idx="1">
                  <c:v>OfficeProducts</c:v>
                </c:pt>
                <c:pt idx="2">
                  <c:v>Home&amp;Kitchen</c:v>
                </c:pt>
                <c:pt idx="3">
                  <c:v>Car&amp;Motorbike</c:v>
                </c:pt>
                <c:pt idx="4">
                  <c:v>MusicalInstruments</c:v>
                </c:pt>
                <c:pt idx="5">
                  <c:v>Electronics</c:v>
                </c:pt>
                <c:pt idx="6">
                  <c:v>Health&amp;PersonalCare</c:v>
                </c:pt>
                <c:pt idx="7">
                  <c:v>Computers&amp;Accessories</c:v>
                </c:pt>
                <c:pt idx="8">
                  <c:v>HomeImprovement</c:v>
                </c:pt>
              </c:strCache>
            </c:strRef>
          </c:cat>
          <c:val>
            <c:numRef>
              <c:f>Pivots!$B$4:$B$13</c:f>
              <c:numCache>
                <c:formatCode>General</c:formatCode>
                <c:ptCount val="9"/>
                <c:pt idx="0">
                  <c:v>0</c:v>
                </c:pt>
                <c:pt idx="1">
                  <c:v>0.12354838709677421</c:v>
                </c:pt>
                <c:pt idx="2">
                  <c:v>0.40120535714285727</c:v>
                </c:pt>
                <c:pt idx="3">
                  <c:v>0.42</c:v>
                </c:pt>
                <c:pt idx="4">
                  <c:v>0.45999999999999996</c:v>
                </c:pt>
                <c:pt idx="5">
                  <c:v>0.50828897338403023</c:v>
                </c:pt>
                <c:pt idx="6">
                  <c:v>0.53</c:v>
                </c:pt>
                <c:pt idx="7">
                  <c:v>0.54024282560706416</c:v>
                </c:pt>
                <c:pt idx="8">
                  <c:v>0.57499999999999996</c:v>
                </c:pt>
              </c:numCache>
            </c:numRef>
          </c:val>
          <c:extLst>
            <c:ext xmlns:c16="http://schemas.microsoft.com/office/drawing/2014/chart" uri="{C3380CC4-5D6E-409C-BE32-E72D297353CC}">
              <c16:uniqueId val="{00000000-B14B-407E-ADD8-D363D8F41358}"/>
            </c:ext>
          </c:extLst>
        </c:ser>
        <c:dLbls>
          <c:dLblPos val="outEnd"/>
          <c:showLegendKey val="0"/>
          <c:showVal val="1"/>
          <c:showCatName val="0"/>
          <c:showSerName val="0"/>
          <c:showPercent val="0"/>
          <c:showBubbleSize val="0"/>
        </c:dLbls>
        <c:gapWidth val="182"/>
        <c:axId val="198477071"/>
        <c:axId val="198478031"/>
      </c:barChart>
      <c:catAx>
        <c:axId val="1984770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78031"/>
        <c:crosses val="autoZero"/>
        <c:auto val="1"/>
        <c:lblAlgn val="ctr"/>
        <c:lblOffset val="100"/>
        <c:noMultiLvlLbl val="0"/>
      </c:catAx>
      <c:valAx>
        <c:axId val="19847803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77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Analysis.xlsb.xlsx]Pivots!PivotTable21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solidFill>
                  <a:srgbClr val="FFC000"/>
                </a:solidFill>
                <a:effectLst/>
              </a:rPr>
              <a:t>Number of Products Listed under Each Category</a:t>
            </a:r>
            <a:endParaRPr lang="en-US" b="1">
              <a:solidFill>
                <a:srgbClr val="FFC000"/>
              </a:solidFill>
            </a:endParaRPr>
          </a:p>
        </c:rich>
      </c:tx>
      <c:layout>
        <c:manualLayout>
          <c:xMode val="edge"/>
          <c:yMode val="edge"/>
          <c:x val="7.7016634681565513E-2"/>
          <c:y val="4.68461609886178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1"/>
        <c:ser>
          <c:idx val="0"/>
          <c:order val="0"/>
          <c:tx>
            <c:strRef>
              <c:f>Pivots!$E$3</c:f>
              <c:strCache>
                <c:ptCount val="1"/>
                <c:pt idx="0">
                  <c:v>Total</c:v>
                </c:pt>
              </c:strCache>
            </c:strRef>
          </c:tx>
          <c:invertIfNegative val="0"/>
          <c:dPt>
            <c:idx val="0"/>
            <c:invertIfNegative val="0"/>
            <c:bubble3D val="0"/>
            <c:spPr>
              <a:solidFill>
                <a:schemeClr val="accent1"/>
              </a:solidFill>
              <a:ln>
                <a:noFill/>
              </a:ln>
              <a:effectLst/>
            </c:spPr>
          </c:dPt>
          <c:dPt>
            <c:idx val="1"/>
            <c:invertIfNegative val="0"/>
            <c:bubble3D val="0"/>
            <c:spPr>
              <a:solidFill>
                <a:schemeClr val="accent2"/>
              </a:solidFill>
              <a:ln>
                <a:noFill/>
              </a:ln>
              <a:effectLst/>
            </c:spPr>
          </c:dPt>
          <c:dPt>
            <c:idx val="2"/>
            <c:invertIfNegative val="0"/>
            <c:bubble3D val="0"/>
            <c:spPr>
              <a:solidFill>
                <a:schemeClr val="accent3"/>
              </a:solidFill>
              <a:ln>
                <a:noFill/>
              </a:ln>
              <a:effectLst/>
            </c:spPr>
          </c:dPt>
          <c:dPt>
            <c:idx val="3"/>
            <c:invertIfNegative val="0"/>
            <c:bubble3D val="0"/>
            <c:spPr>
              <a:solidFill>
                <a:schemeClr val="accent4"/>
              </a:solidFill>
              <a:ln>
                <a:noFill/>
              </a:ln>
              <a:effectLst/>
            </c:spPr>
          </c:dPt>
          <c:dPt>
            <c:idx val="4"/>
            <c:invertIfNegative val="0"/>
            <c:bubble3D val="0"/>
            <c:spPr>
              <a:solidFill>
                <a:schemeClr val="accent5"/>
              </a:solidFill>
              <a:ln>
                <a:noFill/>
              </a:ln>
              <a:effectLst/>
            </c:spPr>
          </c:dPt>
          <c:dPt>
            <c:idx val="5"/>
            <c:invertIfNegative val="0"/>
            <c:bubble3D val="0"/>
            <c:spPr>
              <a:solidFill>
                <a:schemeClr val="accent6"/>
              </a:solidFill>
              <a:ln>
                <a:noFill/>
              </a:ln>
              <a:effectLst/>
            </c:spPr>
          </c:dPt>
          <c:dPt>
            <c:idx val="6"/>
            <c:invertIfNegative val="0"/>
            <c:bubble3D val="0"/>
            <c:spPr>
              <a:solidFill>
                <a:schemeClr val="accent1">
                  <a:lumMod val="60000"/>
                </a:schemeClr>
              </a:solidFill>
              <a:ln>
                <a:noFill/>
              </a:ln>
              <a:effectLst/>
            </c:spPr>
          </c:dPt>
          <c:dPt>
            <c:idx val="7"/>
            <c:invertIfNegative val="0"/>
            <c:bubble3D val="0"/>
            <c:spPr>
              <a:solidFill>
                <a:schemeClr val="accent2">
                  <a:lumMod val="60000"/>
                </a:schemeClr>
              </a:solidFill>
              <a:ln>
                <a:noFill/>
              </a:ln>
              <a:effectLst/>
            </c:spPr>
          </c:dPt>
          <c:dPt>
            <c:idx val="8"/>
            <c:invertIfNegative val="0"/>
            <c:bubble3D val="0"/>
            <c:spPr>
              <a:solidFill>
                <a:schemeClr val="accent3">
                  <a:lumMod val="6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Pivots!$D$4:$D$13</c:f>
              <c:strCache>
                <c:ptCount val="9"/>
                <c:pt idx="0">
                  <c:v>Electronics</c:v>
                </c:pt>
                <c:pt idx="1">
                  <c:v>Computers&amp;Accessories</c:v>
                </c:pt>
                <c:pt idx="2">
                  <c:v>Home&amp;Kitchen</c:v>
                </c:pt>
                <c:pt idx="3">
                  <c:v>OfficeProducts</c:v>
                </c:pt>
                <c:pt idx="4">
                  <c:v>MusicalInstruments</c:v>
                </c:pt>
                <c:pt idx="5">
                  <c:v>HomeImprovement</c:v>
                </c:pt>
                <c:pt idx="6">
                  <c:v>Car&amp;Motorbike</c:v>
                </c:pt>
                <c:pt idx="7">
                  <c:v>Toys&amp;Games</c:v>
                </c:pt>
                <c:pt idx="8">
                  <c:v>Health&amp;PersonalCare</c:v>
                </c:pt>
              </c:strCache>
            </c:strRef>
          </c:cat>
          <c:val>
            <c:numRef>
              <c:f>Pivots!$E$4:$E$13</c:f>
              <c:numCache>
                <c:formatCode>General</c:formatCode>
                <c:ptCount val="9"/>
                <c:pt idx="0">
                  <c:v>526</c:v>
                </c:pt>
                <c:pt idx="1">
                  <c:v>453</c:v>
                </c:pt>
                <c:pt idx="2">
                  <c:v>448</c:v>
                </c:pt>
                <c:pt idx="3">
                  <c:v>31</c:v>
                </c:pt>
                <c:pt idx="4">
                  <c:v>2</c:v>
                </c:pt>
                <c:pt idx="5">
                  <c:v>2</c:v>
                </c:pt>
                <c:pt idx="6">
                  <c:v>1</c:v>
                </c:pt>
                <c:pt idx="7">
                  <c:v>1</c:v>
                </c:pt>
                <c:pt idx="8">
                  <c:v>1</c:v>
                </c:pt>
              </c:numCache>
            </c:numRef>
          </c:val>
          <c:extLst>
            <c:ext xmlns:c16="http://schemas.microsoft.com/office/drawing/2014/chart" uri="{C3380CC4-5D6E-409C-BE32-E72D297353CC}">
              <c16:uniqueId val="{00000000-A285-4B18-B998-75ACD9716D65}"/>
            </c:ext>
          </c:extLst>
        </c:ser>
        <c:dLbls>
          <c:dLblPos val="outEnd"/>
          <c:showLegendKey val="0"/>
          <c:showVal val="1"/>
          <c:showCatName val="0"/>
          <c:showSerName val="0"/>
          <c:showPercent val="0"/>
          <c:showBubbleSize val="0"/>
        </c:dLbls>
        <c:gapWidth val="182"/>
        <c:axId val="1714143887"/>
        <c:axId val="1714141487"/>
      </c:barChart>
      <c:catAx>
        <c:axId val="17141438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4141487"/>
        <c:crosses val="autoZero"/>
        <c:auto val="1"/>
        <c:lblAlgn val="ctr"/>
        <c:lblOffset val="100"/>
        <c:noMultiLvlLbl val="0"/>
      </c:catAx>
      <c:valAx>
        <c:axId val="171414148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4143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Analysis.xlsb.xlsx]Pivots!PivotTable22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solidFill>
                  <a:srgbClr val="FFC000"/>
                </a:solidFill>
                <a:effectLst/>
              </a:rPr>
              <a:t>Total Number of Reviews per Category</a:t>
            </a:r>
            <a:endParaRPr lang="en-GB" b="1">
              <a:solidFill>
                <a:srgbClr val="FFC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1"/>
        <c:ser>
          <c:idx val="0"/>
          <c:order val="0"/>
          <c:tx>
            <c:strRef>
              <c:f>Pivots!$H$3</c:f>
              <c:strCache>
                <c:ptCount val="1"/>
                <c:pt idx="0">
                  <c:v>Total</c:v>
                </c:pt>
              </c:strCache>
            </c:strRef>
          </c:tx>
          <c:invertIfNegative val="0"/>
          <c:dPt>
            <c:idx val="0"/>
            <c:invertIfNegative val="0"/>
            <c:bubble3D val="0"/>
            <c:spPr>
              <a:solidFill>
                <a:schemeClr val="accent1"/>
              </a:solidFill>
              <a:ln>
                <a:noFill/>
              </a:ln>
              <a:effectLst/>
            </c:spPr>
          </c:dPt>
          <c:dPt>
            <c:idx val="1"/>
            <c:invertIfNegative val="0"/>
            <c:bubble3D val="0"/>
            <c:spPr>
              <a:solidFill>
                <a:schemeClr val="accent2"/>
              </a:solidFill>
              <a:ln>
                <a:noFill/>
              </a:ln>
              <a:effectLst/>
            </c:spPr>
          </c:dPt>
          <c:dPt>
            <c:idx val="2"/>
            <c:invertIfNegative val="0"/>
            <c:bubble3D val="0"/>
            <c:spPr>
              <a:solidFill>
                <a:schemeClr val="accent3"/>
              </a:solidFill>
              <a:ln>
                <a:noFill/>
              </a:ln>
              <a:effectLst/>
            </c:spPr>
          </c:dPt>
          <c:dPt>
            <c:idx val="3"/>
            <c:invertIfNegative val="0"/>
            <c:bubble3D val="0"/>
            <c:spPr>
              <a:solidFill>
                <a:schemeClr val="accent4"/>
              </a:solidFill>
              <a:ln>
                <a:noFill/>
              </a:ln>
              <a:effectLst/>
            </c:spPr>
          </c:dPt>
          <c:dPt>
            <c:idx val="4"/>
            <c:invertIfNegative val="0"/>
            <c:bubble3D val="0"/>
            <c:spPr>
              <a:solidFill>
                <a:schemeClr val="accent5"/>
              </a:solidFill>
              <a:ln>
                <a:noFill/>
              </a:ln>
              <a:effectLst/>
            </c:spPr>
          </c:dPt>
          <c:dPt>
            <c:idx val="5"/>
            <c:invertIfNegative val="0"/>
            <c:bubble3D val="0"/>
            <c:spPr>
              <a:solidFill>
                <a:schemeClr val="accent6"/>
              </a:solidFill>
              <a:ln>
                <a:noFill/>
              </a:ln>
              <a:effectLst/>
            </c:spPr>
          </c:dPt>
          <c:dPt>
            <c:idx val="6"/>
            <c:invertIfNegative val="0"/>
            <c:bubble3D val="0"/>
            <c:spPr>
              <a:solidFill>
                <a:schemeClr val="accent1">
                  <a:lumMod val="60000"/>
                </a:schemeClr>
              </a:solidFill>
              <a:ln>
                <a:noFill/>
              </a:ln>
              <a:effectLst/>
            </c:spPr>
          </c:dPt>
          <c:dPt>
            <c:idx val="7"/>
            <c:invertIfNegative val="0"/>
            <c:bubble3D val="0"/>
            <c:spPr>
              <a:solidFill>
                <a:schemeClr val="accent2">
                  <a:lumMod val="60000"/>
                </a:schemeClr>
              </a:solidFill>
              <a:ln>
                <a:noFill/>
              </a:ln>
              <a:effectLst/>
            </c:spPr>
          </c:dPt>
          <c:dPt>
            <c:idx val="8"/>
            <c:invertIfNegative val="0"/>
            <c:bubble3D val="0"/>
            <c:spPr>
              <a:solidFill>
                <a:schemeClr val="accent3">
                  <a:lumMod val="6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Pivots!$G$4:$G$13</c:f>
              <c:strCache>
                <c:ptCount val="9"/>
                <c:pt idx="0">
                  <c:v>Electronics</c:v>
                </c:pt>
                <c:pt idx="1">
                  <c:v>Computers&amp;Accessories</c:v>
                </c:pt>
                <c:pt idx="2">
                  <c:v>Home&amp;Kitchen</c:v>
                </c:pt>
                <c:pt idx="3">
                  <c:v>OfficeProducts</c:v>
                </c:pt>
                <c:pt idx="4">
                  <c:v>MusicalInstruments</c:v>
                </c:pt>
                <c:pt idx="5">
                  <c:v>Toys&amp;Games</c:v>
                </c:pt>
                <c:pt idx="6">
                  <c:v>HomeImprovement</c:v>
                </c:pt>
                <c:pt idx="7">
                  <c:v>Health&amp;PersonalCare</c:v>
                </c:pt>
                <c:pt idx="8">
                  <c:v>Car&amp;Motorbike</c:v>
                </c:pt>
              </c:strCache>
            </c:strRef>
          </c:cat>
          <c:val>
            <c:numRef>
              <c:f>Pivots!$H$4:$H$13</c:f>
              <c:numCache>
                <c:formatCode>_(* #,##0_);_(* \(#,##0\);_(* "-"??_);_(@_)</c:formatCode>
                <c:ptCount val="9"/>
                <c:pt idx="0">
                  <c:v>15778848</c:v>
                </c:pt>
                <c:pt idx="1">
                  <c:v>7728689</c:v>
                </c:pt>
                <c:pt idx="2">
                  <c:v>2991069</c:v>
                </c:pt>
                <c:pt idx="3">
                  <c:v>149675</c:v>
                </c:pt>
                <c:pt idx="4">
                  <c:v>88882</c:v>
                </c:pt>
                <c:pt idx="5">
                  <c:v>15867</c:v>
                </c:pt>
                <c:pt idx="6">
                  <c:v>8566</c:v>
                </c:pt>
                <c:pt idx="7">
                  <c:v>3663</c:v>
                </c:pt>
                <c:pt idx="8">
                  <c:v>1118</c:v>
                </c:pt>
              </c:numCache>
            </c:numRef>
          </c:val>
          <c:extLst>
            <c:ext xmlns:c16="http://schemas.microsoft.com/office/drawing/2014/chart" uri="{C3380CC4-5D6E-409C-BE32-E72D297353CC}">
              <c16:uniqueId val="{00000000-941F-410D-A552-9B6A69BC6D3E}"/>
            </c:ext>
          </c:extLst>
        </c:ser>
        <c:dLbls>
          <c:dLblPos val="outEnd"/>
          <c:showLegendKey val="0"/>
          <c:showVal val="1"/>
          <c:showCatName val="0"/>
          <c:showSerName val="0"/>
          <c:showPercent val="0"/>
          <c:showBubbleSize val="0"/>
        </c:dLbls>
        <c:gapWidth val="219"/>
        <c:axId val="1725988927"/>
        <c:axId val="1725987967"/>
      </c:barChart>
      <c:catAx>
        <c:axId val="1725988927"/>
        <c:scaling>
          <c:orientation val="minMax"/>
        </c:scaling>
        <c:delete val="0"/>
        <c:axPos val="r"/>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987967"/>
        <c:crosses val="autoZero"/>
        <c:auto val="1"/>
        <c:lblAlgn val="ctr"/>
        <c:lblOffset val="100"/>
        <c:noMultiLvlLbl val="0"/>
      </c:catAx>
      <c:valAx>
        <c:axId val="1725987967"/>
        <c:scaling>
          <c:orientation val="maxMin"/>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988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Analysis.xlsb.xlsx]Pivots!PivotTable23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solidFill>
                  <a:srgbClr val="FFC000"/>
                </a:solidFill>
                <a:effectLst/>
              </a:rPr>
              <a:t>Products With the Highest Average Rating</a:t>
            </a:r>
            <a:endParaRPr lang="en-US" b="1">
              <a:solidFill>
                <a:srgbClr val="FFC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065913777281694E-2"/>
          <c:y val="0.19240498573432971"/>
          <c:w val="0.91804355064885124"/>
          <c:h val="0.3983624603532821"/>
        </c:manualLayout>
      </c:layout>
      <c:barChart>
        <c:barDir val="col"/>
        <c:grouping val="clustered"/>
        <c:varyColors val="1"/>
        <c:ser>
          <c:idx val="0"/>
          <c:order val="0"/>
          <c:tx>
            <c:strRef>
              <c:f>Pivots!$K$3</c:f>
              <c:strCache>
                <c:ptCount val="1"/>
                <c:pt idx="0">
                  <c:v>Total</c:v>
                </c:pt>
              </c:strCache>
            </c:strRef>
          </c:tx>
          <c:invertIfNegative val="0"/>
          <c:dPt>
            <c:idx val="0"/>
            <c:invertIfNegative val="0"/>
            <c:bubble3D val="0"/>
            <c:spPr>
              <a:solidFill>
                <a:schemeClr val="accent1"/>
              </a:solidFill>
              <a:ln>
                <a:noFill/>
              </a:ln>
              <a:effectLst/>
            </c:spPr>
          </c:dPt>
          <c:dPt>
            <c:idx val="1"/>
            <c:invertIfNegative val="0"/>
            <c:bubble3D val="0"/>
            <c:spPr>
              <a:solidFill>
                <a:schemeClr val="accent2"/>
              </a:solidFill>
              <a:ln>
                <a:noFill/>
              </a:ln>
              <a:effectLst/>
            </c:spPr>
          </c:dPt>
          <c:dPt>
            <c:idx val="2"/>
            <c:invertIfNegative val="0"/>
            <c:bubble3D val="0"/>
            <c:spPr>
              <a:solidFill>
                <a:schemeClr val="accent3"/>
              </a:solidFill>
              <a:ln>
                <a:noFill/>
              </a:ln>
              <a:effectLst/>
            </c:spPr>
          </c:dPt>
          <c:dPt>
            <c:idx val="3"/>
            <c:invertIfNegative val="0"/>
            <c:bubble3D val="0"/>
            <c:spPr>
              <a:solidFill>
                <a:schemeClr val="accent4"/>
              </a:solidFill>
              <a:ln>
                <a:noFill/>
              </a:ln>
              <a:effectLst/>
            </c:spPr>
          </c:dPt>
          <c:dPt>
            <c:idx val="4"/>
            <c:invertIfNegative val="0"/>
            <c:bubble3D val="0"/>
            <c:spPr>
              <a:solidFill>
                <a:schemeClr val="accent5"/>
              </a:solidFill>
              <a:ln>
                <a:noFill/>
              </a:ln>
              <a:effectLst/>
            </c:spPr>
          </c:dPt>
          <c:dPt>
            <c:idx val="5"/>
            <c:invertIfNegative val="0"/>
            <c:bubble3D val="0"/>
            <c:spPr>
              <a:solidFill>
                <a:schemeClr val="accent6"/>
              </a:solidFill>
              <a:ln>
                <a:noFill/>
              </a:ln>
              <a:effectLst/>
            </c:spPr>
          </c:dPt>
          <c:dPt>
            <c:idx val="6"/>
            <c:invertIfNegative val="0"/>
            <c:bubble3D val="0"/>
            <c:spPr>
              <a:solidFill>
                <a:schemeClr val="accent1">
                  <a:lumMod val="60000"/>
                </a:schemeClr>
              </a:solidFill>
              <a:ln>
                <a:noFill/>
              </a:ln>
              <a:effectLst/>
            </c:spPr>
          </c:dPt>
          <c:dPt>
            <c:idx val="7"/>
            <c:invertIfNegative val="0"/>
            <c:bubble3D val="0"/>
            <c:spPr>
              <a:solidFill>
                <a:schemeClr val="accent2">
                  <a:lumMod val="60000"/>
                </a:schemeClr>
              </a:solidFill>
              <a:ln>
                <a:noFill/>
              </a:ln>
              <a:effectLst/>
            </c:spPr>
          </c:dPt>
          <c:dPt>
            <c:idx val="8"/>
            <c:invertIfNegative val="0"/>
            <c:bubble3D val="0"/>
            <c:spPr>
              <a:solidFill>
                <a:schemeClr val="accent3">
                  <a:lumMod val="60000"/>
                </a:schemeClr>
              </a:solidFill>
              <a:ln>
                <a:noFill/>
              </a:ln>
              <a:effectLst/>
            </c:spPr>
          </c:dPt>
          <c:dPt>
            <c:idx val="9"/>
            <c:invertIfNegative val="0"/>
            <c:bubble3D val="0"/>
            <c:spPr>
              <a:solidFill>
                <a:schemeClr val="accent4">
                  <a:lumMod val="60000"/>
                </a:schemeClr>
              </a:solidFill>
              <a:ln>
                <a:noFill/>
              </a:ln>
              <a:effectLst/>
            </c:spPr>
          </c:dPt>
          <c:dPt>
            <c:idx val="10"/>
            <c:invertIfNegative val="0"/>
            <c:bubble3D val="0"/>
            <c:spPr>
              <a:solidFill>
                <a:schemeClr val="accent5">
                  <a:lumMod val="60000"/>
                </a:schemeClr>
              </a:solidFill>
              <a:ln>
                <a:noFill/>
              </a:ln>
              <a:effectLst/>
            </c:spPr>
          </c:dPt>
          <c:dPt>
            <c:idx val="11"/>
            <c:invertIfNegative val="0"/>
            <c:bubble3D val="0"/>
            <c:spPr>
              <a:solidFill>
                <a:schemeClr val="accent6">
                  <a:lumMod val="6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Pivots!$J$4:$J$16</c:f>
              <c:strCache>
                <c:ptCount val="12"/>
                <c:pt idx="0">
                  <c:v>Amazon Basics Wireless Mouse | 2.4 GHz Connection, 1600 DPI | Type - C Adapter | Upto 12 Months of Battery Life | Ambidextrous Design | Suitable for PC/Mac/Laptop</c:v>
                </c:pt>
                <c:pt idx="1">
                  <c:v>Campfire Spring Chef Prolix Instant Portable Water Heater Geyser 1Ltr. for Use Home Stainless Steel Baking Rack | Restaurant | Office | Labs | Clinics | Saloon | with Installation Kit (With MCB)</c:v>
                </c:pt>
                <c:pt idx="2">
                  <c:v>FIGMENT Handheld Milk Frother Rechargeable, 3-Speed Electric Frother for Coffee with 2 Whisks and Coffee Decoration Tool, Coffee Frother Mixer, CRESCENT ENTERPRISES VRW0.50BK (A1)</c:v>
                </c:pt>
                <c:pt idx="3">
                  <c:v>Instant Pot Air Fryer, Vortex 2QT, Touch Control Panel, 360¬∞ EvenCrisp‚Ñ¢ Technology, Uses 95 % less Oil, 4-in-1 Appliance: Air Fry, Roast, Bake, Reheat (Vortex 1.97Litre, Black)</c:v>
                </c:pt>
                <c:pt idx="4">
                  <c:v>Multifunctional 2 in 1 Electric Egg Boiling Steamer Egg Frying Pan Egg Boiler Electric Automatic Off with Egg Boiler Machine Non-Stick Electric Egg Frying Pan-Tiger Woods (Multy)</c:v>
                </c:pt>
                <c:pt idx="5">
                  <c:v>Oratech Coffee Frother electric, milk frother electric, coffee beater, cappuccino maker, Coffee Foamer, Mocktail Mixer, Coffee Foam Maker, coffee whisker electric, Froth Maker, coffee stirrers electric, coffee frothers, Coffee Blender, (6 Month Warranty) (</c:v>
                </c:pt>
                <c:pt idx="6">
                  <c:v>REDTECH USB-C to Lightning Cable 3.3FT, [Apple MFi Certified] Lightning to Type C Fast Charging Cord Compatible with iPhone 14/13/13 pro/Max/12/11/X/XS/XR/8, Supports Power Delivery - White</c:v>
                </c:pt>
                <c:pt idx="7">
                  <c:v>Sony Bravia 164 cm (65 inches) 4K Ultra HD Smart LED Google TV KD-65X74K (Black)</c:v>
                </c:pt>
                <c:pt idx="8">
                  <c:v>Spigen EZ Fit Tempered Glass Screen Protector for iPhone 14 Pro Max - 2 Pack (Sensor Protection)</c:v>
                </c:pt>
                <c:pt idx="9">
                  <c:v>Swiffer Instant Electric Water Heater Faucet Tap Home-Kitchen Instantaneous Water Heater Tank less for Tap, LED Electric Head Water Heaters Tail Gallon Comfort(3000W) ((Pack of 1))</c:v>
                </c:pt>
                <c:pt idx="10">
                  <c:v>Syncwire LTG to USB Cable for Fast Charging Compatible with Phone 5/ 5C/ 5S/ 6/ 6S/ 7/8/ X/XR/XS Max/ 11/12/ 13 Series and Pad Air/Mini, Pod &amp; Other Devices (1.1 Meter, White)</c:v>
                </c:pt>
                <c:pt idx="11">
                  <c:v>Zuvexa USB Rechargeable Electric Foam Maker - Handheld Milk Wand Mixer Frother for Hot Milk, Hand Blender Coffee, Egg Beater (Black)</c:v>
                </c:pt>
              </c:strCache>
            </c:strRef>
          </c:cat>
          <c:val>
            <c:numRef>
              <c:f>Pivots!$K$4:$K$16</c:f>
              <c:numCache>
                <c:formatCode>General</c:formatCode>
                <c:ptCount val="12"/>
                <c:pt idx="0">
                  <c:v>5</c:v>
                </c:pt>
                <c:pt idx="1">
                  <c:v>4.7</c:v>
                </c:pt>
                <c:pt idx="2">
                  <c:v>4.7</c:v>
                </c:pt>
                <c:pt idx="3">
                  <c:v>4.8</c:v>
                </c:pt>
                <c:pt idx="4">
                  <c:v>4.7</c:v>
                </c:pt>
                <c:pt idx="5">
                  <c:v>4.8</c:v>
                </c:pt>
                <c:pt idx="6">
                  <c:v>5</c:v>
                </c:pt>
                <c:pt idx="7">
                  <c:v>4.7</c:v>
                </c:pt>
                <c:pt idx="8">
                  <c:v>4.7</c:v>
                </c:pt>
                <c:pt idx="9">
                  <c:v>4.8</c:v>
                </c:pt>
                <c:pt idx="10">
                  <c:v>5</c:v>
                </c:pt>
                <c:pt idx="11">
                  <c:v>4.7</c:v>
                </c:pt>
              </c:numCache>
            </c:numRef>
          </c:val>
          <c:extLst>
            <c:ext xmlns:c16="http://schemas.microsoft.com/office/drawing/2014/chart" uri="{C3380CC4-5D6E-409C-BE32-E72D297353CC}">
              <c16:uniqueId val="{00000000-DF16-4929-8B20-4809EB2A5480}"/>
            </c:ext>
          </c:extLst>
        </c:ser>
        <c:dLbls>
          <c:dLblPos val="outEnd"/>
          <c:showLegendKey val="0"/>
          <c:showVal val="1"/>
          <c:showCatName val="0"/>
          <c:showSerName val="0"/>
          <c:showPercent val="0"/>
          <c:showBubbleSize val="0"/>
        </c:dLbls>
        <c:gapWidth val="219"/>
        <c:overlap val="-27"/>
        <c:axId val="1725967327"/>
        <c:axId val="1725992287"/>
      </c:barChart>
      <c:catAx>
        <c:axId val="1725967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992287"/>
        <c:crosses val="autoZero"/>
        <c:auto val="1"/>
        <c:lblAlgn val="ctr"/>
        <c:lblOffset val="100"/>
        <c:noMultiLvlLbl val="0"/>
      </c:catAx>
      <c:valAx>
        <c:axId val="1725992287"/>
        <c:scaling>
          <c:orientation val="minMax"/>
        </c:scaling>
        <c:delete val="1"/>
        <c:axPos val="l"/>
        <c:numFmt formatCode="General" sourceLinked="1"/>
        <c:majorTickMark val="none"/>
        <c:minorTickMark val="none"/>
        <c:tickLblPos val="nextTo"/>
        <c:crossAx val="172596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Analysis.xlsb.xlsx]Pivots!PivotTable25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solidFill>
                  <a:srgbClr val="FFC000"/>
                </a:solidFill>
                <a:effectLst/>
              </a:rPr>
              <a:t>Products with Highest Number of Reviews</a:t>
            </a:r>
            <a:endParaRPr lang="en-US" b="1">
              <a:solidFill>
                <a:srgbClr val="FFC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
              <c:y val="-4.751553608374706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3"/>
          </a:solidFill>
          <a:ln w="19050">
            <a:solidFill>
              <a:schemeClr val="lt1"/>
            </a:solidFill>
          </a:ln>
          <a:effectLst/>
        </c:spPr>
        <c:dLbl>
          <c:idx val="0"/>
          <c:layout>
            <c:manualLayout>
              <c:x val="0"/>
              <c:y val="-0.142546608251241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w="19050">
            <a:solidFill>
              <a:schemeClr val="lt1"/>
            </a:solidFill>
          </a:ln>
          <a:effectLst/>
        </c:spPr>
        <c:dLbl>
          <c:idx val="0"/>
          <c:layout>
            <c:manualLayout>
              <c:x val="8.133972721943189E-3"/>
              <c:y val="-3.69565280651366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w="19050">
            <a:solidFill>
              <a:schemeClr val="lt1"/>
            </a:solidFill>
          </a:ln>
          <a:effectLst/>
        </c:spPr>
        <c:dLbl>
          <c:idx val="0"/>
          <c:layout>
            <c:manualLayout>
              <c:x val="5.4226484812954917E-3"/>
              <c:y val="-0.179503136316377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dLbl>
          <c:idx val="0"/>
          <c:layout>
            <c:manualLayout>
              <c:x val="0"/>
              <c:y val="-5.80745441023575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60000"/>
            </a:schemeClr>
          </a:solidFill>
          <a:ln w="19050">
            <a:solidFill>
              <a:schemeClr val="lt1"/>
            </a:solidFill>
          </a:ln>
          <a:effectLst/>
        </c:spPr>
        <c:dLbl>
          <c:idx val="0"/>
          <c:layout>
            <c:manualLayout>
              <c:x val="-2.7113242406477459E-3"/>
              <c:y val="-0.168944128297767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60000"/>
            </a:schemeClr>
          </a:solidFill>
          <a:ln w="19050">
            <a:solidFill>
              <a:schemeClr val="lt1"/>
            </a:solidFill>
          </a:ln>
          <a:effectLst/>
        </c:spPr>
        <c:dLbl>
          <c:idx val="0"/>
          <c:layout>
            <c:manualLayout>
              <c:x val="-9.9414073717221107E-17"/>
              <c:y val="-7.39130561302732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60000"/>
            </a:schemeClr>
          </a:solidFill>
          <a:ln w="19050">
            <a:solidFill>
              <a:schemeClr val="lt1"/>
            </a:solidFill>
          </a:ln>
          <a:effectLst/>
        </c:spPr>
        <c:dLbl>
          <c:idx val="0"/>
          <c:layout>
            <c:manualLayout>
              <c:x val="-2.7113242406478456E-3"/>
              <c:y val="-0.195341648344293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lumMod val="60000"/>
            </a:schemeClr>
          </a:solidFill>
          <a:ln w="19050">
            <a:solidFill>
              <a:schemeClr val="lt1"/>
            </a:solidFill>
          </a:ln>
          <a:effectLst/>
        </c:spPr>
        <c:dLbl>
          <c:idx val="0"/>
          <c:layout>
            <c:manualLayout>
              <c:x val="-8.1339727219433382E-3"/>
              <c:y val="-0.168944128297767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lumMod val="60000"/>
            </a:schemeClr>
          </a:solidFill>
          <a:ln w="19050">
            <a:solidFill>
              <a:schemeClr val="lt1"/>
            </a:solidFill>
          </a:ln>
          <a:effectLst/>
        </c:spPr>
        <c:dLbl>
          <c:idx val="0"/>
          <c:layout>
            <c:manualLayout>
              <c:x val="-9.9414073717221107E-17"/>
              <c:y val="-5.27950400930523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1"/>
        <c:ser>
          <c:idx val="0"/>
          <c:order val="0"/>
          <c:tx>
            <c:strRef>
              <c:f>Pivots!$R$3</c:f>
              <c:strCache>
                <c:ptCount val="1"/>
                <c:pt idx="0">
                  <c:v>Total</c:v>
                </c:pt>
              </c:strCache>
            </c:strRef>
          </c:tx>
          <c:invertIfNegative val="0"/>
          <c:dPt>
            <c:idx val="0"/>
            <c:invertIfNegative val="0"/>
            <c:bubble3D val="0"/>
            <c:spPr>
              <a:solidFill>
                <a:schemeClr val="accent1"/>
              </a:solidFill>
              <a:ln w="19050">
                <a:solidFill>
                  <a:schemeClr val="lt1"/>
                </a:solidFill>
              </a:ln>
              <a:effectLst/>
            </c:spPr>
          </c:dPt>
          <c:dPt>
            <c:idx val="1"/>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1-C427-4DDC-A7B6-37769F73C5F8}"/>
              </c:ext>
            </c:extLst>
          </c:dPt>
          <c:dPt>
            <c:idx val="2"/>
            <c:invertIfNegative val="0"/>
            <c:bubble3D val="0"/>
            <c:spPr>
              <a:solidFill>
                <a:schemeClr val="accent3"/>
              </a:solidFill>
              <a:ln w="19050">
                <a:solidFill>
                  <a:schemeClr val="lt1"/>
                </a:solidFill>
              </a:ln>
              <a:effectLst/>
            </c:spPr>
            <c:extLst>
              <c:ext xmlns:c16="http://schemas.microsoft.com/office/drawing/2014/chart" uri="{C3380CC4-5D6E-409C-BE32-E72D297353CC}">
                <c16:uniqueId val="{00000002-C427-4DDC-A7B6-37769F73C5F8}"/>
              </c:ext>
            </c:extLst>
          </c:dPt>
          <c:dPt>
            <c:idx val="3"/>
            <c:invertIfNegative val="0"/>
            <c:bubble3D val="0"/>
            <c:spPr>
              <a:solidFill>
                <a:schemeClr val="accent4"/>
              </a:solidFill>
              <a:ln w="19050">
                <a:solidFill>
                  <a:schemeClr val="lt1"/>
                </a:solidFill>
              </a:ln>
              <a:effectLst/>
            </c:spPr>
            <c:extLst>
              <c:ext xmlns:c16="http://schemas.microsoft.com/office/drawing/2014/chart" uri="{C3380CC4-5D6E-409C-BE32-E72D297353CC}">
                <c16:uniqueId val="{00000003-C427-4DDC-A7B6-37769F73C5F8}"/>
              </c:ext>
            </c:extLst>
          </c:dPt>
          <c:dPt>
            <c:idx val="4"/>
            <c:invertIfNegative val="0"/>
            <c:bubble3D val="0"/>
            <c:spPr>
              <a:solidFill>
                <a:schemeClr val="accent5"/>
              </a:solidFill>
              <a:ln w="19050">
                <a:solidFill>
                  <a:schemeClr val="lt1"/>
                </a:solidFill>
              </a:ln>
              <a:effectLst/>
            </c:spPr>
            <c:extLst>
              <c:ext xmlns:c16="http://schemas.microsoft.com/office/drawing/2014/chart" uri="{C3380CC4-5D6E-409C-BE32-E72D297353CC}">
                <c16:uniqueId val="{00000004-C427-4DDC-A7B6-37769F73C5F8}"/>
              </c:ext>
            </c:extLst>
          </c:dPt>
          <c:dPt>
            <c:idx val="5"/>
            <c:invertIfNegative val="0"/>
            <c:bubble3D val="0"/>
            <c:spPr>
              <a:solidFill>
                <a:schemeClr val="accent6"/>
              </a:solidFill>
              <a:ln w="19050">
                <a:solidFill>
                  <a:schemeClr val="lt1"/>
                </a:solidFill>
              </a:ln>
              <a:effectLst/>
            </c:spPr>
            <c:extLst>
              <c:ext xmlns:c16="http://schemas.microsoft.com/office/drawing/2014/chart" uri="{C3380CC4-5D6E-409C-BE32-E72D297353CC}">
                <c16:uniqueId val="{00000005-C427-4DDC-A7B6-37769F73C5F8}"/>
              </c:ext>
            </c:extLst>
          </c:dPt>
          <c:dPt>
            <c:idx val="6"/>
            <c:invertIfNegative val="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6-C427-4DDC-A7B6-37769F73C5F8}"/>
              </c:ext>
            </c:extLst>
          </c:dPt>
          <c:dPt>
            <c:idx val="7"/>
            <c:invertIfNegative val="0"/>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C427-4DDC-A7B6-37769F73C5F8}"/>
              </c:ext>
            </c:extLst>
          </c:dPt>
          <c:dPt>
            <c:idx val="8"/>
            <c:invertIfNegative val="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8-C427-4DDC-A7B6-37769F73C5F8}"/>
              </c:ext>
            </c:extLst>
          </c:dPt>
          <c:dPt>
            <c:idx val="9"/>
            <c:invertIfNegative val="0"/>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A-C427-4DDC-A7B6-37769F73C5F8}"/>
              </c:ext>
            </c:extLst>
          </c:dPt>
          <c:dPt>
            <c:idx val="10"/>
            <c:invertIfNegative val="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C427-4DDC-A7B6-37769F73C5F8}"/>
              </c:ext>
            </c:extLst>
          </c:dPt>
          <c:dLbls>
            <c:dLbl>
              <c:idx val="1"/>
              <c:layout>
                <c:manualLayout>
                  <c:x val="0"/>
                  <c:y val="-4.751553608374706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1-C427-4DDC-A7B6-37769F73C5F8}"/>
                </c:ext>
              </c:extLst>
            </c:dLbl>
            <c:dLbl>
              <c:idx val="2"/>
              <c:layout>
                <c:manualLayout>
                  <c:x val="0"/>
                  <c:y val="-0.1425466082512412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427-4DDC-A7B6-37769F73C5F8}"/>
                </c:ext>
              </c:extLst>
            </c:dLbl>
            <c:dLbl>
              <c:idx val="3"/>
              <c:layout>
                <c:manualLayout>
                  <c:x val="8.133972721943189E-3"/>
                  <c:y val="-3.695652806513660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427-4DDC-A7B6-37769F73C5F8}"/>
                </c:ext>
              </c:extLst>
            </c:dLbl>
            <c:dLbl>
              <c:idx val="4"/>
              <c:layout>
                <c:manualLayout>
                  <c:x val="5.4226484812954917E-3"/>
                  <c:y val="-0.1795031363163778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427-4DDC-A7B6-37769F73C5F8}"/>
                </c:ext>
              </c:extLst>
            </c:dLbl>
            <c:dLbl>
              <c:idx val="5"/>
              <c:layout>
                <c:manualLayout>
                  <c:x val="0"/>
                  <c:y val="-5.807454410235752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427-4DDC-A7B6-37769F73C5F8}"/>
                </c:ext>
              </c:extLst>
            </c:dLbl>
            <c:dLbl>
              <c:idx val="6"/>
              <c:layout>
                <c:manualLayout>
                  <c:x val="-2.7113242406477459E-3"/>
                  <c:y val="-0.1689441282977673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427-4DDC-A7B6-37769F73C5F8}"/>
                </c:ext>
              </c:extLst>
            </c:dLbl>
            <c:dLbl>
              <c:idx val="7"/>
              <c:layout>
                <c:manualLayout>
                  <c:x val="-9.9414073717221107E-17"/>
                  <c:y val="-7.391305613027326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427-4DDC-A7B6-37769F73C5F8}"/>
                </c:ext>
              </c:extLst>
            </c:dLbl>
            <c:dLbl>
              <c:idx val="8"/>
              <c:layout>
                <c:manualLayout>
                  <c:x val="-2.7113242406478456E-3"/>
                  <c:y val="-0.1953416483442935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427-4DDC-A7B6-37769F73C5F8}"/>
                </c:ext>
              </c:extLst>
            </c:dLbl>
            <c:dLbl>
              <c:idx val="9"/>
              <c:layout>
                <c:manualLayout>
                  <c:x val="-9.9414073717221107E-17"/>
                  <c:y val="-5.279504009305234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427-4DDC-A7B6-37769F73C5F8}"/>
                </c:ext>
              </c:extLst>
            </c:dLbl>
            <c:dLbl>
              <c:idx val="10"/>
              <c:layout>
                <c:manualLayout>
                  <c:x val="-8.1339727219433382E-3"/>
                  <c:y val="-0.1689441282977673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427-4DDC-A7B6-37769F73C5F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Pivots!$Q$4:$Q$15</c:f>
              <c:strCache>
                <c:ptCount val="11"/>
                <c:pt idx="0">
                  <c:v>AmazonBasics Flexible Premium HDMI Cable (Black, 4K@60Hz, 18Gbps), 3-Foot</c:v>
                </c:pt>
                <c:pt idx="1">
                  <c:v>Amazon Basics High-Speed HDMI Cable, 6 Feet - Supports Ethernet, 3D, 4K video,Black</c:v>
                </c:pt>
                <c:pt idx="2">
                  <c:v>Amazon Basics High-Speed HDMI Cable, 6 Feet (2-Pack),Black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pt idx="6">
                  <c:v>boAt BassHeads 100 in-Ear Wired Headphones with Mic (Black)</c:v>
                </c:pt>
                <c:pt idx="7">
                  <c:v>Redmi 9A Sport (Coral Green, 2GB RAM, 32GB Storage) | 2GHz Octa-core Helio G25 Processor | 5000 mAh Battery</c:v>
                </c:pt>
                <c:pt idx="8">
                  <c:v>Redmi 9 Activ (Carbon Black, 4GB RAM, 64GB Storage) | Octa-core Helio G35 | 5000 mAh Battery</c:v>
                </c:pt>
                <c:pt idx="9">
                  <c:v>Redmi 9A Sport (Coral Green, 3GB RAM, 32GB Storage) | 2GHz Octa-core Helio G25 Processor | 5000 mAh Battery</c:v>
                </c:pt>
                <c:pt idx="10">
                  <c:v>Redmi 9A Sport (Carbon Black, 2GB RAM, 32GB Storage) | 2GHz Octa-core Helio G25 Processor | 5000 mAh Battery</c:v>
                </c:pt>
              </c:strCache>
            </c:strRef>
          </c:cat>
          <c:val>
            <c:numRef>
              <c:f>Pivots!$R$4:$R$15</c:f>
              <c:numCache>
                <c:formatCode>_(* #,##0_);_(* \(#,##0\);_(* "-"??_);_(@_)</c:formatCode>
                <c:ptCount val="11"/>
                <c:pt idx="0">
                  <c:v>853945</c:v>
                </c:pt>
                <c:pt idx="1">
                  <c:v>426973</c:v>
                </c:pt>
                <c:pt idx="2">
                  <c:v>426973</c:v>
                </c:pt>
                <c:pt idx="3">
                  <c:v>385177</c:v>
                </c:pt>
                <c:pt idx="4">
                  <c:v>363713</c:v>
                </c:pt>
                <c:pt idx="5">
                  <c:v>363713</c:v>
                </c:pt>
                <c:pt idx="6">
                  <c:v>363711</c:v>
                </c:pt>
                <c:pt idx="7">
                  <c:v>313836</c:v>
                </c:pt>
                <c:pt idx="8">
                  <c:v>313836</c:v>
                </c:pt>
                <c:pt idx="9">
                  <c:v>313832</c:v>
                </c:pt>
                <c:pt idx="10">
                  <c:v>313832</c:v>
                </c:pt>
              </c:numCache>
            </c:numRef>
          </c:val>
          <c:extLst>
            <c:ext xmlns:c16="http://schemas.microsoft.com/office/drawing/2014/chart" uri="{C3380CC4-5D6E-409C-BE32-E72D297353CC}">
              <c16:uniqueId val="{00000000-C427-4DDC-A7B6-37769F73C5F8}"/>
            </c:ext>
          </c:extLst>
        </c:ser>
        <c:dLbls>
          <c:dLblPos val="outEnd"/>
          <c:showLegendKey val="0"/>
          <c:showVal val="1"/>
          <c:showCatName val="0"/>
          <c:showSerName val="0"/>
          <c:showPercent val="0"/>
          <c:showBubbleSize val="0"/>
        </c:dLbls>
        <c:gapWidth val="150"/>
        <c:axId val="1714132367"/>
        <c:axId val="1714136207"/>
      </c:barChart>
      <c:catAx>
        <c:axId val="17141323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4136207"/>
        <c:crosses val="autoZero"/>
        <c:auto val="1"/>
        <c:lblAlgn val="ctr"/>
        <c:lblOffset val="100"/>
        <c:noMultiLvlLbl val="0"/>
      </c:catAx>
      <c:valAx>
        <c:axId val="1714136207"/>
        <c:scaling>
          <c:orientation val="minMax"/>
        </c:scaling>
        <c:delete val="0"/>
        <c:axPos val="l"/>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4132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GB" sz="1400" b="1" i="0" u="none" strike="noStrike" cap="all" baseline="0">
                <a:solidFill>
                  <a:srgbClr val="FFC000"/>
                </a:solidFill>
                <a:effectLst/>
              </a:rPr>
              <a:t>Products with 50% discount or more</a:t>
            </a:r>
            <a:endParaRPr lang="en-US" sz="1400">
              <a:solidFill>
                <a:srgbClr val="FFC000"/>
              </a:solidFill>
            </a:endParaRPr>
          </a:p>
        </c:rich>
      </c:tx>
      <c:layout>
        <c:manualLayout>
          <c:xMode val="edge"/>
          <c:yMode val="edge"/>
          <c:x val="0.11533684332873297"/>
          <c:y val="2.6645769669351175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Pivots!$AH$3</c:f>
              <c:strCache>
                <c:ptCount val="1"/>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206C-4E47-A0FC-C97BC6743B1F}"/>
              </c:ext>
            </c:extLst>
          </c:dPt>
          <c:dPt>
            <c:idx val="1"/>
            <c:bubble3D val="0"/>
            <c:spPr>
              <a:solidFill>
                <a:srgbClr val="00B050"/>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206C-4E47-A0FC-C97BC6743B1F}"/>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6="http://schemas.microsoft.com/office/drawing/2014/chart" uri="{C3380CC4-5D6E-409C-BE32-E72D297353CC}">
                  <c16:uniqueId val="{00000001-206C-4E47-A0FC-C97BC6743B1F}"/>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1"/>
              <c:showBubbleSize val="0"/>
              <c:extLst>
                <c:ext xmlns:c16="http://schemas.microsoft.com/office/drawing/2014/chart" uri="{C3380CC4-5D6E-409C-BE32-E72D297353CC}">
                  <c16:uniqueId val="{00000003-206C-4E47-A0FC-C97BC6743B1F}"/>
                </c:ext>
              </c:extLst>
            </c:dLbl>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Pivots!$AG$4:$AG$5</c:f>
              <c:strCache>
                <c:ptCount val="2"/>
                <c:pt idx="0">
                  <c:v>Yes</c:v>
                </c:pt>
                <c:pt idx="1">
                  <c:v>No</c:v>
                </c:pt>
              </c:strCache>
            </c:strRef>
          </c:cat>
          <c:val>
            <c:numRef>
              <c:f>Pivots!$AH$4:$AH$5</c:f>
              <c:numCache>
                <c:formatCode>General</c:formatCode>
                <c:ptCount val="2"/>
                <c:pt idx="0">
                  <c:v>751</c:v>
                </c:pt>
                <c:pt idx="1">
                  <c:v>714</c:v>
                </c:pt>
              </c:numCache>
            </c:numRef>
          </c:val>
          <c:extLst>
            <c:ext xmlns:c16="http://schemas.microsoft.com/office/drawing/2014/chart" uri="{C3380CC4-5D6E-409C-BE32-E72D297353CC}">
              <c16:uniqueId val="{00000004-206C-4E47-A0FC-C97BC6743B1F}"/>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Analysis.xlsb.xlsx]Pivots!PivotTable27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solidFill>
                  <a:srgbClr val="FFC000"/>
                </a:solidFill>
                <a:effectLst/>
              </a:rPr>
              <a:t>Distribution of Product Ratings</a:t>
            </a:r>
            <a:endParaRPr lang="en-US" b="1">
              <a:solidFill>
                <a:srgbClr val="FFC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Pivots!$U$3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Pivots!$T$4:$T$8</c:f>
              <c:strCache>
                <c:ptCount val="4"/>
                <c:pt idx="0">
                  <c:v>(blank)</c:v>
                </c:pt>
                <c:pt idx="1">
                  <c:v>2-3</c:v>
                </c:pt>
                <c:pt idx="2">
                  <c:v>3-4</c:v>
                </c:pt>
                <c:pt idx="3">
                  <c:v>4-5</c:v>
                </c:pt>
              </c:strCache>
            </c:strRef>
          </c:cat>
          <c:val>
            <c:numRef>
              <c:f>Pivots!$U$4:$U$8</c:f>
              <c:numCache>
                <c:formatCode>General</c:formatCode>
                <c:ptCount val="4"/>
                <c:pt idx="0">
                  <c:v>1</c:v>
                </c:pt>
                <c:pt idx="1">
                  <c:v>6</c:v>
                </c:pt>
                <c:pt idx="2">
                  <c:v>348</c:v>
                </c:pt>
                <c:pt idx="3">
                  <c:v>1110</c:v>
                </c:pt>
              </c:numCache>
            </c:numRef>
          </c:val>
          <c:extLst>
            <c:ext xmlns:c16="http://schemas.microsoft.com/office/drawing/2014/chart" uri="{C3380CC4-5D6E-409C-BE32-E72D297353CC}">
              <c16:uniqueId val="{00000000-8442-47E7-A036-364156742C97}"/>
            </c:ext>
          </c:extLst>
        </c:ser>
        <c:dLbls>
          <c:dLblPos val="outEnd"/>
          <c:showLegendKey val="0"/>
          <c:showVal val="1"/>
          <c:showCatName val="0"/>
          <c:showSerName val="0"/>
          <c:showPercent val="0"/>
          <c:showBubbleSize val="0"/>
        </c:dLbls>
        <c:gapWidth val="219"/>
        <c:overlap val="-27"/>
        <c:axId val="1408021567"/>
        <c:axId val="1408022047"/>
      </c:barChart>
      <c:catAx>
        <c:axId val="140802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022047"/>
        <c:crosses val="autoZero"/>
        <c:auto val="1"/>
        <c:lblAlgn val="ctr"/>
        <c:lblOffset val="100"/>
        <c:noMultiLvlLbl val="0"/>
      </c:catAx>
      <c:valAx>
        <c:axId val="1408022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021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Analysis.xlsb.xlsx]Pivots!PivotTable28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solidFill>
                  <a:srgbClr val="FFC000"/>
                </a:solidFill>
                <a:effectLst/>
              </a:rPr>
              <a:t>Sum of Potential Revenue</a:t>
            </a:r>
            <a:endParaRPr lang="en-US" b="1">
              <a:solidFill>
                <a:srgbClr val="FFC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Pivots!$X$3</c:f>
              <c:strCache>
                <c:ptCount val="1"/>
                <c:pt idx="0">
                  <c:v>Total</c:v>
                </c:pt>
              </c:strCache>
            </c:strRef>
          </c:tx>
          <c:spPr>
            <a:solidFill>
              <a:schemeClr val="accent1"/>
            </a:solidFill>
            <a:ln>
              <a:noFill/>
            </a:ln>
            <a:effectLst/>
          </c:spPr>
          <c:invertIfNegative val="0"/>
          <c:cat>
            <c:strRef>
              <c:f>Pivots!$W$4:$W$13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Pivots!$X$4:$X$13</c:f>
              <c:numCache>
                <c:formatCode>_ [$₹-439]* #,##0_ ;_ [$₹-439]* \-#,##0_ ;_ [$₹-439]* "-"??_ ;_ @_ </c:formatCode>
                <c:ptCount val="9"/>
                <c:pt idx="0">
                  <c:v>4472000</c:v>
                </c:pt>
                <c:pt idx="1">
                  <c:v>12614808460.58</c:v>
                </c:pt>
                <c:pt idx="2">
                  <c:v>98020806794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F046-4A6A-94D3-D5CAEF942645}"/>
            </c:ext>
          </c:extLst>
        </c:ser>
        <c:dLbls>
          <c:dLblPos val="outEnd"/>
          <c:showLegendKey val="0"/>
          <c:showVal val="0"/>
          <c:showCatName val="0"/>
          <c:showSerName val="0"/>
          <c:showPercent val="0"/>
          <c:showBubbleSize val="0"/>
        </c:dLbls>
        <c:gapWidth val="219"/>
        <c:overlap val="-27"/>
        <c:axId val="1504239807"/>
        <c:axId val="1504236447"/>
      </c:barChart>
      <c:catAx>
        <c:axId val="1504239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236447"/>
        <c:crosses val="autoZero"/>
        <c:auto val="1"/>
        <c:lblAlgn val="ctr"/>
        <c:lblOffset val="100"/>
        <c:noMultiLvlLbl val="0"/>
      </c:catAx>
      <c:valAx>
        <c:axId val="1504236447"/>
        <c:scaling>
          <c:orientation val="minMax"/>
        </c:scaling>
        <c:delete val="0"/>
        <c:axPos val="l"/>
        <c:majorGridlines>
          <c:spPr>
            <a:ln w="9525" cap="flat" cmpd="sng" algn="ctr">
              <a:solidFill>
                <a:schemeClr val="tx1">
                  <a:lumMod val="15000"/>
                  <a:lumOff val="85000"/>
                </a:schemeClr>
              </a:solidFill>
              <a:round/>
            </a:ln>
            <a:effectLst/>
          </c:spPr>
        </c:majorGridlines>
        <c:numFmt formatCode="_ [$₹-439]* #,##0_ ;_ [$₹-439]* \-#,##0_ ;_ [$₹-439]*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239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Analysis.xlsb.xlsx]Pivots!PivotTable15</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b="1">
                <a:solidFill>
                  <a:srgbClr val="FFC000"/>
                </a:solidFill>
              </a:rPr>
              <a:t>Categories with the highest Product Discounts</a:t>
            </a:r>
            <a:endParaRPr lang="en-US" b="1">
              <a:solidFill>
                <a:srgbClr val="FFC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Pivots!$AC$3</c:f>
              <c:strCache>
                <c:ptCount val="1"/>
                <c:pt idx="0">
                  <c:v>Total</c:v>
                </c:pt>
              </c:strCache>
            </c:strRef>
          </c:tx>
          <c:spPr>
            <a:solidFill>
              <a:schemeClr val="accent1"/>
            </a:solidFill>
            <a:ln>
              <a:noFill/>
            </a:ln>
            <a:effectLst/>
          </c:spPr>
          <c:invertIfNegative val="0"/>
          <c:cat>
            <c:strRef>
              <c:f>Pivots!$AB$4:$AB$13</c:f>
              <c:strCache>
                <c:ptCount val="9"/>
                <c:pt idx="0">
                  <c:v>Electronics</c:v>
                </c:pt>
                <c:pt idx="1">
                  <c:v>Home&amp;Kitchen</c:v>
                </c:pt>
                <c:pt idx="2">
                  <c:v>Computers&amp;Accessories</c:v>
                </c:pt>
                <c:pt idx="3">
                  <c:v>OfficeProducts</c:v>
                </c:pt>
                <c:pt idx="4">
                  <c:v>Car&amp;Motorbike</c:v>
                </c:pt>
                <c:pt idx="5">
                  <c:v>MusicalInstruments</c:v>
                </c:pt>
                <c:pt idx="6">
                  <c:v>Health&amp;PersonalCare</c:v>
                </c:pt>
                <c:pt idx="7">
                  <c:v>HomeImprovement</c:v>
                </c:pt>
                <c:pt idx="8">
                  <c:v>Toys&amp;Games</c:v>
                </c:pt>
              </c:strCache>
            </c:strRef>
          </c:cat>
          <c:val>
            <c:numRef>
              <c:f>Pivots!$AC$4:$AC$13</c:f>
              <c:numCache>
                <c:formatCode>_(* #,##0.00_);_(* \(#,##0.00\);_(* "-"??_);_(@_)</c:formatCode>
                <c:ptCount val="9"/>
                <c:pt idx="0">
                  <c:v>3138057</c:v>
                </c:pt>
                <c:pt idx="1">
                  <c:v>1044115.81</c:v>
                </c:pt>
                <c:pt idx="2">
                  <c:v>381720.62</c:v>
                </c:pt>
                <c:pt idx="3">
                  <c:v>9349</c:v>
                </c:pt>
                <c:pt idx="4">
                  <c:v>2339</c:v>
                </c:pt>
                <c:pt idx="5">
                  <c:v>1276</c:v>
                </c:pt>
                <c:pt idx="6">
                  <c:v>899</c:v>
                </c:pt>
                <c:pt idx="7">
                  <c:v>674</c:v>
                </c:pt>
                <c:pt idx="8">
                  <c:v>150</c:v>
                </c:pt>
              </c:numCache>
            </c:numRef>
          </c:val>
          <c:extLst>
            <c:ext xmlns:c16="http://schemas.microsoft.com/office/drawing/2014/chart" uri="{C3380CC4-5D6E-409C-BE32-E72D297353CC}">
              <c16:uniqueId val="{00000000-819B-436C-ADA6-F49407DC3AF1}"/>
            </c:ext>
          </c:extLst>
        </c:ser>
        <c:dLbls>
          <c:showLegendKey val="0"/>
          <c:showVal val="0"/>
          <c:showCatName val="0"/>
          <c:showSerName val="0"/>
          <c:showPercent val="0"/>
          <c:showBubbleSize val="0"/>
        </c:dLbls>
        <c:gapWidth val="219"/>
        <c:overlap val="-27"/>
        <c:axId val="1734652607"/>
        <c:axId val="1734653087"/>
      </c:barChart>
      <c:catAx>
        <c:axId val="1734652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34653087"/>
        <c:crosses val="autoZero"/>
        <c:auto val="1"/>
        <c:lblAlgn val="ctr"/>
        <c:lblOffset val="100"/>
        <c:noMultiLvlLbl val="0"/>
      </c:catAx>
      <c:valAx>
        <c:axId val="173465308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34652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Analysis.xlsb.xlsx]Pivots!PivotTable19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solidFill>
                  <a:srgbClr val="FFC000"/>
                </a:solidFill>
                <a:effectLst/>
              </a:rPr>
              <a:t>Top 5 products Rating/Number of reviews combined</a:t>
            </a:r>
            <a:endParaRPr lang="en-US" b="1">
              <a:solidFill>
                <a:srgbClr val="FFC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Pivots!$AF$3</c:f>
              <c:strCache>
                <c:ptCount val="1"/>
                <c:pt idx="0">
                  <c:v>Total</c:v>
                </c:pt>
              </c:strCache>
            </c:strRef>
          </c:tx>
          <c:spPr>
            <a:solidFill>
              <a:schemeClr val="accent1"/>
            </a:solidFill>
            <a:ln>
              <a:noFill/>
            </a:ln>
            <a:effectLst/>
          </c:spPr>
          <c:invertIfNegative val="0"/>
          <c:cat>
            <c:strRef>
              <c:f>Pivots!$AE$4:$AE$9</c:f>
              <c:strCache>
                <c:ptCount val="5"/>
                <c:pt idx="0">
                  <c:v>Amazon Basics High-Speed HDMI Cable, 6 Feet (2-Pack),Black</c:v>
                </c:pt>
                <c:pt idx="1">
                  <c:v>Amazon Basics High-Speed HDMI Cable, 6 Feet - Supports Ethernet, 3D, 4K video,Black</c:v>
                </c:pt>
                <c:pt idx="2">
                  <c:v>AmazonBasics Flexible Premium HDMI Cable (Black, 4K@60Hz, 18Gbps), 3-Foot</c:v>
                </c:pt>
                <c:pt idx="3">
                  <c:v>boAt Bassheads 100 in Ear Wired Earphones with Mic(Taffy Pink)</c:v>
                </c:pt>
                <c:pt idx="4">
                  <c:v>boAt Bassheads 100 in Ear Wired Earphones with Mic(Furious Red)</c:v>
                </c:pt>
              </c:strCache>
            </c:strRef>
          </c:cat>
          <c:val>
            <c:numRef>
              <c:f>Pivots!$AF$4:$AF$9</c:f>
              <c:numCache>
                <c:formatCode>General</c:formatCode>
                <c:ptCount val="5"/>
                <c:pt idx="0">
                  <c:v>1878681.2000000002</c:v>
                </c:pt>
                <c:pt idx="1">
                  <c:v>1878681.2000000002</c:v>
                </c:pt>
                <c:pt idx="2">
                  <c:v>1878681.2000000002</c:v>
                </c:pt>
                <c:pt idx="3">
                  <c:v>1491223.2999999998</c:v>
                </c:pt>
                <c:pt idx="4">
                  <c:v>1491223.2999999998</c:v>
                </c:pt>
              </c:numCache>
            </c:numRef>
          </c:val>
          <c:extLst>
            <c:ext xmlns:c16="http://schemas.microsoft.com/office/drawing/2014/chart" uri="{C3380CC4-5D6E-409C-BE32-E72D297353CC}">
              <c16:uniqueId val="{00000000-CA6B-472F-B787-02C2D09C6392}"/>
            </c:ext>
          </c:extLst>
        </c:ser>
        <c:dLbls>
          <c:showLegendKey val="0"/>
          <c:showVal val="0"/>
          <c:showCatName val="0"/>
          <c:showSerName val="0"/>
          <c:showPercent val="0"/>
          <c:showBubbleSize val="0"/>
        </c:dLbls>
        <c:gapWidth val="219"/>
        <c:overlap val="-27"/>
        <c:axId val="1925415423"/>
        <c:axId val="1925413503"/>
      </c:barChart>
      <c:catAx>
        <c:axId val="1925415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413503"/>
        <c:crosses val="autoZero"/>
        <c:auto val="1"/>
        <c:lblAlgn val="ctr"/>
        <c:lblOffset val="100"/>
        <c:noMultiLvlLbl val="0"/>
      </c:catAx>
      <c:valAx>
        <c:axId val="1925413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415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Analysis.xlsb.xlsx]Pivots!PivotTable28</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Pivots!$X$3</c:f>
              <c:strCache>
                <c:ptCount val="1"/>
                <c:pt idx="0">
                  <c:v>Total</c:v>
                </c:pt>
              </c:strCache>
            </c:strRef>
          </c:tx>
          <c:spPr>
            <a:solidFill>
              <a:schemeClr val="accent1"/>
            </a:solidFill>
            <a:ln>
              <a:noFill/>
            </a:ln>
            <a:effectLst/>
          </c:spPr>
          <c:invertIfNegative val="0"/>
          <c:cat>
            <c:strRef>
              <c:f>Pivots!$W$4:$W$13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Pivots!$X$4:$X$13</c:f>
              <c:numCache>
                <c:formatCode>_ [$₹-439]* #,##0_ ;_ [$₹-439]* \-#,##0_ ;_ [$₹-439]* "-"??_ ;_ @_ </c:formatCode>
                <c:ptCount val="9"/>
                <c:pt idx="0">
                  <c:v>4472000</c:v>
                </c:pt>
                <c:pt idx="1">
                  <c:v>12614808460.58</c:v>
                </c:pt>
                <c:pt idx="2">
                  <c:v>98020806794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35D5-4CB9-B23C-FD9C087E474A}"/>
            </c:ext>
          </c:extLst>
        </c:ser>
        <c:dLbls>
          <c:showLegendKey val="0"/>
          <c:showVal val="0"/>
          <c:showCatName val="0"/>
          <c:showSerName val="0"/>
          <c:showPercent val="0"/>
          <c:showBubbleSize val="0"/>
        </c:dLbls>
        <c:gapWidth val="182"/>
        <c:axId val="1925414943"/>
        <c:axId val="1408022047"/>
      </c:barChart>
      <c:catAx>
        <c:axId val="192541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022047"/>
        <c:crosses val="autoZero"/>
        <c:auto val="1"/>
        <c:lblAlgn val="ctr"/>
        <c:lblOffset val="100"/>
        <c:noMultiLvlLbl val="0"/>
      </c:catAx>
      <c:valAx>
        <c:axId val="1408022047"/>
        <c:scaling>
          <c:orientation val="minMax"/>
        </c:scaling>
        <c:delete val="0"/>
        <c:axPos val="b"/>
        <c:majorGridlines>
          <c:spPr>
            <a:ln w="9525" cap="flat" cmpd="sng" algn="ctr">
              <a:solidFill>
                <a:schemeClr val="tx1">
                  <a:lumMod val="15000"/>
                  <a:lumOff val="85000"/>
                </a:schemeClr>
              </a:solidFill>
              <a:round/>
            </a:ln>
            <a:effectLst/>
          </c:spPr>
        </c:majorGridlines>
        <c:numFmt formatCode="_ [$₹-439]* #,##0_ ;_ [$₹-439]* \-#,##0_ ;_ [$₹-439]*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414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hyperlink" Target="https://spawnbrasil.com.br/amazon-disponibiliza-encadernados-ineditos-de-spawn-no-brasil/" TargetMode="External"/><Relationship Id="rId3" Type="http://schemas.openxmlformats.org/officeDocument/2006/relationships/chart" Target="../charts/chart4.xml"/><Relationship Id="rId7" Type="http://schemas.openxmlformats.org/officeDocument/2006/relationships/image" Target="../media/image2.jpg"/><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9" Type="http://schemas.openxmlformats.org/officeDocument/2006/relationships/hyperlink" Target="https://creativecommons.org/licenses/by-nc/3.0/"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image" Target="../media/image2.jpg"/><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12</xdr:col>
      <xdr:colOff>762000</xdr:colOff>
      <xdr:row>13</xdr:row>
      <xdr:rowOff>44824</xdr:rowOff>
    </xdr:from>
    <xdr:to>
      <xdr:col>15</xdr:col>
      <xdr:colOff>209176</xdr:colOff>
      <xdr:row>26</xdr:row>
      <xdr:rowOff>165847</xdr:rowOff>
    </xdr:to>
    <xdr:graphicFrame macro="">
      <xdr:nvGraphicFramePr>
        <xdr:cNvPr id="14" name="Chart 13">
          <a:extLst>
            <a:ext uri="{FF2B5EF4-FFF2-40B4-BE49-F238E27FC236}">
              <a16:creationId xmlns:a16="http://schemas.microsoft.com/office/drawing/2014/main" id="{2EE04EF2-D4C4-422F-A61F-E4D759A41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36978</xdr:colOff>
      <xdr:row>0</xdr:row>
      <xdr:rowOff>45570</xdr:rowOff>
    </xdr:from>
    <xdr:to>
      <xdr:col>5</xdr:col>
      <xdr:colOff>163978</xdr:colOff>
      <xdr:row>11</xdr:row>
      <xdr:rowOff>97117</xdr:rowOff>
    </xdr:to>
    <xdr:sp macro="" textlink="">
      <xdr:nvSpPr>
        <xdr:cNvPr id="6" name="Rectangle 5">
          <a:extLst>
            <a:ext uri="{FF2B5EF4-FFF2-40B4-BE49-F238E27FC236}">
              <a16:creationId xmlns:a16="http://schemas.microsoft.com/office/drawing/2014/main" id="{299231F4-32FF-9984-806F-C19601F0F258}"/>
            </a:ext>
          </a:extLst>
        </xdr:cNvPr>
        <xdr:cNvSpPr/>
      </xdr:nvSpPr>
      <xdr:spPr>
        <a:xfrm>
          <a:off x="36978" y="45570"/>
          <a:ext cx="3414059" cy="2270312"/>
        </a:xfrm>
        <a:prstGeom prst="rect">
          <a:avLst/>
        </a:prstGeom>
        <a:solidFill>
          <a:schemeClr val="bg2"/>
        </a:solidFill>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b="1">
              <a:solidFill>
                <a:srgbClr val="FFC000"/>
              </a:solidFill>
              <a:effectLst/>
              <a:latin typeface="+mn-lt"/>
              <a:ea typeface="+mn-ea"/>
              <a:cs typeface="+mn-cs"/>
            </a:rPr>
            <a:t>Average discount percentage by product category</a:t>
          </a:r>
          <a:endParaRPr lang="en-GB" sz="1200" b="1">
            <a:solidFill>
              <a:srgbClr val="FFC000"/>
            </a:solidFill>
          </a:endParaRPr>
        </a:p>
      </xdr:txBody>
    </xdr:sp>
    <xdr:clientData/>
  </xdr:twoCellAnchor>
  <xdr:twoCellAnchor>
    <xdr:from>
      <xdr:col>0</xdr:col>
      <xdr:colOff>47439</xdr:colOff>
      <xdr:row>1</xdr:row>
      <xdr:rowOff>70971</xdr:rowOff>
    </xdr:from>
    <xdr:to>
      <xdr:col>5</xdr:col>
      <xdr:colOff>155389</xdr:colOff>
      <xdr:row>12</xdr:row>
      <xdr:rowOff>0</xdr:rowOff>
    </xdr:to>
    <xdr:graphicFrame macro="">
      <xdr:nvGraphicFramePr>
        <xdr:cNvPr id="5" name="Chart 4">
          <a:extLst>
            <a:ext uri="{FF2B5EF4-FFF2-40B4-BE49-F238E27FC236}">
              <a16:creationId xmlns:a16="http://schemas.microsoft.com/office/drawing/2014/main" id="{47D313AA-AB2A-4258-8E42-0D7BD01050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29883</xdr:colOff>
      <xdr:row>12</xdr:row>
      <xdr:rowOff>29882</xdr:rowOff>
    </xdr:from>
    <xdr:to>
      <xdr:col>5</xdr:col>
      <xdr:colOff>605117</xdr:colOff>
      <xdr:row>23</xdr:row>
      <xdr:rowOff>141941</xdr:rowOff>
    </xdr:to>
    <xdr:graphicFrame macro="">
      <xdr:nvGraphicFramePr>
        <xdr:cNvPr id="7" name="Chart 6">
          <a:extLst>
            <a:ext uri="{FF2B5EF4-FFF2-40B4-BE49-F238E27FC236}">
              <a16:creationId xmlns:a16="http://schemas.microsoft.com/office/drawing/2014/main" id="{5A5A0A89-2E72-4447-A52D-B29739986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575235</xdr:colOff>
      <xdr:row>12</xdr:row>
      <xdr:rowOff>37353</xdr:rowOff>
    </xdr:from>
    <xdr:to>
      <xdr:col>20</xdr:col>
      <xdr:colOff>652835</xdr:colOff>
      <xdr:row>23</xdr:row>
      <xdr:rowOff>163016</xdr:rowOff>
    </xdr:to>
    <xdr:graphicFrame macro="">
      <xdr:nvGraphicFramePr>
        <xdr:cNvPr id="8" name="Chart 7">
          <a:extLst>
            <a:ext uri="{FF2B5EF4-FFF2-40B4-BE49-F238E27FC236}">
              <a16:creationId xmlns:a16="http://schemas.microsoft.com/office/drawing/2014/main" id="{A89BEC1F-1575-4234-BCA2-32608787D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642470</xdr:colOff>
      <xdr:row>12</xdr:row>
      <xdr:rowOff>37353</xdr:rowOff>
    </xdr:from>
    <xdr:to>
      <xdr:col>13</xdr:col>
      <xdr:colOff>552823</xdr:colOff>
      <xdr:row>23</xdr:row>
      <xdr:rowOff>157928</xdr:rowOff>
    </xdr:to>
    <xdr:graphicFrame macro="">
      <xdr:nvGraphicFramePr>
        <xdr:cNvPr id="9" name="Chart 8">
          <a:extLst>
            <a:ext uri="{FF2B5EF4-FFF2-40B4-BE49-F238E27FC236}">
              <a16:creationId xmlns:a16="http://schemas.microsoft.com/office/drawing/2014/main" id="{18688C19-E3D6-4C84-AEF7-34F10A3870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216647</xdr:colOff>
      <xdr:row>5</xdr:row>
      <xdr:rowOff>141941</xdr:rowOff>
    </xdr:from>
    <xdr:to>
      <xdr:col>8</xdr:col>
      <xdr:colOff>433294</xdr:colOff>
      <xdr:row>11</xdr:row>
      <xdr:rowOff>179294</xdr:rowOff>
    </xdr:to>
    <xdr:sp macro="" textlink="">
      <xdr:nvSpPr>
        <xdr:cNvPr id="12" name="Rectangle: Rounded Corners 11">
          <a:extLst>
            <a:ext uri="{FF2B5EF4-FFF2-40B4-BE49-F238E27FC236}">
              <a16:creationId xmlns:a16="http://schemas.microsoft.com/office/drawing/2014/main" id="{9E68920E-CC6D-E19D-0F64-296368BC56BB}"/>
            </a:ext>
          </a:extLst>
        </xdr:cNvPr>
        <xdr:cNvSpPr/>
      </xdr:nvSpPr>
      <xdr:spPr>
        <a:xfrm>
          <a:off x="3503706" y="1150470"/>
          <a:ext cx="2188882" cy="1247589"/>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b="1">
              <a:solidFill>
                <a:schemeClr val="tx1"/>
              </a:solidFill>
            </a:rPr>
            <a:t>Total</a:t>
          </a:r>
          <a:r>
            <a:rPr lang="en-GB" sz="1200" b="1" baseline="0">
              <a:solidFill>
                <a:schemeClr val="tx1"/>
              </a:solidFill>
            </a:rPr>
            <a:t> Number Of </a:t>
          </a:r>
          <a:r>
            <a:rPr lang="en-GB" sz="1200" b="1" baseline="0">
              <a:solidFill>
                <a:sysClr val="windowText" lastClr="000000"/>
              </a:solidFill>
            </a:rPr>
            <a:t>Products </a:t>
          </a:r>
          <a:endParaRPr lang="en-GB" sz="1200" b="1">
            <a:solidFill>
              <a:sysClr val="windowText" lastClr="000000"/>
            </a:solidFill>
          </a:endParaRPr>
        </a:p>
      </xdr:txBody>
    </xdr:sp>
    <xdr:clientData/>
  </xdr:twoCellAnchor>
  <xdr:twoCellAnchor>
    <xdr:from>
      <xdr:col>13</xdr:col>
      <xdr:colOff>567765</xdr:colOff>
      <xdr:row>0</xdr:row>
      <xdr:rowOff>22412</xdr:rowOff>
    </xdr:from>
    <xdr:to>
      <xdr:col>20</xdr:col>
      <xdr:colOff>649941</xdr:colOff>
      <xdr:row>12</xdr:row>
      <xdr:rowOff>7470</xdr:rowOff>
    </xdr:to>
    <xdr:graphicFrame macro="">
      <xdr:nvGraphicFramePr>
        <xdr:cNvPr id="10" name="Chart 9">
          <a:extLst>
            <a:ext uri="{FF2B5EF4-FFF2-40B4-BE49-F238E27FC236}">
              <a16:creationId xmlns:a16="http://schemas.microsoft.com/office/drawing/2014/main" id="{FB72F2D9-A23B-4387-953C-F01FCFBD89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366059</xdr:colOff>
      <xdr:row>7</xdr:row>
      <xdr:rowOff>119530</xdr:rowOff>
    </xdr:from>
    <xdr:to>
      <xdr:col>8</xdr:col>
      <xdr:colOff>259461</xdr:colOff>
      <xdr:row>10</xdr:row>
      <xdr:rowOff>179294</xdr:rowOff>
    </xdr:to>
    <xdr:sp macro="" textlink="">
      <xdr:nvSpPr>
        <xdr:cNvPr id="13" name="TextBox 12">
          <a:extLst>
            <a:ext uri="{FF2B5EF4-FFF2-40B4-BE49-F238E27FC236}">
              <a16:creationId xmlns:a16="http://schemas.microsoft.com/office/drawing/2014/main" id="{C00C844A-416A-89B3-3327-510AA84A17AE}"/>
            </a:ext>
          </a:extLst>
        </xdr:cNvPr>
        <xdr:cNvSpPr txBox="1"/>
      </xdr:nvSpPr>
      <xdr:spPr>
        <a:xfrm>
          <a:off x="3653118" y="1531471"/>
          <a:ext cx="1865637" cy="664882"/>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000">
              <a:solidFill>
                <a:sysClr val="windowText" lastClr="000000"/>
              </a:solidFill>
            </a:rPr>
            <a:t>1,465</a:t>
          </a:r>
        </a:p>
      </xdr:txBody>
    </xdr:sp>
    <xdr:clientData/>
  </xdr:twoCellAnchor>
  <xdr:twoCellAnchor>
    <xdr:from>
      <xdr:col>8</xdr:col>
      <xdr:colOff>478118</xdr:colOff>
      <xdr:row>0</xdr:row>
      <xdr:rowOff>44824</xdr:rowOff>
    </xdr:from>
    <xdr:to>
      <xdr:col>13</xdr:col>
      <xdr:colOff>537882</xdr:colOff>
      <xdr:row>12</xdr:row>
      <xdr:rowOff>7470</xdr:rowOff>
    </xdr:to>
    <xdr:graphicFrame macro="">
      <xdr:nvGraphicFramePr>
        <xdr:cNvPr id="14" name="Chart 13">
          <a:extLst>
            <a:ext uri="{FF2B5EF4-FFF2-40B4-BE49-F238E27FC236}">
              <a16:creationId xmlns:a16="http://schemas.microsoft.com/office/drawing/2014/main" id="{D520E30A-EC2C-4552-8FA7-B3A7F25830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24</xdr:col>
      <xdr:colOff>0</xdr:colOff>
      <xdr:row>10</xdr:row>
      <xdr:rowOff>0</xdr:rowOff>
    </xdr:from>
    <xdr:to>
      <xdr:col>28</xdr:col>
      <xdr:colOff>227853</xdr:colOff>
      <xdr:row>15</xdr:row>
      <xdr:rowOff>0</xdr:rowOff>
    </xdr:to>
    <xdr:pic>
      <xdr:nvPicPr>
        <xdr:cNvPr id="23" name="Picture 22">
          <a:extLst>
            <a:ext uri="{FF2B5EF4-FFF2-40B4-BE49-F238E27FC236}">
              <a16:creationId xmlns:a16="http://schemas.microsoft.com/office/drawing/2014/main" id="{EB6C00E2-CDBA-F6EF-E155-2A21CB9611A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15777882" y="2017059"/>
          <a:ext cx="2857500" cy="1008529"/>
        </a:xfrm>
        <a:prstGeom prst="rect">
          <a:avLst/>
        </a:prstGeom>
      </xdr:spPr>
    </xdr:pic>
    <xdr:clientData/>
  </xdr:twoCellAnchor>
  <xdr:oneCellAnchor>
    <xdr:from>
      <xdr:col>24</xdr:col>
      <xdr:colOff>0</xdr:colOff>
      <xdr:row>15</xdr:row>
      <xdr:rowOff>39221</xdr:rowOff>
    </xdr:from>
    <xdr:ext cx="2857500" cy="224475"/>
    <xdr:sp macro="" textlink="">
      <xdr:nvSpPr>
        <xdr:cNvPr id="24" name="TextBox 23">
          <a:extLst>
            <a:ext uri="{FF2B5EF4-FFF2-40B4-BE49-F238E27FC236}">
              <a16:creationId xmlns:a16="http://schemas.microsoft.com/office/drawing/2014/main" id="{66E94767-BFFE-6143-1698-7A3FEFB33BE6}"/>
            </a:ext>
          </a:extLst>
        </xdr:cNvPr>
        <xdr:cNvSpPr txBox="1"/>
      </xdr:nvSpPr>
      <xdr:spPr>
        <a:xfrm>
          <a:off x="15777882" y="3064809"/>
          <a:ext cx="2857500" cy="224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900">
              <a:hlinkClick xmlns:r="http://schemas.openxmlformats.org/officeDocument/2006/relationships" r:id="rId8" tooltip="https://spawnbrasil.com.br/amazon-disponibiliza-encadernados-ineditos-de-spawn-no-brasil/"/>
            </a:rPr>
            <a:t>This Photo</a:t>
          </a:r>
          <a:r>
            <a:rPr lang="en-GB" sz="900"/>
            <a:t> by Unknown Author is licensed under </a:t>
          </a:r>
          <a:r>
            <a:rPr lang="en-GB" sz="900">
              <a:hlinkClick xmlns:r="http://schemas.openxmlformats.org/officeDocument/2006/relationships" r:id="rId9" tooltip="https://creativecommons.org/licenses/by-nc/3.0/"/>
            </a:rPr>
            <a:t>CC BY-NC</a:t>
          </a:r>
          <a:endParaRPr lang="en-GB" sz="900"/>
        </a:p>
      </xdr:txBody>
    </xdr:sp>
    <xdr:clientData/>
  </xdr:oneCellAnchor>
  <xdr:twoCellAnchor editAs="oneCell">
    <xdr:from>
      <xdr:col>5</xdr:col>
      <xdr:colOff>231587</xdr:colOff>
      <xdr:row>0</xdr:row>
      <xdr:rowOff>74705</xdr:rowOff>
    </xdr:from>
    <xdr:to>
      <xdr:col>8</xdr:col>
      <xdr:colOff>433293</xdr:colOff>
      <xdr:row>5</xdr:row>
      <xdr:rowOff>89647</xdr:rowOff>
    </xdr:to>
    <xdr:pic>
      <xdr:nvPicPr>
        <xdr:cNvPr id="25" name="Picture 24">
          <a:extLst>
            <a:ext uri="{FF2B5EF4-FFF2-40B4-BE49-F238E27FC236}">
              <a16:creationId xmlns:a16="http://schemas.microsoft.com/office/drawing/2014/main" id="{6AB8372D-23C6-7509-0D1E-0535678C9882}"/>
            </a:ext>
          </a:extLst>
        </xdr:cNvPr>
        <xdr:cNvPicPr>
          <a:picLocks noChangeAspect="1"/>
        </xdr:cNvPicPr>
      </xdr:nvPicPr>
      <xdr:blipFill>
        <a:blip xmlns:r="http://schemas.openxmlformats.org/officeDocument/2006/relationships" r:embed="rId7"/>
        <a:stretch>
          <a:fillRect/>
        </a:stretch>
      </xdr:blipFill>
      <xdr:spPr>
        <a:xfrm>
          <a:off x="3518646" y="74705"/>
          <a:ext cx="2173941" cy="10234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635000</xdr:colOff>
      <xdr:row>0</xdr:row>
      <xdr:rowOff>25401</xdr:rowOff>
    </xdr:from>
    <xdr:to>
      <xdr:col>8</xdr:col>
      <xdr:colOff>395111</xdr:colOff>
      <xdr:row>4</xdr:row>
      <xdr:rowOff>56445</xdr:rowOff>
    </xdr:to>
    <xdr:pic>
      <xdr:nvPicPr>
        <xdr:cNvPr id="2" name="Picture 1">
          <a:extLst>
            <a:ext uri="{FF2B5EF4-FFF2-40B4-BE49-F238E27FC236}">
              <a16:creationId xmlns:a16="http://schemas.microsoft.com/office/drawing/2014/main" id="{54026D1D-73B2-4FA2-A864-2C0E51793332}"/>
            </a:ext>
          </a:extLst>
        </xdr:cNvPr>
        <xdr:cNvPicPr>
          <a:picLocks noChangeAspect="1"/>
        </xdr:cNvPicPr>
      </xdr:nvPicPr>
      <xdr:blipFill>
        <a:blip xmlns:r="http://schemas.openxmlformats.org/officeDocument/2006/relationships" r:embed="rId1"/>
        <a:stretch>
          <a:fillRect/>
        </a:stretch>
      </xdr:blipFill>
      <xdr:spPr>
        <a:xfrm>
          <a:off x="3287889" y="25401"/>
          <a:ext cx="2413000" cy="849488"/>
        </a:xfrm>
        <a:prstGeom prst="rect">
          <a:avLst/>
        </a:prstGeom>
      </xdr:spPr>
    </xdr:pic>
    <xdr:clientData/>
  </xdr:twoCellAnchor>
  <xdr:twoCellAnchor>
    <xdr:from>
      <xdr:col>0</xdr:col>
      <xdr:colOff>19050</xdr:colOff>
      <xdr:row>0</xdr:row>
      <xdr:rowOff>19049</xdr:rowOff>
    </xdr:from>
    <xdr:to>
      <xdr:col>4</xdr:col>
      <xdr:colOff>596900</xdr:colOff>
      <xdr:row>11</xdr:row>
      <xdr:rowOff>14110</xdr:rowOff>
    </xdr:to>
    <xdr:graphicFrame macro="">
      <xdr:nvGraphicFramePr>
        <xdr:cNvPr id="3" name="Chart 2">
          <a:extLst>
            <a:ext uri="{FF2B5EF4-FFF2-40B4-BE49-F238E27FC236}">
              <a16:creationId xmlns:a16="http://schemas.microsoft.com/office/drawing/2014/main" id="{2B60B01C-A4E0-4710-B6F3-FCE2FB0F01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18345</xdr:colOff>
      <xdr:row>11</xdr:row>
      <xdr:rowOff>42334</xdr:rowOff>
    </xdr:from>
    <xdr:to>
      <xdr:col>5</xdr:col>
      <xdr:colOff>418395</xdr:colOff>
      <xdr:row>22</xdr:row>
      <xdr:rowOff>14817</xdr:rowOff>
    </xdr:to>
    <xdr:graphicFrame macro="">
      <xdr:nvGraphicFramePr>
        <xdr:cNvPr id="4" name="Chart 3">
          <a:extLst>
            <a:ext uri="{FF2B5EF4-FFF2-40B4-BE49-F238E27FC236}">
              <a16:creationId xmlns:a16="http://schemas.microsoft.com/office/drawing/2014/main" id="{9498189C-F3C3-42CA-B66B-C263AA9ACE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450849</xdr:colOff>
      <xdr:row>11</xdr:row>
      <xdr:rowOff>49389</xdr:rowOff>
    </xdr:from>
    <xdr:to>
      <xdr:col>14</xdr:col>
      <xdr:colOff>578556</xdr:colOff>
      <xdr:row>22</xdr:row>
      <xdr:rowOff>0</xdr:rowOff>
    </xdr:to>
    <xdr:graphicFrame macro="">
      <xdr:nvGraphicFramePr>
        <xdr:cNvPr id="5" name="Chart 4">
          <a:extLst>
            <a:ext uri="{FF2B5EF4-FFF2-40B4-BE49-F238E27FC236}">
              <a16:creationId xmlns:a16="http://schemas.microsoft.com/office/drawing/2014/main" id="{5C867FA1-943F-497C-8B38-699EC3CA14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612422</xdr:colOff>
      <xdr:row>0</xdr:row>
      <xdr:rowOff>10583</xdr:rowOff>
    </xdr:from>
    <xdr:to>
      <xdr:col>19</xdr:col>
      <xdr:colOff>425450</xdr:colOff>
      <xdr:row>22</xdr:row>
      <xdr:rowOff>7056</xdr:rowOff>
    </xdr:to>
    <xdr:graphicFrame macro="">
      <xdr:nvGraphicFramePr>
        <xdr:cNvPr id="6" name="Chart 5">
          <a:extLst>
            <a:ext uri="{FF2B5EF4-FFF2-40B4-BE49-F238E27FC236}">
              <a16:creationId xmlns:a16="http://schemas.microsoft.com/office/drawing/2014/main" id="{A1C74012-C679-4608-B4AF-69073747AF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654050</xdr:colOff>
      <xdr:row>4</xdr:row>
      <xdr:rowOff>119945</xdr:rowOff>
    </xdr:from>
    <xdr:to>
      <xdr:col>8</xdr:col>
      <xdr:colOff>373944</xdr:colOff>
      <xdr:row>10</xdr:row>
      <xdr:rowOff>197556</xdr:rowOff>
    </xdr:to>
    <xdr:sp macro="" textlink="">
      <xdr:nvSpPr>
        <xdr:cNvPr id="7" name="Rectangle: Rounded Corners 6">
          <a:extLst>
            <a:ext uri="{FF2B5EF4-FFF2-40B4-BE49-F238E27FC236}">
              <a16:creationId xmlns:a16="http://schemas.microsoft.com/office/drawing/2014/main" id="{D7874DE4-E3C3-4EC6-83B4-6C5C1337DFFA}"/>
            </a:ext>
          </a:extLst>
        </xdr:cNvPr>
        <xdr:cNvSpPr/>
      </xdr:nvSpPr>
      <xdr:spPr>
        <a:xfrm>
          <a:off x="3306939" y="938389"/>
          <a:ext cx="2372783" cy="1305278"/>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chemeClr val="tx1"/>
              </a:solidFill>
            </a:rPr>
            <a:t>Products have fewer than 1,000 reviews</a:t>
          </a:r>
          <a:endParaRPr lang="en-GB" sz="1400" b="1">
            <a:solidFill>
              <a:sysClr val="windowText" lastClr="000000"/>
            </a:solidFill>
          </a:endParaRPr>
        </a:p>
      </xdr:txBody>
    </xdr:sp>
    <xdr:clientData/>
  </xdr:twoCellAnchor>
  <xdr:twoCellAnchor>
    <xdr:from>
      <xdr:col>5</xdr:col>
      <xdr:colOff>338667</xdr:colOff>
      <xdr:row>7</xdr:row>
      <xdr:rowOff>148165</xdr:rowOff>
    </xdr:from>
    <xdr:to>
      <xdr:col>7</xdr:col>
      <xdr:colOff>635000</xdr:colOff>
      <xdr:row>10</xdr:row>
      <xdr:rowOff>56443</xdr:rowOff>
    </xdr:to>
    <xdr:sp macro="" textlink="">
      <xdr:nvSpPr>
        <xdr:cNvPr id="8" name="TextBox 7">
          <a:extLst>
            <a:ext uri="{FF2B5EF4-FFF2-40B4-BE49-F238E27FC236}">
              <a16:creationId xmlns:a16="http://schemas.microsoft.com/office/drawing/2014/main" id="{6D47CC99-F6CB-8F81-2F50-861E20464515}"/>
            </a:ext>
          </a:extLst>
        </xdr:cNvPr>
        <xdr:cNvSpPr txBox="1"/>
      </xdr:nvSpPr>
      <xdr:spPr>
        <a:xfrm>
          <a:off x="3654778" y="1580443"/>
          <a:ext cx="1622778" cy="522111"/>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400"/>
            <a:t>328</a:t>
          </a:r>
        </a:p>
      </xdr:txBody>
    </xdr:sp>
    <xdr:clientData/>
  </xdr:twoCellAnchor>
  <xdr:twoCellAnchor>
    <xdr:from>
      <xdr:col>8</xdr:col>
      <xdr:colOff>416278</xdr:colOff>
      <xdr:row>0</xdr:row>
      <xdr:rowOff>28222</xdr:rowOff>
    </xdr:from>
    <xdr:to>
      <xdr:col>14</xdr:col>
      <xdr:colOff>585610</xdr:colOff>
      <xdr:row>11</xdr:row>
      <xdr:rowOff>14111</xdr:rowOff>
    </xdr:to>
    <xdr:graphicFrame macro="">
      <xdr:nvGraphicFramePr>
        <xdr:cNvPr id="9" name="Chart 8">
          <a:extLst>
            <a:ext uri="{FF2B5EF4-FFF2-40B4-BE49-F238E27FC236}">
              <a16:creationId xmlns:a16="http://schemas.microsoft.com/office/drawing/2014/main" id="{DB79E50C-C6B8-42F6-9BBF-B4D1E63CB3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5854.872642129631" createdVersion="8" refreshedVersion="8" minRefreshableVersion="3" recordCount="1465" xr:uid="{6AE8AC66-E761-4838-8E37-5470AED43FF6}">
  <cacheSource type="worksheet">
    <worksheetSource name="Table2_1"/>
  </cacheSource>
  <cacheFields count="15">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1" numFmtId="0">
      <sharedItems count="9">
        <s v="Computers&amp;Accessories"/>
        <s v="Electronics"/>
        <s v="MusicalInstruments"/>
        <s v="OfficeProducts"/>
        <s v="Home&amp;Kitchen"/>
        <s v="HomeImprovement"/>
        <s v="Toys&amp;Games"/>
        <s v="Car&amp;Motorbike"/>
        <s v="Health&amp;PersonalCare"/>
      </sharedItems>
    </cacheField>
    <cacheField name="category.2" numFmtId="0">
      <sharedItems count="29">
        <s v="Accessories&amp;Peripherals"/>
        <s v="NetworkingDevices"/>
        <s v="HomeTheater,TV&amp;Video"/>
        <s v="HomeAudio"/>
        <s v="WearableTechnology"/>
        <s v="Mobiles&amp;Accessories"/>
        <s v="Accessories"/>
        <s v="Headphones,Earbuds&amp;Accessories"/>
        <s v="ExternalDevices&amp;DataStorage"/>
        <s v="Microphones"/>
        <s v="GeneralPurposeBatteries&amp;BatteryChargers"/>
        <s v="OfficePaperProducts"/>
        <s v="CraftMaterials"/>
        <s v="Cameras&amp;Photography"/>
        <s v="OfficeElectronics"/>
        <s v="Printers,Inks&amp;Accessories"/>
        <s v="Monitors"/>
        <s v="Components"/>
        <s v="Electrical"/>
        <s v="Arts&amp;Crafts"/>
        <s v="PowerAccessories"/>
        <s v="Tablets"/>
        <s v="Laptops"/>
        <s v="Kitchen&amp;HomeAppliances"/>
        <s v="Heating,Cooling&amp;AirQuality"/>
        <s v="Kitchen&amp;Dining"/>
        <s v="HomeStorage&amp;Organization"/>
        <s v="CarAccessories"/>
        <s v="HomeMedicalSupplies&amp;Equipment"/>
      </sharedItems>
    </cacheField>
    <cacheField name="category.3" numFmtId="0">
      <sharedItems containsBlank="1" count="72">
        <s v="Cables&amp;Accessories"/>
        <s v="NetworkAdapters"/>
        <s v="Accessories"/>
        <s v="Televisions"/>
        <s v="Projectors"/>
        <s v="SatelliteEquipment"/>
        <s v="MediaStreamingDevices"/>
        <s v="AVReceivers&amp;Amplifiers"/>
        <s v="Speakers"/>
        <s v="SmartWatches"/>
        <s v="MobileAccessories"/>
        <s v="Smartphones&amp;BasicMobiles"/>
        <s v="MemoryCards"/>
        <s v="Headphones"/>
        <s v="LaptopAccessories"/>
        <s v="Adapters"/>
        <s v="PenDrives"/>
        <s v="Keyboards,Mice&amp;InputDevices"/>
        <s v="Condenser"/>
        <s v="DisposableBatteries"/>
        <s v="Paper"/>
        <s v="Scrapbooking"/>
        <s v="ExternalHardDisks"/>
        <s v="VideoCameras"/>
        <s v="Calculators"/>
        <s v="Repeaters&amp;Extenders"/>
        <s v="Inks,Toners&amp;Cartridges"/>
        <s v="PCGamingPeripherals"/>
        <s v="PaintingMaterials"/>
        <s v="HardDiskBags"/>
        <s v="Flashes"/>
        <m/>
        <s v="Routers"/>
        <s v="RechargeableBatteries"/>
        <s v="USBGadgets"/>
        <s v="SecurityCameras"/>
        <s v="TabletAccessories"/>
        <s v="USBHubs"/>
        <s v="Audio&amp;VideoAccessories"/>
        <s v="ExternalMemoryCardReaders"/>
        <s v="Memory"/>
        <s v="UninterruptedPowerSupplies"/>
        <s v="Cases"/>
        <s v="Adapters&amp;Multi-Outlets"/>
        <s v="InternalSolidStateDrives"/>
        <s v="DataCards&amp;Dongles"/>
        <s v="DrawingMaterials"/>
        <s v="InternalHardDrives"/>
        <s v="Printers"/>
        <s v="Earpads"/>
        <s v="Drawing&amp;PaintingSupplies"/>
        <s v="ExternalSolidStateDrives"/>
        <s v="SurgeProtectors"/>
        <s v="CordManagement"/>
        <s v="HardDriveAccessories"/>
        <s v="TraditionalLaptops"/>
        <s v="SmallKitchenAppliances"/>
        <s v="RoomHeaters"/>
        <s v="Vacuum,Cleaning&amp;Ironing"/>
        <s v="KitchenTools"/>
        <s v="WaterHeaters&amp;Geysers"/>
        <s v="LaundryOrganization"/>
        <s v="Fans"/>
        <s v="Coffee,Tea&amp;Espresso"/>
        <s v="WaterPurifiers&amp;Accessories"/>
        <s v="InteriorAccessories"/>
        <s v="AirPurifiers"/>
        <s v="SewingMachines&amp;Accessories"/>
        <s v="HealthMonitors"/>
        <s v="Humidifiers"/>
        <s v="AirConditioners"/>
        <s v="Parts&amp;Accessories"/>
      </sharedItems>
    </cacheField>
    <cacheField name="category.4" numFmtId="0">
      <sharedItems containsBlank="1" count="137">
        <s v="Cables"/>
        <s v="WirelessUSBAdapters"/>
        <s v="SmartTelevisions"/>
        <s v="RemoteControls"/>
        <s v="StandardTelevisions"/>
        <s v="TVMounts,Stands&amp;Turntables"/>
        <s v="SpeakerAccessories"/>
        <m/>
        <s v="Adapters"/>
        <s v="SatelliteReceivers"/>
        <s v="StreamingClients"/>
        <s v="TowerSpeakers"/>
        <s v="3DGlasses"/>
        <s v="Chargers"/>
        <s v="Smartphones"/>
        <s v="MicroSD"/>
        <s v="BasicMobiles"/>
        <s v="In-Ear"/>
        <s v="AutomobileAccessories"/>
        <s v="Cables&amp;Adapters"/>
        <s v="Photo&amp;VideoAccessories"/>
        <s v="Stands"/>
        <s v="CableConnectionProtectors"/>
        <s v="D√©cor"/>
        <s v="Maintenance,Upkeep&amp;Repairs"/>
        <s v="StylusPens"/>
        <s v="Mounts"/>
        <s v="Cases&amp;Covers"/>
        <s v="On-Ear"/>
        <s v="CameraPrivacyCovers"/>
        <s v="Mice"/>
        <s v="GraphicTablets"/>
        <s v="Lapdesks"/>
        <s v="NotebookComputerStands"/>
        <s v="Keyboards"/>
        <s v="Stationery"/>
        <s v="Tape"/>
        <s v="Keyboard&amp;MouseSets"/>
        <s v="Tripods&amp;Monopods"/>
        <s v="Scientific"/>
        <s v="InkjetInkCartridges"/>
        <s v="Keyboard&amp;MiceAccessories"/>
        <s v="GamingMice"/>
        <s v="Paints"/>
        <s v="Macro&amp;RinglightFlashes"/>
        <s v="Over-Ear"/>
        <s v="BluetoothSpeakers"/>
        <s v="BluetoothAdapters"/>
        <s v="USBtoUSBAdapters"/>
        <s v="Film"/>
        <s v="Lamps"/>
        <s v="Cleaners"/>
        <s v="DomeCameras"/>
        <s v="ScreenProtectors"/>
        <s v="Gamepads"/>
        <s v="Basic"/>
        <s v="PCMicrophones"/>
        <s v="OutdoorSpeakers"/>
        <s v="Bags&amp;Sleeves"/>
        <s v="SecureDigitalCards"/>
        <s v="Webcams&amp;VoIPEquipment"/>
        <s v="CoolingPads"/>
        <s v="Copy&amp;PrintingPaper"/>
        <s v="MultimediaSpeakerSystems"/>
        <s v="LaptopChargers&amp;PowerSupplies"/>
        <s v="PCSpeakers"/>
        <s v="Batteries&amp;Chargers"/>
        <s v="Bags,Cases&amp;Sleeves"/>
        <s v="DrawingMedia"/>
        <s v="PCHeadsets"/>
        <s v="GamingKeyboards"/>
        <s v="SoundbarSpeakers"/>
        <s v="InkjetPrinters"/>
        <s v="ColouringPens&amp;Markers"/>
        <s v="Headsets"/>
        <s v="PowerLANAdapters"/>
        <s v="InkjetInkRefills&amp;Kits"/>
        <s v="PhotoStudio&amp;Lighting"/>
        <s v="Financial&amp;Business"/>
        <s v="TonerCartridges"/>
        <s v="Caddies"/>
        <s v="Kettles&amp;HotWaterDispensers"/>
        <s v="ElectricHeaters"/>
        <s v="FanHeaters"/>
        <s v="Irons,Steamers&amp;Accessories"/>
        <s v="DigitalKitchenScales"/>
        <s v="ManualChoppers&amp;Chippers"/>
        <s v="InductionCooktop"/>
        <s v="HandBlenders"/>
        <s v="MixerGrinders"/>
        <s v="InstantWaterHeaters"/>
        <s v="StorageWaterHeaters"/>
        <s v="ImmersionRods"/>
        <s v="DeepFatFryers"/>
        <s v="LaundryBaskets"/>
        <s v="JuicerMixerGrinders"/>
        <s v="Vacuums&amp;FloorCare"/>
        <s v="EggBoilers"/>
        <s v="SandwichMakers"/>
        <s v="MiniFoodProcessors&amp;Choppers"/>
        <s v="VacuumSealers"/>
        <s v="CeilingFans"/>
        <s v="PressureWashers,Steam&amp;WindowCleaners"/>
        <s v="HalogenHeaters"/>
        <s v="Pop-upToasters"/>
        <s v="HeatConvectors"/>
        <s v="CoffeeGrinders"/>
        <s v="ExhaustFans"/>
        <s v="DripCoffeeMachines"/>
        <s v="WaterPurifierAccessories"/>
        <s v="WaterCartridges"/>
        <s v="Rice&amp;PastaCookers"/>
        <s v="AirPurifiers&amp;Ionizers"/>
        <s v="HEPAAirPurifiers"/>
        <s v="WaterFilters&amp;Purifiers"/>
        <s v="LaundryBags"/>
        <s v="Sewing&amp;EmbroideryMachines"/>
        <s v="IroningAccessories"/>
        <s v="HandMixers"/>
        <s v="Mills&amp;Grinders"/>
        <s v="OvenToasterGrills"/>
        <s v="Juicers"/>
        <s v="WeighingScales"/>
        <s v="EspressoMachines"/>
        <s v="TableFans"/>
        <s v="MilkFrothers"/>
        <s v="SmallApplianceParts&amp;Accessories"/>
        <s v="YogurtMakers"/>
        <s v="Split-SystemAirConditioners"/>
        <s v="WaffleMakers&amp;Irons"/>
        <s v="StovetopEspressoPots"/>
        <s v="CoffeeMakerAccessories"/>
        <s v="CoffeePresses"/>
        <s v="RotiMakers"/>
        <s v="FanParts&amp;Accessories"/>
        <s v="StandMixers"/>
        <s v="PedestalFans"/>
      </sharedItems>
    </cacheField>
    <cacheField name="category.5" numFmtId="0">
      <sharedItems containsBlank="1" count="57">
        <s v="USBCables"/>
        <m/>
        <s v="HDMICables"/>
        <s v="TVWall&amp;CeilingMounts"/>
        <s v="RCACables"/>
        <s v="Mounts"/>
        <s v="OpticalCables"/>
        <s v="DVICables"/>
        <s v="SpeakerCables"/>
        <s v="PowerBanks"/>
        <s v="AutomobileChargers"/>
        <s v="Cradles"/>
        <s v="WallChargers"/>
        <s v="OTGAdapters"/>
        <s v="Tripods"/>
        <s v="SelfieSticks"/>
        <s v="ScreenProtectors"/>
        <s v="Bedstand&amp;DeskMounts"/>
        <s v="BasicCases"/>
        <s v="HandlebarMounts"/>
        <s v="PhoneCharms"/>
        <s v="Shower&amp;WallMounts"/>
        <s v="Pens,Pencils&amp;WritingSupplies"/>
        <s v="Tabletop&amp;TravelTripods"/>
        <s v="TripodLegs"/>
        <s v="DustCovers"/>
        <s v="MousePads"/>
        <s v="Notebooks,WritingPads&amp;Diaries"/>
        <s v="CompleteTripodUnits"/>
        <s v="CleaningKits"/>
        <s v="LaptopSleeves&amp;Slipcases"/>
        <s v="EthernetCables"/>
        <s v="Flashes&amp;SelfieLights"/>
        <s v="Webcams"/>
        <s v="ColouredPaper"/>
        <s v="BatteryChargers"/>
        <s v="Cases"/>
        <s v="Pencils"/>
        <s v="Pens"/>
        <s v="SATACables"/>
        <s v="PhotoBackgroundAccessories"/>
        <s v="ElectricKettles"/>
        <s v="LintShavers"/>
        <s v="Choppers"/>
        <s v="Irons"/>
        <s v="Kettle&amp;ToasterSets"/>
        <s v="AirFryers"/>
        <s v="Vacuums"/>
        <s v="DigitalScales"/>
        <s v="ElectricGrinders"/>
        <s v="SprayBottles"/>
        <s v="WetGrinders"/>
        <s v="DigitalBathroomScales"/>
        <s v="StandMixerAccessories"/>
        <s v="ColdPressJuicers"/>
        <s v="MeasuringSpoons"/>
        <s v="VacuumAccessories"/>
      </sharedItems>
    </cacheField>
    <cacheField name="discounted_price" numFmtId="0">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0">
      <sharedItems containsSemiMixedTypes="0" containsString="0" containsNumber="1" minValue="39"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0">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Discount More  Than 50%" numFmtId="0">
      <sharedItems count="2">
        <s v="Yes"/>
        <s v="No"/>
      </sharedItems>
    </cacheField>
    <cacheField name="Total Potential Revenue" numFmtId="172">
      <sharedItems containsSemiMixedTypes="0" containsString="0" containsNumber="1" minValue="0" maxValue="3451882164" count="1302">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59999999"/>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n v="830306500"/>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26672730"/>
        <n v="3451882164"/>
        <n v="2667292164"/>
        <n v="7021575"/>
        <n v="291685841"/>
        <n v="31068821"/>
        <n v="15353557"/>
        <n v="365768748"/>
        <n v="7920072"/>
        <n v="2854320"/>
        <n v="211922754"/>
        <n v="23422152"/>
        <n v="690906840"/>
        <n v="645574176"/>
        <n v="12677938"/>
        <n v="26434083"/>
        <n v="120713460"/>
        <n v="65960436"/>
        <n v="710864689"/>
        <n v="556279780"/>
        <n v="6760618"/>
        <n v="560003964"/>
        <n v="12889901"/>
        <n v="370442002"/>
        <n v="385020748"/>
        <n v="729927"/>
        <n v="24870000"/>
        <n v="21277859"/>
        <n v="70196100"/>
        <n v="592092585"/>
        <n v="1394604"/>
        <n v="34583800"/>
        <n v="284951002"/>
        <n v="430119971"/>
        <n v="891214"/>
        <n v="11547978"/>
        <n v="151192800"/>
        <n v="265928364"/>
        <n v="46676322"/>
        <n v="7579311"/>
        <n v="387107510"/>
        <n v="1313685"/>
        <n v="1793701"/>
        <n v="913845228"/>
        <n v="697222176"/>
        <n v="9348196"/>
        <n v="1938969"/>
        <n v="7248374"/>
        <n v="52200000"/>
        <n v="404272748"/>
        <n v="748870176"/>
        <n v="240901710"/>
        <n v="11662815"/>
        <n v="247225093"/>
        <n v="218000389"/>
        <n v="75396836"/>
        <n v="77122097"/>
        <n v="339682050"/>
        <n v="284875010"/>
        <n v="3552223"/>
        <n v="935510940"/>
        <n v="469486500"/>
        <n v="2034437"/>
        <n v="15286140"/>
        <n v="142485670"/>
        <n v="22551321"/>
        <n v="102756871"/>
        <n v="3473331"/>
        <n v="1230460"/>
        <n v="26485585"/>
        <n v="448136500"/>
        <n v="15737961"/>
        <n v="17767971"/>
        <n v="3833716"/>
        <n v="3230766"/>
        <n v="2510342168"/>
        <n v="208769121"/>
        <n v="3966354"/>
        <n v="43438022"/>
        <n v="42454355"/>
        <n v="1866023"/>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16579834.199999999"/>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14036400"/>
        <n v="2615746"/>
        <n v="2981090168"/>
        <n v="464535"/>
        <n v="2084222210"/>
        <n v="979755"/>
        <n v="3311724"/>
        <n v="308880839"/>
        <n v="6986"/>
        <n v="20369440"/>
        <n v="9464844"/>
        <n v="4660660"/>
        <n v="9215232"/>
        <n v="2480529"/>
        <n v="10680474"/>
        <n v="363347289"/>
        <n v="614923460"/>
        <n v="277062291"/>
        <n v="164518250"/>
        <n v="54876030"/>
        <n v="1742898"/>
        <n v="541184020"/>
        <n v="482310"/>
        <n v="67262000"/>
        <n v="565945590"/>
        <n v="37161709"/>
        <n v="8683836"/>
        <n v="192394413"/>
        <n v="427532490"/>
        <n v="152361030"/>
        <n v="92902005"/>
        <n v="8742249"/>
        <n v="18553617"/>
        <n v="96409500"/>
        <n v="35250435"/>
        <n v="956603"/>
        <n v="76949973"/>
        <n v="51863371"/>
        <n v="294750522"/>
        <n v="21564400"/>
        <n v="136984680"/>
        <n v="8829450"/>
        <n v="289600"/>
        <n v="2438370"/>
        <n v="118383300"/>
        <n v="291736838"/>
        <n v="265740"/>
        <n v="84225066"/>
        <n v="253999190"/>
        <n v="6734631"/>
        <n v="5310323"/>
        <n v="15279705"/>
        <n v="108284610"/>
        <n v="52262496"/>
        <n v="40578300"/>
        <n v="556255810"/>
        <n v="438357360"/>
        <n v="7459200"/>
        <n v="272480949"/>
        <n v="240898730"/>
        <n v="21265140"/>
        <n v="559999965"/>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387099520"/>
        <n v="1547624"/>
        <n v="3480056"/>
        <n v="83976374"/>
        <n v="1836534"/>
        <n v="2099898"/>
        <n v="45133340"/>
        <n v="298880400"/>
        <n v="1378880"/>
        <n v="3612182"/>
        <n v="7000513"/>
        <n v="32934850"/>
        <n v="85509284"/>
        <n v="69066000"/>
        <n v="339687049"/>
        <n v="22125574"/>
        <n v="3932187"/>
        <n v="10968615"/>
        <n v="37766815"/>
        <n v="391438362"/>
        <n v="7475200"/>
        <n v="2676375"/>
        <n v="208789119"/>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964567"/>
        <n v="143384404"/>
        <n v="18388700"/>
        <n v="8758390"/>
        <n v="74526310"/>
        <n v="59215562"/>
        <n v="1300075"/>
        <n v="15827377"/>
        <n v="250408695"/>
        <n v="36442250"/>
        <n v="5076826"/>
        <n v="39962835"/>
        <n v="6642620"/>
        <n v="4029924"/>
        <n v="8395200"/>
        <n v="35043291"/>
        <n v="3492750"/>
        <n v="1243508"/>
        <n v="574425"/>
        <n v="2520477"/>
        <n v="527648"/>
        <n v="3205998"/>
        <n v="11020648"/>
        <n v="1372959"/>
        <n v="65007"/>
        <n v="16358000"/>
        <n v="16497994"/>
        <n v="1072560"/>
        <n v="516960"/>
        <n v="74841770"/>
        <n v="24446340"/>
        <n v="498564"/>
        <n v="1259193"/>
        <n v="23895063"/>
        <n v="514500"/>
        <n v="2359240"/>
        <n v="1523727"/>
        <n v="4989002"/>
        <n v="35106148"/>
        <n v="361638"/>
        <n v="369093600"/>
        <n v="90890910"/>
        <n v="11846110"/>
        <n v="77783034"/>
        <n v="708480"/>
        <n v="5686308"/>
        <n v="10479"/>
        <n v="8836000"/>
        <n v="94293875.519999996"/>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29055026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130879763"/>
        <n v="1200108"/>
        <n v="1121850"/>
        <n v="50703321"/>
        <n v="29413995"/>
        <n v="17269197"/>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rating" numFmtId="0">
      <sharedItems containsString="0" containsBlank="1" containsNumber="1" minValue="2" maxValue="5" count="26">
        <n v="4.2"/>
        <n v="4"/>
        <n v="3.9"/>
        <n v="4.0999999999999996"/>
        <n v="4.3"/>
        <n v="4.4000000000000004"/>
        <n v="4.5"/>
        <n v="3.7"/>
        <n v="3.3"/>
        <n v="3.6"/>
        <n v="3.4"/>
        <n v="3.8"/>
        <n v="3.5"/>
        <n v="4.5999999999999996"/>
        <n v="3.2"/>
        <n v="5"/>
        <n v="4.7"/>
        <n v="3"/>
        <n v="2.8"/>
        <n v="3.1"/>
        <n v="4.8"/>
        <n v="2.2999999999999998"/>
        <m/>
        <n v="2"/>
        <n v="2.6"/>
        <n v="2.9"/>
      </sharedItems>
      <fieldGroup base="12">
        <rangePr startNum="2" endNum="5"/>
        <groupItems count="5">
          <s v="(blank)"/>
          <s v="2-3"/>
          <s v="3-4"/>
          <s v="4-5"/>
          <s v="&gt;5"/>
        </groupItems>
      </fieldGroup>
    </cacheField>
    <cacheField name="rating_count" numFmtId="0">
      <sharedItems containsString="0" containsBlank="1" containsNumber="1" containsInteger="1" minValue="2"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products per price range bucket" numFmtId="0">
      <sharedItems containsNonDate="0" containsString="0" containsBlank="1" count="1">
        <m/>
      </sharedItems>
    </cacheField>
  </cacheFields>
  <extLst>
    <ext xmlns:x14="http://schemas.microsoft.com/office/spreadsheetml/2009/9/main" uri="{725AE2AE-9491-48be-B2B4-4EB974FC3084}">
      <x14:pivotCacheDefinition pivotCacheId="97944901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5855.384564699074" createdVersion="8" refreshedVersion="8" minRefreshableVersion="3" recordCount="1465" xr:uid="{CEBA846D-BE38-40EF-B197-F10040282D7A}">
  <cacheSource type="worksheet">
    <worksheetSource name="Table2_1"/>
  </cacheSource>
  <cacheFields count="18">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1" numFmtId="0">
      <sharedItems count="9">
        <s v="Computers&amp;Accessories"/>
        <s v="Electronics"/>
        <s v="MusicalInstruments"/>
        <s v="OfficeProducts"/>
        <s v="Home&amp;Kitchen"/>
        <s v="HomeImprovement"/>
        <s v="Toys&amp;Games"/>
        <s v="Car&amp;Motorbike"/>
        <s v="Health&amp;PersonalCare"/>
      </sharedItems>
    </cacheField>
    <cacheField name="category.2" numFmtId="0">
      <sharedItems/>
    </cacheField>
    <cacheField name="category.3" numFmtId="0">
      <sharedItems containsBlank="1"/>
    </cacheField>
    <cacheField name="category.4" numFmtId="0">
      <sharedItems containsBlank="1"/>
    </cacheField>
    <cacheField name="category.5" numFmtId="0">
      <sharedItems containsBlank="1"/>
    </cacheField>
    <cacheField name="discounted_price" numFmtId="0">
      <sharedItems containsSemiMixedTypes="0" containsString="0" containsNumber="1" minValue="39" maxValue="77990"/>
    </cacheField>
    <cacheField name="actual_price" numFmtId="0">
      <sharedItems containsSemiMixedTypes="0" containsString="0" containsNumber="1" minValue="39" maxValue="139900"/>
    </cacheField>
    <cacheField name="discount_percentage" numFmtId="0">
      <sharedItems containsSemiMixedTypes="0" containsString="0" containsNumber="1" minValue="0" maxValue="0.94"/>
    </cacheField>
    <cacheField name="Discount More  Than 50%" numFmtId="0">
      <sharedItems/>
    </cacheField>
    <cacheField name="Total Potential Revenue" numFmtId="172">
      <sharedItems containsSemiMixedTypes="0" containsString="0" containsNumber="1" minValue="0" maxValue="3451882164"/>
    </cacheField>
    <cacheField name="rating" numFmtId="0">
      <sharedItems containsString="0" containsBlank="1" containsNumber="1" minValue="2" maxValue="5"/>
    </cacheField>
    <cacheField name="rating_count" numFmtId="0">
      <sharedItems containsString="0" containsBlank="1" containsNumber="1" containsInteger="1" minValue="2" maxValue="426973"/>
    </cacheField>
    <cacheField name="Top 5 Products by Rating and Reviews Combined" numFmtId="0">
      <sharedItems containsSemiMixedTypes="0" containsString="0" containsNumber="1" minValue="0" maxValue="1878681.2000000002"/>
    </cacheField>
    <cacheField name="products per price range bucket" numFmtId="0">
      <sharedItems containsSemiMixedTypes="0" containsString="0" containsNumber="1" minValue="-0.15537543972693033" maxValue="-0.15537543972693033"/>
    </cacheField>
    <cacheField name="Column1" numFmtId="0">
      <sharedItems/>
    </cacheField>
    <cacheField name="Column2" numFmtId="0">
      <sharedItems containsSemiMixedTypes="0" containsString="0" containsNumber="1" minValue="0" maxValue="1878681.2000000002" count="1213">
        <n v="101929.8"/>
        <n v="175976"/>
        <n v="30919.200000000001"/>
        <n v="396324.60000000003"/>
        <n v="71001"/>
        <n v="96996.9"/>
        <n v="62270.799999999996"/>
        <n v="130767.29999999999"/>
        <n v="754702.20000000007"/>
        <n v="57581.299999999996"/>
        <n v="1878681.2000000002"/>
        <n v="9500.4"/>
        <n v="19548.8"/>
        <n v="82530.8"/>
        <n v="137928"/>
        <n v="53484.499999999993"/>
        <n v="51496.799999999996"/>
        <n v="3667.5"/>
        <n v="40559.4"/>
        <n v="70085.7"/>
        <n v="37512"/>
        <n v="20222.899999999998"/>
        <n v="51042.6"/>
        <n v="146575.80000000002"/>
        <n v="11064"/>
        <n v="809.6"/>
        <n v="89655"/>
        <n v="337392"/>
        <n v="7736"/>
        <n v="4188.2"/>
        <n v="1526.5"/>
        <n v="4192.5"/>
        <n v="59628.800000000003"/>
        <n v="2304"/>
        <n v="30651.600000000002"/>
        <n v="1940.4"/>
        <n v="484591.5"/>
        <n v="116749.29999999999"/>
        <n v="51999.9"/>
        <n v="32313.599999999999"/>
        <n v="33337.1"/>
        <n v="1774.8"/>
        <n v="388899"/>
        <n v="109032.00000000001"/>
        <n v="35208.400000000001"/>
        <n v="16812.600000000002"/>
        <n v="1287.3999999999999"/>
        <n v="10952"/>
        <n v="2755.2000000000003"/>
        <n v="30375.199999999997"/>
        <n v="8143.7000000000007"/>
        <n v="30568.699999999997"/>
        <n v="5252"/>
        <n v="124933.20000000001"/>
        <n v="189999.6"/>
        <n v="1844.9999999999998"/>
        <n v="1965.1"/>
        <n v="11453.4"/>
        <n v="86227.9"/>
        <n v="670.5"/>
        <n v="860.99999999999989"/>
        <n v="30928"/>
        <n v="7297.9999999999991"/>
        <n v="2468.1999999999998"/>
        <n v="5692"/>
        <n v="1631.8"/>
        <n v="2090.4"/>
        <n v="128"/>
        <n v="3066.7999999999997"/>
        <n v="126680.40000000001"/>
        <n v="44419.200000000004"/>
        <n v="571.5"/>
        <n v="36482.400000000001"/>
        <n v="1742.4999999999998"/>
        <n v="27967.800000000003"/>
        <n v="7314.9000000000005"/>
        <n v="4100.2"/>
        <n v="4058.9"/>
        <n v="100890"/>
        <n v="4284.5"/>
        <n v="17823.5"/>
        <n v="28152.1"/>
        <n v="6352"/>
        <n v="55104"/>
        <n v="12065.8"/>
        <n v="3293.7999999999997"/>
        <n v="15424.099999999999"/>
        <n v="10582.099999999999"/>
        <n v="4450.5"/>
        <n v="2272.5"/>
        <n v="7039.7"/>
        <n v="2124"/>
        <n v="3923.5"/>
        <n v="501.59999999999997"/>
        <n v="8584.4000000000015"/>
        <n v="136.9"/>
        <n v="2545.6"/>
        <n v="5161.8999999999996"/>
        <n v="117415.79999999999"/>
        <n v="55190.5"/>
        <n v="5329.8"/>
        <n v="1192.8"/>
        <n v="305967.2"/>
        <n v="13180"/>
        <n v="315.89999999999998"/>
        <n v="177664.2"/>
        <n v="5916.8"/>
        <n v="16854.399999999998"/>
        <n v="7608.9"/>
        <n v="11008.499999999998"/>
        <n v="912"/>
        <n v="754706.4"/>
        <n v="25569.600000000002"/>
        <n v="5117.1000000000004"/>
        <n v="24714"/>
        <n v="3859.8"/>
        <n v="126096.6"/>
        <n v="1625.4"/>
        <n v="865.09999999999991"/>
        <n v="15782.8"/>
        <n v="51.599999999999994"/>
        <n v="40872"/>
        <n v="98.399999999999991"/>
        <n v="990.6"/>
        <n v="14260"/>
        <n v="26896.5"/>
        <n v="222.29999999999998"/>
        <n v="2596.5"/>
        <n v="4652.7"/>
        <n v="1372"/>
        <n v="6927.2999999999993"/>
        <n v="26232"/>
        <n v="101943.6"/>
        <n v="11399.3"/>
        <n v="25"/>
        <n v="2264.4"/>
        <n v="1900.8"/>
        <n v="1189.3999999999999"/>
        <n v="12123.699999999999"/>
        <n v="27617.599999999999"/>
        <n v="23439.3"/>
        <n v="46917.299999999996"/>
        <n v="1365"/>
        <n v="733149.7"/>
        <n v="1813"/>
        <n v="2013.1"/>
        <n v="237.9"/>
        <n v="32199.200000000004"/>
        <n v="3234.8999999999996"/>
        <n v="1750.1"/>
        <n v="9116.1999999999989"/>
        <n v="11616.000000000002"/>
        <n v="3356"/>
        <n v="193837.6"/>
        <n v="12924"/>
        <n v="268.8"/>
        <n v="32424.6"/>
        <n v="8321.3000000000011"/>
        <n v="1220.4000000000001"/>
        <n v="108"/>
        <n v="689.5"/>
        <n v="337396.5"/>
        <n v="36048.6"/>
        <n v="3526.3999999999996"/>
        <n v="418"/>
        <n v="27687.3"/>
        <n v="5319.0999999999995"/>
        <n v="83036.800000000003"/>
        <n v="1388.3999999999999"/>
        <n v="1615"/>
        <n v="4760.0999999999995"/>
        <n v="6182.7999999999993"/>
        <n v="32834.799999999996"/>
        <n v="910.2"/>
        <n v="1916"/>
        <n v="3822"/>
        <n v="23066.6"/>
        <n v="60991.199999999997"/>
        <n v="110778.8"/>
        <n v="91383.599999999991"/>
        <n v="2438.1"/>
        <n v="1631"/>
        <n v="2133"/>
        <n v="1465.3999999999999"/>
        <n v="968"/>
        <n v="11620"/>
        <n v="53200.4"/>
        <n v="4944"/>
        <n v="5607"/>
        <n v="748.59999999999991"/>
        <n v="1150.5"/>
        <n v="27894.5"/>
        <n v="1162.8"/>
        <n v="684.5"/>
        <n v="8891.4"/>
        <n v="6465.6"/>
        <n v="18043.2"/>
        <n v="145068"/>
        <n v="38341.600000000006"/>
        <n v="309"/>
        <n v="1008"/>
        <n v="20218.599999999999"/>
        <n v="357"/>
        <n v="157858.80000000002"/>
        <n v="3588"/>
        <n v="1071.5999999999999"/>
        <n v="2154.6"/>
        <n v="25388"/>
        <n v="13860"/>
        <n v="75.899999999999991"/>
        <n v="193.79999999999998"/>
        <n v="2619.6"/>
        <n v="7125.0999999999995"/>
        <n v="2039.7"/>
        <n v="0"/>
        <n v="423.5"/>
        <n v="4004"/>
        <n v="481.59999999999997"/>
        <n v="11483.6"/>
        <n v="240.89999999999998"/>
        <n v="4630.5"/>
        <n v="6375.4999999999991"/>
        <n v="197.4"/>
        <n v="61073.599999999991"/>
        <n v="7532.8"/>
        <n v="834.6"/>
        <n v="736"/>
        <n v="31.5"/>
        <n v="151.70000000000002"/>
        <n v="105"/>
        <n v="684.6"/>
        <n v="374.09999999999997"/>
        <n v="9526"/>
        <n v="6342"/>
        <n v="455.79999999999995"/>
        <n v="477.3"/>
        <n v="13110.699999999999"/>
        <n v="1716.0000000000002"/>
        <n v="2173.5"/>
        <n v="1086.5"/>
        <n v="3603.3999999999996"/>
        <n v="600.6"/>
        <n v="604"/>
        <n v="780"/>
        <n v="749.09999999999991"/>
        <n v="2044.3999999999999"/>
        <n v="684"/>
        <n v="118284.4"/>
        <n v="5670.5999999999995"/>
        <n v="12394.2"/>
        <n v="13720.199999999999"/>
        <n v="516.79999999999995"/>
        <n v="1294.3"/>
        <n v="86957.200000000012"/>
        <n v="8178.5999999999995"/>
        <n v="58535.4"/>
        <n v="119092.79999999999"/>
        <n v="67757.8"/>
        <n v="769321.6"/>
        <n v="31228"/>
        <n v="74884.5"/>
        <n v="295939.60000000003"/>
        <n v="43824.899999999994"/>
        <n v="513244"/>
        <n v="85004.4"/>
        <n v="789618.99999999988"/>
        <n v="226831.8"/>
        <n v="51184"/>
        <n v="57128"/>
        <n v="1491223.2999999998"/>
        <n v="68671"/>
        <n v="180956.1"/>
        <n v="39120.400000000001"/>
        <n v="121016"/>
        <n v="95071.2"/>
        <n v="91503.799999999988"/>
        <n v="77891.799999999988"/>
        <n v="123778.20000000001"/>
        <n v="85400"/>
        <n v="101934"/>
        <n v="1286727.5999999999"/>
        <n v="60995.5"/>
        <n v="73783.7"/>
        <n v="21233.899999999998"/>
        <n v="175972"/>
        <n v="78933.2"/>
        <n v="7392.0000000000009"/>
        <n v="55633.200000000004"/>
        <n v="55662.399999999994"/>
        <n v="138247.20000000001"/>
        <n v="100713.59999999999"/>
        <n v="32832.800000000003"/>
        <n v="151268"/>
        <n v="396328.8"/>
        <n v="89368.400000000009"/>
        <n v="292412.40000000002"/>
        <n v="13528"/>
        <n v="602154.79999999993"/>
        <n v="35255.899999999994"/>
        <n v="321.20000000000005"/>
        <n v="96993"/>
        <n v="183356.3"/>
        <n v="17560"/>
        <n v="5584"/>
        <n v="65527.200000000004"/>
        <n v="46321.8"/>
        <n v="7322.5999999999995"/>
        <n v="28888"/>
        <n v="293986"/>
        <n v="76579.799999999988"/>
        <n v="62274.899999999994"/>
        <n v="198640.9"/>
        <n v="5523"/>
        <n v="24595.899999999998"/>
        <n v="208165.19999999998"/>
        <n v="57616"/>
        <n v="51025.5"/>
        <n v="14504"/>
        <n v="130500"/>
        <n v="662883.89999999991"/>
        <n v="68408.5"/>
        <n v="123628"/>
        <n v="122373.79999999999"/>
        <n v="271800"/>
        <n v="40845.699999999997"/>
        <n v="7641.0999999999995"/>
        <n v="245725.2"/>
        <n v="9504.6"/>
        <n v="67765.399999999994"/>
        <n v="36561.300000000003"/>
        <n v="73654.7"/>
        <n v="20869.8"/>
        <n v="631.4"/>
        <n v="14569.5"/>
        <n v="132463.80000000002"/>
        <n v="28193.399999999998"/>
        <n v="11965.800000000001"/>
        <n v="1286711.2"/>
        <n v="87691.8"/>
        <n v="11113.2"/>
        <n v="130401"/>
        <n v="11951"/>
        <n v="37508"/>
        <n v="789614.89999999991"/>
        <n v="62916.6"/>
        <n v="92047.2"/>
        <n v="123782.40000000001"/>
        <n v="8185.8"/>
        <n v="129.5"/>
        <n v="10109.299999999999"/>
        <n v="78937.299999999988"/>
        <n v="8502"/>
        <n v="29526.899999999998"/>
        <n v="74616"/>
        <n v="12788"/>
        <n v="107520"/>
        <n v="230001.8"/>
        <n v="130470.19999999998"/>
        <n v="29306.799999999999"/>
        <n v="14666.400000000001"/>
        <n v="295944"/>
        <n v="119127.2"/>
        <n v="370352"/>
        <n v="1032"/>
        <n v="2880.4"/>
        <n v="3063.6000000000004"/>
        <n v="95079.6"/>
        <n v="8373.2999999999993"/>
        <n v="2682"/>
        <n v="10049.099999999999"/>
        <n v="5129.8999999999996"/>
        <n v="6047.4999999999991"/>
        <n v="38231.299999999996"/>
        <n v="374.40000000000003"/>
        <n v="27314.199999999997"/>
        <n v="33520"/>
        <n v="13222.5"/>
        <n v="55637.4"/>
        <n v="159403.9"/>
        <n v="398417.49999999994"/>
        <n v="452.2"/>
        <n v="46581.9"/>
        <n v="5743.5"/>
        <n v="18960"/>
        <n v="34577.4"/>
        <n v="36115.699999999997"/>
        <n v="243.6"/>
        <n v="475"/>
        <n v="171"/>
        <n v="20098.2"/>
        <n v="1689.1999999999998"/>
        <n v="2043"/>
        <n v="145536"/>
        <n v="25314.899999999998"/>
        <n v="41938.899999999994"/>
        <n v="7744.2999999999993"/>
        <n v="1342"/>
        <n v="8937.6"/>
        <n v="3070.2"/>
        <n v="86223.599999999991"/>
        <n v="6252.2"/>
        <n v="1720.5"/>
        <n v="116718"/>
        <n v="1127"/>
        <n v="1076.3999999999999"/>
        <n v="73792.3"/>
        <n v="61.600000000000009"/>
        <n v="59695.999999999993"/>
        <n v="12939.599999999999"/>
        <n v="38294"/>
        <n v="3379.2000000000003"/>
        <n v="20878.2"/>
        <n v="6867"/>
        <n v="1491215.0999999999"/>
        <n v="534120.6"/>
        <n v="119148.7"/>
        <n v="1088351.5"/>
        <n v="269781.60000000003"/>
        <n v="27945.199999999997"/>
        <n v="687792.4"/>
        <n v="2415"/>
        <n v="295952.80000000005"/>
        <n v="581548.1"/>
        <n v="106601.29999999999"/>
        <n v="76174"/>
        <n v="789606.7"/>
        <n v="439319.1"/>
        <n v="85008.3"/>
        <n v="362680.5"/>
        <n v="35879.1"/>
        <n v="57132"/>
        <n v="269946.60000000003"/>
        <n v="233554.5"/>
        <n v="6547.7"/>
        <n v="300405.3"/>
        <n v="123964.7"/>
        <n v="123807.6"/>
        <n v="149292"/>
        <n v="274656"/>
        <n v="126135"/>
        <n v="24905.599999999999"/>
        <n v="57634.2"/>
        <n v="376256.99999999994"/>
        <n v="73796.599999999991"/>
        <n v="865.2"/>
        <n v="141611.4"/>
        <n v="228645"/>
        <n v="12465.300000000001"/>
        <n v="41394.5"/>
        <n v="53532.5"/>
        <n v="116697.7"/>
        <n v="37065.599999999999"/>
        <n v="129249.4"/>
        <n v="292399.8"/>
        <n v="450442.39999999997"/>
        <n v="25920"/>
        <n v="208114.2"/>
        <n v="662875.69999999995"/>
        <n v="83350.8"/>
        <n v="602150.5"/>
        <n v="28796"/>
        <n v="53315.5"/>
        <n v="239712.09999999998"/>
        <n v="56851.799999999996"/>
        <n v="40810"/>
        <n v="104798.8"/>
        <n v="2833.6000000000004"/>
        <n v="79811.600000000006"/>
        <n v="31693.200000000004"/>
        <n v="2062.2000000000003"/>
        <n v="61056"/>
        <n v="12882"/>
        <n v="391597.6"/>
        <n v="53587.600000000006"/>
        <n v="49240.399999999994"/>
        <n v="34683.599999999999"/>
        <n v="48035.6"/>
        <n v="154105.60000000001"/>
        <n v="226287.19999999998"/>
        <n v="489810.6"/>
        <n v="33733"/>
        <n v="121446"/>
        <n v="11567.199999999999"/>
        <n v="134336"/>
        <n v="6938.0999999999995"/>
        <n v="116846.40000000001"/>
        <n v="111382.9"/>
        <n v="229895.19999999998"/>
        <n v="198636.79999999999"/>
        <n v="22774.400000000001"/>
        <n v="37901.600000000006"/>
        <n v="228098.8"/>
        <n v="11650.8"/>
        <n v="8408"/>
        <n v="153348.80000000002"/>
        <n v="1878676.8"/>
        <n v="38781"/>
        <n v="16072"/>
        <n v="50254.1"/>
        <n v="41857"/>
        <n v="408998.8"/>
        <n v="98994.599999999991"/>
        <n v="271804"/>
        <n v="19031.8"/>
        <n v="19181.400000000001"/>
        <n v="55188"/>
        <n v="66602.8"/>
        <n v="657879.6"/>
        <n v="38310.399999999994"/>
        <n v="21937.5"/>
        <n v="87700.2"/>
        <n v="20399.2"/>
        <n v="48562.799999999996"/>
        <n v="80145"/>
        <n v="219956.8"/>
        <n v="8458.8000000000011"/>
        <n v="22640.399999999998"/>
        <n v="164350.29999999999"/>
        <n v="252349.5"/>
        <n v="67657.2"/>
        <n v="324852.60000000003"/>
        <n v="102614.40000000001"/>
        <n v="813147.2"/>
        <n v="391070.4"/>
        <n v="185331.9"/>
        <n v="116964.29999999999"/>
        <n v="135596.19999999998"/>
        <n v="28762.800000000003"/>
        <n v="94545"/>
        <n v="13716.3"/>
        <n v="274765.7"/>
        <n v="23492.999999999996"/>
        <n v="107049.60000000001"/>
        <n v="244822.5"/>
        <n v="514407.60000000003"/>
        <n v="31136.3"/>
        <n v="81828"/>
        <n v="38745"/>
        <n v="4239.3"/>
        <n v="6160"/>
        <n v="1644.1"/>
        <n v="31909"/>
        <n v="11743.6"/>
        <n v="67897"/>
        <n v="58379.1"/>
        <n v="172769.9"/>
        <n v="4252.7"/>
        <n v="88308"/>
        <n v="13444.2"/>
        <n v="124922.9"/>
        <n v="43736"/>
        <n v="33359.4"/>
        <n v="294158.7"/>
        <n v="13308.5"/>
        <n v="3792.6000000000004"/>
        <n v="105661.09999999999"/>
        <n v="1120074.8999999999"/>
        <n v="17032.5"/>
        <n v="12610.400000000001"/>
        <n v="117058.9"/>
        <n v="354130.8"/>
        <n v="24591.7"/>
        <n v="7267"/>
        <n v="36836.800000000003"/>
        <n v="28452"/>
        <n v="9253.1999999999989"/>
        <n v="7348.2000000000007"/>
        <n v="115"/>
        <n v="117873"/>
        <n v="61553.7"/>
        <n v="35433.200000000004"/>
        <n v="11516.9"/>
        <n v="93276"/>
        <n v="4457.3999999999996"/>
        <n v="23119.200000000001"/>
        <n v="1012.2"/>
        <n v="55590.2"/>
        <n v="6417.6"/>
        <n v="64637.599999999999"/>
        <n v="306174"/>
        <n v="58921.099999999991"/>
        <n v="14000.800000000001"/>
        <n v="113898.40000000001"/>
        <n v="20838.400000000001"/>
        <n v="321222"/>
        <n v="87711.4"/>
        <n v="9137.5"/>
        <n v="48719"/>
        <n v="115252.20000000001"/>
        <n v="1096.5"/>
        <n v="97330.8"/>
        <n v="76828.399999999994"/>
        <n v="47618.2"/>
        <n v="104988.7"/>
        <n v="173149.2"/>
        <n v="10324"/>
        <n v="75157.099999999991"/>
        <n v="7293.9"/>
        <n v="1668.3999999999999"/>
        <n v="38952"/>
        <n v="418162.5"/>
        <n v="5202.8999999999996"/>
        <n v="74794.2"/>
        <n v="33008.400000000001"/>
        <n v="4532"/>
        <n v="226228.5"/>
        <n v="26293.8"/>
        <n v="4832"/>
        <n v="7732"/>
        <n v="110026.40000000001"/>
        <n v="153796.4"/>
        <n v="27724.400000000001"/>
        <n v="99519.200000000012"/>
        <n v="87470.599999999991"/>
        <n v="32687.600000000002"/>
        <n v="105692"/>
        <n v="131481"/>
        <n v="42609.4"/>
        <n v="41713.399999999994"/>
        <n v="73134.600000000006"/>
        <n v="28039.200000000001"/>
        <n v="35534.400000000001"/>
        <n v="76489.599999999991"/>
        <n v="139035.6"/>
        <n v="54486.9"/>
        <n v="8971.2000000000007"/>
        <n v="2300"/>
        <n v="8830.5"/>
        <n v="1443.1999999999998"/>
        <n v="6814.2"/>
        <n v="29408"/>
        <n v="14108.099999999999"/>
        <n v="372"/>
        <n v="155401"/>
        <n v="47325.799999999996"/>
        <n v="37539.599999999999"/>
        <n v="17662.8"/>
        <n v="484587"/>
        <n v="48999.199999999997"/>
        <n v="21654.799999999999"/>
        <n v="20228"/>
        <n v="35855.4"/>
        <n v="10535"/>
        <n v="2501.2000000000003"/>
        <n v="4574.7"/>
        <n v="42991.4"/>
        <n v="23993.199999999997"/>
        <n v="1520.4"/>
        <n v="922734"/>
        <n v="36360"/>
        <n v="18445.5"/>
        <n v="45381"/>
        <n v="19926"/>
        <n v="18783.599999999999"/>
        <n v="86.1"/>
        <n v="7144"/>
        <n v="76167"/>
        <n v="91737.499999999985"/>
        <n v="11038.5"/>
        <n v="59593.600000000006"/>
        <n v="45001.599999999999"/>
        <n v="13162.3"/>
        <n v="8179.2"/>
        <n v="30404"/>
        <n v="18985.5"/>
        <n v="179655"/>
        <n v="23890.799999999999"/>
        <n v="56924.999999999993"/>
        <n v="26469"/>
        <n v="42816.299999999996"/>
        <n v="1953"/>
        <n v="6695.5"/>
        <n v="13327.6"/>
        <n v="11037.6"/>
        <n v="47159.200000000004"/>
        <n v="26178.600000000002"/>
        <n v="47434.5"/>
        <n v="40853.799999999996"/>
        <n v="3186.2999999999997"/>
        <n v="14784.599999999999"/>
        <n v="1570.8000000000002"/>
        <n v="44748"/>
        <n v="20231.2"/>
        <n v="25277"/>
        <n v="5719.5"/>
        <n v="14163.6"/>
        <n v="19072.2"/>
        <n v="319376.40000000002"/>
        <n v="2085.5"/>
        <n v="192192.8"/>
        <n v="31694.2"/>
        <n v="50891.1"/>
        <n v="75060"/>
        <n v="398413.39999999997"/>
        <n v="14744"/>
        <n v="2257.1999999999998"/>
        <n v="41429"/>
        <n v="11278.9"/>
        <n v="41714.299999999996"/>
        <n v="68228.099999999991"/>
        <n v="43972.499999999993"/>
        <n v="12100"/>
        <n v="22944"/>
        <n v="297508.3"/>
        <n v="4104"/>
        <n v="7763.4"/>
        <n v="17425.8"/>
        <n v="318.2"/>
        <n v="182151.2"/>
        <n v="21299.499999999996"/>
        <n v="9592.8000000000011"/>
        <n v="1665.3"/>
        <n v="5878.0999999999995"/>
        <n v="52796"/>
        <n v="127491"/>
        <n v="12045.6"/>
        <n v="2746.9999999999995"/>
        <n v="15179"/>
        <n v="26586.899999999998"/>
        <n v="1759.8000000000002"/>
        <n v="32926.5"/>
        <n v="19474.400000000001"/>
        <n v="189995.4"/>
        <n v="4477.2"/>
        <n v="10719.9"/>
        <n v="55787.600000000006"/>
        <n v="15116.4"/>
        <n v="57612"/>
        <n v="44452"/>
        <n v="47401.200000000004"/>
        <n v="59959.199999999997"/>
        <n v="49495.999999999993"/>
        <n v="114382.40000000001"/>
        <n v="72657"/>
        <n v="32292"/>
        <n v="61219.1"/>
        <n v="93006"/>
        <n v="7533"/>
        <n v="27680.400000000001"/>
        <n v="22771.399999999998"/>
        <n v="12707.199999999999"/>
        <n v="13275.599999999999"/>
        <n v="402824.99999999994"/>
        <n v="300"/>
        <n v="11115.5"/>
        <n v="20288"/>
        <n v="26932.5"/>
        <n v="42421.5"/>
        <n v="9894.2999999999993"/>
        <n v="10393.5"/>
        <n v="2764"/>
        <n v="11233.999999999998"/>
        <n v="15320.800000000001"/>
        <n v="25415.899999999998"/>
        <n v="7334.8"/>
        <n v="20308.899999999998"/>
        <n v="96012"/>
        <n v="48859.200000000004"/>
        <n v="67964.400000000009"/>
        <n v="12213.6"/>
        <n v="9975"/>
        <n v="22279.5"/>
        <n v="1754.3999999999999"/>
        <n v="8089.2000000000007"/>
        <n v="19671.8"/>
        <n v="30065.299999999996"/>
        <n v="13877.599999999999"/>
        <n v="10814.5"/>
        <n v="20827.8"/>
        <n v="9288.4000000000015"/>
        <n v="5701.8"/>
        <n v="1292"/>
        <n v="382989.60000000003"/>
        <n v="1546.6000000000001"/>
        <n v="6673.5999999999995"/>
        <n v="103574.2"/>
        <n v="481123.5"/>
        <n v="47880"/>
        <n v="74172"/>
        <n v="14669.8"/>
        <n v="7514.7000000000007"/>
        <n v="175476.6"/>
        <n v="1109308.2999999998"/>
        <n v="123953.7"/>
        <n v="10147.799999999999"/>
        <n v="247065"/>
        <n v="205321.59999999998"/>
        <n v="59249.599999999999"/>
        <n v="19921.899999999998"/>
        <n v="57891.999999999993"/>
        <n v="27809.1"/>
        <n v="97927.2"/>
        <n v="26120"/>
        <n v="51273.2"/>
        <n v="11844"/>
        <n v="105678"/>
        <n v="89310.299999999988"/>
        <n v="56120"/>
        <n v="26871.600000000002"/>
        <n v="167390"/>
        <n v="101837.40000000001"/>
        <n v="173665.80000000002"/>
        <n v="3866.4"/>
        <n v="4419.3999999999996"/>
        <n v="1053.6999999999998"/>
        <n v="147669.69999999998"/>
        <n v="33169"/>
        <n v="128690.79999999999"/>
        <n v="571.20000000000005"/>
        <n v="21520"/>
        <n v="163288.19999999998"/>
        <n v="72315.600000000006"/>
        <n v="3780"/>
        <n v="3611.2000000000003"/>
        <n v="20200.699999999997"/>
        <n v="15589.2"/>
        <n v="10381.6"/>
        <n v="57472"/>
        <n v="166840.80000000002"/>
        <n v="37205.799999999996"/>
        <n v="12142.2"/>
        <n v="9784"/>
        <n v="98826"/>
        <n v="13312.8"/>
        <n v="15.2"/>
        <n v="476"/>
        <n v="168445.2"/>
        <n v="54721.8"/>
        <n v="1047.6000000000001"/>
        <n v="66447.899999999994"/>
        <n v="2416"/>
        <n v="195917.4"/>
        <n v="13255.3"/>
        <n v="5128"/>
        <n v="301"/>
        <n v="104656"/>
        <n v="63047.4"/>
        <n v="149910.6"/>
        <n v="59003.099999999991"/>
        <n v="34962.400000000001"/>
        <n v="7060"/>
        <n v="53435.6"/>
        <n v="62584"/>
        <n v="344.1"/>
        <n v="41688.5"/>
        <n v="7442.4000000000005"/>
        <n v="50595.600000000006"/>
        <n v="8864.1999999999989"/>
        <n v="82408.2"/>
        <n v="81991.799999999988"/>
        <n v="4309.0999999999995"/>
        <n v="7035.5999999999995"/>
        <n v="128430.9"/>
        <n v="67953.599999999991"/>
        <n v="7178.2"/>
        <n v="41296"/>
        <n v="22491"/>
        <n v="13800.599999999999"/>
        <n v="4373.0999999999995"/>
        <n v="2911.9"/>
        <n v="77540.400000000009"/>
        <n v="2704.7"/>
        <n v="65686.8"/>
        <n v="13116.400000000001"/>
        <n v="9370.7999999999993"/>
        <n v="35770.5"/>
        <n v="361"/>
        <n v="5920.4"/>
        <n v="108826.29999999999"/>
        <n v="15120.8"/>
        <n v="16655.399999999998"/>
        <n v="1577.3999999999999"/>
        <n v="948"/>
        <n v="570.4"/>
        <n v="57201.299999999996"/>
        <n v="22.200000000000003"/>
        <n v="17824.8"/>
        <n v="4169.7"/>
        <n v="53295.899999999994"/>
        <n v="1181.8"/>
        <n v="17375.8"/>
        <n v="12792.599999999999"/>
        <n v="44718.7"/>
        <n v="55650"/>
        <n v="167973"/>
        <n v="48494.799999999996"/>
        <n v="5084"/>
        <n v="83476"/>
        <n v="1631.7"/>
        <n v="4239.3999999999996"/>
        <n v="152216.59999999998"/>
        <n v="26055.499999999996"/>
        <n v="39.599999999999994"/>
        <n v="53976.499999999993"/>
        <n v="6748.5999999999995"/>
        <n v="79173.600000000006"/>
        <n v="2623"/>
        <n v="36350.6"/>
        <n v="49602.200000000004"/>
        <n v="258254.4"/>
        <n v="2457"/>
        <n v="21168"/>
        <n v="1820.3999999999999"/>
        <n v="17877.599999999999"/>
        <n v="61282.7"/>
        <n v="6547.8"/>
        <n v="6805.9999999999991"/>
        <n v="462"/>
        <n v="123104.7"/>
        <n v="32939.4"/>
        <n v="47035.8"/>
        <n v="4248.3999999999996"/>
        <n v="49.5"/>
        <n v="16541.399999999998"/>
        <n v="758.49999999999989"/>
        <n v="60018"/>
        <n v="12447.599999999999"/>
        <n v="5443.2"/>
        <n v="85.5"/>
        <n v="388"/>
        <n v="7792.4000000000005"/>
        <n v="60136"/>
        <n v="12968"/>
        <n v="11044.8"/>
        <n v="5992"/>
        <n v="1159"/>
        <n v="5002.2"/>
        <n v="17410.7"/>
        <n v="13272"/>
        <n v="41495"/>
        <n v="16153.2"/>
        <n v="1276"/>
        <n v="8382.7999999999993"/>
        <n v="38330.899999999994"/>
        <n v="2254.1999999999998"/>
        <n v="40123.299999999996"/>
        <n v="16882.800000000003"/>
        <n v="41241.599999999999"/>
        <n v="186.2"/>
        <n v="19912"/>
        <n v="8183.5999999999995"/>
        <n v="7787.2999999999993"/>
        <n v="8792"/>
        <n v="51195.299999999996"/>
        <n v="25806.000000000004"/>
        <n v="3947.9"/>
        <n v="17571.600000000002"/>
        <n v="41502.9"/>
        <n v="172"/>
        <n v="19588.8"/>
        <n v="8025.5999999999995"/>
        <n v="11495.4"/>
        <n v="35174.1"/>
        <n v="40936"/>
        <n v="2255"/>
        <n v="134.4"/>
        <n v="5682.6"/>
        <n v="8765.7999999999993"/>
        <n v="6716"/>
        <n v="50064.299999999996"/>
        <n v="36379.299999999996"/>
        <n v="33028.299999999996"/>
        <n v="1320.1999999999998"/>
        <n v="41042.400000000001"/>
        <n v="72138.3"/>
        <n v="196.10000000000002"/>
        <n v="7084.7999999999993"/>
        <n v="11508"/>
        <n v="950"/>
        <n v="21747.600000000002"/>
        <n v="363.4"/>
        <n v="17043.699999999997"/>
        <n v="95.699999999999989"/>
        <n v="19236"/>
        <n v="6037.2"/>
        <n v="12083"/>
        <n v="30.099999999999998"/>
        <n v="8126.3"/>
        <n v="9310.4000000000015"/>
        <n v="1805.7"/>
        <n v="253.8"/>
        <n v="29638.899999999998"/>
        <n v="14599.599999999999"/>
        <n v="2842.4"/>
        <n v="7748.5999999999995"/>
        <n v="856.8"/>
        <n v="3276"/>
        <n v="273.8"/>
        <n v="8711.7999999999993"/>
        <n v="25417.3"/>
        <n v="8641.6"/>
        <n v="102.49999999999999"/>
        <n v="12640"/>
        <n v="6855.2000000000007"/>
        <n v="34040.400000000001"/>
        <n v="56979.299999999996"/>
        <n v="5293.4"/>
        <n v="29.9"/>
        <n v="32584.5"/>
        <n v="64080"/>
        <n v="5439"/>
        <n v="14652"/>
        <n v="2807.2000000000003"/>
        <n v="14563.199999999999"/>
        <n v="49051.200000000004"/>
        <n v="7591.9000000000005"/>
        <n v="9885.6999999999989"/>
        <n v="26518.800000000003"/>
        <n v="2028.4"/>
        <n v="1156.1999999999998"/>
        <n v="38027.5"/>
        <n v="2972"/>
        <n v="1180.8"/>
        <n v="3673.7999999999997"/>
        <n v="14878.5"/>
        <n v="30354.399999999998"/>
        <n v="3792.4999999999995"/>
        <n v="17917"/>
        <n v="31237.899999999998"/>
        <n v="9853.4"/>
        <n v="1530.8"/>
        <n v="283.5"/>
        <n v="19908"/>
        <n v="1154.3999999999999"/>
        <n v="647.5"/>
        <n v="8402.1999999999989"/>
        <n v="3740.1"/>
        <n v="3958.5"/>
        <n v="15892"/>
        <n v="10810"/>
        <n v="832.3"/>
        <n v="1675.8"/>
        <n v="42262.799999999996"/>
        <n v="19335.599999999999"/>
        <n v="1220.7"/>
        <n v="630.79999999999995"/>
        <n v="1242.3"/>
        <n v="2416.6"/>
        <n v="31570.5"/>
        <n v="305.2"/>
        <n v="61528"/>
        <n v="23116.5"/>
        <n v="2533.7999999999997"/>
        <n v="258.29999999999995"/>
        <n v="51"/>
        <n v="41.4"/>
        <n v="30550.800000000003"/>
        <n v="23052.899999999998"/>
        <n v="714"/>
        <n v="12873"/>
        <n v="4186.0999999999995"/>
        <n v="19027.2"/>
        <n v="39371.200000000004"/>
        <n v="417.09999999999997"/>
        <n v="31058.899999999998"/>
        <n v="1320"/>
        <n v="19651"/>
        <n v="19468"/>
        <n v="23311.200000000001"/>
        <n v="31922.6"/>
        <n v="133.20000000000002"/>
        <n v="4"/>
        <n v="20824"/>
        <n v="2360.6"/>
        <n v="1508.6"/>
        <n v="1271.3999999999999"/>
        <n v="10933.7"/>
        <n v="1851"/>
        <n v="1256"/>
        <n v="2354"/>
        <n v="71032.5"/>
        <n v="327.60000000000002"/>
        <n v="998.80000000000007"/>
        <n v="50219.4"/>
        <n v="30702"/>
        <n v="2610.6"/>
        <n v="44824"/>
        <n v="2356.2000000000003"/>
        <n v="7156.8"/>
        <n v="15708"/>
        <n v="18044.099999999999"/>
        <n v="2566.2000000000003"/>
        <n v="8431.7999999999993"/>
        <n v="25431"/>
        <n v="1621.2"/>
        <n v="2283.6999999999998"/>
        <n v="10067.200000000001"/>
        <n v="4534.5999999999995"/>
        <n v="50127"/>
        <n v="20741.899999999998"/>
        <n v="612.29999999999995"/>
        <n v="13977.6"/>
        <n v="7975.8"/>
        <n v="64058.400000000001"/>
        <n v="14.8"/>
        <n v="6149.4000000000005"/>
        <n v="1434.8"/>
        <n v="331.8"/>
        <n v="20640"/>
        <n v="9475.0999999999985"/>
        <n v="2293.1999999999998"/>
        <n v="13084"/>
        <n v="42915.6"/>
        <n v="13419"/>
        <n v="13893.3"/>
        <n v="12984"/>
        <n v="62.400000000000006"/>
        <n v="547.19999999999993"/>
        <n v="10260"/>
        <n v="1190"/>
        <n v="561.6"/>
        <n v="2908"/>
        <n v="3328"/>
        <n v="199.5"/>
        <n v="6576"/>
        <n v="3624.4"/>
        <n v="33465.599999999999"/>
        <n v="12141"/>
        <n v="5969.5999999999995"/>
        <n v="2478"/>
        <n v="6174.8"/>
        <n v="17572.8"/>
        <n v="2841.2999999999997"/>
        <n v="5093.3999999999996"/>
        <n v="26.4"/>
        <n v="10001.799999999999"/>
        <n v="3915.6"/>
        <n v="27520"/>
        <n v="226.8"/>
        <n v="4487.8"/>
        <n v="7363.2"/>
        <n v="30129.999999999996"/>
        <n v="7014.7999999999993"/>
        <n v="4231.5"/>
        <n v="1189"/>
        <n v="14.4"/>
        <n v="42829.600000000006"/>
        <n v="17294.599999999999"/>
        <n v="12177.7"/>
        <n v="2287.6"/>
        <n v="1014"/>
        <n v="6520.8"/>
        <n v="29396.5"/>
        <n v="4784.5"/>
        <n v="869.19999999999993"/>
        <n v="253.5"/>
        <n v="12042.800000000001"/>
        <n v="236.5"/>
        <n v="4792.5"/>
        <n v="9508"/>
        <n v="10019.1"/>
        <n v="25061.4"/>
        <n v="7281.5999999999995"/>
        <n v="15540"/>
        <n v="1217.6999999999998"/>
        <n v="16203.6"/>
        <n v="722.4"/>
        <n v="363.6"/>
        <n v="16703.399999999998"/>
        <n v="6336"/>
        <n v="15703.800000000001"/>
        <n v="25331.3"/>
        <n v="3108"/>
        <n v="59472"/>
        <n v="29059.800000000003"/>
        <n v="1291.5"/>
        <n v="1090.5999999999999"/>
        <n v="1707.2"/>
        <n v="3390.7"/>
        <n v="984.69999999999993"/>
        <n v="14448.4"/>
        <n v="655.20000000000005"/>
        <n v="2008.9999999999998"/>
        <n v="319.8"/>
        <n v="2769"/>
        <n v="505.4"/>
        <n v="12654.599999999999"/>
        <n v="2775.6"/>
        <n v="10397.599999999999"/>
        <n v="32764.2"/>
        <n v="2296.1999999999998"/>
        <n v="3502.2"/>
        <n v="4687.8"/>
        <n v="4432"/>
        <n v="74.800000000000011"/>
        <n v="43801.8"/>
        <n v="14364"/>
        <n v="24079.3"/>
        <n v="5653.9"/>
        <n v="6413.4000000000005"/>
        <n v="11281.2"/>
        <n v="712"/>
        <n v="11455.199999999999"/>
        <n v="763.2"/>
        <n v="84"/>
        <n v="8032.4"/>
        <n v="1623.6000000000001"/>
        <n v="461.09999999999997"/>
        <n v="163.80000000000001"/>
        <n v="28736.400000000001"/>
        <n v="910.19999999999993"/>
        <n v="741"/>
        <n v="7990.5"/>
        <n v="4620.7"/>
        <n v="361.6"/>
        <n v="11079.2"/>
        <n v="1980"/>
        <n v="6.2"/>
        <n v="4360"/>
        <n v="16883.8"/>
        <n v="1684.8"/>
        <n v="32124"/>
        <n v="30044.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x v="0"/>
    <x v="0"/>
    <x v="0"/>
    <x v="0"/>
    <x v="0"/>
    <x v="0"/>
    <x v="0"/>
    <x v="0"/>
    <x v="0"/>
    <x v="0"/>
    <x v="0"/>
    <x v="0"/>
    <x v="0"/>
  </r>
  <r>
    <x v="1"/>
    <x v="1"/>
    <x v="0"/>
    <x v="0"/>
    <x v="0"/>
    <x v="0"/>
    <x v="0"/>
    <x v="1"/>
    <x v="1"/>
    <x v="1"/>
    <x v="1"/>
    <x v="1"/>
    <x v="1"/>
    <x v="1"/>
    <x v="0"/>
  </r>
  <r>
    <x v="2"/>
    <x v="2"/>
    <x v="0"/>
    <x v="0"/>
    <x v="0"/>
    <x v="0"/>
    <x v="0"/>
    <x v="1"/>
    <x v="2"/>
    <x v="2"/>
    <x v="0"/>
    <x v="2"/>
    <x v="2"/>
    <x v="2"/>
    <x v="0"/>
  </r>
  <r>
    <x v="3"/>
    <x v="3"/>
    <x v="0"/>
    <x v="0"/>
    <x v="0"/>
    <x v="0"/>
    <x v="0"/>
    <x v="2"/>
    <x v="3"/>
    <x v="3"/>
    <x v="0"/>
    <x v="3"/>
    <x v="0"/>
    <x v="3"/>
    <x v="0"/>
  </r>
  <r>
    <x v="4"/>
    <x v="4"/>
    <x v="0"/>
    <x v="0"/>
    <x v="0"/>
    <x v="0"/>
    <x v="0"/>
    <x v="3"/>
    <x v="4"/>
    <x v="4"/>
    <x v="0"/>
    <x v="4"/>
    <x v="0"/>
    <x v="4"/>
    <x v="0"/>
  </r>
  <r>
    <x v="5"/>
    <x v="5"/>
    <x v="0"/>
    <x v="0"/>
    <x v="0"/>
    <x v="0"/>
    <x v="0"/>
    <x v="4"/>
    <x v="5"/>
    <x v="5"/>
    <x v="0"/>
    <x v="5"/>
    <x v="2"/>
    <x v="5"/>
    <x v="0"/>
  </r>
  <r>
    <x v="6"/>
    <x v="6"/>
    <x v="0"/>
    <x v="0"/>
    <x v="0"/>
    <x v="0"/>
    <x v="0"/>
    <x v="5"/>
    <x v="6"/>
    <x v="6"/>
    <x v="0"/>
    <x v="6"/>
    <x v="3"/>
    <x v="6"/>
    <x v="0"/>
  </r>
  <r>
    <x v="7"/>
    <x v="7"/>
    <x v="0"/>
    <x v="0"/>
    <x v="0"/>
    <x v="0"/>
    <x v="0"/>
    <x v="6"/>
    <x v="7"/>
    <x v="7"/>
    <x v="1"/>
    <x v="7"/>
    <x v="4"/>
    <x v="7"/>
    <x v="0"/>
  </r>
  <r>
    <x v="8"/>
    <x v="8"/>
    <x v="0"/>
    <x v="1"/>
    <x v="1"/>
    <x v="1"/>
    <x v="1"/>
    <x v="7"/>
    <x v="8"/>
    <x v="8"/>
    <x v="0"/>
    <x v="8"/>
    <x v="0"/>
    <x v="8"/>
    <x v="0"/>
  </r>
  <r>
    <x v="9"/>
    <x v="9"/>
    <x v="0"/>
    <x v="0"/>
    <x v="0"/>
    <x v="0"/>
    <x v="0"/>
    <x v="1"/>
    <x v="7"/>
    <x v="9"/>
    <x v="1"/>
    <x v="9"/>
    <x v="1"/>
    <x v="1"/>
    <x v="0"/>
  </r>
  <r>
    <x v="10"/>
    <x v="10"/>
    <x v="0"/>
    <x v="0"/>
    <x v="0"/>
    <x v="0"/>
    <x v="0"/>
    <x v="3"/>
    <x v="9"/>
    <x v="10"/>
    <x v="0"/>
    <x v="10"/>
    <x v="4"/>
    <x v="9"/>
    <x v="0"/>
  </r>
  <r>
    <x v="11"/>
    <x v="11"/>
    <x v="0"/>
    <x v="0"/>
    <x v="0"/>
    <x v="0"/>
    <x v="0"/>
    <x v="8"/>
    <x v="10"/>
    <x v="11"/>
    <x v="0"/>
    <x v="11"/>
    <x v="0"/>
    <x v="3"/>
    <x v="0"/>
  </r>
  <r>
    <x v="12"/>
    <x v="12"/>
    <x v="1"/>
    <x v="2"/>
    <x v="2"/>
    <x v="0"/>
    <x v="2"/>
    <x v="9"/>
    <x v="11"/>
    <x v="12"/>
    <x v="0"/>
    <x v="12"/>
    <x v="5"/>
    <x v="10"/>
    <x v="0"/>
  </r>
  <r>
    <x v="13"/>
    <x v="13"/>
    <x v="0"/>
    <x v="0"/>
    <x v="0"/>
    <x v="0"/>
    <x v="0"/>
    <x v="10"/>
    <x v="12"/>
    <x v="4"/>
    <x v="0"/>
    <x v="13"/>
    <x v="0"/>
    <x v="11"/>
    <x v="0"/>
  </r>
  <r>
    <x v="14"/>
    <x v="14"/>
    <x v="0"/>
    <x v="0"/>
    <x v="0"/>
    <x v="0"/>
    <x v="0"/>
    <x v="11"/>
    <x v="4"/>
    <x v="13"/>
    <x v="0"/>
    <x v="14"/>
    <x v="3"/>
    <x v="12"/>
    <x v="0"/>
  </r>
  <r>
    <x v="15"/>
    <x v="15"/>
    <x v="0"/>
    <x v="0"/>
    <x v="0"/>
    <x v="0"/>
    <x v="0"/>
    <x v="12"/>
    <x v="4"/>
    <x v="14"/>
    <x v="1"/>
    <x v="15"/>
    <x v="5"/>
    <x v="13"/>
    <x v="0"/>
  </r>
  <r>
    <x v="16"/>
    <x v="16"/>
    <x v="1"/>
    <x v="2"/>
    <x v="3"/>
    <x v="2"/>
    <x v="1"/>
    <x v="13"/>
    <x v="13"/>
    <x v="15"/>
    <x v="1"/>
    <x v="16"/>
    <x v="0"/>
    <x v="14"/>
    <x v="0"/>
  </r>
  <r>
    <x v="17"/>
    <x v="17"/>
    <x v="0"/>
    <x v="0"/>
    <x v="0"/>
    <x v="0"/>
    <x v="0"/>
    <x v="14"/>
    <x v="4"/>
    <x v="16"/>
    <x v="1"/>
    <x v="17"/>
    <x v="1"/>
    <x v="1"/>
    <x v="0"/>
  </r>
  <r>
    <x v="18"/>
    <x v="18"/>
    <x v="0"/>
    <x v="0"/>
    <x v="0"/>
    <x v="0"/>
    <x v="0"/>
    <x v="1"/>
    <x v="6"/>
    <x v="13"/>
    <x v="0"/>
    <x v="18"/>
    <x v="3"/>
    <x v="15"/>
    <x v="0"/>
  </r>
  <r>
    <x v="19"/>
    <x v="19"/>
    <x v="1"/>
    <x v="2"/>
    <x v="3"/>
    <x v="2"/>
    <x v="1"/>
    <x v="15"/>
    <x v="14"/>
    <x v="17"/>
    <x v="1"/>
    <x v="19"/>
    <x v="4"/>
    <x v="16"/>
    <x v="0"/>
  </r>
  <r>
    <x v="20"/>
    <x v="20"/>
    <x v="0"/>
    <x v="0"/>
    <x v="0"/>
    <x v="0"/>
    <x v="0"/>
    <x v="16"/>
    <x v="15"/>
    <x v="18"/>
    <x v="1"/>
    <x v="20"/>
    <x v="6"/>
    <x v="17"/>
    <x v="0"/>
  </r>
  <r>
    <x v="21"/>
    <x v="21"/>
    <x v="1"/>
    <x v="2"/>
    <x v="2"/>
    <x v="0"/>
    <x v="2"/>
    <x v="17"/>
    <x v="6"/>
    <x v="15"/>
    <x v="1"/>
    <x v="21"/>
    <x v="7"/>
    <x v="18"/>
    <x v="0"/>
  </r>
  <r>
    <x v="22"/>
    <x v="22"/>
    <x v="1"/>
    <x v="2"/>
    <x v="3"/>
    <x v="2"/>
    <x v="1"/>
    <x v="15"/>
    <x v="16"/>
    <x v="19"/>
    <x v="1"/>
    <x v="22"/>
    <x v="4"/>
    <x v="19"/>
    <x v="0"/>
  </r>
  <r>
    <x v="23"/>
    <x v="23"/>
    <x v="0"/>
    <x v="0"/>
    <x v="0"/>
    <x v="0"/>
    <x v="0"/>
    <x v="18"/>
    <x v="17"/>
    <x v="20"/>
    <x v="0"/>
    <x v="23"/>
    <x v="1"/>
    <x v="20"/>
    <x v="0"/>
  </r>
  <r>
    <x v="24"/>
    <x v="24"/>
    <x v="1"/>
    <x v="2"/>
    <x v="3"/>
    <x v="2"/>
    <x v="1"/>
    <x v="19"/>
    <x v="18"/>
    <x v="21"/>
    <x v="1"/>
    <x v="24"/>
    <x v="4"/>
    <x v="21"/>
    <x v="0"/>
  </r>
  <r>
    <x v="25"/>
    <x v="25"/>
    <x v="1"/>
    <x v="2"/>
    <x v="2"/>
    <x v="0"/>
    <x v="2"/>
    <x v="1"/>
    <x v="3"/>
    <x v="22"/>
    <x v="0"/>
    <x v="25"/>
    <x v="0"/>
    <x v="22"/>
    <x v="0"/>
  </r>
  <r>
    <x v="26"/>
    <x v="26"/>
    <x v="1"/>
    <x v="2"/>
    <x v="3"/>
    <x v="2"/>
    <x v="1"/>
    <x v="20"/>
    <x v="19"/>
    <x v="23"/>
    <x v="1"/>
    <x v="26"/>
    <x v="0"/>
    <x v="23"/>
    <x v="0"/>
  </r>
  <r>
    <x v="27"/>
    <x v="27"/>
    <x v="0"/>
    <x v="0"/>
    <x v="0"/>
    <x v="0"/>
    <x v="0"/>
    <x v="8"/>
    <x v="4"/>
    <x v="23"/>
    <x v="1"/>
    <x v="27"/>
    <x v="1"/>
    <x v="24"/>
    <x v="0"/>
  </r>
  <r>
    <x v="28"/>
    <x v="28"/>
    <x v="0"/>
    <x v="0"/>
    <x v="0"/>
    <x v="0"/>
    <x v="0"/>
    <x v="16"/>
    <x v="20"/>
    <x v="24"/>
    <x v="0"/>
    <x v="28"/>
    <x v="5"/>
    <x v="25"/>
    <x v="0"/>
  </r>
  <r>
    <x v="29"/>
    <x v="29"/>
    <x v="0"/>
    <x v="0"/>
    <x v="0"/>
    <x v="0"/>
    <x v="0"/>
    <x v="8"/>
    <x v="8"/>
    <x v="20"/>
    <x v="0"/>
    <x v="29"/>
    <x v="4"/>
    <x v="26"/>
    <x v="0"/>
  </r>
  <r>
    <x v="30"/>
    <x v="30"/>
    <x v="0"/>
    <x v="0"/>
    <x v="0"/>
    <x v="0"/>
    <x v="0"/>
    <x v="1"/>
    <x v="21"/>
    <x v="25"/>
    <x v="0"/>
    <x v="30"/>
    <x v="6"/>
    <x v="27"/>
    <x v="0"/>
  </r>
  <r>
    <x v="31"/>
    <x v="31"/>
    <x v="0"/>
    <x v="0"/>
    <x v="0"/>
    <x v="0"/>
    <x v="0"/>
    <x v="21"/>
    <x v="6"/>
    <x v="0"/>
    <x v="0"/>
    <x v="31"/>
    <x v="1"/>
    <x v="28"/>
    <x v="0"/>
  </r>
  <r>
    <x v="32"/>
    <x v="32"/>
    <x v="0"/>
    <x v="0"/>
    <x v="0"/>
    <x v="0"/>
    <x v="0"/>
    <x v="22"/>
    <x v="0"/>
    <x v="6"/>
    <x v="0"/>
    <x v="32"/>
    <x v="4"/>
    <x v="29"/>
    <x v="0"/>
  </r>
  <r>
    <x v="33"/>
    <x v="33"/>
    <x v="0"/>
    <x v="0"/>
    <x v="0"/>
    <x v="0"/>
    <x v="0"/>
    <x v="23"/>
    <x v="22"/>
    <x v="26"/>
    <x v="1"/>
    <x v="33"/>
    <x v="4"/>
    <x v="30"/>
    <x v="0"/>
  </r>
  <r>
    <x v="34"/>
    <x v="34"/>
    <x v="0"/>
    <x v="0"/>
    <x v="0"/>
    <x v="0"/>
    <x v="0"/>
    <x v="1"/>
    <x v="8"/>
    <x v="27"/>
    <x v="0"/>
    <x v="34"/>
    <x v="2"/>
    <x v="31"/>
    <x v="0"/>
  </r>
  <r>
    <x v="35"/>
    <x v="35"/>
    <x v="0"/>
    <x v="0"/>
    <x v="0"/>
    <x v="0"/>
    <x v="0"/>
    <x v="24"/>
    <x v="23"/>
    <x v="5"/>
    <x v="0"/>
    <x v="35"/>
    <x v="2"/>
    <x v="5"/>
    <x v="0"/>
  </r>
  <r>
    <x v="36"/>
    <x v="36"/>
    <x v="0"/>
    <x v="0"/>
    <x v="0"/>
    <x v="0"/>
    <x v="0"/>
    <x v="25"/>
    <x v="24"/>
    <x v="3"/>
    <x v="0"/>
    <x v="36"/>
    <x v="5"/>
    <x v="32"/>
    <x v="0"/>
  </r>
  <r>
    <x v="37"/>
    <x v="37"/>
    <x v="0"/>
    <x v="0"/>
    <x v="0"/>
    <x v="0"/>
    <x v="0"/>
    <x v="1"/>
    <x v="8"/>
    <x v="27"/>
    <x v="0"/>
    <x v="37"/>
    <x v="1"/>
    <x v="33"/>
    <x v="0"/>
  </r>
  <r>
    <x v="38"/>
    <x v="38"/>
    <x v="1"/>
    <x v="2"/>
    <x v="3"/>
    <x v="2"/>
    <x v="1"/>
    <x v="26"/>
    <x v="25"/>
    <x v="28"/>
    <x v="1"/>
    <x v="38"/>
    <x v="0"/>
    <x v="34"/>
    <x v="0"/>
  </r>
  <r>
    <x v="39"/>
    <x v="39"/>
    <x v="0"/>
    <x v="0"/>
    <x v="0"/>
    <x v="0"/>
    <x v="0"/>
    <x v="16"/>
    <x v="20"/>
    <x v="24"/>
    <x v="0"/>
    <x v="39"/>
    <x v="0"/>
    <x v="35"/>
    <x v="0"/>
  </r>
  <r>
    <x v="40"/>
    <x v="40"/>
    <x v="0"/>
    <x v="0"/>
    <x v="0"/>
    <x v="0"/>
    <x v="0"/>
    <x v="27"/>
    <x v="26"/>
    <x v="20"/>
    <x v="0"/>
    <x v="40"/>
    <x v="6"/>
    <x v="36"/>
    <x v="0"/>
  </r>
  <r>
    <x v="41"/>
    <x v="41"/>
    <x v="1"/>
    <x v="2"/>
    <x v="3"/>
    <x v="2"/>
    <x v="1"/>
    <x v="28"/>
    <x v="27"/>
    <x v="1"/>
    <x v="1"/>
    <x v="41"/>
    <x v="4"/>
    <x v="37"/>
    <x v="0"/>
  </r>
  <r>
    <x v="42"/>
    <x v="42"/>
    <x v="0"/>
    <x v="0"/>
    <x v="0"/>
    <x v="0"/>
    <x v="0"/>
    <x v="0"/>
    <x v="0"/>
    <x v="0"/>
    <x v="0"/>
    <x v="0"/>
    <x v="0"/>
    <x v="0"/>
    <x v="0"/>
  </r>
  <r>
    <x v="43"/>
    <x v="43"/>
    <x v="0"/>
    <x v="1"/>
    <x v="1"/>
    <x v="1"/>
    <x v="1"/>
    <x v="29"/>
    <x v="28"/>
    <x v="16"/>
    <x v="1"/>
    <x v="42"/>
    <x v="4"/>
    <x v="38"/>
    <x v="0"/>
  </r>
  <r>
    <x v="44"/>
    <x v="44"/>
    <x v="0"/>
    <x v="0"/>
    <x v="0"/>
    <x v="0"/>
    <x v="0"/>
    <x v="18"/>
    <x v="17"/>
    <x v="20"/>
    <x v="0"/>
    <x v="23"/>
    <x v="1"/>
    <x v="20"/>
    <x v="0"/>
  </r>
  <r>
    <x v="45"/>
    <x v="45"/>
    <x v="0"/>
    <x v="0"/>
    <x v="0"/>
    <x v="0"/>
    <x v="0"/>
    <x v="30"/>
    <x v="8"/>
    <x v="29"/>
    <x v="0"/>
    <x v="43"/>
    <x v="8"/>
    <x v="39"/>
    <x v="0"/>
  </r>
  <r>
    <x v="46"/>
    <x v="46"/>
    <x v="0"/>
    <x v="1"/>
    <x v="1"/>
    <x v="1"/>
    <x v="1"/>
    <x v="31"/>
    <x v="29"/>
    <x v="30"/>
    <x v="0"/>
    <x v="44"/>
    <x v="3"/>
    <x v="40"/>
    <x v="0"/>
  </r>
  <r>
    <x v="47"/>
    <x v="47"/>
    <x v="1"/>
    <x v="2"/>
    <x v="2"/>
    <x v="0"/>
    <x v="2"/>
    <x v="32"/>
    <x v="30"/>
    <x v="31"/>
    <x v="1"/>
    <x v="45"/>
    <x v="5"/>
    <x v="10"/>
    <x v="0"/>
  </r>
  <r>
    <x v="48"/>
    <x v="48"/>
    <x v="1"/>
    <x v="2"/>
    <x v="2"/>
    <x v="3"/>
    <x v="1"/>
    <x v="0"/>
    <x v="8"/>
    <x v="13"/>
    <x v="0"/>
    <x v="46"/>
    <x v="9"/>
    <x v="41"/>
    <x v="0"/>
  </r>
  <r>
    <x v="49"/>
    <x v="49"/>
    <x v="0"/>
    <x v="0"/>
    <x v="0"/>
    <x v="0"/>
    <x v="0"/>
    <x v="1"/>
    <x v="31"/>
    <x v="8"/>
    <x v="0"/>
    <x v="47"/>
    <x v="0"/>
    <x v="42"/>
    <x v="0"/>
  </r>
  <r>
    <x v="50"/>
    <x v="50"/>
    <x v="0"/>
    <x v="1"/>
    <x v="1"/>
    <x v="1"/>
    <x v="1"/>
    <x v="33"/>
    <x v="32"/>
    <x v="32"/>
    <x v="1"/>
    <x v="48"/>
    <x v="5"/>
    <x v="43"/>
    <x v="0"/>
  </r>
  <r>
    <x v="51"/>
    <x v="51"/>
    <x v="0"/>
    <x v="0"/>
    <x v="0"/>
    <x v="0"/>
    <x v="0"/>
    <x v="21"/>
    <x v="33"/>
    <x v="0"/>
    <x v="0"/>
    <x v="49"/>
    <x v="0"/>
    <x v="42"/>
    <x v="0"/>
  </r>
  <r>
    <x v="52"/>
    <x v="52"/>
    <x v="0"/>
    <x v="0"/>
    <x v="0"/>
    <x v="0"/>
    <x v="0"/>
    <x v="34"/>
    <x v="34"/>
    <x v="33"/>
    <x v="0"/>
    <x v="50"/>
    <x v="4"/>
    <x v="44"/>
    <x v="0"/>
  </r>
  <r>
    <x v="53"/>
    <x v="53"/>
    <x v="1"/>
    <x v="2"/>
    <x v="3"/>
    <x v="4"/>
    <x v="1"/>
    <x v="35"/>
    <x v="35"/>
    <x v="18"/>
    <x v="1"/>
    <x v="51"/>
    <x v="0"/>
    <x v="45"/>
    <x v="0"/>
  </r>
  <r>
    <x v="54"/>
    <x v="54"/>
    <x v="0"/>
    <x v="0"/>
    <x v="0"/>
    <x v="0"/>
    <x v="0"/>
    <x v="1"/>
    <x v="1"/>
    <x v="1"/>
    <x v="1"/>
    <x v="52"/>
    <x v="3"/>
    <x v="46"/>
    <x v="0"/>
  </r>
  <r>
    <x v="55"/>
    <x v="55"/>
    <x v="1"/>
    <x v="2"/>
    <x v="2"/>
    <x v="3"/>
    <x v="1"/>
    <x v="36"/>
    <x v="6"/>
    <x v="34"/>
    <x v="0"/>
    <x v="53"/>
    <x v="7"/>
    <x v="47"/>
    <x v="0"/>
  </r>
  <r>
    <x v="56"/>
    <x v="56"/>
    <x v="0"/>
    <x v="1"/>
    <x v="1"/>
    <x v="1"/>
    <x v="1"/>
    <x v="37"/>
    <x v="36"/>
    <x v="34"/>
    <x v="0"/>
    <x v="54"/>
    <x v="0"/>
    <x v="8"/>
    <x v="0"/>
  </r>
  <r>
    <x v="57"/>
    <x v="57"/>
    <x v="1"/>
    <x v="2"/>
    <x v="3"/>
    <x v="2"/>
    <x v="1"/>
    <x v="38"/>
    <x v="37"/>
    <x v="35"/>
    <x v="1"/>
    <x v="55"/>
    <x v="0"/>
    <x v="23"/>
    <x v="0"/>
  </r>
  <r>
    <x v="58"/>
    <x v="58"/>
    <x v="0"/>
    <x v="0"/>
    <x v="0"/>
    <x v="0"/>
    <x v="0"/>
    <x v="39"/>
    <x v="38"/>
    <x v="36"/>
    <x v="0"/>
    <x v="56"/>
    <x v="0"/>
    <x v="48"/>
    <x v="0"/>
  </r>
  <r>
    <x v="59"/>
    <x v="59"/>
    <x v="0"/>
    <x v="0"/>
    <x v="0"/>
    <x v="0"/>
    <x v="0"/>
    <x v="3"/>
    <x v="1"/>
    <x v="37"/>
    <x v="0"/>
    <x v="57"/>
    <x v="4"/>
    <x v="49"/>
    <x v="0"/>
  </r>
  <r>
    <x v="60"/>
    <x v="60"/>
    <x v="1"/>
    <x v="2"/>
    <x v="2"/>
    <x v="3"/>
    <x v="1"/>
    <x v="21"/>
    <x v="10"/>
    <x v="38"/>
    <x v="0"/>
    <x v="58"/>
    <x v="7"/>
    <x v="50"/>
    <x v="0"/>
  </r>
  <r>
    <x v="61"/>
    <x v="61"/>
    <x v="1"/>
    <x v="2"/>
    <x v="3"/>
    <x v="2"/>
    <x v="1"/>
    <x v="40"/>
    <x v="39"/>
    <x v="39"/>
    <x v="1"/>
    <x v="59"/>
    <x v="4"/>
    <x v="51"/>
    <x v="0"/>
  </r>
  <r>
    <x v="62"/>
    <x v="62"/>
    <x v="0"/>
    <x v="0"/>
    <x v="0"/>
    <x v="0"/>
    <x v="0"/>
    <x v="41"/>
    <x v="8"/>
    <x v="40"/>
    <x v="0"/>
    <x v="60"/>
    <x v="1"/>
    <x v="52"/>
    <x v="0"/>
  </r>
  <r>
    <x v="63"/>
    <x v="63"/>
    <x v="0"/>
    <x v="0"/>
    <x v="0"/>
    <x v="0"/>
    <x v="0"/>
    <x v="2"/>
    <x v="40"/>
    <x v="4"/>
    <x v="0"/>
    <x v="61"/>
    <x v="0"/>
    <x v="53"/>
    <x v="0"/>
  </r>
  <r>
    <x v="64"/>
    <x v="64"/>
    <x v="1"/>
    <x v="2"/>
    <x v="3"/>
    <x v="2"/>
    <x v="1"/>
    <x v="13"/>
    <x v="13"/>
    <x v="15"/>
    <x v="1"/>
    <x v="62"/>
    <x v="0"/>
    <x v="54"/>
    <x v="0"/>
  </r>
  <r>
    <x v="65"/>
    <x v="65"/>
    <x v="1"/>
    <x v="2"/>
    <x v="2"/>
    <x v="0"/>
    <x v="2"/>
    <x v="32"/>
    <x v="41"/>
    <x v="38"/>
    <x v="0"/>
    <x v="63"/>
    <x v="5"/>
    <x v="10"/>
    <x v="0"/>
  </r>
  <r>
    <x v="66"/>
    <x v="66"/>
    <x v="0"/>
    <x v="0"/>
    <x v="0"/>
    <x v="0"/>
    <x v="0"/>
    <x v="42"/>
    <x v="3"/>
    <x v="33"/>
    <x v="0"/>
    <x v="64"/>
    <x v="3"/>
    <x v="55"/>
    <x v="0"/>
  </r>
  <r>
    <x v="67"/>
    <x v="67"/>
    <x v="1"/>
    <x v="2"/>
    <x v="3"/>
    <x v="4"/>
    <x v="1"/>
    <x v="43"/>
    <x v="42"/>
    <x v="41"/>
    <x v="1"/>
    <x v="65"/>
    <x v="4"/>
    <x v="56"/>
    <x v="0"/>
  </r>
  <r>
    <x v="68"/>
    <x v="68"/>
    <x v="1"/>
    <x v="2"/>
    <x v="2"/>
    <x v="5"/>
    <x v="3"/>
    <x v="44"/>
    <x v="43"/>
    <x v="41"/>
    <x v="1"/>
    <x v="66"/>
    <x v="0"/>
    <x v="57"/>
    <x v="0"/>
  </r>
  <r>
    <x v="69"/>
    <x v="69"/>
    <x v="0"/>
    <x v="0"/>
    <x v="0"/>
    <x v="0"/>
    <x v="0"/>
    <x v="9"/>
    <x v="11"/>
    <x v="12"/>
    <x v="0"/>
    <x v="67"/>
    <x v="4"/>
    <x v="58"/>
    <x v="0"/>
  </r>
  <r>
    <x v="70"/>
    <x v="70"/>
    <x v="0"/>
    <x v="0"/>
    <x v="0"/>
    <x v="0"/>
    <x v="0"/>
    <x v="12"/>
    <x v="12"/>
    <x v="4"/>
    <x v="0"/>
    <x v="68"/>
    <x v="6"/>
    <x v="59"/>
    <x v="0"/>
  </r>
  <r>
    <x v="71"/>
    <x v="71"/>
    <x v="0"/>
    <x v="0"/>
    <x v="0"/>
    <x v="0"/>
    <x v="0"/>
    <x v="12"/>
    <x v="22"/>
    <x v="21"/>
    <x v="1"/>
    <x v="69"/>
    <x v="3"/>
    <x v="60"/>
    <x v="0"/>
  </r>
  <r>
    <x v="72"/>
    <x v="72"/>
    <x v="1"/>
    <x v="2"/>
    <x v="3"/>
    <x v="2"/>
    <x v="1"/>
    <x v="45"/>
    <x v="44"/>
    <x v="42"/>
    <x v="1"/>
    <x v="70"/>
    <x v="0"/>
    <x v="54"/>
    <x v="0"/>
  </r>
  <r>
    <x v="73"/>
    <x v="73"/>
    <x v="0"/>
    <x v="0"/>
    <x v="0"/>
    <x v="0"/>
    <x v="0"/>
    <x v="46"/>
    <x v="6"/>
    <x v="36"/>
    <x v="0"/>
    <x v="71"/>
    <x v="1"/>
    <x v="61"/>
    <x v="0"/>
  </r>
  <r>
    <x v="74"/>
    <x v="74"/>
    <x v="0"/>
    <x v="0"/>
    <x v="0"/>
    <x v="0"/>
    <x v="0"/>
    <x v="0"/>
    <x v="8"/>
    <x v="13"/>
    <x v="0"/>
    <x v="72"/>
    <x v="3"/>
    <x v="62"/>
    <x v="0"/>
  </r>
  <r>
    <x v="75"/>
    <x v="75"/>
    <x v="0"/>
    <x v="0"/>
    <x v="0"/>
    <x v="0"/>
    <x v="0"/>
    <x v="1"/>
    <x v="6"/>
    <x v="13"/>
    <x v="0"/>
    <x v="73"/>
    <x v="3"/>
    <x v="63"/>
    <x v="0"/>
  </r>
  <r>
    <x v="76"/>
    <x v="76"/>
    <x v="0"/>
    <x v="0"/>
    <x v="0"/>
    <x v="0"/>
    <x v="0"/>
    <x v="21"/>
    <x v="4"/>
    <x v="10"/>
    <x v="0"/>
    <x v="74"/>
    <x v="1"/>
    <x v="64"/>
    <x v="0"/>
  </r>
  <r>
    <x v="77"/>
    <x v="77"/>
    <x v="1"/>
    <x v="2"/>
    <x v="3"/>
    <x v="2"/>
    <x v="1"/>
    <x v="47"/>
    <x v="45"/>
    <x v="6"/>
    <x v="0"/>
    <x v="75"/>
    <x v="3"/>
    <x v="65"/>
    <x v="0"/>
  </r>
  <r>
    <x v="78"/>
    <x v="78"/>
    <x v="0"/>
    <x v="0"/>
    <x v="0"/>
    <x v="0"/>
    <x v="0"/>
    <x v="27"/>
    <x v="6"/>
    <x v="30"/>
    <x v="0"/>
    <x v="76"/>
    <x v="2"/>
    <x v="66"/>
    <x v="0"/>
  </r>
  <r>
    <x v="79"/>
    <x v="79"/>
    <x v="1"/>
    <x v="2"/>
    <x v="2"/>
    <x v="3"/>
    <x v="1"/>
    <x v="48"/>
    <x v="46"/>
    <x v="0"/>
    <x v="0"/>
    <x v="77"/>
    <x v="1"/>
    <x v="67"/>
    <x v="0"/>
  </r>
  <r>
    <x v="80"/>
    <x v="80"/>
    <x v="0"/>
    <x v="0"/>
    <x v="0"/>
    <x v="0"/>
    <x v="0"/>
    <x v="0"/>
    <x v="0"/>
    <x v="0"/>
    <x v="0"/>
    <x v="0"/>
    <x v="0"/>
    <x v="0"/>
    <x v="0"/>
  </r>
  <r>
    <x v="81"/>
    <x v="81"/>
    <x v="0"/>
    <x v="0"/>
    <x v="0"/>
    <x v="0"/>
    <x v="0"/>
    <x v="41"/>
    <x v="47"/>
    <x v="15"/>
    <x v="1"/>
    <x v="78"/>
    <x v="1"/>
    <x v="20"/>
    <x v="0"/>
  </r>
  <r>
    <x v="82"/>
    <x v="82"/>
    <x v="1"/>
    <x v="2"/>
    <x v="3"/>
    <x v="2"/>
    <x v="1"/>
    <x v="49"/>
    <x v="48"/>
    <x v="33"/>
    <x v="0"/>
    <x v="79"/>
    <x v="10"/>
    <x v="68"/>
    <x v="0"/>
  </r>
  <r>
    <x v="83"/>
    <x v="83"/>
    <x v="0"/>
    <x v="0"/>
    <x v="0"/>
    <x v="0"/>
    <x v="0"/>
    <x v="8"/>
    <x v="10"/>
    <x v="11"/>
    <x v="0"/>
    <x v="80"/>
    <x v="5"/>
    <x v="69"/>
    <x v="0"/>
  </r>
  <r>
    <x v="84"/>
    <x v="84"/>
    <x v="0"/>
    <x v="0"/>
    <x v="0"/>
    <x v="0"/>
    <x v="0"/>
    <x v="50"/>
    <x v="49"/>
    <x v="43"/>
    <x v="0"/>
    <x v="81"/>
    <x v="0"/>
    <x v="70"/>
    <x v="0"/>
  </r>
  <r>
    <x v="85"/>
    <x v="85"/>
    <x v="1"/>
    <x v="2"/>
    <x v="3"/>
    <x v="2"/>
    <x v="1"/>
    <x v="51"/>
    <x v="50"/>
    <x v="23"/>
    <x v="1"/>
    <x v="82"/>
    <x v="0"/>
    <x v="34"/>
    <x v="0"/>
  </r>
  <r>
    <x v="86"/>
    <x v="86"/>
    <x v="1"/>
    <x v="2"/>
    <x v="3"/>
    <x v="2"/>
    <x v="1"/>
    <x v="52"/>
    <x v="51"/>
    <x v="44"/>
    <x v="1"/>
    <x v="83"/>
    <x v="4"/>
    <x v="21"/>
    <x v="0"/>
  </r>
  <r>
    <x v="87"/>
    <x v="87"/>
    <x v="1"/>
    <x v="2"/>
    <x v="3"/>
    <x v="2"/>
    <x v="1"/>
    <x v="53"/>
    <x v="52"/>
    <x v="19"/>
    <x v="1"/>
    <x v="84"/>
    <x v="4"/>
    <x v="51"/>
    <x v="0"/>
  </r>
  <r>
    <x v="88"/>
    <x v="88"/>
    <x v="0"/>
    <x v="0"/>
    <x v="0"/>
    <x v="0"/>
    <x v="0"/>
    <x v="1"/>
    <x v="8"/>
    <x v="27"/>
    <x v="0"/>
    <x v="85"/>
    <x v="6"/>
    <x v="71"/>
    <x v="0"/>
  </r>
  <r>
    <x v="89"/>
    <x v="89"/>
    <x v="0"/>
    <x v="0"/>
    <x v="0"/>
    <x v="0"/>
    <x v="0"/>
    <x v="37"/>
    <x v="20"/>
    <x v="45"/>
    <x v="0"/>
    <x v="86"/>
    <x v="0"/>
    <x v="0"/>
    <x v="0"/>
  </r>
  <r>
    <x v="90"/>
    <x v="90"/>
    <x v="0"/>
    <x v="1"/>
    <x v="1"/>
    <x v="1"/>
    <x v="1"/>
    <x v="54"/>
    <x v="53"/>
    <x v="46"/>
    <x v="0"/>
    <x v="87"/>
    <x v="9"/>
    <x v="72"/>
    <x v="0"/>
  </r>
  <r>
    <x v="91"/>
    <x v="91"/>
    <x v="1"/>
    <x v="2"/>
    <x v="3"/>
    <x v="2"/>
    <x v="1"/>
    <x v="55"/>
    <x v="54"/>
    <x v="47"/>
    <x v="1"/>
    <x v="88"/>
    <x v="0"/>
    <x v="23"/>
    <x v="0"/>
  </r>
  <r>
    <x v="92"/>
    <x v="92"/>
    <x v="0"/>
    <x v="0"/>
    <x v="0"/>
    <x v="0"/>
    <x v="0"/>
    <x v="8"/>
    <x v="3"/>
    <x v="48"/>
    <x v="0"/>
    <x v="3"/>
    <x v="0"/>
    <x v="3"/>
    <x v="0"/>
  </r>
  <r>
    <x v="93"/>
    <x v="93"/>
    <x v="0"/>
    <x v="0"/>
    <x v="0"/>
    <x v="0"/>
    <x v="0"/>
    <x v="1"/>
    <x v="8"/>
    <x v="27"/>
    <x v="0"/>
    <x v="89"/>
    <x v="3"/>
    <x v="73"/>
    <x v="0"/>
  </r>
  <r>
    <x v="94"/>
    <x v="94"/>
    <x v="1"/>
    <x v="2"/>
    <x v="3"/>
    <x v="2"/>
    <x v="1"/>
    <x v="56"/>
    <x v="51"/>
    <x v="34"/>
    <x v="0"/>
    <x v="90"/>
    <x v="0"/>
    <x v="74"/>
    <x v="0"/>
  </r>
  <r>
    <x v="95"/>
    <x v="95"/>
    <x v="0"/>
    <x v="1"/>
    <x v="1"/>
    <x v="1"/>
    <x v="1"/>
    <x v="57"/>
    <x v="1"/>
    <x v="49"/>
    <x v="1"/>
    <x v="91"/>
    <x v="7"/>
    <x v="75"/>
    <x v="0"/>
  </r>
  <r>
    <x v="96"/>
    <x v="96"/>
    <x v="1"/>
    <x v="2"/>
    <x v="2"/>
    <x v="3"/>
    <x v="1"/>
    <x v="14"/>
    <x v="10"/>
    <x v="12"/>
    <x v="0"/>
    <x v="92"/>
    <x v="11"/>
    <x v="76"/>
    <x v="0"/>
  </r>
  <r>
    <x v="97"/>
    <x v="97"/>
    <x v="0"/>
    <x v="0"/>
    <x v="0"/>
    <x v="0"/>
    <x v="0"/>
    <x v="58"/>
    <x v="8"/>
    <x v="6"/>
    <x v="0"/>
    <x v="93"/>
    <x v="7"/>
    <x v="77"/>
    <x v="0"/>
  </r>
  <r>
    <x v="98"/>
    <x v="98"/>
    <x v="0"/>
    <x v="1"/>
    <x v="1"/>
    <x v="1"/>
    <x v="1"/>
    <x v="59"/>
    <x v="2"/>
    <x v="21"/>
    <x v="1"/>
    <x v="94"/>
    <x v="6"/>
    <x v="78"/>
    <x v="0"/>
  </r>
  <r>
    <x v="99"/>
    <x v="99"/>
    <x v="0"/>
    <x v="0"/>
    <x v="0"/>
    <x v="0"/>
    <x v="0"/>
    <x v="60"/>
    <x v="38"/>
    <x v="50"/>
    <x v="0"/>
    <x v="95"/>
    <x v="3"/>
    <x v="79"/>
    <x v="0"/>
  </r>
  <r>
    <x v="100"/>
    <x v="100"/>
    <x v="1"/>
    <x v="2"/>
    <x v="2"/>
    <x v="3"/>
    <x v="1"/>
    <x v="12"/>
    <x v="38"/>
    <x v="36"/>
    <x v="0"/>
    <x v="96"/>
    <x v="4"/>
    <x v="80"/>
    <x v="0"/>
  </r>
  <r>
    <x v="101"/>
    <x v="101"/>
    <x v="0"/>
    <x v="0"/>
    <x v="0"/>
    <x v="0"/>
    <x v="0"/>
    <x v="61"/>
    <x v="55"/>
    <x v="3"/>
    <x v="0"/>
    <x v="97"/>
    <x v="4"/>
    <x v="81"/>
    <x v="0"/>
  </r>
  <r>
    <x v="102"/>
    <x v="102"/>
    <x v="1"/>
    <x v="2"/>
    <x v="2"/>
    <x v="3"/>
    <x v="1"/>
    <x v="8"/>
    <x v="12"/>
    <x v="29"/>
    <x v="0"/>
    <x v="98"/>
    <x v="1"/>
    <x v="82"/>
    <x v="0"/>
  </r>
  <r>
    <x v="103"/>
    <x v="103"/>
    <x v="1"/>
    <x v="2"/>
    <x v="3"/>
    <x v="2"/>
    <x v="1"/>
    <x v="62"/>
    <x v="56"/>
    <x v="35"/>
    <x v="1"/>
    <x v="99"/>
    <x v="0"/>
    <x v="14"/>
    <x v="0"/>
  </r>
  <r>
    <x v="104"/>
    <x v="104"/>
    <x v="0"/>
    <x v="0"/>
    <x v="0"/>
    <x v="0"/>
    <x v="0"/>
    <x v="12"/>
    <x v="8"/>
    <x v="6"/>
    <x v="0"/>
    <x v="100"/>
    <x v="0"/>
    <x v="83"/>
    <x v="0"/>
  </r>
  <r>
    <x v="105"/>
    <x v="105"/>
    <x v="0"/>
    <x v="0"/>
    <x v="0"/>
    <x v="0"/>
    <x v="0"/>
    <x v="0"/>
    <x v="8"/>
    <x v="13"/>
    <x v="0"/>
    <x v="101"/>
    <x v="4"/>
    <x v="84"/>
    <x v="0"/>
  </r>
  <r>
    <x v="106"/>
    <x v="106"/>
    <x v="0"/>
    <x v="0"/>
    <x v="0"/>
    <x v="0"/>
    <x v="0"/>
    <x v="63"/>
    <x v="49"/>
    <x v="6"/>
    <x v="0"/>
    <x v="102"/>
    <x v="0"/>
    <x v="0"/>
    <x v="0"/>
  </r>
  <r>
    <x v="107"/>
    <x v="107"/>
    <x v="0"/>
    <x v="0"/>
    <x v="0"/>
    <x v="0"/>
    <x v="0"/>
    <x v="8"/>
    <x v="8"/>
    <x v="20"/>
    <x v="0"/>
    <x v="103"/>
    <x v="4"/>
    <x v="85"/>
    <x v="0"/>
  </r>
  <r>
    <x v="108"/>
    <x v="108"/>
    <x v="1"/>
    <x v="2"/>
    <x v="3"/>
    <x v="2"/>
    <x v="1"/>
    <x v="64"/>
    <x v="57"/>
    <x v="21"/>
    <x v="1"/>
    <x v="104"/>
    <x v="4"/>
    <x v="86"/>
    <x v="0"/>
  </r>
  <r>
    <x v="109"/>
    <x v="109"/>
    <x v="0"/>
    <x v="0"/>
    <x v="0"/>
    <x v="0"/>
    <x v="0"/>
    <x v="24"/>
    <x v="53"/>
    <x v="51"/>
    <x v="0"/>
    <x v="105"/>
    <x v="2"/>
    <x v="5"/>
    <x v="0"/>
  </r>
  <r>
    <x v="110"/>
    <x v="110"/>
    <x v="1"/>
    <x v="2"/>
    <x v="3"/>
    <x v="4"/>
    <x v="1"/>
    <x v="65"/>
    <x v="58"/>
    <x v="11"/>
    <x v="0"/>
    <x v="106"/>
    <x v="3"/>
    <x v="87"/>
    <x v="0"/>
  </r>
  <r>
    <x v="111"/>
    <x v="111"/>
    <x v="0"/>
    <x v="0"/>
    <x v="0"/>
    <x v="0"/>
    <x v="0"/>
    <x v="66"/>
    <x v="8"/>
    <x v="25"/>
    <x v="0"/>
    <x v="29"/>
    <x v="4"/>
    <x v="26"/>
    <x v="0"/>
  </r>
  <r>
    <x v="112"/>
    <x v="112"/>
    <x v="1"/>
    <x v="2"/>
    <x v="3"/>
    <x v="2"/>
    <x v="1"/>
    <x v="67"/>
    <x v="59"/>
    <x v="9"/>
    <x v="1"/>
    <x v="107"/>
    <x v="4"/>
    <x v="88"/>
    <x v="0"/>
  </r>
  <r>
    <x v="113"/>
    <x v="113"/>
    <x v="0"/>
    <x v="0"/>
    <x v="0"/>
    <x v="0"/>
    <x v="0"/>
    <x v="0"/>
    <x v="8"/>
    <x v="13"/>
    <x v="0"/>
    <x v="72"/>
    <x v="3"/>
    <x v="62"/>
    <x v="0"/>
  </r>
  <r>
    <x v="114"/>
    <x v="114"/>
    <x v="1"/>
    <x v="2"/>
    <x v="2"/>
    <x v="3"/>
    <x v="1"/>
    <x v="0"/>
    <x v="20"/>
    <x v="27"/>
    <x v="0"/>
    <x v="108"/>
    <x v="6"/>
    <x v="89"/>
    <x v="0"/>
  </r>
  <r>
    <x v="115"/>
    <x v="115"/>
    <x v="0"/>
    <x v="0"/>
    <x v="0"/>
    <x v="0"/>
    <x v="0"/>
    <x v="68"/>
    <x v="4"/>
    <x v="41"/>
    <x v="1"/>
    <x v="109"/>
    <x v="3"/>
    <x v="90"/>
    <x v="0"/>
  </r>
  <r>
    <x v="116"/>
    <x v="116"/>
    <x v="1"/>
    <x v="2"/>
    <x v="2"/>
    <x v="3"/>
    <x v="1"/>
    <x v="69"/>
    <x v="20"/>
    <x v="31"/>
    <x v="1"/>
    <x v="110"/>
    <x v="9"/>
    <x v="91"/>
    <x v="0"/>
  </r>
  <r>
    <x v="117"/>
    <x v="117"/>
    <x v="0"/>
    <x v="0"/>
    <x v="0"/>
    <x v="0"/>
    <x v="0"/>
    <x v="70"/>
    <x v="8"/>
    <x v="6"/>
    <x v="0"/>
    <x v="111"/>
    <x v="12"/>
    <x v="92"/>
    <x v="0"/>
  </r>
  <r>
    <x v="118"/>
    <x v="118"/>
    <x v="0"/>
    <x v="0"/>
    <x v="0"/>
    <x v="0"/>
    <x v="0"/>
    <x v="4"/>
    <x v="8"/>
    <x v="5"/>
    <x v="0"/>
    <x v="60"/>
    <x v="1"/>
    <x v="52"/>
    <x v="0"/>
  </r>
  <r>
    <x v="119"/>
    <x v="119"/>
    <x v="0"/>
    <x v="0"/>
    <x v="0"/>
    <x v="0"/>
    <x v="0"/>
    <x v="71"/>
    <x v="12"/>
    <x v="43"/>
    <x v="0"/>
    <x v="112"/>
    <x v="11"/>
    <x v="93"/>
    <x v="0"/>
  </r>
  <r>
    <x v="120"/>
    <x v="120"/>
    <x v="0"/>
    <x v="0"/>
    <x v="0"/>
    <x v="0"/>
    <x v="0"/>
    <x v="44"/>
    <x v="20"/>
    <x v="52"/>
    <x v="1"/>
    <x v="113"/>
    <x v="5"/>
    <x v="94"/>
    <x v="0"/>
  </r>
  <r>
    <x v="121"/>
    <x v="121"/>
    <x v="1"/>
    <x v="2"/>
    <x v="2"/>
    <x v="3"/>
    <x v="1"/>
    <x v="72"/>
    <x v="46"/>
    <x v="11"/>
    <x v="0"/>
    <x v="114"/>
    <x v="7"/>
    <x v="95"/>
    <x v="0"/>
  </r>
  <r>
    <x v="122"/>
    <x v="122"/>
    <x v="1"/>
    <x v="2"/>
    <x v="3"/>
    <x v="2"/>
    <x v="1"/>
    <x v="73"/>
    <x v="60"/>
    <x v="41"/>
    <x v="1"/>
    <x v="115"/>
    <x v="4"/>
    <x v="96"/>
    <x v="0"/>
  </r>
  <r>
    <x v="123"/>
    <x v="123"/>
    <x v="1"/>
    <x v="2"/>
    <x v="3"/>
    <x v="2"/>
    <x v="1"/>
    <x v="74"/>
    <x v="61"/>
    <x v="3"/>
    <x v="0"/>
    <x v="116"/>
    <x v="3"/>
    <x v="97"/>
    <x v="0"/>
  </r>
  <r>
    <x v="124"/>
    <x v="124"/>
    <x v="1"/>
    <x v="2"/>
    <x v="3"/>
    <x v="2"/>
    <x v="1"/>
    <x v="26"/>
    <x v="62"/>
    <x v="35"/>
    <x v="1"/>
    <x v="117"/>
    <x v="0"/>
    <x v="54"/>
    <x v="0"/>
  </r>
  <r>
    <x v="125"/>
    <x v="125"/>
    <x v="1"/>
    <x v="2"/>
    <x v="2"/>
    <x v="0"/>
    <x v="2"/>
    <x v="34"/>
    <x v="63"/>
    <x v="3"/>
    <x v="0"/>
    <x v="118"/>
    <x v="3"/>
    <x v="98"/>
    <x v="0"/>
  </r>
  <r>
    <x v="126"/>
    <x v="126"/>
    <x v="1"/>
    <x v="2"/>
    <x v="2"/>
    <x v="0"/>
    <x v="2"/>
    <x v="6"/>
    <x v="64"/>
    <x v="33"/>
    <x v="0"/>
    <x v="119"/>
    <x v="4"/>
    <x v="99"/>
    <x v="0"/>
  </r>
  <r>
    <x v="127"/>
    <x v="127"/>
    <x v="1"/>
    <x v="2"/>
    <x v="3"/>
    <x v="2"/>
    <x v="1"/>
    <x v="75"/>
    <x v="65"/>
    <x v="0"/>
    <x v="0"/>
    <x v="120"/>
    <x v="0"/>
    <x v="100"/>
    <x v="0"/>
  </r>
  <r>
    <x v="128"/>
    <x v="128"/>
    <x v="1"/>
    <x v="2"/>
    <x v="2"/>
    <x v="3"/>
    <x v="1"/>
    <x v="12"/>
    <x v="22"/>
    <x v="21"/>
    <x v="1"/>
    <x v="121"/>
    <x v="0"/>
    <x v="101"/>
    <x v="0"/>
  </r>
  <r>
    <x v="129"/>
    <x v="129"/>
    <x v="1"/>
    <x v="2"/>
    <x v="2"/>
    <x v="0"/>
    <x v="4"/>
    <x v="76"/>
    <x v="66"/>
    <x v="53"/>
    <x v="0"/>
    <x v="122"/>
    <x v="5"/>
    <x v="102"/>
    <x v="0"/>
  </r>
  <r>
    <x v="130"/>
    <x v="130"/>
    <x v="1"/>
    <x v="2"/>
    <x v="3"/>
    <x v="2"/>
    <x v="1"/>
    <x v="77"/>
    <x v="67"/>
    <x v="39"/>
    <x v="1"/>
    <x v="123"/>
    <x v="4"/>
    <x v="21"/>
    <x v="0"/>
  </r>
  <r>
    <x v="131"/>
    <x v="131"/>
    <x v="0"/>
    <x v="0"/>
    <x v="0"/>
    <x v="0"/>
    <x v="0"/>
    <x v="0"/>
    <x v="8"/>
    <x v="13"/>
    <x v="0"/>
    <x v="101"/>
    <x v="4"/>
    <x v="84"/>
    <x v="0"/>
  </r>
  <r>
    <x v="132"/>
    <x v="132"/>
    <x v="1"/>
    <x v="3"/>
    <x v="2"/>
    <x v="6"/>
    <x v="5"/>
    <x v="12"/>
    <x v="49"/>
    <x v="25"/>
    <x v="0"/>
    <x v="124"/>
    <x v="1"/>
    <x v="103"/>
    <x v="0"/>
  </r>
  <r>
    <x v="133"/>
    <x v="133"/>
    <x v="0"/>
    <x v="0"/>
    <x v="0"/>
    <x v="0"/>
    <x v="0"/>
    <x v="21"/>
    <x v="7"/>
    <x v="54"/>
    <x v="1"/>
    <x v="125"/>
    <x v="2"/>
    <x v="104"/>
    <x v="0"/>
  </r>
  <r>
    <x v="134"/>
    <x v="134"/>
    <x v="0"/>
    <x v="0"/>
    <x v="0"/>
    <x v="0"/>
    <x v="0"/>
    <x v="78"/>
    <x v="68"/>
    <x v="34"/>
    <x v="0"/>
    <x v="126"/>
    <x v="0"/>
    <x v="105"/>
    <x v="0"/>
  </r>
  <r>
    <x v="135"/>
    <x v="135"/>
    <x v="1"/>
    <x v="2"/>
    <x v="3"/>
    <x v="2"/>
    <x v="1"/>
    <x v="53"/>
    <x v="69"/>
    <x v="16"/>
    <x v="1"/>
    <x v="127"/>
    <x v="4"/>
    <x v="106"/>
    <x v="0"/>
  </r>
  <r>
    <x v="136"/>
    <x v="136"/>
    <x v="0"/>
    <x v="0"/>
    <x v="0"/>
    <x v="0"/>
    <x v="0"/>
    <x v="14"/>
    <x v="70"/>
    <x v="25"/>
    <x v="0"/>
    <x v="128"/>
    <x v="2"/>
    <x v="31"/>
    <x v="0"/>
  </r>
  <r>
    <x v="137"/>
    <x v="137"/>
    <x v="1"/>
    <x v="2"/>
    <x v="2"/>
    <x v="0"/>
    <x v="2"/>
    <x v="29"/>
    <x v="71"/>
    <x v="30"/>
    <x v="0"/>
    <x v="129"/>
    <x v="13"/>
    <x v="107"/>
    <x v="0"/>
  </r>
  <r>
    <x v="138"/>
    <x v="138"/>
    <x v="1"/>
    <x v="2"/>
    <x v="2"/>
    <x v="3"/>
    <x v="1"/>
    <x v="0"/>
    <x v="4"/>
    <x v="26"/>
    <x v="1"/>
    <x v="130"/>
    <x v="2"/>
    <x v="94"/>
    <x v="0"/>
  </r>
  <r>
    <x v="139"/>
    <x v="139"/>
    <x v="0"/>
    <x v="0"/>
    <x v="0"/>
    <x v="0"/>
    <x v="0"/>
    <x v="12"/>
    <x v="3"/>
    <x v="8"/>
    <x v="0"/>
    <x v="131"/>
    <x v="4"/>
    <x v="26"/>
    <x v="0"/>
  </r>
  <r>
    <x v="140"/>
    <x v="140"/>
    <x v="0"/>
    <x v="0"/>
    <x v="0"/>
    <x v="0"/>
    <x v="0"/>
    <x v="0"/>
    <x v="0"/>
    <x v="0"/>
    <x v="0"/>
    <x v="132"/>
    <x v="3"/>
    <x v="108"/>
    <x v="0"/>
  </r>
  <r>
    <x v="141"/>
    <x v="141"/>
    <x v="0"/>
    <x v="1"/>
    <x v="1"/>
    <x v="1"/>
    <x v="1"/>
    <x v="79"/>
    <x v="43"/>
    <x v="1"/>
    <x v="1"/>
    <x v="133"/>
    <x v="5"/>
    <x v="43"/>
    <x v="0"/>
  </r>
  <r>
    <x v="142"/>
    <x v="142"/>
    <x v="1"/>
    <x v="2"/>
    <x v="2"/>
    <x v="3"/>
    <x v="1"/>
    <x v="80"/>
    <x v="0"/>
    <x v="54"/>
    <x v="1"/>
    <x v="134"/>
    <x v="14"/>
    <x v="109"/>
    <x v="0"/>
  </r>
  <r>
    <x v="143"/>
    <x v="143"/>
    <x v="0"/>
    <x v="1"/>
    <x v="1"/>
    <x v="1"/>
    <x v="1"/>
    <x v="81"/>
    <x v="72"/>
    <x v="15"/>
    <x v="1"/>
    <x v="135"/>
    <x v="0"/>
    <x v="110"/>
    <x v="0"/>
  </r>
  <r>
    <x v="144"/>
    <x v="144"/>
    <x v="1"/>
    <x v="2"/>
    <x v="3"/>
    <x v="2"/>
    <x v="1"/>
    <x v="75"/>
    <x v="35"/>
    <x v="7"/>
    <x v="1"/>
    <x v="136"/>
    <x v="0"/>
    <x v="111"/>
    <x v="0"/>
  </r>
  <r>
    <x v="145"/>
    <x v="145"/>
    <x v="1"/>
    <x v="2"/>
    <x v="2"/>
    <x v="3"/>
    <x v="1"/>
    <x v="82"/>
    <x v="6"/>
    <x v="4"/>
    <x v="0"/>
    <x v="137"/>
    <x v="7"/>
    <x v="112"/>
    <x v="0"/>
  </r>
  <r>
    <x v="146"/>
    <x v="146"/>
    <x v="0"/>
    <x v="0"/>
    <x v="0"/>
    <x v="0"/>
    <x v="0"/>
    <x v="29"/>
    <x v="34"/>
    <x v="50"/>
    <x v="0"/>
    <x v="138"/>
    <x v="6"/>
    <x v="113"/>
    <x v="0"/>
  </r>
  <r>
    <x v="147"/>
    <x v="147"/>
    <x v="0"/>
    <x v="0"/>
    <x v="0"/>
    <x v="0"/>
    <x v="0"/>
    <x v="7"/>
    <x v="12"/>
    <x v="15"/>
    <x v="1"/>
    <x v="139"/>
    <x v="0"/>
    <x v="114"/>
    <x v="0"/>
  </r>
  <r>
    <x v="148"/>
    <x v="148"/>
    <x v="1"/>
    <x v="2"/>
    <x v="2"/>
    <x v="0"/>
    <x v="6"/>
    <x v="83"/>
    <x v="22"/>
    <x v="39"/>
    <x v="1"/>
    <x v="140"/>
    <x v="0"/>
    <x v="115"/>
    <x v="0"/>
  </r>
  <r>
    <x v="149"/>
    <x v="149"/>
    <x v="0"/>
    <x v="0"/>
    <x v="0"/>
    <x v="0"/>
    <x v="0"/>
    <x v="84"/>
    <x v="3"/>
    <x v="41"/>
    <x v="1"/>
    <x v="141"/>
    <x v="0"/>
    <x v="116"/>
    <x v="0"/>
  </r>
  <r>
    <x v="150"/>
    <x v="150"/>
    <x v="1"/>
    <x v="2"/>
    <x v="3"/>
    <x v="2"/>
    <x v="1"/>
    <x v="85"/>
    <x v="57"/>
    <x v="34"/>
    <x v="0"/>
    <x v="142"/>
    <x v="3"/>
    <x v="117"/>
    <x v="0"/>
  </r>
  <r>
    <x v="151"/>
    <x v="151"/>
    <x v="0"/>
    <x v="0"/>
    <x v="0"/>
    <x v="0"/>
    <x v="0"/>
    <x v="86"/>
    <x v="0"/>
    <x v="12"/>
    <x v="0"/>
    <x v="32"/>
    <x v="4"/>
    <x v="29"/>
    <x v="0"/>
  </r>
  <r>
    <x v="152"/>
    <x v="152"/>
    <x v="1"/>
    <x v="2"/>
    <x v="3"/>
    <x v="2"/>
    <x v="1"/>
    <x v="87"/>
    <x v="73"/>
    <x v="55"/>
    <x v="1"/>
    <x v="143"/>
    <x v="4"/>
    <x v="19"/>
    <x v="0"/>
  </r>
  <r>
    <x v="153"/>
    <x v="153"/>
    <x v="0"/>
    <x v="0"/>
    <x v="0"/>
    <x v="0"/>
    <x v="0"/>
    <x v="7"/>
    <x v="49"/>
    <x v="33"/>
    <x v="0"/>
    <x v="144"/>
    <x v="4"/>
    <x v="7"/>
    <x v="0"/>
  </r>
  <r>
    <x v="154"/>
    <x v="154"/>
    <x v="0"/>
    <x v="1"/>
    <x v="1"/>
    <x v="1"/>
    <x v="1"/>
    <x v="14"/>
    <x v="4"/>
    <x v="16"/>
    <x v="1"/>
    <x v="145"/>
    <x v="10"/>
    <x v="118"/>
    <x v="0"/>
  </r>
  <r>
    <x v="155"/>
    <x v="155"/>
    <x v="1"/>
    <x v="2"/>
    <x v="2"/>
    <x v="3"/>
    <x v="1"/>
    <x v="0"/>
    <x v="10"/>
    <x v="8"/>
    <x v="0"/>
    <x v="146"/>
    <x v="4"/>
    <x v="119"/>
    <x v="0"/>
  </r>
  <r>
    <x v="156"/>
    <x v="156"/>
    <x v="0"/>
    <x v="0"/>
    <x v="0"/>
    <x v="0"/>
    <x v="0"/>
    <x v="72"/>
    <x v="20"/>
    <x v="23"/>
    <x v="1"/>
    <x v="113"/>
    <x v="5"/>
    <x v="94"/>
    <x v="0"/>
  </r>
  <r>
    <x v="157"/>
    <x v="157"/>
    <x v="1"/>
    <x v="2"/>
    <x v="4"/>
    <x v="7"/>
    <x v="1"/>
    <x v="88"/>
    <x v="74"/>
    <x v="19"/>
    <x v="1"/>
    <x v="147"/>
    <x v="2"/>
    <x v="120"/>
    <x v="0"/>
  </r>
  <r>
    <x v="158"/>
    <x v="158"/>
    <x v="1"/>
    <x v="2"/>
    <x v="2"/>
    <x v="0"/>
    <x v="2"/>
    <x v="89"/>
    <x v="38"/>
    <x v="30"/>
    <x v="0"/>
    <x v="148"/>
    <x v="3"/>
    <x v="121"/>
    <x v="0"/>
  </r>
  <r>
    <x v="159"/>
    <x v="159"/>
    <x v="1"/>
    <x v="2"/>
    <x v="2"/>
    <x v="3"/>
    <x v="1"/>
    <x v="0"/>
    <x v="12"/>
    <x v="37"/>
    <x v="0"/>
    <x v="149"/>
    <x v="2"/>
    <x v="122"/>
    <x v="0"/>
  </r>
  <r>
    <x v="160"/>
    <x v="160"/>
    <x v="1"/>
    <x v="2"/>
    <x v="2"/>
    <x v="0"/>
    <x v="6"/>
    <x v="90"/>
    <x v="75"/>
    <x v="44"/>
    <x v="1"/>
    <x v="150"/>
    <x v="1"/>
    <x v="123"/>
    <x v="0"/>
  </r>
  <r>
    <x v="161"/>
    <x v="161"/>
    <x v="0"/>
    <x v="0"/>
    <x v="0"/>
    <x v="0"/>
    <x v="0"/>
    <x v="86"/>
    <x v="8"/>
    <x v="46"/>
    <x v="0"/>
    <x v="151"/>
    <x v="4"/>
    <x v="124"/>
    <x v="0"/>
  </r>
  <r>
    <x v="162"/>
    <x v="162"/>
    <x v="0"/>
    <x v="0"/>
    <x v="0"/>
    <x v="0"/>
    <x v="0"/>
    <x v="4"/>
    <x v="6"/>
    <x v="20"/>
    <x v="0"/>
    <x v="71"/>
    <x v="1"/>
    <x v="61"/>
    <x v="0"/>
  </r>
  <r>
    <x v="163"/>
    <x v="163"/>
    <x v="0"/>
    <x v="0"/>
    <x v="0"/>
    <x v="0"/>
    <x v="0"/>
    <x v="4"/>
    <x v="4"/>
    <x v="11"/>
    <x v="0"/>
    <x v="152"/>
    <x v="2"/>
    <x v="125"/>
    <x v="0"/>
  </r>
  <r>
    <x v="164"/>
    <x v="164"/>
    <x v="0"/>
    <x v="0"/>
    <x v="0"/>
    <x v="0"/>
    <x v="0"/>
    <x v="23"/>
    <x v="76"/>
    <x v="56"/>
    <x v="1"/>
    <x v="153"/>
    <x v="6"/>
    <x v="126"/>
    <x v="0"/>
  </r>
  <r>
    <x v="165"/>
    <x v="165"/>
    <x v="1"/>
    <x v="2"/>
    <x v="2"/>
    <x v="3"/>
    <x v="1"/>
    <x v="8"/>
    <x v="77"/>
    <x v="43"/>
    <x v="0"/>
    <x v="154"/>
    <x v="2"/>
    <x v="127"/>
    <x v="0"/>
  </r>
  <r>
    <x v="166"/>
    <x v="166"/>
    <x v="0"/>
    <x v="0"/>
    <x v="0"/>
    <x v="0"/>
    <x v="0"/>
    <x v="0"/>
    <x v="49"/>
    <x v="12"/>
    <x v="0"/>
    <x v="155"/>
    <x v="0"/>
    <x v="83"/>
    <x v="0"/>
  </r>
  <r>
    <x v="167"/>
    <x v="167"/>
    <x v="1"/>
    <x v="2"/>
    <x v="2"/>
    <x v="3"/>
    <x v="1"/>
    <x v="86"/>
    <x v="20"/>
    <x v="57"/>
    <x v="0"/>
    <x v="156"/>
    <x v="1"/>
    <x v="128"/>
    <x v="0"/>
  </r>
  <r>
    <x v="168"/>
    <x v="168"/>
    <x v="1"/>
    <x v="2"/>
    <x v="3"/>
    <x v="2"/>
    <x v="1"/>
    <x v="91"/>
    <x v="78"/>
    <x v="18"/>
    <x v="1"/>
    <x v="157"/>
    <x v="4"/>
    <x v="129"/>
    <x v="0"/>
  </r>
  <r>
    <x v="169"/>
    <x v="169"/>
    <x v="0"/>
    <x v="0"/>
    <x v="0"/>
    <x v="0"/>
    <x v="0"/>
    <x v="14"/>
    <x v="4"/>
    <x v="16"/>
    <x v="1"/>
    <x v="158"/>
    <x v="1"/>
    <x v="130"/>
    <x v="0"/>
  </r>
  <r>
    <x v="170"/>
    <x v="170"/>
    <x v="0"/>
    <x v="1"/>
    <x v="1"/>
    <x v="1"/>
    <x v="1"/>
    <x v="92"/>
    <x v="79"/>
    <x v="15"/>
    <x v="1"/>
    <x v="159"/>
    <x v="5"/>
    <x v="131"/>
    <x v="0"/>
  </r>
  <r>
    <x v="171"/>
    <x v="171"/>
    <x v="1"/>
    <x v="2"/>
    <x v="3"/>
    <x v="2"/>
    <x v="1"/>
    <x v="26"/>
    <x v="80"/>
    <x v="39"/>
    <x v="1"/>
    <x v="160"/>
    <x v="4"/>
    <x v="21"/>
    <x v="0"/>
  </r>
  <r>
    <x v="172"/>
    <x v="172"/>
    <x v="0"/>
    <x v="0"/>
    <x v="0"/>
    <x v="0"/>
    <x v="0"/>
    <x v="4"/>
    <x v="4"/>
    <x v="11"/>
    <x v="0"/>
    <x v="74"/>
    <x v="1"/>
    <x v="64"/>
    <x v="0"/>
  </r>
  <r>
    <x v="173"/>
    <x v="173"/>
    <x v="0"/>
    <x v="0"/>
    <x v="0"/>
    <x v="0"/>
    <x v="0"/>
    <x v="50"/>
    <x v="8"/>
    <x v="29"/>
    <x v="0"/>
    <x v="161"/>
    <x v="4"/>
    <x v="132"/>
    <x v="0"/>
  </r>
  <r>
    <x v="174"/>
    <x v="174"/>
    <x v="0"/>
    <x v="0"/>
    <x v="0"/>
    <x v="0"/>
    <x v="0"/>
    <x v="0"/>
    <x v="20"/>
    <x v="27"/>
    <x v="0"/>
    <x v="162"/>
    <x v="15"/>
    <x v="133"/>
    <x v="0"/>
  </r>
  <r>
    <x v="175"/>
    <x v="175"/>
    <x v="0"/>
    <x v="1"/>
    <x v="1"/>
    <x v="1"/>
    <x v="1"/>
    <x v="1"/>
    <x v="6"/>
    <x v="13"/>
    <x v="0"/>
    <x v="163"/>
    <x v="7"/>
    <x v="134"/>
    <x v="0"/>
  </r>
  <r>
    <x v="176"/>
    <x v="176"/>
    <x v="0"/>
    <x v="0"/>
    <x v="0"/>
    <x v="0"/>
    <x v="0"/>
    <x v="93"/>
    <x v="7"/>
    <x v="58"/>
    <x v="0"/>
    <x v="164"/>
    <x v="1"/>
    <x v="20"/>
    <x v="0"/>
  </r>
  <r>
    <x v="177"/>
    <x v="177"/>
    <x v="0"/>
    <x v="0"/>
    <x v="0"/>
    <x v="0"/>
    <x v="0"/>
    <x v="0"/>
    <x v="0"/>
    <x v="0"/>
    <x v="0"/>
    <x v="132"/>
    <x v="3"/>
    <x v="108"/>
    <x v="0"/>
  </r>
  <r>
    <x v="178"/>
    <x v="178"/>
    <x v="0"/>
    <x v="0"/>
    <x v="0"/>
    <x v="0"/>
    <x v="0"/>
    <x v="94"/>
    <x v="17"/>
    <x v="58"/>
    <x v="0"/>
    <x v="23"/>
    <x v="1"/>
    <x v="20"/>
    <x v="0"/>
  </r>
  <r>
    <x v="179"/>
    <x v="179"/>
    <x v="1"/>
    <x v="2"/>
    <x v="2"/>
    <x v="3"/>
    <x v="1"/>
    <x v="34"/>
    <x v="20"/>
    <x v="13"/>
    <x v="0"/>
    <x v="165"/>
    <x v="8"/>
    <x v="33"/>
    <x v="0"/>
  </r>
  <r>
    <x v="180"/>
    <x v="180"/>
    <x v="1"/>
    <x v="2"/>
    <x v="2"/>
    <x v="3"/>
    <x v="1"/>
    <x v="95"/>
    <x v="6"/>
    <x v="53"/>
    <x v="0"/>
    <x v="166"/>
    <x v="11"/>
    <x v="135"/>
    <x v="0"/>
  </r>
  <r>
    <x v="181"/>
    <x v="181"/>
    <x v="0"/>
    <x v="0"/>
    <x v="0"/>
    <x v="0"/>
    <x v="0"/>
    <x v="8"/>
    <x v="3"/>
    <x v="48"/>
    <x v="0"/>
    <x v="167"/>
    <x v="3"/>
    <x v="136"/>
    <x v="0"/>
  </r>
  <r>
    <x v="182"/>
    <x v="182"/>
    <x v="0"/>
    <x v="0"/>
    <x v="0"/>
    <x v="0"/>
    <x v="0"/>
    <x v="61"/>
    <x v="8"/>
    <x v="59"/>
    <x v="1"/>
    <x v="168"/>
    <x v="3"/>
    <x v="137"/>
    <x v="0"/>
  </r>
  <r>
    <x v="183"/>
    <x v="183"/>
    <x v="0"/>
    <x v="0"/>
    <x v="0"/>
    <x v="0"/>
    <x v="0"/>
    <x v="96"/>
    <x v="20"/>
    <x v="3"/>
    <x v="0"/>
    <x v="169"/>
    <x v="5"/>
    <x v="32"/>
    <x v="0"/>
  </r>
  <r>
    <x v="184"/>
    <x v="184"/>
    <x v="0"/>
    <x v="0"/>
    <x v="0"/>
    <x v="0"/>
    <x v="0"/>
    <x v="7"/>
    <x v="66"/>
    <x v="30"/>
    <x v="0"/>
    <x v="170"/>
    <x v="4"/>
    <x v="138"/>
    <x v="0"/>
  </r>
  <r>
    <x v="185"/>
    <x v="185"/>
    <x v="0"/>
    <x v="0"/>
    <x v="0"/>
    <x v="0"/>
    <x v="0"/>
    <x v="8"/>
    <x v="81"/>
    <x v="16"/>
    <x v="1"/>
    <x v="171"/>
    <x v="4"/>
    <x v="139"/>
    <x v="0"/>
  </r>
  <r>
    <x v="186"/>
    <x v="186"/>
    <x v="0"/>
    <x v="0"/>
    <x v="0"/>
    <x v="0"/>
    <x v="0"/>
    <x v="96"/>
    <x v="20"/>
    <x v="3"/>
    <x v="0"/>
    <x v="169"/>
    <x v="5"/>
    <x v="32"/>
    <x v="0"/>
  </r>
  <r>
    <x v="187"/>
    <x v="187"/>
    <x v="0"/>
    <x v="0"/>
    <x v="0"/>
    <x v="0"/>
    <x v="0"/>
    <x v="97"/>
    <x v="0"/>
    <x v="46"/>
    <x v="0"/>
    <x v="172"/>
    <x v="4"/>
    <x v="84"/>
    <x v="0"/>
  </r>
  <r>
    <x v="188"/>
    <x v="188"/>
    <x v="1"/>
    <x v="2"/>
    <x v="3"/>
    <x v="2"/>
    <x v="1"/>
    <x v="98"/>
    <x v="82"/>
    <x v="3"/>
    <x v="0"/>
    <x v="173"/>
    <x v="2"/>
    <x v="140"/>
    <x v="0"/>
  </r>
  <r>
    <x v="189"/>
    <x v="189"/>
    <x v="1"/>
    <x v="2"/>
    <x v="2"/>
    <x v="0"/>
    <x v="6"/>
    <x v="99"/>
    <x v="20"/>
    <x v="60"/>
    <x v="0"/>
    <x v="174"/>
    <x v="0"/>
    <x v="115"/>
    <x v="0"/>
  </r>
  <r>
    <x v="190"/>
    <x v="190"/>
    <x v="1"/>
    <x v="2"/>
    <x v="3"/>
    <x v="4"/>
    <x v="1"/>
    <x v="100"/>
    <x v="83"/>
    <x v="61"/>
    <x v="1"/>
    <x v="175"/>
    <x v="0"/>
    <x v="45"/>
    <x v="0"/>
  </r>
  <r>
    <x v="191"/>
    <x v="191"/>
    <x v="0"/>
    <x v="0"/>
    <x v="0"/>
    <x v="0"/>
    <x v="0"/>
    <x v="101"/>
    <x v="20"/>
    <x v="6"/>
    <x v="0"/>
    <x v="176"/>
    <x v="3"/>
    <x v="141"/>
    <x v="0"/>
  </r>
  <r>
    <x v="192"/>
    <x v="192"/>
    <x v="1"/>
    <x v="2"/>
    <x v="3"/>
    <x v="2"/>
    <x v="1"/>
    <x v="102"/>
    <x v="84"/>
    <x v="44"/>
    <x v="1"/>
    <x v="177"/>
    <x v="4"/>
    <x v="51"/>
    <x v="0"/>
  </r>
  <r>
    <x v="193"/>
    <x v="193"/>
    <x v="1"/>
    <x v="2"/>
    <x v="2"/>
    <x v="3"/>
    <x v="1"/>
    <x v="8"/>
    <x v="77"/>
    <x v="43"/>
    <x v="0"/>
    <x v="178"/>
    <x v="7"/>
    <x v="142"/>
    <x v="0"/>
  </r>
  <r>
    <x v="194"/>
    <x v="194"/>
    <x v="0"/>
    <x v="0"/>
    <x v="0"/>
    <x v="0"/>
    <x v="0"/>
    <x v="103"/>
    <x v="22"/>
    <x v="41"/>
    <x v="1"/>
    <x v="179"/>
    <x v="3"/>
    <x v="143"/>
    <x v="0"/>
  </r>
  <r>
    <x v="195"/>
    <x v="195"/>
    <x v="0"/>
    <x v="0"/>
    <x v="0"/>
    <x v="0"/>
    <x v="0"/>
    <x v="41"/>
    <x v="85"/>
    <x v="43"/>
    <x v="0"/>
    <x v="180"/>
    <x v="2"/>
    <x v="144"/>
    <x v="0"/>
  </r>
  <r>
    <x v="196"/>
    <x v="196"/>
    <x v="0"/>
    <x v="0"/>
    <x v="0"/>
    <x v="0"/>
    <x v="0"/>
    <x v="104"/>
    <x v="47"/>
    <x v="61"/>
    <x v="1"/>
    <x v="78"/>
    <x v="1"/>
    <x v="20"/>
    <x v="0"/>
  </r>
  <r>
    <x v="197"/>
    <x v="197"/>
    <x v="1"/>
    <x v="2"/>
    <x v="3"/>
    <x v="2"/>
    <x v="1"/>
    <x v="55"/>
    <x v="86"/>
    <x v="39"/>
    <x v="1"/>
    <x v="181"/>
    <x v="0"/>
    <x v="14"/>
    <x v="0"/>
  </r>
  <r>
    <x v="198"/>
    <x v="198"/>
    <x v="0"/>
    <x v="0"/>
    <x v="0"/>
    <x v="0"/>
    <x v="0"/>
    <x v="29"/>
    <x v="87"/>
    <x v="19"/>
    <x v="1"/>
    <x v="182"/>
    <x v="5"/>
    <x v="145"/>
    <x v="0"/>
  </r>
  <r>
    <x v="199"/>
    <x v="199"/>
    <x v="0"/>
    <x v="0"/>
    <x v="0"/>
    <x v="0"/>
    <x v="0"/>
    <x v="105"/>
    <x v="6"/>
    <x v="10"/>
    <x v="0"/>
    <x v="183"/>
    <x v="3"/>
    <x v="146"/>
    <x v="0"/>
  </r>
  <r>
    <x v="200"/>
    <x v="200"/>
    <x v="1"/>
    <x v="2"/>
    <x v="2"/>
    <x v="3"/>
    <x v="1"/>
    <x v="106"/>
    <x v="43"/>
    <x v="62"/>
    <x v="0"/>
    <x v="184"/>
    <x v="4"/>
    <x v="147"/>
    <x v="0"/>
  </r>
  <r>
    <x v="201"/>
    <x v="201"/>
    <x v="0"/>
    <x v="0"/>
    <x v="0"/>
    <x v="0"/>
    <x v="0"/>
    <x v="107"/>
    <x v="3"/>
    <x v="11"/>
    <x v="0"/>
    <x v="185"/>
    <x v="11"/>
    <x v="148"/>
    <x v="0"/>
  </r>
  <r>
    <x v="202"/>
    <x v="202"/>
    <x v="1"/>
    <x v="2"/>
    <x v="2"/>
    <x v="3"/>
    <x v="1"/>
    <x v="108"/>
    <x v="3"/>
    <x v="46"/>
    <x v="0"/>
    <x v="186"/>
    <x v="5"/>
    <x v="149"/>
    <x v="0"/>
  </r>
  <r>
    <x v="203"/>
    <x v="203"/>
    <x v="1"/>
    <x v="2"/>
    <x v="2"/>
    <x v="3"/>
    <x v="1"/>
    <x v="12"/>
    <x v="8"/>
    <x v="6"/>
    <x v="0"/>
    <x v="187"/>
    <x v="1"/>
    <x v="150"/>
    <x v="0"/>
  </r>
  <r>
    <x v="204"/>
    <x v="204"/>
    <x v="1"/>
    <x v="2"/>
    <x v="2"/>
    <x v="0"/>
    <x v="2"/>
    <x v="109"/>
    <x v="22"/>
    <x v="47"/>
    <x v="1"/>
    <x v="188"/>
    <x v="5"/>
    <x v="151"/>
    <x v="0"/>
  </r>
  <r>
    <x v="205"/>
    <x v="205"/>
    <x v="0"/>
    <x v="0"/>
    <x v="0"/>
    <x v="0"/>
    <x v="0"/>
    <x v="63"/>
    <x v="22"/>
    <x v="23"/>
    <x v="1"/>
    <x v="189"/>
    <x v="1"/>
    <x v="152"/>
    <x v="0"/>
  </r>
  <r>
    <x v="206"/>
    <x v="206"/>
    <x v="1"/>
    <x v="2"/>
    <x v="3"/>
    <x v="2"/>
    <x v="1"/>
    <x v="110"/>
    <x v="88"/>
    <x v="11"/>
    <x v="0"/>
    <x v="190"/>
    <x v="0"/>
    <x v="153"/>
    <x v="0"/>
  </r>
  <r>
    <x v="207"/>
    <x v="207"/>
    <x v="0"/>
    <x v="0"/>
    <x v="0"/>
    <x v="0"/>
    <x v="0"/>
    <x v="10"/>
    <x v="22"/>
    <x v="21"/>
    <x v="1"/>
    <x v="191"/>
    <x v="2"/>
    <x v="154"/>
    <x v="0"/>
  </r>
  <r>
    <x v="208"/>
    <x v="208"/>
    <x v="0"/>
    <x v="0"/>
    <x v="0"/>
    <x v="0"/>
    <x v="0"/>
    <x v="111"/>
    <x v="8"/>
    <x v="43"/>
    <x v="0"/>
    <x v="192"/>
    <x v="7"/>
    <x v="155"/>
    <x v="0"/>
  </r>
  <r>
    <x v="209"/>
    <x v="209"/>
    <x v="1"/>
    <x v="2"/>
    <x v="2"/>
    <x v="3"/>
    <x v="1"/>
    <x v="112"/>
    <x v="22"/>
    <x v="46"/>
    <x v="0"/>
    <x v="193"/>
    <x v="9"/>
    <x v="156"/>
    <x v="0"/>
  </r>
  <r>
    <x v="210"/>
    <x v="210"/>
    <x v="1"/>
    <x v="2"/>
    <x v="4"/>
    <x v="7"/>
    <x v="1"/>
    <x v="113"/>
    <x v="89"/>
    <x v="31"/>
    <x v="1"/>
    <x v="194"/>
    <x v="1"/>
    <x v="157"/>
    <x v="0"/>
  </r>
  <r>
    <x v="211"/>
    <x v="211"/>
    <x v="1"/>
    <x v="2"/>
    <x v="2"/>
    <x v="3"/>
    <x v="1"/>
    <x v="114"/>
    <x v="22"/>
    <x v="4"/>
    <x v="0"/>
    <x v="195"/>
    <x v="12"/>
    <x v="158"/>
    <x v="0"/>
  </r>
  <r>
    <x v="212"/>
    <x v="212"/>
    <x v="0"/>
    <x v="0"/>
    <x v="0"/>
    <x v="0"/>
    <x v="0"/>
    <x v="8"/>
    <x v="53"/>
    <x v="11"/>
    <x v="0"/>
    <x v="196"/>
    <x v="6"/>
    <x v="159"/>
    <x v="0"/>
  </r>
  <r>
    <x v="213"/>
    <x v="213"/>
    <x v="0"/>
    <x v="0"/>
    <x v="0"/>
    <x v="0"/>
    <x v="0"/>
    <x v="34"/>
    <x v="20"/>
    <x v="13"/>
    <x v="0"/>
    <x v="197"/>
    <x v="0"/>
    <x v="160"/>
    <x v="0"/>
  </r>
  <r>
    <x v="214"/>
    <x v="214"/>
    <x v="1"/>
    <x v="2"/>
    <x v="2"/>
    <x v="3"/>
    <x v="1"/>
    <x v="8"/>
    <x v="8"/>
    <x v="20"/>
    <x v="0"/>
    <x v="198"/>
    <x v="11"/>
    <x v="161"/>
    <x v="0"/>
  </r>
  <r>
    <x v="215"/>
    <x v="215"/>
    <x v="1"/>
    <x v="2"/>
    <x v="3"/>
    <x v="4"/>
    <x v="1"/>
    <x v="35"/>
    <x v="90"/>
    <x v="53"/>
    <x v="0"/>
    <x v="199"/>
    <x v="11"/>
    <x v="162"/>
    <x v="0"/>
  </r>
  <r>
    <x v="216"/>
    <x v="216"/>
    <x v="1"/>
    <x v="2"/>
    <x v="3"/>
    <x v="2"/>
    <x v="1"/>
    <x v="115"/>
    <x v="91"/>
    <x v="28"/>
    <x v="1"/>
    <x v="200"/>
    <x v="3"/>
    <x v="163"/>
    <x v="0"/>
  </r>
  <r>
    <x v="217"/>
    <x v="217"/>
    <x v="1"/>
    <x v="2"/>
    <x v="2"/>
    <x v="0"/>
    <x v="2"/>
    <x v="116"/>
    <x v="8"/>
    <x v="57"/>
    <x v="0"/>
    <x v="201"/>
    <x v="4"/>
    <x v="164"/>
    <x v="0"/>
  </r>
  <r>
    <x v="218"/>
    <x v="218"/>
    <x v="1"/>
    <x v="3"/>
    <x v="2"/>
    <x v="8"/>
    <x v="1"/>
    <x v="27"/>
    <x v="92"/>
    <x v="6"/>
    <x v="0"/>
    <x v="202"/>
    <x v="5"/>
    <x v="165"/>
    <x v="0"/>
  </r>
  <r>
    <x v="219"/>
    <x v="219"/>
    <x v="0"/>
    <x v="0"/>
    <x v="0"/>
    <x v="0"/>
    <x v="0"/>
    <x v="117"/>
    <x v="93"/>
    <x v="1"/>
    <x v="1"/>
    <x v="203"/>
    <x v="2"/>
    <x v="166"/>
    <x v="0"/>
  </r>
  <r>
    <x v="220"/>
    <x v="220"/>
    <x v="0"/>
    <x v="0"/>
    <x v="0"/>
    <x v="0"/>
    <x v="0"/>
    <x v="37"/>
    <x v="20"/>
    <x v="45"/>
    <x v="0"/>
    <x v="86"/>
    <x v="0"/>
    <x v="0"/>
    <x v="0"/>
  </r>
  <r>
    <x v="221"/>
    <x v="221"/>
    <x v="1"/>
    <x v="2"/>
    <x v="2"/>
    <x v="3"/>
    <x v="1"/>
    <x v="8"/>
    <x v="12"/>
    <x v="29"/>
    <x v="0"/>
    <x v="204"/>
    <x v="11"/>
    <x v="73"/>
    <x v="0"/>
  </r>
  <r>
    <x v="222"/>
    <x v="222"/>
    <x v="1"/>
    <x v="2"/>
    <x v="2"/>
    <x v="5"/>
    <x v="3"/>
    <x v="0"/>
    <x v="10"/>
    <x v="8"/>
    <x v="0"/>
    <x v="205"/>
    <x v="3"/>
    <x v="167"/>
    <x v="0"/>
  </r>
  <r>
    <x v="223"/>
    <x v="223"/>
    <x v="0"/>
    <x v="0"/>
    <x v="0"/>
    <x v="0"/>
    <x v="0"/>
    <x v="14"/>
    <x v="6"/>
    <x v="8"/>
    <x v="0"/>
    <x v="206"/>
    <x v="3"/>
    <x v="168"/>
    <x v="0"/>
  </r>
  <r>
    <x v="224"/>
    <x v="224"/>
    <x v="1"/>
    <x v="2"/>
    <x v="5"/>
    <x v="9"/>
    <x v="1"/>
    <x v="118"/>
    <x v="94"/>
    <x v="18"/>
    <x v="1"/>
    <x v="207"/>
    <x v="4"/>
    <x v="169"/>
    <x v="0"/>
  </r>
  <r>
    <x v="225"/>
    <x v="225"/>
    <x v="1"/>
    <x v="2"/>
    <x v="2"/>
    <x v="3"/>
    <x v="1"/>
    <x v="119"/>
    <x v="6"/>
    <x v="48"/>
    <x v="0"/>
    <x v="208"/>
    <x v="7"/>
    <x v="170"/>
    <x v="0"/>
  </r>
  <r>
    <x v="226"/>
    <x v="226"/>
    <x v="1"/>
    <x v="2"/>
    <x v="2"/>
    <x v="3"/>
    <x v="1"/>
    <x v="27"/>
    <x v="6"/>
    <x v="30"/>
    <x v="0"/>
    <x v="209"/>
    <x v="1"/>
    <x v="171"/>
    <x v="0"/>
  </r>
  <r>
    <x v="227"/>
    <x v="227"/>
    <x v="1"/>
    <x v="2"/>
    <x v="2"/>
    <x v="0"/>
    <x v="2"/>
    <x v="120"/>
    <x v="95"/>
    <x v="51"/>
    <x v="0"/>
    <x v="210"/>
    <x v="0"/>
    <x v="172"/>
    <x v="0"/>
  </r>
  <r>
    <x v="228"/>
    <x v="228"/>
    <x v="0"/>
    <x v="0"/>
    <x v="0"/>
    <x v="0"/>
    <x v="0"/>
    <x v="34"/>
    <x v="96"/>
    <x v="34"/>
    <x v="0"/>
    <x v="211"/>
    <x v="3"/>
    <x v="173"/>
    <x v="0"/>
  </r>
  <r>
    <x v="229"/>
    <x v="229"/>
    <x v="0"/>
    <x v="0"/>
    <x v="0"/>
    <x v="0"/>
    <x v="0"/>
    <x v="11"/>
    <x v="64"/>
    <x v="25"/>
    <x v="0"/>
    <x v="212"/>
    <x v="4"/>
    <x v="174"/>
    <x v="0"/>
  </r>
  <r>
    <x v="230"/>
    <x v="230"/>
    <x v="0"/>
    <x v="0"/>
    <x v="0"/>
    <x v="0"/>
    <x v="7"/>
    <x v="7"/>
    <x v="97"/>
    <x v="10"/>
    <x v="0"/>
    <x v="213"/>
    <x v="5"/>
    <x v="175"/>
    <x v="0"/>
  </r>
  <r>
    <x v="231"/>
    <x v="231"/>
    <x v="1"/>
    <x v="2"/>
    <x v="3"/>
    <x v="2"/>
    <x v="1"/>
    <x v="121"/>
    <x v="98"/>
    <x v="63"/>
    <x v="1"/>
    <x v="214"/>
    <x v="4"/>
    <x v="176"/>
    <x v="0"/>
  </r>
  <r>
    <x v="232"/>
    <x v="232"/>
    <x v="1"/>
    <x v="2"/>
    <x v="3"/>
    <x v="2"/>
    <x v="1"/>
    <x v="40"/>
    <x v="99"/>
    <x v="21"/>
    <x v="1"/>
    <x v="215"/>
    <x v="4"/>
    <x v="177"/>
    <x v="0"/>
  </r>
  <r>
    <x v="233"/>
    <x v="233"/>
    <x v="1"/>
    <x v="2"/>
    <x v="2"/>
    <x v="3"/>
    <x v="1"/>
    <x v="8"/>
    <x v="77"/>
    <x v="43"/>
    <x v="0"/>
    <x v="216"/>
    <x v="12"/>
    <x v="178"/>
    <x v="0"/>
  </r>
  <r>
    <x v="234"/>
    <x v="234"/>
    <x v="0"/>
    <x v="0"/>
    <x v="0"/>
    <x v="0"/>
    <x v="0"/>
    <x v="122"/>
    <x v="85"/>
    <x v="36"/>
    <x v="0"/>
    <x v="180"/>
    <x v="2"/>
    <x v="144"/>
    <x v="0"/>
  </r>
  <r>
    <x v="235"/>
    <x v="235"/>
    <x v="0"/>
    <x v="0"/>
    <x v="0"/>
    <x v="0"/>
    <x v="0"/>
    <x v="23"/>
    <x v="76"/>
    <x v="56"/>
    <x v="1"/>
    <x v="217"/>
    <x v="6"/>
    <x v="179"/>
    <x v="0"/>
  </r>
  <r>
    <x v="236"/>
    <x v="236"/>
    <x v="1"/>
    <x v="2"/>
    <x v="2"/>
    <x v="3"/>
    <x v="1"/>
    <x v="0"/>
    <x v="12"/>
    <x v="37"/>
    <x v="0"/>
    <x v="218"/>
    <x v="10"/>
    <x v="180"/>
    <x v="0"/>
  </r>
  <r>
    <x v="237"/>
    <x v="237"/>
    <x v="0"/>
    <x v="0"/>
    <x v="0"/>
    <x v="0"/>
    <x v="0"/>
    <x v="63"/>
    <x v="0"/>
    <x v="53"/>
    <x v="0"/>
    <x v="219"/>
    <x v="1"/>
    <x v="181"/>
    <x v="0"/>
  </r>
  <r>
    <x v="238"/>
    <x v="238"/>
    <x v="0"/>
    <x v="0"/>
    <x v="0"/>
    <x v="0"/>
    <x v="0"/>
    <x v="123"/>
    <x v="10"/>
    <x v="45"/>
    <x v="0"/>
    <x v="220"/>
    <x v="1"/>
    <x v="182"/>
    <x v="0"/>
  </r>
  <r>
    <x v="239"/>
    <x v="239"/>
    <x v="1"/>
    <x v="2"/>
    <x v="2"/>
    <x v="0"/>
    <x v="8"/>
    <x v="0"/>
    <x v="100"/>
    <x v="8"/>
    <x v="0"/>
    <x v="221"/>
    <x v="5"/>
    <x v="183"/>
    <x v="0"/>
  </r>
  <r>
    <x v="240"/>
    <x v="240"/>
    <x v="0"/>
    <x v="0"/>
    <x v="0"/>
    <x v="0"/>
    <x v="0"/>
    <x v="21"/>
    <x v="4"/>
    <x v="10"/>
    <x v="0"/>
    <x v="74"/>
    <x v="1"/>
    <x v="64"/>
    <x v="0"/>
  </r>
  <r>
    <x v="241"/>
    <x v="241"/>
    <x v="0"/>
    <x v="0"/>
    <x v="0"/>
    <x v="0"/>
    <x v="0"/>
    <x v="86"/>
    <x v="8"/>
    <x v="46"/>
    <x v="0"/>
    <x v="151"/>
    <x v="4"/>
    <x v="124"/>
    <x v="0"/>
  </r>
  <r>
    <x v="242"/>
    <x v="242"/>
    <x v="1"/>
    <x v="2"/>
    <x v="2"/>
    <x v="5"/>
    <x v="3"/>
    <x v="0"/>
    <x v="8"/>
    <x v="13"/>
    <x v="0"/>
    <x v="222"/>
    <x v="1"/>
    <x v="184"/>
    <x v="0"/>
  </r>
  <r>
    <x v="243"/>
    <x v="243"/>
    <x v="1"/>
    <x v="2"/>
    <x v="2"/>
    <x v="3"/>
    <x v="1"/>
    <x v="1"/>
    <x v="4"/>
    <x v="8"/>
    <x v="0"/>
    <x v="223"/>
    <x v="0"/>
    <x v="185"/>
    <x v="0"/>
  </r>
  <r>
    <x v="244"/>
    <x v="244"/>
    <x v="1"/>
    <x v="2"/>
    <x v="2"/>
    <x v="3"/>
    <x v="1"/>
    <x v="12"/>
    <x v="20"/>
    <x v="57"/>
    <x v="0"/>
    <x v="224"/>
    <x v="11"/>
    <x v="158"/>
    <x v="0"/>
  </r>
  <r>
    <x v="245"/>
    <x v="245"/>
    <x v="0"/>
    <x v="0"/>
    <x v="0"/>
    <x v="0"/>
    <x v="0"/>
    <x v="8"/>
    <x v="101"/>
    <x v="11"/>
    <x v="0"/>
    <x v="225"/>
    <x v="5"/>
    <x v="69"/>
    <x v="0"/>
  </r>
  <r>
    <x v="246"/>
    <x v="246"/>
    <x v="0"/>
    <x v="0"/>
    <x v="0"/>
    <x v="0"/>
    <x v="0"/>
    <x v="124"/>
    <x v="53"/>
    <x v="64"/>
    <x v="0"/>
    <x v="226"/>
    <x v="2"/>
    <x v="31"/>
    <x v="0"/>
  </r>
  <r>
    <x v="247"/>
    <x v="247"/>
    <x v="0"/>
    <x v="0"/>
    <x v="0"/>
    <x v="0"/>
    <x v="0"/>
    <x v="125"/>
    <x v="102"/>
    <x v="32"/>
    <x v="1"/>
    <x v="227"/>
    <x v="0"/>
    <x v="53"/>
    <x v="0"/>
  </r>
  <r>
    <x v="248"/>
    <x v="248"/>
    <x v="0"/>
    <x v="0"/>
    <x v="0"/>
    <x v="0"/>
    <x v="0"/>
    <x v="104"/>
    <x v="5"/>
    <x v="65"/>
    <x v="0"/>
    <x v="228"/>
    <x v="2"/>
    <x v="186"/>
    <x v="0"/>
  </r>
  <r>
    <x v="249"/>
    <x v="249"/>
    <x v="1"/>
    <x v="2"/>
    <x v="3"/>
    <x v="2"/>
    <x v="1"/>
    <x v="126"/>
    <x v="103"/>
    <x v="15"/>
    <x v="1"/>
    <x v="229"/>
    <x v="16"/>
    <x v="187"/>
    <x v="0"/>
  </r>
  <r>
    <x v="250"/>
    <x v="250"/>
    <x v="1"/>
    <x v="2"/>
    <x v="2"/>
    <x v="3"/>
    <x v="1"/>
    <x v="12"/>
    <x v="10"/>
    <x v="37"/>
    <x v="0"/>
    <x v="230"/>
    <x v="9"/>
    <x v="188"/>
    <x v="0"/>
  </r>
  <r>
    <x v="251"/>
    <x v="251"/>
    <x v="1"/>
    <x v="2"/>
    <x v="2"/>
    <x v="3"/>
    <x v="1"/>
    <x v="7"/>
    <x v="12"/>
    <x v="15"/>
    <x v="1"/>
    <x v="231"/>
    <x v="7"/>
    <x v="189"/>
    <x v="0"/>
  </r>
  <r>
    <x v="252"/>
    <x v="252"/>
    <x v="0"/>
    <x v="0"/>
    <x v="0"/>
    <x v="0"/>
    <x v="0"/>
    <x v="8"/>
    <x v="10"/>
    <x v="11"/>
    <x v="0"/>
    <x v="232"/>
    <x v="0"/>
    <x v="190"/>
    <x v="0"/>
  </r>
  <r>
    <x v="253"/>
    <x v="253"/>
    <x v="0"/>
    <x v="0"/>
    <x v="0"/>
    <x v="0"/>
    <x v="0"/>
    <x v="127"/>
    <x v="22"/>
    <x v="20"/>
    <x v="0"/>
    <x v="233"/>
    <x v="1"/>
    <x v="20"/>
    <x v="0"/>
  </r>
  <r>
    <x v="254"/>
    <x v="254"/>
    <x v="1"/>
    <x v="2"/>
    <x v="2"/>
    <x v="5"/>
    <x v="3"/>
    <x v="128"/>
    <x v="4"/>
    <x v="60"/>
    <x v="0"/>
    <x v="234"/>
    <x v="9"/>
    <x v="191"/>
    <x v="0"/>
  </r>
  <r>
    <x v="255"/>
    <x v="255"/>
    <x v="1"/>
    <x v="2"/>
    <x v="3"/>
    <x v="2"/>
    <x v="1"/>
    <x v="129"/>
    <x v="104"/>
    <x v="31"/>
    <x v="1"/>
    <x v="235"/>
    <x v="4"/>
    <x v="86"/>
    <x v="0"/>
  </r>
  <r>
    <x v="256"/>
    <x v="256"/>
    <x v="1"/>
    <x v="2"/>
    <x v="2"/>
    <x v="0"/>
    <x v="4"/>
    <x v="130"/>
    <x v="105"/>
    <x v="21"/>
    <x v="1"/>
    <x v="236"/>
    <x v="0"/>
    <x v="192"/>
    <x v="0"/>
  </r>
  <r>
    <x v="257"/>
    <x v="257"/>
    <x v="0"/>
    <x v="0"/>
    <x v="0"/>
    <x v="0"/>
    <x v="0"/>
    <x v="8"/>
    <x v="8"/>
    <x v="20"/>
    <x v="0"/>
    <x v="161"/>
    <x v="4"/>
    <x v="132"/>
    <x v="0"/>
  </r>
  <r>
    <x v="258"/>
    <x v="258"/>
    <x v="0"/>
    <x v="0"/>
    <x v="0"/>
    <x v="0"/>
    <x v="0"/>
    <x v="8"/>
    <x v="10"/>
    <x v="11"/>
    <x v="0"/>
    <x v="11"/>
    <x v="0"/>
    <x v="3"/>
    <x v="0"/>
  </r>
  <r>
    <x v="259"/>
    <x v="259"/>
    <x v="0"/>
    <x v="0"/>
    <x v="0"/>
    <x v="0"/>
    <x v="0"/>
    <x v="131"/>
    <x v="20"/>
    <x v="4"/>
    <x v="0"/>
    <x v="237"/>
    <x v="0"/>
    <x v="193"/>
    <x v="0"/>
  </r>
  <r>
    <x v="260"/>
    <x v="260"/>
    <x v="1"/>
    <x v="2"/>
    <x v="2"/>
    <x v="0"/>
    <x v="2"/>
    <x v="8"/>
    <x v="11"/>
    <x v="48"/>
    <x v="0"/>
    <x v="238"/>
    <x v="5"/>
    <x v="194"/>
    <x v="0"/>
  </r>
  <r>
    <x v="261"/>
    <x v="261"/>
    <x v="0"/>
    <x v="0"/>
    <x v="0"/>
    <x v="0"/>
    <x v="0"/>
    <x v="50"/>
    <x v="0"/>
    <x v="20"/>
    <x v="0"/>
    <x v="239"/>
    <x v="0"/>
    <x v="70"/>
    <x v="0"/>
  </r>
  <r>
    <x v="262"/>
    <x v="262"/>
    <x v="0"/>
    <x v="0"/>
    <x v="0"/>
    <x v="0"/>
    <x v="0"/>
    <x v="69"/>
    <x v="20"/>
    <x v="31"/>
    <x v="1"/>
    <x v="240"/>
    <x v="5"/>
    <x v="145"/>
    <x v="0"/>
  </r>
  <r>
    <x v="263"/>
    <x v="263"/>
    <x v="1"/>
    <x v="2"/>
    <x v="2"/>
    <x v="3"/>
    <x v="1"/>
    <x v="132"/>
    <x v="20"/>
    <x v="13"/>
    <x v="0"/>
    <x v="241"/>
    <x v="17"/>
    <x v="195"/>
    <x v="0"/>
  </r>
  <r>
    <x v="264"/>
    <x v="264"/>
    <x v="1"/>
    <x v="3"/>
    <x v="6"/>
    <x v="10"/>
    <x v="1"/>
    <x v="133"/>
    <x v="106"/>
    <x v="26"/>
    <x v="1"/>
    <x v="242"/>
    <x v="6"/>
    <x v="196"/>
    <x v="0"/>
  </r>
  <r>
    <x v="265"/>
    <x v="265"/>
    <x v="1"/>
    <x v="2"/>
    <x v="3"/>
    <x v="2"/>
    <x v="1"/>
    <x v="134"/>
    <x v="107"/>
    <x v="66"/>
    <x v="1"/>
    <x v="243"/>
    <x v="4"/>
    <x v="197"/>
    <x v="0"/>
  </r>
  <r>
    <x v="266"/>
    <x v="266"/>
    <x v="0"/>
    <x v="0"/>
    <x v="0"/>
    <x v="0"/>
    <x v="0"/>
    <x v="1"/>
    <x v="8"/>
    <x v="27"/>
    <x v="0"/>
    <x v="244"/>
    <x v="0"/>
    <x v="198"/>
    <x v="0"/>
  </r>
  <r>
    <x v="267"/>
    <x v="267"/>
    <x v="1"/>
    <x v="2"/>
    <x v="2"/>
    <x v="0"/>
    <x v="2"/>
    <x v="54"/>
    <x v="108"/>
    <x v="53"/>
    <x v="0"/>
    <x v="245"/>
    <x v="5"/>
    <x v="199"/>
    <x v="0"/>
  </r>
  <r>
    <x v="268"/>
    <x v="268"/>
    <x v="1"/>
    <x v="2"/>
    <x v="7"/>
    <x v="7"/>
    <x v="1"/>
    <x v="135"/>
    <x v="109"/>
    <x v="63"/>
    <x v="1"/>
    <x v="246"/>
    <x v="1"/>
    <x v="200"/>
    <x v="0"/>
  </r>
  <r>
    <x v="269"/>
    <x v="269"/>
    <x v="1"/>
    <x v="3"/>
    <x v="8"/>
    <x v="11"/>
    <x v="1"/>
    <x v="136"/>
    <x v="46"/>
    <x v="1"/>
    <x v="1"/>
    <x v="247"/>
    <x v="11"/>
    <x v="201"/>
    <x v="0"/>
  </r>
  <r>
    <x v="270"/>
    <x v="270"/>
    <x v="1"/>
    <x v="2"/>
    <x v="3"/>
    <x v="2"/>
    <x v="1"/>
    <x v="137"/>
    <x v="69"/>
    <x v="28"/>
    <x v="1"/>
    <x v="248"/>
    <x v="4"/>
    <x v="129"/>
    <x v="0"/>
  </r>
  <r>
    <x v="271"/>
    <x v="271"/>
    <x v="1"/>
    <x v="2"/>
    <x v="2"/>
    <x v="3"/>
    <x v="1"/>
    <x v="12"/>
    <x v="8"/>
    <x v="6"/>
    <x v="0"/>
    <x v="249"/>
    <x v="0"/>
    <x v="202"/>
    <x v="0"/>
  </r>
  <r>
    <x v="272"/>
    <x v="272"/>
    <x v="0"/>
    <x v="0"/>
    <x v="0"/>
    <x v="0"/>
    <x v="0"/>
    <x v="60"/>
    <x v="38"/>
    <x v="50"/>
    <x v="0"/>
    <x v="95"/>
    <x v="3"/>
    <x v="79"/>
    <x v="0"/>
  </r>
  <r>
    <x v="273"/>
    <x v="273"/>
    <x v="1"/>
    <x v="2"/>
    <x v="3"/>
    <x v="2"/>
    <x v="1"/>
    <x v="138"/>
    <x v="110"/>
    <x v="3"/>
    <x v="0"/>
    <x v="250"/>
    <x v="1"/>
    <x v="203"/>
    <x v="0"/>
  </r>
  <r>
    <x v="274"/>
    <x v="274"/>
    <x v="1"/>
    <x v="2"/>
    <x v="5"/>
    <x v="9"/>
    <x v="1"/>
    <x v="139"/>
    <x v="94"/>
    <x v="13"/>
    <x v="0"/>
    <x v="251"/>
    <x v="0"/>
    <x v="204"/>
    <x v="0"/>
  </r>
  <r>
    <x v="275"/>
    <x v="275"/>
    <x v="1"/>
    <x v="2"/>
    <x v="2"/>
    <x v="3"/>
    <x v="1"/>
    <x v="0"/>
    <x v="8"/>
    <x v="13"/>
    <x v="0"/>
    <x v="252"/>
    <x v="8"/>
    <x v="205"/>
    <x v="0"/>
  </r>
  <r>
    <x v="276"/>
    <x v="276"/>
    <x v="1"/>
    <x v="2"/>
    <x v="3"/>
    <x v="2"/>
    <x v="1"/>
    <x v="140"/>
    <x v="111"/>
    <x v="67"/>
    <x v="1"/>
    <x v="253"/>
    <x v="4"/>
    <x v="51"/>
    <x v="0"/>
  </r>
  <r>
    <x v="277"/>
    <x v="277"/>
    <x v="0"/>
    <x v="0"/>
    <x v="0"/>
    <x v="0"/>
    <x v="0"/>
    <x v="141"/>
    <x v="7"/>
    <x v="13"/>
    <x v="0"/>
    <x v="254"/>
    <x v="11"/>
    <x v="206"/>
    <x v="0"/>
  </r>
  <r>
    <x v="278"/>
    <x v="278"/>
    <x v="1"/>
    <x v="2"/>
    <x v="3"/>
    <x v="2"/>
    <x v="1"/>
    <x v="62"/>
    <x v="56"/>
    <x v="35"/>
    <x v="1"/>
    <x v="99"/>
    <x v="0"/>
    <x v="14"/>
    <x v="0"/>
  </r>
  <r>
    <x v="279"/>
    <x v="279"/>
    <x v="1"/>
    <x v="2"/>
    <x v="2"/>
    <x v="3"/>
    <x v="1"/>
    <x v="8"/>
    <x v="22"/>
    <x v="8"/>
    <x v="0"/>
    <x v="255"/>
    <x v="7"/>
    <x v="207"/>
    <x v="0"/>
  </r>
  <r>
    <x v="280"/>
    <x v="280"/>
    <x v="1"/>
    <x v="2"/>
    <x v="3"/>
    <x v="2"/>
    <x v="1"/>
    <x v="142"/>
    <x v="67"/>
    <x v="42"/>
    <x v="1"/>
    <x v="256"/>
    <x v="4"/>
    <x v="208"/>
    <x v="0"/>
  </r>
  <r>
    <x v="281"/>
    <x v="281"/>
    <x v="0"/>
    <x v="0"/>
    <x v="0"/>
    <x v="0"/>
    <x v="0"/>
    <x v="143"/>
    <x v="112"/>
    <x v="16"/>
    <x v="1"/>
    <x v="257"/>
    <x v="2"/>
    <x v="209"/>
    <x v="0"/>
  </r>
  <r>
    <x v="282"/>
    <x v="282"/>
    <x v="0"/>
    <x v="0"/>
    <x v="0"/>
    <x v="0"/>
    <x v="0"/>
    <x v="1"/>
    <x v="8"/>
    <x v="27"/>
    <x v="0"/>
    <x v="258"/>
    <x v="17"/>
    <x v="210"/>
    <x v="0"/>
  </r>
  <r>
    <x v="283"/>
    <x v="283"/>
    <x v="1"/>
    <x v="2"/>
    <x v="3"/>
    <x v="2"/>
    <x v="1"/>
    <x v="102"/>
    <x v="113"/>
    <x v="54"/>
    <x v="1"/>
    <x v="259"/>
    <x v="4"/>
    <x v="106"/>
    <x v="0"/>
  </r>
  <r>
    <x v="284"/>
    <x v="284"/>
    <x v="1"/>
    <x v="2"/>
    <x v="2"/>
    <x v="3"/>
    <x v="1"/>
    <x v="144"/>
    <x v="6"/>
    <x v="48"/>
    <x v="0"/>
    <x v="260"/>
    <x v="12"/>
    <x v="211"/>
    <x v="0"/>
  </r>
  <r>
    <x v="285"/>
    <x v="285"/>
    <x v="0"/>
    <x v="0"/>
    <x v="0"/>
    <x v="0"/>
    <x v="0"/>
    <x v="24"/>
    <x v="53"/>
    <x v="51"/>
    <x v="0"/>
    <x v="226"/>
    <x v="2"/>
    <x v="31"/>
    <x v="0"/>
  </r>
  <r>
    <x v="286"/>
    <x v="286"/>
    <x v="1"/>
    <x v="2"/>
    <x v="3"/>
    <x v="2"/>
    <x v="1"/>
    <x v="134"/>
    <x v="114"/>
    <x v="18"/>
    <x v="1"/>
    <x v="261"/>
    <x v="1"/>
    <x v="212"/>
    <x v="0"/>
  </r>
  <r>
    <x v="287"/>
    <x v="287"/>
    <x v="0"/>
    <x v="0"/>
    <x v="0"/>
    <x v="0"/>
    <x v="0"/>
    <x v="14"/>
    <x v="8"/>
    <x v="43"/>
    <x v="0"/>
    <x v="262"/>
    <x v="4"/>
    <x v="213"/>
    <x v="0"/>
  </r>
  <r>
    <x v="288"/>
    <x v="288"/>
    <x v="1"/>
    <x v="2"/>
    <x v="3"/>
    <x v="4"/>
    <x v="1"/>
    <x v="43"/>
    <x v="60"/>
    <x v="8"/>
    <x v="0"/>
    <x v="263"/>
    <x v="11"/>
    <x v="214"/>
    <x v="0"/>
  </r>
  <r>
    <x v="289"/>
    <x v="289"/>
    <x v="0"/>
    <x v="0"/>
    <x v="0"/>
    <x v="0"/>
    <x v="0"/>
    <x v="37"/>
    <x v="75"/>
    <x v="53"/>
    <x v="0"/>
    <x v="264"/>
    <x v="4"/>
    <x v="138"/>
    <x v="0"/>
  </r>
  <r>
    <x v="290"/>
    <x v="79"/>
    <x v="1"/>
    <x v="2"/>
    <x v="2"/>
    <x v="3"/>
    <x v="1"/>
    <x v="145"/>
    <x v="79"/>
    <x v="61"/>
    <x v="1"/>
    <x v="265"/>
    <x v="8"/>
    <x v="215"/>
    <x v="0"/>
  </r>
  <r>
    <x v="291"/>
    <x v="290"/>
    <x v="1"/>
    <x v="2"/>
    <x v="2"/>
    <x v="0"/>
    <x v="2"/>
    <x v="146"/>
    <x v="68"/>
    <x v="53"/>
    <x v="0"/>
    <x v="266"/>
    <x v="6"/>
    <x v="216"/>
    <x v="0"/>
  </r>
  <r>
    <x v="292"/>
    <x v="291"/>
    <x v="1"/>
    <x v="2"/>
    <x v="3"/>
    <x v="2"/>
    <x v="1"/>
    <x v="40"/>
    <x v="115"/>
    <x v="54"/>
    <x v="1"/>
    <x v="267"/>
    <x v="3"/>
    <x v="217"/>
    <x v="0"/>
  </r>
  <r>
    <x v="293"/>
    <x v="292"/>
    <x v="1"/>
    <x v="2"/>
    <x v="2"/>
    <x v="0"/>
    <x v="2"/>
    <x v="23"/>
    <x v="20"/>
    <x v="20"/>
    <x v="0"/>
    <x v="268"/>
    <x v="0"/>
    <x v="218"/>
    <x v="0"/>
  </r>
  <r>
    <x v="294"/>
    <x v="293"/>
    <x v="0"/>
    <x v="0"/>
    <x v="0"/>
    <x v="0"/>
    <x v="0"/>
    <x v="12"/>
    <x v="12"/>
    <x v="4"/>
    <x v="0"/>
    <x v="269"/>
    <x v="3"/>
    <x v="219"/>
    <x v="0"/>
  </r>
  <r>
    <x v="295"/>
    <x v="294"/>
    <x v="1"/>
    <x v="2"/>
    <x v="3"/>
    <x v="2"/>
    <x v="1"/>
    <x v="51"/>
    <x v="116"/>
    <x v="19"/>
    <x v="1"/>
    <x v="270"/>
    <x v="5"/>
    <x v="220"/>
    <x v="0"/>
  </r>
  <r>
    <x v="296"/>
    <x v="243"/>
    <x v="1"/>
    <x v="2"/>
    <x v="2"/>
    <x v="3"/>
    <x v="1"/>
    <x v="1"/>
    <x v="4"/>
    <x v="8"/>
    <x v="0"/>
    <x v="223"/>
    <x v="0"/>
    <x v="185"/>
    <x v="0"/>
  </r>
  <r>
    <x v="297"/>
    <x v="295"/>
    <x v="1"/>
    <x v="2"/>
    <x v="2"/>
    <x v="3"/>
    <x v="1"/>
    <x v="12"/>
    <x v="3"/>
    <x v="8"/>
    <x v="0"/>
    <x v="271"/>
    <x v="2"/>
    <x v="221"/>
    <x v="0"/>
  </r>
  <r>
    <x v="298"/>
    <x v="296"/>
    <x v="1"/>
    <x v="2"/>
    <x v="2"/>
    <x v="5"/>
    <x v="3"/>
    <x v="147"/>
    <x v="117"/>
    <x v="53"/>
    <x v="0"/>
    <x v="272"/>
    <x v="1"/>
    <x v="25"/>
    <x v="0"/>
  </r>
  <r>
    <x v="299"/>
    <x v="297"/>
    <x v="1"/>
    <x v="2"/>
    <x v="4"/>
    <x v="7"/>
    <x v="1"/>
    <x v="148"/>
    <x v="118"/>
    <x v="50"/>
    <x v="0"/>
    <x v="273"/>
    <x v="6"/>
    <x v="222"/>
    <x v="0"/>
  </r>
  <r>
    <x v="300"/>
    <x v="298"/>
    <x v="0"/>
    <x v="0"/>
    <x v="0"/>
    <x v="0"/>
    <x v="0"/>
    <x v="104"/>
    <x v="119"/>
    <x v="58"/>
    <x v="0"/>
    <x v="274"/>
    <x v="7"/>
    <x v="223"/>
    <x v="0"/>
  </r>
  <r>
    <x v="301"/>
    <x v="299"/>
    <x v="1"/>
    <x v="2"/>
    <x v="2"/>
    <x v="0"/>
    <x v="2"/>
    <x v="97"/>
    <x v="8"/>
    <x v="33"/>
    <x v="0"/>
    <x v="275"/>
    <x v="0"/>
    <x v="22"/>
    <x v="0"/>
  </r>
  <r>
    <x v="302"/>
    <x v="300"/>
    <x v="1"/>
    <x v="2"/>
    <x v="2"/>
    <x v="0"/>
    <x v="2"/>
    <x v="149"/>
    <x v="6"/>
    <x v="11"/>
    <x v="0"/>
    <x v="276"/>
    <x v="0"/>
    <x v="224"/>
    <x v="0"/>
  </r>
  <r>
    <x v="303"/>
    <x v="301"/>
    <x v="0"/>
    <x v="1"/>
    <x v="1"/>
    <x v="1"/>
    <x v="1"/>
    <x v="150"/>
    <x v="8"/>
    <x v="38"/>
    <x v="0"/>
    <x v="277"/>
    <x v="0"/>
    <x v="225"/>
    <x v="0"/>
  </r>
  <r>
    <x v="304"/>
    <x v="302"/>
    <x v="0"/>
    <x v="0"/>
    <x v="0"/>
    <x v="0"/>
    <x v="0"/>
    <x v="1"/>
    <x v="8"/>
    <x v="27"/>
    <x v="0"/>
    <x v="278"/>
    <x v="4"/>
    <x v="226"/>
    <x v="0"/>
  </r>
  <r>
    <x v="305"/>
    <x v="303"/>
    <x v="1"/>
    <x v="2"/>
    <x v="2"/>
    <x v="0"/>
    <x v="2"/>
    <x v="7"/>
    <x v="120"/>
    <x v="32"/>
    <x v="1"/>
    <x v="279"/>
    <x v="5"/>
    <x v="227"/>
    <x v="0"/>
  </r>
  <r>
    <x v="306"/>
    <x v="304"/>
    <x v="1"/>
    <x v="2"/>
    <x v="3"/>
    <x v="2"/>
    <x v="1"/>
    <x v="45"/>
    <x v="44"/>
    <x v="42"/>
    <x v="1"/>
    <x v="280"/>
    <x v="0"/>
    <x v="228"/>
    <x v="0"/>
  </r>
  <r>
    <x v="307"/>
    <x v="305"/>
    <x v="1"/>
    <x v="2"/>
    <x v="2"/>
    <x v="5"/>
    <x v="3"/>
    <x v="151"/>
    <x v="121"/>
    <x v="59"/>
    <x v="1"/>
    <x v="281"/>
    <x v="4"/>
    <x v="229"/>
    <x v="0"/>
  </r>
  <r>
    <x v="308"/>
    <x v="306"/>
    <x v="1"/>
    <x v="2"/>
    <x v="3"/>
    <x v="2"/>
    <x v="1"/>
    <x v="152"/>
    <x v="18"/>
    <x v="32"/>
    <x v="1"/>
    <x v="282"/>
    <x v="7"/>
    <x v="230"/>
    <x v="0"/>
  </r>
  <r>
    <x v="309"/>
    <x v="307"/>
    <x v="0"/>
    <x v="0"/>
    <x v="0"/>
    <x v="0"/>
    <x v="0"/>
    <x v="97"/>
    <x v="0"/>
    <x v="46"/>
    <x v="0"/>
    <x v="283"/>
    <x v="4"/>
    <x v="231"/>
    <x v="0"/>
  </r>
  <r>
    <x v="310"/>
    <x v="308"/>
    <x v="1"/>
    <x v="2"/>
    <x v="3"/>
    <x v="2"/>
    <x v="1"/>
    <x v="153"/>
    <x v="122"/>
    <x v="31"/>
    <x v="1"/>
    <x v="284"/>
    <x v="0"/>
    <x v="14"/>
    <x v="0"/>
  </r>
  <r>
    <x v="311"/>
    <x v="309"/>
    <x v="1"/>
    <x v="2"/>
    <x v="2"/>
    <x v="0"/>
    <x v="2"/>
    <x v="154"/>
    <x v="2"/>
    <x v="11"/>
    <x v="0"/>
    <x v="285"/>
    <x v="5"/>
    <x v="232"/>
    <x v="0"/>
  </r>
  <r>
    <x v="312"/>
    <x v="310"/>
    <x v="1"/>
    <x v="2"/>
    <x v="2"/>
    <x v="12"/>
    <x v="1"/>
    <x v="155"/>
    <x v="123"/>
    <x v="7"/>
    <x v="1"/>
    <x v="286"/>
    <x v="12"/>
    <x v="233"/>
    <x v="0"/>
  </r>
  <r>
    <x v="313"/>
    <x v="311"/>
    <x v="0"/>
    <x v="0"/>
    <x v="0"/>
    <x v="0"/>
    <x v="0"/>
    <x v="104"/>
    <x v="22"/>
    <x v="38"/>
    <x v="0"/>
    <x v="287"/>
    <x v="3"/>
    <x v="234"/>
    <x v="0"/>
  </r>
  <r>
    <x v="314"/>
    <x v="312"/>
    <x v="0"/>
    <x v="0"/>
    <x v="0"/>
    <x v="0"/>
    <x v="0"/>
    <x v="22"/>
    <x v="8"/>
    <x v="4"/>
    <x v="0"/>
    <x v="288"/>
    <x v="4"/>
    <x v="235"/>
    <x v="0"/>
  </r>
  <r>
    <x v="315"/>
    <x v="313"/>
    <x v="1"/>
    <x v="2"/>
    <x v="2"/>
    <x v="3"/>
    <x v="1"/>
    <x v="156"/>
    <x v="92"/>
    <x v="53"/>
    <x v="0"/>
    <x v="289"/>
    <x v="0"/>
    <x v="236"/>
    <x v="0"/>
  </r>
  <r>
    <x v="316"/>
    <x v="314"/>
    <x v="0"/>
    <x v="0"/>
    <x v="0"/>
    <x v="0"/>
    <x v="0"/>
    <x v="8"/>
    <x v="10"/>
    <x v="11"/>
    <x v="0"/>
    <x v="290"/>
    <x v="1"/>
    <x v="237"/>
    <x v="0"/>
  </r>
  <r>
    <x v="317"/>
    <x v="315"/>
    <x v="1"/>
    <x v="2"/>
    <x v="2"/>
    <x v="3"/>
    <x v="1"/>
    <x v="157"/>
    <x v="4"/>
    <x v="16"/>
    <x v="1"/>
    <x v="291"/>
    <x v="2"/>
    <x v="238"/>
    <x v="0"/>
  </r>
  <r>
    <x v="318"/>
    <x v="316"/>
    <x v="1"/>
    <x v="2"/>
    <x v="2"/>
    <x v="3"/>
    <x v="1"/>
    <x v="158"/>
    <x v="43"/>
    <x v="34"/>
    <x v="0"/>
    <x v="292"/>
    <x v="8"/>
    <x v="239"/>
    <x v="0"/>
  </r>
  <r>
    <x v="319"/>
    <x v="317"/>
    <x v="1"/>
    <x v="2"/>
    <x v="2"/>
    <x v="3"/>
    <x v="1"/>
    <x v="1"/>
    <x v="6"/>
    <x v="13"/>
    <x v="0"/>
    <x v="293"/>
    <x v="11"/>
    <x v="240"/>
    <x v="0"/>
  </r>
  <r>
    <x v="320"/>
    <x v="318"/>
    <x v="1"/>
    <x v="2"/>
    <x v="2"/>
    <x v="0"/>
    <x v="2"/>
    <x v="8"/>
    <x v="22"/>
    <x v="8"/>
    <x v="0"/>
    <x v="294"/>
    <x v="1"/>
    <x v="241"/>
    <x v="0"/>
  </r>
  <r>
    <x v="321"/>
    <x v="319"/>
    <x v="1"/>
    <x v="2"/>
    <x v="3"/>
    <x v="2"/>
    <x v="1"/>
    <x v="20"/>
    <x v="124"/>
    <x v="26"/>
    <x v="1"/>
    <x v="295"/>
    <x v="4"/>
    <x v="242"/>
    <x v="0"/>
  </r>
  <r>
    <x v="322"/>
    <x v="320"/>
    <x v="0"/>
    <x v="0"/>
    <x v="0"/>
    <x v="0"/>
    <x v="0"/>
    <x v="8"/>
    <x v="3"/>
    <x v="48"/>
    <x v="0"/>
    <x v="296"/>
    <x v="2"/>
    <x v="243"/>
    <x v="0"/>
  </r>
  <r>
    <x v="323"/>
    <x v="321"/>
    <x v="1"/>
    <x v="2"/>
    <x v="3"/>
    <x v="2"/>
    <x v="1"/>
    <x v="159"/>
    <x v="125"/>
    <x v="50"/>
    <x v="0"/>
    <x v="297"/>
    <x v="0"/>
    <x v="244"/>
    <x v="0"/>
  </r>
  <r>
    <x v="324"/>
    <x v="322"/>
    <x v="0"/>
    <x v="0"/>
    <x v="0"/>
    <x v="0"/>
    <x v="0"/>
    <x v="14"/>
    <x v="8"/>
    <x v="43"/>
    <x v="0"/>
    <x v="258"/>
    <x v="15"/>
    <x v="210"/>
    <x v="0"/>
  </r>
  <r>
    <x v="325"/>
    <x v="323"/>
    <x v="1"/>
    <x v="2"/>
    <x v="3"/>
    <x v="2"/>
    <x v="1"/>
    <x v="160"/>
    <x v="126"/>
    <x v="68"/>
    <x v="1"/>
    <x v="298"/>
    <x v="3"/>
    <x v="163"/>
    <x v="0"/>
  </r>
  <r>
    <x v="326"/>
    <x v="324"/>
    <x v="1"/>
    <x v="2"/>
    <x v="3"/>
    <x v="2"/>
    <x v="1"/>
    <x v="161"/>
    <x v="127"/>
    <x v="24"/>
    <x v="0"/>
    <x v="299"/>
    <x v="2"/>
    <x v="245"/>
    <x v="0"/>
  </r>
  <r>
    <x v="327"/>
    <x v="325"/>
    <x v="1"/>
    <x v="2"/>
    <x v="3"/>
    <x v="2"/>
    <x v="1"/>
    <x v="162"/>
    <x v="128"/>
    <x v="18"/>
    <x v="1"/>
    <x v="300"/>
    <x v="0"/>
    <x v="228"/>
    <x v="0"/>
  </r>
  <r>
    <x v="328"/>
    <x v="326"/>
    <x v="0"/>
    <x v="0"/>
    <x v="0"/>
    <x v="0"/>
    <x v="0"/>
    <x v="12"/>
    <x v="8"/>
    <x v="6"/>
    <x v="0"/>
    <x v="288"/>
    <x v="4"/>
    <x v="235"/>
    <x v="0"/>
  </r>
  <r>
    <x v="329"/>
    <x v="327"/>
    <x v="1"/>
    <x v="2"/>
    <x v="2"/>
    <x v="3"/>
    <x v="1"/>
    <x v="163"/>
    <x v="6"/>
    <x v="4"/>
    <x v="0"/>
    <x v="301"/>
    <x v="11"/>
    <x v="246"/>
    <x v="0"/>
  </r>
  <r>
    <x v="330"/>
    <x v="328"/>
    <x v="1"/>
    <x v="2"/>
    <x v="5"/>
    <x v="9"/>
    <x v="1"/>
    <x v="69"/>
    <x v="79"/>
    <x v="61"/>
    <x v="1"/>
    <x v="302"/>
    <x v="4"/>
    <x v="247"/>
    <x v="0"/>
  </r>
  <r>
    <x v="331"/>
    <x v="329"/>
    <x v="0"/>
    <x v="0"/>
    <x v="0"/>
    <x v="0"/>
    <x v="0"/>
    <x v="164"/>
    <x v="2"/>
    <x v="52"/>
    <x v="1"/>
    <x v="303"/>
    <x v="5"/>
    <x v="248"/>
    <x v="0"/>
  </r>
  <r>
    <x v="332"/>
    <x v="330"/>
    <x v="1"/>
    <x v="2"/>
    <x v="3"/>
    <x v="2"/>
    <x v="1"/>
    <x v="165"/>
    <x v="126"/>
    <x v="9"/>
    <x v="1"/>
    <x v="304"/>
    <x v="4"/>
    <x v="176"/>
    <x v="0"/>
  </r>
  <r>
    <x v="333"/>
    <x v="331"/>
    <x v="0"/>
    <x v="0"/>
    <x v="0"/>
    <x v="0"/>
    <x v="0"/>
    <x v="8"/>
    <x v="10"/>
    <x v="11"/>
    <x v="0"/>
    <x v="305"/>
    <x v="4"/>
    <x v="249"/>
    <x v="0"/>
  </r>
  <r>
    <x v="334"/>
    <x v="332"/>
    <x v="1"/>
    <x v="4"/>
    <x v="9"/>
    <x v="7"/>
    <x v="1"/>
    <x v="166"/>
    <x v="19"/>
    <x v="69"/>
    <x v="0"/>
    <x v="306"/>
    <x v="0"/>
    <x v="250"/>
    <x v="0"/>
  </r>
  <r>
    <x v="335"/>
    <x v="333"/>
    <x v="1"/>
    <x v="4"/>
    <x v="9"/>
    <x v="7"/>
    <x v="1"/>
    <x v="167"/>
    <x v="129"/>
    <x v="27"/>
    <x v="0"/>
    <x v="307"/>
    <x v="4"/>
    <x v="251"/>
    <x v="0"/>
  </r>
  <r>
    <x v="336"/>
    <x v="334"/>
    <x v="1"/>
    <x v="4"/>
    <x v="9"/>
    <x v="7"/>
    <x v="1"/>
    <x v="168"/>
    <x v="130"/>
    <x v="43"/>
    <x v="0"/>
    <x v="308"/>
    <x v="11"/>
    <x v="252"/>
    <x v="0"/>
  </r>
  <r>
    <x v="337"/>
    <x v="335"/>
    <x v="1"/>
    <x v="5"/>
    <x v="10"/>
    <x v="13"/>
    <x v="9"/>
    <x v="169"/>
    <x v="32"/>
    <x v="70"/>
    <x v="1"/>
    <x v="309"/>
    <x v="4"/>
    <x v="253"/>
    <x v="0"/>
  </r>
  <r>
    <x v="338"/>
    <x v="336"/>
    <x v="1"/>
    <x v="5"/>
    <x v="11"/>
    <x v="14"/>
    <x v="1"/>
    <x v="170"/>
    <x v="131"/>
    <x v="28"/>
    <x v="1"/>
    <x v="310"/>
    <x v="1"/>
    <x v="254"/>
    <x v="0"/>
  </r>
  <r>
    <x v="339"/>
    <x v="337"/>
    <x v="1"/>
    <x v="5"/>
    <x v="11"/>
    <x v="14"/>
    <x v="1"/>
    <x v="171"/>
    <x v="132"/>
    <x v="26"/>
    <x v="1"/>
    <x v="311"/>
    <x v="4"/>
    <x v="255"/>
    <x v="0"/>
  </r>
  <r>
    <x v="340"/>
    <x v="338"/>
    <x v="1"/>
    <x v="5"/>
    <x v="11"/>
    <x v="14"/>
    <x v="1"/>
    <x v="171"/>
    <x v="132"/>
    <x v="26"/>
    <x v="1"/>
    <x v="311"/>
    <x v="4"/>
    <x v="255"/>
    <x v="0"/>
  </r>
  <r>
    <x v="341"/>
    <x v="339"/>
    <x v="1"/>
    <x v="5"/>
    <x v="11"/>
    <x v="14"/>
    <x v="1"/>
    <x v="170"/>
    <x v="131"/>
    <x v="28"/>
    <x v="1"/>
    <x v="310"/>
    <x v="1"/>
    <x v="254"/>
    <x v="0"/>
  </r>
  <r>
    <x v="342"/>
    <x v="340"/>
    <x v="1"/>
    <x v="5"/>
    <x v="11"/>
    <x v="14"/>
    <x v="1"/>
    <x v="170"/>
    <x v="131"/>
    <x v="28"/>
    <x v="1"/>
    <x v="310"/>
    <x v="1"/>
    <x v="254"/>
    <x v="0"/>
  </r>
  <r>
    <x v="343"/>
    <x v="341"/>
    <x v="1"/>
    <x v="6"/>
    <x v="12"/>
    <x v="15"/>
    <x v="1"/>
    <x v="172"/>
    <x v="5"/>
    <x v="1"/>
    <x v="1"/>
    <x v="312"/>
    <x v="5"/>
    <x v="256"/>
    <x v="0"/>
  </r>
  <r>
    <x v="344"/>
    <x v="342"/>
    <x v="1"/>
    <x v="4"/>
    <x v="9"/>
    <x v="7"/>
    <x v="1"/>
    <x v="173"/>
    <x v="95"/>
    <x v="33"/>
    <x v="0"/>
    <x v="313"/>
    <x v="3"/>
    <x v="257"/>
    <x v="0"/>
  </r>
  <r>
    <x v="345"/>
    <x v="343"/>
    <x v="1"/>
    <x v="5"/>
    <x v="11"/>
    <x v="16"/>
    <x v="1"/>
    <x v="69"/>
    <x v="28"/>
    <x v="71"/>
    <x v="1"/>
    <x v="314"/>
    <x v="1"/>
    <x v="258"/>
    <x v="0"/>
  </r>
  <r>
    <x v="346"/>
    <x v="344"/>
    <x v="1"/>
    <x v="4"/>
    <x v="9"/>
    <x v="7"/>
    <x v="1"/>
    <x v="72"/>
    <x v="133"/>
    <x v="72"/>
    <x v="0"/>
    <x v="315"/>
    <x v="2"/>
    <x v="259"/>
    <x v="0"/>
  </r>
  <r>
    <x v="347"/>
    <x v="345"/>
    <x v="1"/>
    <x v="7"/>
    <x v="13"/>
    <x v="17"/>
    <x v="1"/>
    <x v="23"/>
    <x v="8"/>
    <x v="54"/>
    <x v="1"/>
    <x v="316"/>
    <x v="3"/>
    <x v="260"/>
    <x v="0"/>
  </r>
  <r>
    <x v="348"/>
    <x v="346"/>
    <x v="1"/>
    <x v="5"/>
    <x v="11"/>
    <x v="14"/>
    <x v="1"/>
    <x v="174"/>
    <x v="134"/>
    <x v="73"/>
    <x v="1"/>
    <x v="317"/>
    <x v="0"/>
    <x v="101"/>
    <x v="0"/>
  </r>
  <r>
    <x v="349"/>
    <x v="347"/>
    <x v="1"/>
    <x v="7"/>
    <x v="13"/>
    <x v="17"/>
    <x v="1"/>
    <x v="23"/>
    <x v="79"/>
    <x v="60"/>
    <x v="0"/>
    <x v="318"/>
    <x v="2"/>
    <x v="261"/>
    <x v="0"/>
  </r>
  <r>
    <x v="350"/>
    <x v="348"/>
    <x v="1"/>
    <x v="5"/>
    <x v="11"/>
    <x v="14"/>
    <x v="1"/>
    <x v="138"/>
    <x v="134"/>
    <x v="23"/>
    <x v="1"/>
    <x v="319"/>
    <x v="1"/>
    <x v="262"/>
    <x v="0"/>
  </r>
  <r>
    <x v="351"/>
    <x v="349"/>
    <x v="1"/>
    <x v="5"/>
    <x v="10"/>
    <x v="13"/>
    <x v="10"/>
    <x v="12"/>
    <x v="49"/>
    <x v="25"/>
    <x v="0"/>
    <x v="320"/>
    <x v="1"/>
    <x v="263"/>
    <x v="0"/>
  </r>
  <r>
    <x v="352"/>
    <x v="350"/>
    <x v="1"/>
    <x v="7"/>
    <x v="13"/>
    <x v="17"/>
    <x v="1"/>
    <x v="12"/>
    <x v="8"/>
    <x v="6"/>
    <x v="0"/>
    <x v="321"/>
    <x v="3"/>
    <x v="264"/>
    <x v="0"/>
  </r>
  <r>
    <x v="353"/>
    <x v="351"/>
    <x v="1"/>
    <x v="6"/>
    <x v="12"/>
    <x v="15"/>
    <x v="1"/>
    <x v="175"/>
    <x v="135"/>
    <x v="41"/>
    <x v="1"/>
    <x v="322"/>
    <x v="5"/>
    <x v="256"/>
    <x v="0"/>
  </r>
  <r>
    <x v="354"/>
    <x v="352"/>
    <x v="1"/>
    <x v="5"/>
    <x v="11"/>
    <x v="14"/>
    <x v="1"/>
    <x v="174"/>
    <x v="134"/>
    <x v="73"/>
    <x v="1"/>
    <x v="317"/>
    <x v="0"/>
    <x v="101"/>
    <x v="0"/>
  </r>
  <r>
    <x v="355"/>
    <x v="353"/>
    <x v="1"/>
    <x v="5"/>
    <x v="10"/>
    <x v="13"/>
    <x v="9"/>
    <x v="72"/>
    <x v="79"/>
    <x v="54"/>
    <x v="1"/>
    <x v="323"/>
    <x v="4"/>
    <x v="265"/>
    <x v="0"/>
  </r>
  <r>
    <x v="356"/>
    <x v="354"/>
    <x v="1"/>
    <x v="5"/>
    <x v="10"/>
    <x v="13"/>
    <x v="9"/>
    <x v="176"/>
    <x v="32"/>
    <x v="61"/>
    <x v="1"/>
    <x v="309"/>
    <x v="4"/>
    <x v="253"/>
    <x v="0"/>
  </r>
  <r>
    <x v="357"/>
    <x v="355"/>
    <x v="1"/>
    <x v="5"/>
    <x v="10"/>
    <x v="18"/>
    <x v="11"/>
    <x v="12"/>
    <x v="8"/>
    <x v="6"/>
    <x v="0"/>
    <x v="324"/>
    <x v="2"/>
    <x v="266"/>
    <x v="0"/>
  </r>
  <r>
    <x v="358"/>
    <x v="356"/>
    <x v="1"/>
    <x v="5"/>
    <x v="10"/>
    <x v="13"/>
    <x v="12"/>
    <x v="177"/>
    <x v="87"/>
    <x v="28"/>
    <x v="1"/>
    <x v="325"/>
    <x v="5"/>
    <x v="267"/>
    <x v="0"/>
  </r>
  <r>
    <x v="359"/>
    <x v="357"/>
    <x v="1"/>
    <x v="4"/>
    <x v="9"/>
    <x v="7"/>
    <x v="1"/>
    <x v="44"/>
    <x v="46"/>
    <x v="13"/>
    <x v="0"/>
    <x v="326"/>
    <x v="1"/>
    <x v="268"/>
    <x v="0"/>
  </r>
  <r>
    <x v="360"/>
    <x v="358"/>
    <x v="1"/>
    <x v="4"/>
    <x v="9"/>
    <x v="7"/>
    <x v="1"/>
    <x v="72"/>
    <x v="136"/>
    <x v="74"/>
    <x v="0"/>
    <x v="327"/>
    <x v="0"/>
    <x v="269"/>
    <x v="0"/>
  </r>
  <r>
    <x v="361"/>
    <x v="359"/>
    <x v="1"/>
    <x v="5"/>
    <x v="11"/>
    <x v="14"/>
    <x v="1"/>
    <x v="178"/>
    <x v="122"/>
    <x v="56"/>
    <x v="1"/>
    <x v="328"/>
    <x v="3"/>
    <x v="270"/>
    <x v="0"/>
  </r>
  <r>
    <x v="362"/>
    <x v="360"/>
    <x v="1"/>
    <x v="6"/>
    <x v="12"/>
    <x v="15"/>
    <x v="1"/>
    <x v="179"/>
    <x v="11"/>
    <x v="41"/>
    <x v="1"/>
    <x v="329"/>
    <x v="5"/>
    <x v="256"/>
    <x v="0"/>
  </r>
  <r>
    <x v="363"/>
    <x v="361"/>
    <x v="1"/>
    <x v="5"/>
    <x v="11"/>
    <x v="14"/>
    <x v="1"/>
    <x v="180"/>
    <x v="137"/>
    <x v="28"/>
    <x v="1"/>
    <x v="330"/>
    <x v="3"/>
    <x v="271"/>
    <x v="0"/>
  </r>
  <r>
    <x v="364"/>
    <x v="332"/>
    <x v="1"/>
    <x v="4"/>
    <x v="9"/>
    <x v="7"/>
    <x v="1"/>
    <x v="166"/>
    <x v="19"/>
    <x v="69"/>
    <x v="0"/>
    <x v="306"/>
    <x v="0"/>
    <x v="250"/>
    <x v="0"/>
  </r>
  <r>
    <x v="365"/>
    <x v="362"/>
    <x v="1"/>
    <x v="4"/>
    <x v="9"/>
    <x v="7"/>
    <x v="1"/>
    <x v="181"/>
    <x v="129"/>
    <x v="38"/>
    <x v="0"/>
    <x v="331"/>
    <x v="0"/>
    <x v="272"/>
    <x v="0"/>
  </r>
  <r>
    <x v="366"/>
    <x v="363"/>
    <x v="1"/>
    <x v="5"/>
    <x v="11"/>
    <x v="14"/>
    <x v="1"/>
    <x v="153"/>
    <x v="13"/>
    <x v="44"/>
    <x v="1"/>
    <x v="332"/>
    <x v="3"/>
    <x v="270"/>
    <x v="0"/>
  </r>
  <r>
    <x v="367"/>
    <x v="364"/>
    <x v="1"/>
    <x v="5"/>
    <x v="11"/>
    <x v="14"/>
    <x v="1"/>
    <x v="182"/>
    <x v="138"/>
    <x v="73"/>
    <x v="1"/>
    <x v="333"/>
    <x v="1"/>
    <x v="273"/>
    <x v="0"/>
  </r>
  <r>
    <x v="368"/>
    <x v="332"/>
    <x v="1"/>
    <x v="4"/>
    <x v="9"/>
    <x v="7"/>
    <x v="1"/>
    <x v="166"/>
    <x v="19"/>
    <x v="69"/>
    <x v="0"/>
    <x v="306"/>
    <x v="0"/>
    <x v="250"/>
    <x v="0"/>
  </r>
  <r>
    <x v="0"/>
    <x v="0"/>
    <x v="0"/>
    <x v="0"/>
    <x v="0"/>
    <x v="0"/>
    <x v="0"/>
    <x v="0"/>
    <x v="0"/>
    <x v="0"/>
    <x v="0"/>
    <x v="334"/>
    <x v="0"/>
    <x v="274"/>
    <x v="0"/>
  </r>
  <r>
    <x v="369"/>
    <x v="365"/>
    <x v="1"/>
    <x v="5"/>
    <x v="11"/>
    <x v="14"/>
    <x v="1"/>
    <x v="73"/>
    <x v="139"/>
    <x v="7"/>
    <x v="1"/>
    <x v="335"/>
    <x v="3"/>
    <x v="275"/>
    <x v="0"/>
  </r>
  <r>
    <x v="370"/>
    <x v="366"/>
    <x v="1"/>
    <x v="5"/>
    <x v="11"/>
    <x v="14"/>
    <x v="1"/>
    <x v="170"/>
    <x v="140"/>
    <x v="66"/>
    <x v="1"/>
    <x v="336"/>
    <x v="3"/>
    <x v="275"/>
    <x v="0"/>
  </r>
  <r>
    <x v="371"/>
    <x v="332"/>
    <x v="1"/>
    <x v="4"/>
    <x v="9"/>
    <x v="7"/>
    <x v="1"/>
    <x v="166"/>
    <x v="19"/>
    <x v="69"/>
    <x v="0"/>
    <x v="306"/>
    <x v="0"/>
    <x v="250"/>
    <x v="0"/>
  </r>
  <r>
    <x v="372"/>
    <x v="367"/>
    <x v="1"/>
    <x v="5"/>
    <x v="11"/>
    <x v="14"/>
    <x v="1"/>
    <x v="138"/>
    <x v="134"/>
    <x v="23"/>
    <x v="1"/>
    <x v="319"/>
    <x v="1"/>
    <x v="262"/>
    <x v="0"/>
  </r>
  <r>
    <x v="373"/>
    <x v="368"/>
    <x v="1"/>
    <x v="5"/>
    <x v="10"/>
    <x v="19"/>
    <x v="13"/>
    <x v="41"/>
    <x v="141"/>
    <x v="22"/>
    <x v="0"/>
    <x v="337"/>
    <x v="4"/>
    <x v="276"/>
    <x v="0"/>
  </r>
  <r>
    <x v="374"/>
    <x v="369"/>
    <x v="1"/>
    <x v="4"/>
    <x v="9"/>
    <x v="7"/>
    <x v="1"/>
    <x v="183"/>
    <x v="142"/>
    <x v="60"/>
    <x v="0"/>
    <x v="338"/>
    <x v="4"/>
    <x v="277"/>
    <x v="0"/>
  </r>
  <r>
    <x v="375"/>
    <x v="370"/>
    <x v="1"/>
    <x v="4"/>
    <x v="9"/>
    <x v="7"/>
    <x v="1"/>
    <x v="184"/>
    <x v="143"/>
    <x v="8"/>
    <x v="0"/>
    <x v="339"/>
    <x v="3"/>
    <x v="278"/>
    <x v="0"/>
  </r>
  <r>
    <x v="1"/>
    <x v="1"/>
    <x v="0"/>
    <x v="0"/>
    <x v="0"/>
    <x v="0"/>
    <x v="0"/>
    <x v="1"/>
    <x v="1"/>
    <x v="1"/>
    <x v="1"/>
    <x v="340"/>
    <x v="1"/>
    <x v="279"/>
    <x v="0"/>
  </r>
  <r>
    <x v="376"/>
    <x v="371"/>
    <x v="1"/>
    <x v="5"/>
    <x v="11"/>
    <x v="14"/>
    <x v="1"/>
    <x v="185"/>
    <x v="110"/>
    <x v="75"/>
    <x v="1"/>
    <x v="341"/>
    <x v="3"/>
    <x v="280"/>
    <x v="0"/>
  </r>
  <r>
    <x v="2"/>
    <x v="2"/>
    <x v="0"/>
    <x v="0"/>
    <x v="0"/>
    <x v="0"/>
    <x v="0"/>
    <x v="1"/>
    <x v="8"/>
    <x v="27"/>
    <x v="0"/>
    <x v="342"/>
    <x v="2"/>
    <x v="2"/>
    <x v="0"/>
  </r>
  <r>
    <x v="377"/>
    <x v="332"/>
    <x v="1"/>
    <x v="4"/>
    <x v="9"/>
    <x v="7"/>
    <x v="1"/>
    <x v="166"/>
    <x v="19"/>
    <x v="69"/>
    <x v="0"/>
    <x v="306"/>
    <x v="0"/>
    <x v="250"/>
    <x v="0"/>
  </r>
  <r>
    <x v="378"/>
    <x v="372"/>
    <x v="1"/>
    <x v="5"/>
    <x v="11"/>
    <x v="14"/>
    <x v="1"/>
    <x v="138"/>
    <x v="134"/>
    <x v="23"/>
    <x v="1"/>
    <x v="319"/>
    <x v="1"/>
    <x v="262"/>
    <x v="0"/>
  </r>
  <r>
    <x v="379"/>
    <x v="373"/>
    <x v="1"/>
    <x v="5"/>
    <x v="10"/>
    <x v="13"/>
    <x v="10"/>
    <x v="186"/>
    <x v="87"/>
    <x v="76"/>
    <x v="1"/>
    <x v="343"/>
    <x v="5"/>
    <x v="281"/>
    <x v="0"/>
  </r>
  <r>
    <x v="380"/>
    <x v="374"/>
    <x v="1"/>
    <x v="5"/>
    <x v="11"/>
    <x v="14"/>
    <x v="1"/>
    <x v="180"/>
    <x v="60"/>
    <x v="71"/>
    <x v="1"/>
    <x v="344"/>
    <x v="0"/>
    <x v="282"/>
    <x v="0"/>
  </r>
  <r>
    <x v="381"/>
    <x v="375"/>
    <x v="1"/>
    <x v="5"/>
    <x v="10"/>
    <x v="20"/>
    <x v="14"/>
    <x v="187"/>
    <x v="28"/>
    <x v="46"/>
    <x v="0"/>
    <x v="345"/>
    <x v="11"/>
    <x v="283"/>
    <x v="0"/>
  </r>
  <r>
    <x v="382"/>
    <x v="333"/>
    <x v="1"/>
    <x v="4"/>
    <x v="9"/>
    <x v="7"/>
    <x v="1"/>
    <x v="168"/>
    <x v="129"/>
    <x v="27"/>
    <x v="0"/>
    <x v="307"/>
    <x v="4"/>
    <x v="251"/>
    <x v="0"/>
  </r>
  <r>
    <x v="383"/>
    <x v="376"/>
    <x v="1"/>
    <x v="5"/>
    <x v="11"/>
    <x v="14"/>
    <x v="1"/>
    <x v="87"/>
    <x v="144"/>
    <x v="55"/>
    <x v="1"/>
    <x v="346"/>
    <x v="0"/>
    <x v="284"/>
    <x v="0"/>
  </r>
  <r>
    <x v="384"/>
    <x v="377"/>
    <x v="1"/>
    <x v="5"/>
    <x v="11"/>
    <x v="14"/>
    <x v="1"/>
    <x v="28"/>
    <x v="13"/>
    <x v="52"/>
    <x v="1"/>
    <x v="347"/>
    <x v="2"/>
    <x v="285"/>
    <x v="0"/>
  </r>
  <r>
    <x v="385"/>
    <x v="378"/>
    <x v="1"/>
    <x v="5"/>
    <x v="10"/>
    <x v="13"/>
    <x v="12"/>
    <x v="188"/>
    <x v="87"/>
    <x v="42"/>
    <x v="1"/>
    <x v="348"/>
    <x v="5"/>
    <x v="286"/>
    <x v="0"/>
  </r>
  <r>
    <x v="386"/>
    <x v="379"/>
    <x v="1"/>
    <x v="7"/>
    <x v="13"/>
    <x v="17"/>
    <x v="1"/>
    <x v="0"/>
    <x v="3"/>
    <x v="1"/>
    <x v="1"/>
    <x v="349"/>
    <x v="1"/>
    <x v="287"/>
    <x v="0"/>
  </r>
  <r>
    <x v="387"/>
    <x v="380"/>
    <x v="1"/>
    <x v="4"/>
    <x v="9"/>
    <x v="7"/>
    <x v="1"/>
    <x v="168"/>
    <x v="145"/>
    <x v="8"/>
    <x v="0"/>
    <x v="350"/>
    <x v="1"/>
    <x v="268"/>
    <x v="0"/>
  </r>
  <r>
    <x v="388"/>
    <x v="381"/>
    <x v="1"/>
    <x v="4"/>
    <x v="9"/>
    <x v="7"/>
    <x v="1"/>
    <x v="168"/>
    <x v="130"/>
    <x v="43"/>
    <x v="0"/>
    <x v="308"/>
    <x v="11"/>
    <x v="252"/>
    <x v="0"/>
  </r>
  <r>
    <x v="3"/>
    <x v="3"/>
    <x v="0"/>
    <x v="0"/>
    <x v="0"/>
    <x v="0"/>
    <x v="0"/>
    <x v="2"/>
    <x v="3"/>
    <x v="3"/>
    <x v="0"/>
    <x v="351"/>
    <x v="0"/>
    <x v="288"/>
    <x v="0"/>
  </r>
  <r>
    <x v="4"/>
    <x v="4"/>
    <x v="0"/>
    <x v="0"/>
    <x v="0"/>
    <x v="0"/>
    <x v="0"/>
    <x v="3"/>
    <x v="4"/>
    <x v="4"/>
    <x v="0"/>
    <x v="4"/>
    <x v="0"/>
    <x v="4"/>
    <x v="0"/>
  </r>
  <r>
    <x v="389"/>
    <x v="382"/>
    <x v="1"/>
    <x v="5"/>
    <x v="11"/>
    <x v="14"/>
    <x v="1"/>
    <x v="171"/>
    <x v="27"/>
    <x v="49"/>
    <x v="1"/>
    <x v="352"/>
    <x v="5"/>
    <x v="289"/>
    <x v="0"/>
  </r>
  <r>
    <x v="390"/>
    <x v="383"/>
    <x v="1"/>
    <x v="4"/>
    <x v="9"/>
    <x v="7"/>
    <x v="1"/>
    <x v="136"/>
    <x v="130"/>
    <x v="58"/>
    <x v="0"/>
    <x v="353"/>
    <x v="0"/>
    <x v="290"/>
    <x v="0"/>
  </r>
  <r>
    <x v="391"/>
    <x v="384"/>
    <x v="1"/>
    <x v="5"/>
    <x v="10"/>
    <x v="20"/>
    <x v="15"/>
    <x v="0"/>
    <x v="20"/>
    <x v="27"/>
    <x v="0"/>
    <x v="354"/>
    <x v="1"/>
    <x v="291"/>
    <x v="0"/>
  </r>
  <r>
    <x v="392"/>
    <x v="385"/>
    <x v="1"/>
    <x v="6"/>
    <x v="12"/>
    <x v="15"/>
    <x v="1"/>
    <x v="176"/>
    <x v="46"/>
    <x v="58"/>
    <x v="0"/>
    <x v="355"/>
    <x v="4"/>
    <x v="292"/>
    <x v="0"/>
  </r>
  <r>
    <x v="393"/>
    <x v="386"/>
    <x v="1"/>
    <x v="5"/>
    <x v="10"/>
    <x v="13"/>
    <x v="12"/>
    <x v="189"/>
    <x v="38"/>
    <x v="6"/>
    <x v="0"/>
    <x v="356"/>
    <x v="3"/>
    <x v="293"/>
    <x v="0"/>
  </r>
  <r>
    <x v="394"/>
    <x v="387"/>
    <x v="1"/>
    <x v="5"/>
    <x v="11"/>
    <x v="14"/>
    <x v="1"/>
    <x v="13"/>
    <x v="128"/>
    <x v="28"/>
    <x v="1"/>
    <x v="357"/>
    <x v="3"/>
    <x v="271"/>
    <x v="0"/>
  </r>
  <r>
    <x v="395"/>
    <x v="388"/>
    <x v="1"/>
    <x v="7"/>
    <x v="13"/>
    <x v="17"/>
    <x v="1"/>
    <x v="97"/>
    <x v="8"/>
    <x v="33"/>
    <x v="0"/>
    <x v="321"/>
    <x v="3"/>
    <x v="264"/>
    <x v="0"/>
  </r>
  <r>
    <x v="396"/>
    <x v="389"/>
    <x v="1"/>
    <x v="5"/>
    <x v="11"/>
    <x v="14"/>
    <x v="1"/>
    <x v="13"/>
    <x v="19"/>
    <x v="77"/>
    <x v="1"/>
    <x v="358"/>
    <x v="3"/>
    <x v="280"/>
    <x v="0"/>
  </r>
  <r>
    <x v="397"/>
    <x v="390"/>
    <x v="1"/>
    <x v="4"/>
    <x v="9"/>
    <x v="7"/>
    <x v="1"/>
    <x v="183"/>
    <x v="129"/>
    <x v="13"/>
    <x v="0"/>
    <x v="359"/>
    <x v="5"/>
    <x v="215"/>
    <x v="0"/>
  </r>
  <r>
    <x v="5"/>
    <x v="5"/>
    <x v="0"/>
    <x v="0"/>
    <x v="0"/>
    <x v="0"/>
    <x v="0"/>
    <x v="4"/>
    <x v="5"/>
    <x v="5"/>
    <x v="0"/>
    <x v="360"/>
    <x v="2"/>
    <x v="294"/>
    <x v="0"/>
  </r>
  <r>
    <x v="398"/>
    <x v="391"/>
    <x v="1"/>
    <x v="5"/>
    <x v="10"/>
    <x v="21"/>
    <x v="1"/>
    <x v="24"/>
    <x v="6"/>
    <x v="27"/>
    <x v="0"/>
    <x v="361"/>
    <x v="4"/>
    <x v="295"/>
    <x v="0"/>
  </r>
  <r>
    <x v="399"/>
    <x v="392"/>
    <x v="1"/>
    <x v="7"/>
    <x v="13"/>
    <x v="17"/>
    <x v="1"/>
    <x v="190"/>
    <x v="74"/>
    <x v="20"/>
    <x v="0"/>
    <x v="362"/>
    <x v="1"/>
    <x v="296"/>
    <x v="0"/>
  </r>
  <r>
    <x v="400"/>
    <x v="393"/>
    <x v="1"/>
    <x v="5"/>
    <x v="11"/>
    <x v="14"/>
    <x v="1"/>
    <x v="191"/>
    <x v="146"/>
    <x v="26"/>
    <x v="1"/>
    <x v="363"/>
    <x v="4"/>
    <x v="255"/>
    <x v="0"/>
  </r>
  <r>
    <x v="401"/>
    <x v="394"/>
    <x v="0"/>
    <x v="0"/>
    <x v="0"/>
    <x v="22"/>
    <x v="1"/>
    <x v="24"/>
    <x v="8"/>
    <x v="2"/>
    <x v="0"/>
    <x v="364"/>
    <x v="1"/>
    <x v="297"/>
    <x v="0"/>
  </r>
  <r>
    <x v="402"/>
    <x v="395"/>
    <x v="1"/>
    <x v="7"/>
    <x v="13"/>
    <x v="17"/>
    <x v="1"/>
    <x v="8"/>
    <x v="24"/>
    <x v="78"/>
    <x v="0"/>
    <x v="365"/>
    <x v="9"/>
    <x v="298"/>
    <x v="0"/>
  </r>
  <r>
    <x v="403"/>
    <x v="396"/>
    <x v="1"/>
    <x v="5"/>
    <x v="11"/>
    <x v="14"/>
    <x v="1"/>
    <x v="192"/>
    <x v="124"/>
    <x v="35"/>
    <x v="1"/>
    <x v="366"/>
    <x v="3"/>
    <x v="271"/>
    <x v="0"/>
  </r>
  <r>
    <x v="404"/>
    <x v="397"/>
    <x v="1"/>
    <x v="5"/>
    <x v="11"/>
    <x v="14"/>
    <x v="1"/>
    <x v="193"/>
    <x v="147"/>
    <x v="79"/>
    <x v="1"/>
    <x v="367"/>
    <x v="0"/>
    <x v="299"/>
    <x v="0"/>
  </r>
  <r>
    <x v="405"/>
    <x v="363"/>
    <x v="1"/>
    <x v="5"/>
    <x v="11"/>
    <x v="14"/>
    <x v="1"/>
    <x v="153"/>
    <x v="13"/>
    <x v="44"/>
    <x v="1"/>
    <x v="332"/>
    <x v="3"/>
    <x v="270"/>
    <x v="0"/>
  </r>
  <r>
    <x v="406"/>
    <x v="398"/>
    <x v="1"/>
    <x v="5"/>
    <x v="10"/>
    <x v="21"/>
    <x v="1"/>
    <x v="1"/>
    <x v="6"/>
    <x v="13"/>
    <x v="0"/>
    <x v="368"/>
    <x v="3"/>
    <x v="300"/>
    <x v="0"/>
  </r>
  <r>
    <x v="407"/>
    <x v="399"/>
    <x v="1"/>
    <x v="5"/>
    <x v="10"/>
    <x v="13"/>
    <x v="9"/>
    <x v="29"/>
    <x v="28"/>
    <x v="16"/>
    <x v="1"/>
    <x v="369"/>
    <x v="1"/>
    <x v="301"/>
    <x v="0"/>
  </r>
  <r>
    <x v="408"/>
    <x v="400"/>
    <x v="1"/>
    <x v="5"/>
    <x v="11"/>
    <x v="16"/>
    <x v="1"/>
    <x v="69"/>
    <x v="28"/>
    <x v="71"/>
    <x v="1"/>
    <x v="314"/>
    <x v="1"/>
    <x v="258"/>
    <x v="0"/>
  </r>
  <r>
    <x v="409"/>
    <x v="401"/>
    <x v="1"/>
    <x v="7"/>
    <x v="13"/>
    <x v="17"/>
    <x v="1"/>
    <x v="23"/>
    <x v="135"/>
    <x v="29"/>
    <x v="0"/>
    <x v="370"/>
    <x v="12"/>
    <x v="302"/>
    <x v="0"/>
  </r>
  <r>
    <x v="410"/>
    <x v="402"/>
    <x v="1"/>
    <x v="6"/>
    <x v="12"/>
    <x v="15"/>
    <x v="1"/>
    <x v="23"/>
    <x v="2"/>
    <x v="45"/>
    <x v="0"/>
    <x v="371"/>
    <x v="4"/>
    <x v="292"/>
    <x v="0"/>
  </r>
  <r>
    <x v="411"/>
    <x v="403"/>
    <x v="1"/>
    <x v="5"/>
    <x v="10"/>
    <x v="13"/>
    <x v="9"/>
    <x v="166"/>
    <x v="79"/>
    <x v="28"/>
    <x v="1"/>
    <x v="372"/>
    <x v="3"/>
    <x v="303"/>
    <x v="0"/>
  </r>
  <r>
    <x v="6"/>
    <x v="6"/>
    <x v="0"/>
    <x v="0"/>
    <x v="0"/>
    <x v="0"/>
    <x v="0"/>
    <x v="5"/>
    <x v="6"/>
    <x v="6"/>
    <x v="0"/>
    <x v="373"/>
    <x v="3"/>
    <x v="304"/>
    <x v="0"/>
  </r>
  <r>
    <x v="412"/>
    <x v="404"/>
    <x v="1"/>
    <x v="5"/>
    <x v="11"/>
    <x v="14"/>
    <x v="1"/>
    <x v="192"/>
    <x v="124"/>
    <x v="35"/>
    <x v="1"/>
    <x v="366"/>
    <x v="3"/>
    <x v="271"/>
    <x v="0"/>
  </r>
  <r>
    <x v="413"/>
    <x v="405"/>
    <x v="1"/>
    <x v="4"/>
    <x v="9"/>
    <x v="7"/>
    <x v="1"/>
    <x v="194"/>
    <x v="130"/>
    <x v="33"/>
    <x v="0"/>
    <x v="374"/>
    <x v="3"/>
    <x v="305"/>
    <x v="0"/>
  </r>
  <r>
    <x v="414"/>
    <x v="406"/>
    <x v="1"/>
    <x v="4"/>
    <x v="9"/>
    <x v="7"/>
    <x v="1"/>
    <x v="168"/>
    <x v="130"/>
    <x v="43"/>
    <x v="0"/>
    <x v="308"/>
    <x v="11"/>
    <x v="252"/>
    <x v="0"/>
  </r>
  <r>
    <x v="7"/>
    <x v="7"/>
    <x v="0"/>
    <x v="0"/>
    <x v="0"/>
    <x v="0"/>
    <x v="0"/>
    <x v="6"/>
    <x v="7"/>
    <x v="7"/>
    <x v="1"/>
    <x v="7"/>
    <x v="4"/>
    <x v="7"/>
    <x v="0"/>
  </r>
  <r>
    <x v="9"/>
    <x v="9"/>
    <x v="0"/>
    <x v="0"/>
    <x v="0"/>
    <x v="0"/>
    <x v="0"/>
    <x v="1"/>
    <x v="7"/>
    <x v="9"/>
    <x v="1"/>
    <x v="9"/>
    <x v="1"/>
    <x v="1"/>
    <x v="0"/>
  </r>
  <r>
    <x v="415"/>
    <x v="407"/>
    <x v="1"/>
    <x v="5"/>
    <x v="10"/>
    <x v="13"/>
    <x v="12"/>
    <x v="37"/>
    <x v="8"/>
    <x v="31"/>
    <x v="1"/>
    <x v="375"/>
    <x v="0"/>
    <x v="306"/>
    <x v="0"/>
  </r>
  <r>
    <x v="416"/>
    <x v="387"/>
    <x v="1"/>
    <x v="5"/>
    <x v="11"/>
    <x v="14"/>
    <x v="1"/>
    <x v="13"/>
    <x v="128"/>
    <x v="28"/>
    <x v="1"/>
    <x v="357"/>
    <x v="3"/>
    <x v="271"/>
    <x v="0"/>
  </r>
  <r>
    <x v="417"/>
    <x v="408"/>
    <x v="1"/>
    <x v="5"/>
    <x v="10"/>
    <x v="23"/>
    <x v="1"/>
    <x v="141"/>
    <x v="7"/>
    <x v="13"/>
    <x v="0"/>
    <x v="376"/>
    <x v="3"/>
    <x v="307"/>
    <x v="0"/>
  </r>
  <r>
    <x v="418"/>
    <x v="409"/>
    <x v="1"/>
    <x v="5"/>
    <x v="11"/>
    <x v="14"/>
    <x v="1"/>
    <x v="180"/>
    <x v="137"/>
    <x v="28"/>
    <x v="1"/>
    <x v="377"/>
    <x v="3"/>
    <x v="308"/>
    <x v="0"/>
  </r>
  <r>
    <x v="10"/>
    <x v="10"/>
    <x v="0"/>
    <x v="0"/>
    <x v="0"/>
    <x v="0"/>
    <x v="0"/>
    <x v="3"/>
    <x v="9"/>
    <x v="10"/>
    <x v="0"/>
    <x v="10"/>
    <x v="4"/>
    <x v="9"/>
    <x v="0"/>
  </r>
  <r>
    <x v="419"/>
    <x v="410"/>
    <x v="1"/>
    <x v="5"/>
    <x v="11"/>
    <x v="14"/>
    <x v="1"/>
    <x v="195"/>
    <x v="148"/>
    <x v="47"/>
    <x v="1"/>
    <x v="378"/>
    <x v="2"/>
    <x v="285"/>
    <x v="0"/>
  </r>
  <r>
    <x v="420"/>
    <x v="411"/>
    <x v="1"/>
    <x v="5"/>
    <x v="10"/>
    <x v="13"/>
    <x v="12"/>
    <x v="14"/>
    <x v="149"/>
    <x v="33"/>
    <x v="0"/>
    <x v="379"/>
    <x v="1"/>
    <x v="309"/>
    <x v="0"/>
  </r>
  <r>
    <x v="421"/>
    <x v="412"/>
    <x v="1"/>
    <x v="5"/>
    <x v="10"/>
    <x v="13"/>
    <x v="12"/>
    <x v="24"/>
    <x v="150"/>
    <x v="21"/>
    <x v="1"/>
    <x v="380"/>
    <x v="6"/>
    <x v="310"/>
    <x v="0"/>
  </r>
  <r>
    <x v="422"/>
    <x v="413"/>
    <x v="1"/>
    <x v="5"/>
    <x v="10"/>
    <x v="18"/>
    <x v="11"/>
    <x v="76"/>
    <x v="20"/>
    <x v="60"/>
    <x v="0"/>
    <x v="381"/>
    <x v="1"/>
    <x v="311"/>
    <x v="0"/>
  </r>
  <r>
    <x v="423"/>
    <x v="414"/>
    <x v="1"/>
    <x v="6"/>
    <x v="12"/>
    <x v="15"/>
    <x v="1"/>
    <x v="179"/>
    <x v="75"/>
    <x v="36"/>
    <x v="0"/>
    <x v="382"/>
    <x v="1"/>
    <x v="312"/>
    <x v="0"/>
  </r>
  <r>
    <x v="424"/>
    <x v="415"/>
    <x v="1"/>
    <x v="5"/>
    <x v="11"/>
    <x v="14"/>
    <x v="1"/>
    <x v="185"/>
    <x v="138"/>
    <x v="55"/>
    <x v="1"/>
    <x v="383"/>
    <x v="3"/>
    <x v="280"/>
    <x v="0"/>
  </r>
  <r>
    <x v="425"/>
    <x v="416"/>
    <x v="1"/>
    <x v="5"/>
    <x v="11"/>
    <x v="14"/>
    <x v="1"/>
    <x v="185"/>
    <x v="110"/>
    <x v="75"/>
    <x v="1"/>
    <x v="341"/>
    <x v="3"/>
    <x v="280"/>
    <x v="0"/>
  </r>
  <r>
    <x v="426"/>
    <x v="417"/>
    <x v="1"/>
    <x v="5"/>
    <x v="11"/>
    <x v="14"/>
    <x v="1"/>
    <x v="196"/>
    <x v="132"/>
    <x v="73"/>
    <x v="1"/>
    <x v="384"/>
    <x v="2"/>
    <x v="285"/>
    <x v="0"/>
  </r>
  <r>
    <x v="427"/>
    <x v="418"/>
    <x v="1"/>
    <x v="7"/>
    <x v="13"/>
    <x v="17"/>
    <x v="1"/>
    <x v="23"/>
    <x v="93"/>
    <x v="13"/>
    <x v="0"/>
    <x v="385"/>
    <x v="3"/>
    <x v="313"/>
    <x v="0"/>
  </r>
  <r>
    <x v="428"/>
    <x v="419"/>
    <x v="1"/>
    <x v="5"/>
    <x v="10"/>
    <x v="21"/>
    <x v="1"/>
    <x v="197"/>
    <x v="3"/>
    <x v="74"/>
    <x v="0"/>
    <x v="386"/>
    <x v="3"/>
    <x v="314"/>
    <x v="0"/>
  </r>
  <r>
    <x v="429"/>
    <x v="420"/>
    <x v="1"/>
    <x v="5"/>
    <x v="11"/>
    <x v="14"/>
    <x v="1"/>
    <x v="198"/>
    <x v="136"/>
    <x v="80"/>
    <x v="1"/>
    <x v="387"/>
    <x v="1"/>
    <x v="315"/>
    <x v="0"/>
  </r>
  <r>
    <x v="430"/>
    <x v="421"/>
    <x v="1"/>
    <x v="5"/>
    <x v="10"/>
    <x v="13"/>
    <x v="9"/>
    <x v="176"/>
    <x v="32"/>
    <x v="61"/>
    <x v="1"/>
    <x v="309"/>
    <x v="4"/>
    <x v="253"/>
    <x v="0"/>
  </r>
  <r>
    <x v="431"/>
    <x v="422"/>
    <x v="1"/>
    <x v="5"/>
    <x v="11"/>
    <x v="16"/>
    <x v="1"/>
    <x v="199"/>
    <x v="87"/>
    <x v="47"/>
    <x v="1"/>
    <x v="388"/>
    <x v="1"/>
    <x v="258"/>
    <x v="0"/>
  </r>
  <r>
    <x v="432"/>
    <x v="423"/>
    <x v="1"/>
    <x v="5"/>
    <x v="11"/>
    <x v="14"/>
    <x v="1"/>
    <x v="13"/>
    <x v="19"/>
    <x v="77"/>
    <x v="1"/>
    <x v="358"/>
    <x v="3"/>
    <x v="280"/>
    <x v="0"/>
  </r>
  <r>
    <x v="11"/>
    <x v="11"/>
    <x v="0"/>
    <x v="0"/>
    <x v="0"/>
    <x v="0"/>
    <x v="0"/>
    <x v="8"/>
    <x v="10"/>
    <x v="11"/>
    <x v="0"/>
    <x v="389"/>
    <x v="0"/>
    <x v="288"/>
    <x v="0"/>
  </r>
  <r>
    <x v="433"/>
    <x v="424"/>
    <x v="1"/>
    <x v="5"/>
    <x v="10"/>
    <x v="13"/>
    <x v="9"/>
    <x v="29"/>
    <x v="28"/>
    <x v="16"/>
    <x v="1"/>
    <x v="369"/>
    <x v="1"/>
    <x v="301"/>
    <x v="0"/>
  </r>
  <r>
    <x v="434"/>
    <x v="425"/>
    <x v="1"/>
    <x v="5"/>
    <x v="11"/>
    <x v="14"/>
    <x v="1"/>
    <x v="180"/>
    <x v="137"/>
    <x v="28"/>
    <x v="1"/>
    <x v="330"/>
    <x v="3"/>
    <x v="271"/>
    <x v="0"/>
  </r>
  <r>
    <x v="435"/>
    <x v="426"/>
    <x v="1"/>
    <x v="5"/>
    <x v="11"/>
    <x v="14"/>
    <x v="1"/>
    <x v="87"/>
    <x v="144"/>
    <x v="55"/>
    <x v="1"/>
    <x v="346"/>
    <x v="0"/>
    <x v="284"/>
    <x v="0"/>
  </r>
  <r>
    <x v="436"/>
    <x v="427"/>
    <x v="1"/>
    <x v="5"/>
    <x v="10"/>
    <x v="24"/>
    <x v="16"/>
    <x v="29"/>
    <x v="151"/>
    <x v="46"/>
    <x v="0"/>
    <x v="390"/>
    <x v="13"/>
    <x v="316"/>
    <x v="0"/>
  </r>
  <r>
    <x v="437"/>
    <x v="428"/>
    <x v="1"/>
    <x v="4"/>
    <x v="9"/>
    <x v="7"/>
    <x v="1"/>
    <x v="44"/>
    <x v="95"/>
    <x v="45"/>
    <x v="0"/>
    <x v="391"/>
    <x v="1"/>
    <x v="317"/>
    <x v="0"/>
  </r>
  <r>
    <x v="438"/>
    <x v="429"/>
    <x v="1"/>
    <x v="5"/>
    <x v="11"/>
    <x v="16"/>
    <x v="1"/>
    <x v="199"/>
    <x v="87"/>
    <x v="47"/>
    <x v="1"/>
    <x v="388"/>
    <x v="1"/>
    <x v="258"/>
    <x v="0"/>
  </r>
  <r>
    <x v="439"/>
    <x v="430"/>
    <x v="1"/>
    <x v="5"/>
    <x v="11"/>
    <x v="14"/>
    <x v="1"/>
    <x v="195"/>
    <x v="152"/>
    <x v="77"/>
    <x v="1"/>
    <x v="392"/>
    <x v="4"/>
    <x v="318"/>
    <x v="0"/>
  </r>
  <r>
    <x v="440"/>
    <x v="431"/>
    <x v="1"/>
    <x v="5"/>
    <x v="10"/>
    <x v="13"/>
    <x v="12"/>
    <x v="29"/>
    <x v="20"/>
    <x v="8"/>
    <x v="0"/>
    <x v="393"/>
    <x v="4"/>
    <x v="319"/>
    <x v="0"/>
  </r>
  <r>
    <x v="441"/>
    <x v="432"/>
    <x v="1"/>
    <x v="5"/>
    <x v="11"/>
    <x v="14"/>
    <x v="1"/>
    <x v="200"/>
    <x v="74"/>
    <x v="47"/>
    <x v="1"/>
    <x v="394"/>
    <x v="0"/>
    <x v="320"/>
    <x v="0"/>
  </r>
  <r>
    <x v="442"/>
    <x v="433"/>
    <x v="1"/>
    <x v="5"/>
    <x v="11"/>
    <x v="14"/>
    <x v="1"/>
    <x v="201"/>
    <x v="14"/>
    <x v="75"/>
    <x v="1"/>
    <x v="395"/>
    <x v="1"/>
    <x v="273"/>
    <x v="0"/>
  </r>
  <r>
    <x v="13"/>
    <x v="13"/>
    <x v="0"/>
    <x v="0"/>
    <x v="0"/>
    <x v="0"/>
    <x v="0"/>
    <x v="10"/>
    <x v="12"/>
    <x v="4"/>
    <x v="0"/>
    <x v="396"/>
    <x v="0"/>
    <x v="321"/>
    <x v="0"/>
  </r>
  <r>
    <x v="443"/>
    <x v="434"/>
    <x v="1"/>
    <x v="5"/>
    <x v="11"/>
    <x v="16"/>
    <x v="1"/>
    <x v="92"/>
    <x v="153"/>
    <x v="81"/>
    <x v="1"/>
    <x v="397"/>
    <x v="1"/>
    <x v="20"/>
    <x v="0"/>
  </r>
  <r>
    <x v="14"/>
    <x v="14"/>
    <x v="0"/>
    <x v="0"/>
    <x v="0"/>
    <x v="0"/>
    <x v="0"/>
    <x v="11"/>
    <x v="4"/>
    <x v="13"/>
    <x v="0"/>
    <x v="14"/>
    <x v="3"/>
    <x v="12"/>
    <x v="0"/>
  </r>
  <r>
    <x v="444"/>
    <x v="435"/>
    <x v="1"/>
    <x v="4"/>
    <x v="9"/>
    <x v="7"/>
    <x v="1"/>
    <x v="72"/>
    <x v="133"/>
    <x v="72"/>
    <x v="0"/>
    <x v="315"/>
    <x v="2"/>
    <x v="259"/>
    <x v="0"/>
  </r>
  <r>
    <x v="445"/>
    <x v="436"/>
    <x v="1"/>
    <x v="4"/>
    <x v="9"/>
    <x v="7"/>
    <x v="1"/>
    <x v="168"/>
    <x v="130"/>
    <x v="43"/>
    <x v="0"/>
    <x v="398"/>
    <x v="11"/>
    <x v="322"/>
    <x v="0"/>
  </r>
  <r>
    <x v="446"/>
    <x v="437"/>
    <x v="1"/>
    <x v="5"/>
    <x v="10"/>
    <x v="24"/>
    <x v="16"/>
    <x v="29"/>
    <x v="151"/>
    <x v="46"/>
    <x v="0"/>
    <x v="399"/>
    <x v="16"/>
    <x v="323"/>
    <x v="0"/>
  </r>
  <r>
    <x v="447"/>
    <x v="438"/>
    <x v="1"/>
    <x v="5"/>
    <x v="10"/>
    <x v="25"/>
    <x v="1"/>
    <x v="202"/>
    <x v="143"/>
    <x v="6"/>
    <x v="0"/>
    <x v="400"/>
    <x v="4"/>
    <x v="324"/>
    <x v="0"/>
  </r>
  <r>
    <x v="448"/>
    <x v="439"/>
    <x v="1"/>
    <x v="5"/>
    <x v="10"/>
    <x v="13"/>
    <x v="10"/>
    <x v="203"/>
    <x v="3"/>
    <x v="50"/>
    <x v="0"/>
    <x v="401"/>
    <x v="0"/>
    <x v="325"/>
    <x v="0"/>
  </r>
  <r>
    <x v="449"/>
    <x v="440"/>
    <x v="1"/>
    <x v="4"/>
    <x v="9"/>
    <x v="7"/>
    <x v="1"/>
    <x v="194"/>
    <x v="130"/>
    <x v="33"/>
    <x v="0"/>
    <x v="402"/>
    <x v="3"/>
    <x v="326"/>
    <x v="0"/>
  </r>
  <r>
    <x v="450"/>
    <x v="441"/>
    <x v="1"/>
    <x v="4"/>
    <x v="9"/>
    <x v="7"/>
    <x v="1"/>
    <x v="69"/>
    <x v="143"/>
    <x v="38"/>
    <x v="0"/>
    <x v="403"/>
    <x v="8"/>
    <x v="327"/>
    <x v="0"/>
  </r>
  <r>
    <x v="15"/>
    <x v="15"/>
    <x v="0"/>
    <x v="0"/>
    <x v="0"/>
    <x v="0"/>
    <x v="0"/>
    <x v="12"/>
    <x v="4"/>
    <x v="14"/>
    <x v="1"/>
    <x v="15"/>
    <x v="5"/>
    <x v="13"/>
    <x v="0"/>
  </r>
  <r>
    <x v="451"/>
    <x v="442"/>
    <x v="1"/>
    <x v="5"/>
    <x v="11"/>
    <x v="14"/>
    <x v="1"/>
    <x v="182"/>
    <x v="144"/>
    <x v="73"/>
    <x v="1"/>
    <x v="404"/>
    <x v="1"/>
    <x v="273"/>
    <x v="0"/>
  </r>
  <r>
    <x v="452"/>
    <x v="443"/>
    <x v="1"/>
    <x v="7"/>
    <x v="13"/>
    <x v="17"/>
    <x v="1"/>
    <x v="7"/>
    <x v="6"/>
    <x v="26"/>
    <x v="1"/>
    <x v="405"/>
    <x v="0"/>
    <x v="328"/>
    <x v="0"/>
  </r>
  <r>
    <x v="20"/>
    <x v="20"/>
    <x v="0"/>
    <x v="0"/>
    <x v="0"/>
    <x v="0"/>
    <x v="0"/>
    <x v="16"/>
    <x v="15"/>
    <x v="18"/>
    <x v="1"/>
    <x v="20"/>
    <x v="6"/>
    <x v="17"/>
    <x v="0"/>
  </r>
  <r>
    <x v="453"/>
    <x v="444"/>
    <x v="1"/>
    <x v="5"/>
    <x v="10"/>
    <x v="24"/>
    <x v="16"/>
    <x v="29"/>
    <x v="151"/>
    <x v="46"/>
    <x v="0"/>
    <x v="406"/>
    <x v="13"/>
    <x v="329"/>
    <x v="0"/>
  </r>
  <r>
    <x v="454"/>
    <x v="445"/>
    <x v="1"/>
    <x v="5"/>
    <x v="11"/>
    <x v="14"/>
    <x v="1"/>
    <x v="162"/>
    <x v="154"/>
    <x v="47"/>
    <x v="1"/>
    <x v="407"/>
    <x v="0"/>
    <x v="101"/>
    <x v="0"/>
  </r>
  <r>
    <x v="17"/>
    <x v="17"/>
    <x v="0"/>
    <x v="0"/>
    <x v="0"/>
    <x v="0"/>
    <x v="0"/>
    <x v="14"/>
    <x v="4"/>
    <x v="16"/>
    <x v="1"/>
    <x v="17"/>
    <x v="1"/>
    <x v="1"/>
    <x v="0"/>
  </r>
  <r>
    <x v="455"/>
    <x v="446"/>
    <x v="1"/>
    <x v="5"/>
    <x v="10"/>
    <x v="26"/>
    <x v="17"/>
    <x v="204"/>
    <x v="8"/>
    <x v="43"/>
    <x v="0"/>
    <x v="408"/>
    <x v="7"/>
    <x v="330"/>
    <x v="0"/>
  </r>
  <r>
    <x v="18"/>
    <x v="18"/>
    <x v="0"/>
    <x v="0"/>
    <x v="0"/>
    <x v="0"/>
    <x v="0"/>
    <x v="1"/>
    <x v="6"/>
    <x v="13"/>
    <x v="0"/>
    <x v="18"/>
    <x v="3"/>
    <x v="15"/>
    <x v="0"/>
  </r>
  <r>
    <x v="456"/>
    <x v="447"/>
    <x v="1"/>
    <x v="5"/>
    <x v="11"/>
    <x v="14"/>
    <x v="1"/>
    <x v="170"/>
    <x v="136"/>
    <x v="71"/>
    <x v="1"/>
    <x v="409"/>
    <x v="3"/>
    <x v="331"/>
    <x v="0"/>
  </r>
  <r>
    <x v="457"/>
    <x v="448"/>
    <x v="1"/>
    <x v="4"/>
    <x v="9"/>
    <x v="7"/>
    <x v="1"/>
    <x v="194"/>
    <x v="129"/>
    <x v="20"/>
    <x v="0"/>
    <x v="410"/>
    <x v="0"/>
    <x v="332"/>
    <x v="0"/>
  </r>
  <r>
    <x v="458"/>
    <x v="449"/>
    <x v="1"/>
    <x v="5"/>
    <x v="10"/>
    <x v="27"/>
    <x v="18"/>
    <x v="17"/>
    <x v="38"/>
    <x v="74"/>
    <x v="0"/>
    <x v="411"/>
    <x v="0"/>
    <x v="333"/>
    <x v="0"/>
  </r>
  <r>
    <x v="459"/>
    <x v="450"/>
    <x v="1"/>
    <x v="5"/>
    <x v="10"/>
    <x v="21"/>
    <x v="1"/>
    <x v="54"/>
    <x v="38"/>
    <x v="62"/>
    <x v="0"/>
    <x v="412"/>
    <x v="6"/>
    <x v="334"/>
    <x v="0"/>
  </r>
  <r>
    <x v="460"/>
    <x v="451"/>
    <x v="1"/>
    <x v="5"/>
    <x v="11"/>
    <x v="14"/>
    <x v="1"/>
    <x v="138"/>
    <x v="154"/>
    <x v="9"/>
    <x v="1"/>
    <x v="413"/>
    <x v="11"/>
    <x v="335"/>
    <x v="0"/>
  </r>
  <r>
    <x v="23"/>
    <x v="23"/>
    <x v="0"/>
    <x v="0"/>
    <x v="0"/>
    <x v="0"/>
    <x v="0"/>
    <x v="18"/>
    <x v="17"/>
    <x v="20"/>
    <x v="0"/>
    <x v="414"/>
    <x v="1"/>
    <x v="336"/>
    <x v="0"/>
  </r>
  <r>
    <x v="461"/>
    <x v="452"/>
    <x v="1"/>
    <x v="7"/>
    <x v="13"/>
    <x v="17"/>
    <x v="1"/>
    <x v="23"/>
    <x v="49"/>
    <x v="34"/>
    <x v="0"/>
    <x v="415"/>
    <x v="3"/>
    <x v="337"/>
    <x v="0"/>
  </r>
  <r>
    <x v="462"/>
    <x v="453"/>
    <x v="1"/>
    <x v="5"/>
    <x v="10"/>
    <x v="25"/>
    <x v="1"/>
    <x v="12"/>
    <x v="8"/>
    <x v="6"/>
    <x v="0"/>
    <x v="416"/>
    <x v="11"/>
    <x v="338"/>
    <x v="0"/>
  </r>
  <r>
    <x v="463"/>
    <x v="387"/>
    <x v="1"/>
    <x v="5"/>
    <x v="11"/>
    <x v="14"/>
    <x v="1"/>
    <x v="13"/>
    <x v="128"/>
    <x v="28"/>
    <x v="1"/>
    <x v="357"/>
    <x v="3"/>
    <x v="271"/>
    <x v="0"/>
  </r>
  <r>
    <x v="464"/>
    <x v="454"/>
    <x v="1"/>
    <x v="5"/>
    <x v="10"/>
    <x v="25"/>
    <x v="1"/>
    <x v="12"/>
    <x v="8"/>
    <x v="6"/>
    <x v="0"/>
    <x v="416"/>
    <x v="11"/>
    <x v="338"/>
    <x v="0"/>
  </r>
  <r>
    <x v="465"/>
    <x v="455"/>
    <x v="1"/>
    <x v="5"/>
    <x v="10"/>
    <x v="13"/>
    <x v="12"/>
    <x v="7"/>
    <x v="22"/>
    <x v="49"/>
    <x v="1"/>
    <x v="417"/>
    <x v="0"/>
    <x v="339"/>
    <x v="0"/>
  </r>
  <r>
    <x v="466"/>
    <x v="362"/>
    <x v="1"/>
    <x v="4"/>
    <x v="9"/>
    <x v="7"/>
    <x v="1"/>
    <x v="181"/>
    <x v="129"/>
    <x v="38"/>
    <x v="0"/>
    <x v="418"/>
    <x v="0"/>
    <x v="340"/>
    <x v="0"/>
  </r>
  <r>
    <x v="467"/>
    <x v="456"/>
    <x v="1"/>
    <x v="5"/>
    <x v="10"/>
    <x v="23"/>
    <x v="1"/>
    <x v="205"/>
    <x v="6"/>
    <x v="74"/>
    <x v="0"/>
    <x v="419"/>
    <x v="0"/>
    <x v="341"/>
    <x v="0"/>
  </r>
  <r>
    <x v="468"/>
    <x v="457"/>
    <x v="0"/>
    <x v="0"/>
    <x v="0"/>
    <x v="0"/>
    <x v="0"/>
    <x v="41"/>
    <x v="47"/>
    <x v="15"/>
    <x v="1"/>
    <x v="420"/>
    <x v="1"/>
    <x v="336"/>
    <x v="0"/>
  </r>
  <r>
    <x v="469"/>
    <x v="458"/>
    <x v="1"/>
    <x v="4"/>
    <x v="9"/>
    <x v="7"/>
    <x v="1"/>
    <x v="206"/>
    <x v="136"/>
    <x v="15"/>
    <x v="1"/>
    <x v="421"/>
    <x v="12"/>
    <x v="95"/>
    <x v="0"/>
  </r>
  <r>
    <x v="470"/>
    <x v="459"/>
    <x v="1"/>
    <x v="5"/>
    <x v="10"/>
    <x v="21"/>
    <x v="1"/>
    <x v="124"/>
    <x v="22"/>
    <x v="5"/>
    <x v="0"/>
    <x v="422"/>
    <x v="4"/>
    <x v="342"/>
    <x v="0"/>
  </r>
  <r>
    <x v="471"/>
    <x v="460"/>
    <x v="1"/>
    <x v="5"/>
    <x v="11"/>
    <x v="14"/>
    <x v="1"/>
    <x v="185"/>
    <x v="138"/>
    <x v="55"/>
    <x v="1"/>
    <x v="423"/>
    <x v="3"/>
    <x v="343"/>
    <x v="0"/>
  </r>
  <r>
    <x v="472"/>
    <x v="461"/>
    <x v="1"/>
    <x v="5"/>
    <x v="11"/>
    <x v="14"/>
    <x v="1"/>
    <x v="13"/>
    <x v="60"/>
    <x v="14"/>
    <x v="1"/>
    <x v="424"/>
    <x v="2"/>
    <x v="344"/>
    <x v="0"/>
  </r>
  <r>
    <x v="473"/>
    <x v="462"/>
    <x v="1"/>
    <x v="4"/>
    <x v="9"/>
    <x v="7"/>
    <x v="1"/>
    <x v="168"/>
    <x v="95"/>
    <x v="13"/>
    <x v="0"/>
    <x v="425"/>
    <x v="2"/>
    <x v="345"/>
    <x v="0"/>
  </r>
  <r>
    <x v="474"/>
    <x v="463"/>
    <x v="1"/>
    <x v="4"/>
    <x v="9"/>
    <x v="7"/>
    <x v="1"/>
    <x v="92"/>
    <x v="143"/>
    <x v="36"/>
    <x v="0"/>
    <x v="403"/>
    <x v="8"/>
    <x v="327"/>
    <x v="0"/>
  </r>
  <r>
    <x v="475"/>
    <x v="464"/>
    <x v="1"/>
    <x v="5"/>
    <x v="10"/>
    <x v="18"/>
    <x v="11"/>
    <x v="23"/>
    <x v="8"/>
    <x v="54"/>
    <x v="1"/>
    <x v="426"/>
    <x v="1"/>
    <x v="346"/>
    <x v="0"/>
  </r>
  <r>
    <x v="476"/>
    <x v="465"/>
    <x v="1"/>
    <x v="5"/>
    <x v="10"/>
    <x v="13"/>
    <x v="12"/>
    <x v="1"/>
    <x v="0"/>
    <x v="62"/>
    <x v="0"/>
    <x v="427"/>
    <x v="1"/>
    <x v="347"/>
    <x v="0"/>
  </r>
  <r>
    <x v="477"/>
    <x v="466"/>
    <x v="1"/>
    <x v="4"/>
    <x v="9"/>
    <x v="7"/>
    <x v="1"/>
    <x v="166"/>
    <x v="133"/>
    <x v="82"/>
    <x v="0"/>
    <x v="428"/>
    <x v="1"/>
    <x v="348"/>
    <x v="0"/>
  </r>
  <r>
    <x v="478"/>
    <x v="467"/>
    <x v="1"/>
    <x v="4"/>
    <x v="9"/>
    <x v="7"/>
    <x v="1"/>
    <x v="72"/>
    <x v="133"/>
    <x v="72"/>
    <x v="0"/>
    <x v="315"/>
    <x v="2"/>
    <x v="259"/>
    <x v="0"/>
  </r>
  <r>
    <x v="479"/>
    <x v="468"/>
    <x v="1"/>
    <x v="5"/>
    <x v="11"/>
    <x v="14"/>
    <x v="1"/>
    <x v="195"/>
    <x v="152"/>
    <x v="77"/>
    <x v="1"/>
    <x v="392"/>
    <x v="4"/>
    <x v="318"/>
    <x v="0"/>
  </r>
  <r>
    <x v="480"/>
    <x v="469"/>
    <x v="1"/>
    <x v="5"/>
    <x v="11"/>
    <x v="14"/>
    <x v="1"/>
    <x v="180"/>
    <x v="154"/>
    <x v="83"/>
    <x v="1"/>
    <x v="429"/>
    <x v="3"/>
    <x v="349"/>
    <x v="0"/>
  </r>
  <r>
    <x v="481"/>
    <x v="470"/>
    <x v="1"/>
    <x v="5"/>
    <x v="11"/>
    <x v="14"/>
    <x v="1"/>
    <x v="153"/>
    <x v="138"/>
    <x v="71"/>
    <x v="1"/>
    <x v="430"/>
    <x v="3"/>
    <x v="350"/>
    <x v="0"/>
  </r>
  <r>
    <x v="482"/>
    <x v="471"/>
    <x v="1"/>
    <x v="5"/>
    <x v="11"/>
    <x v="14"/>
    <x v="1"/>
    <x v="28"/>
    <x v="65"/>
    <x v="56"/>
    <x v="1"/>
    <x v="431"/>
    <x v="4"/>
    <x v="318"/>
    <x v="0"/>
  </r>
  <r>
    <x v="483"/>
    <x v="472"/>
    <x v="1"/>
    <x v="5"/>
    <x v="11"/>
    <x v="14"/>
    <x v="1"/>
    <x v="180"/>
    <x v="110"/>
    <x v="44"/>
    <x v="1"/>
    <x v="432"/>
    <x v="3"/>
    <x v="308"/>
    <x v="0"/>
  </r>
  <r>
    <x v="484"/>
    <x v="473"/>
    <x v="1"/>
    <x v="4"/>
    <x v="9"/>
    <x v="7"/>
    <x v="1"/>
    <x v="194"/>
    <x v="143"/>
    <x v="8"/>
    <x v="0"/>
    <x v="433"/>
    <x v="3"/>
    <x v="351"/>
    <x v="0"/>
  </r>
  <r>
    <x v="29"/>
    <x v="29"/>
    <x v="0"/>
    <x v="0"/>
    <x v="0"/>
    <x v="0"/>
    <x v="0"/>
    <x v="8"/>
    <x v="8"/>
    <x v="20"/>
    <x v="0"/>
    <x v="29"/>
    <x v="4"/>
    <x v="26"/>
    <x v="0"/>
  </r>
  <r>
    <x v="28"/>
    <x v="28"/>
    <x v="0"/>
    <x v="0"/>
    <x v="0"/>
    <x v="0"/>
    <x v="0"/>
    <x v="16"/>
    <x v="20"/>
    <x v="24"/>
    <x v="0"/>
    <x v="28"/>
    <x v="5"/>
    <x v="25"/>
    <x v="0"/>
  </r>
  <r>
    <x v="485"/>
    <x v="474"/>
    <x v="1"/>
    <x v="5"/>
    <x v="10"/>
    <x v="13"/>
    <x v="12"/>
    <x v="2"/>
    <x v="8"/>
    <x v="29"/>
    <x v="0"/>
    <x v="434"/>
    <x v="0"/>
    <x v="352"/>
    <x v="0"/>
  </r>
  <r>
    <x v="486"/>
    <x v="475"/>
    <x v="1"/>
    <x v="4"/>
    <x v="9"/>
    <x v="7"/>
    <x v="1"/>
    <x v="69"/>
    <x v="143"/>
    <x v="38"/>
    <x v="0"/>
    <x v="403"/>
    <x v="8"/>
    <x v="327"/>
    <x v="0"/>
  </r>
  <r>
    <x v="487"/>
    <x v="476"/>
    <x v="1"/>
    <x v="6"/>
    <x v="12"/>
    <x v="15"/>
    <x v="1"/>
    <x v="207"/>
    <x v="123"/>
    <x v="1"/>
    <x v="1"/>
    <x v="435"/>
    <x v="5"/>
    <x v="353"/>
    <x v="0"/>
  </r>
  <r>
    <x v="488"/>
    <x v="333"/>
    <x v="1"/>
    <x v="4"/>
    <x v="9"/>
    <x v="7"/>
    <x v="1"/>
    <x v="168"/>
    <x v="129"/>
    <x v="27"/>
    <x v="0"/>
    <x v="436"/>
    <x v="4"/>
    <x v="354"/>
    <x v="0"/>
  </r>
  <r>
    <x v="489"/>
    <x v="477"/>
    <x v="1"/>
    <x v="5"/>
    <x v="11"/>
    <x v="14"/>
    <x v="1"/>
    <x v="180"/>
    <x v="110"/>
    <x v="44"/>
    <x v="1"/>
    <x v="432"/>
    <x v="3"/>
    <x v="308"/>
    <x v="0"/>
  </r>
  <r>
    <x v="490"/>
    <x v="478"/>
    <x v="1"/>
    <x v="4"/>
    <x v="9"/>
    <x v="7"/>
    <x v="1"/>
    <x v="72"/>
    <x v="95"/>
    <x v="20"/>
    <x v="0"/>
    <x v="437"/>
    <x v="1"/>
    <x v="355"/>
    <x v="0"/>
  </r>
  <r>
    <x v="491"/>
    <x v="479"/>
    <x v="1"/>
    <x v="5"/>
    <x v="11"/>
    <x v="14"/>
    <x v="1"/>
    <x v="153"/>
    <x v="138"/>
    <x v="71"/>
    <x v="1"/>
    <x v="430"/>
    <x v="3"/>
    <x v="350"/>
    <x v="0"/>
  </r>
  <r>
    <x v="492"/>
    <x v="480"/>
    <x v="1"/>
    <x v="4"/>
    <x v="9"/>
    <x v="7"/>
    <x v="1"/>
    <x v="168"/>
    <x v="140"/>
    <x v="60"/>
    <x v="0"/>
    <x v="438"/>
    <x v="4"/>
    <x v="356"/>
    <x v="0"/>
  </r>
  <r>
    <x v="493"/>
    <x v="481"/>
    <x v="1"/>
    <x v="4"/>
    <x v="9"/>
    <x v="7"/>
    <x v="1"/>
    <x v="208"/>
    <x v="155"/>
    <x v="56"/>
    <x v="1"/>
    <x v="439"/>
    <x v="11"/>
    <x v="357"/>
    <x v="0"/>
  </r>
  <r>
    <x v="35"/>
    <x v="35"/>
    <x v="0"/>
    <x v="0"/>
    <x v="0"/>
    <x v="0"/>
    <x v="0"/>
    <x v="24"/>
    <x v="23"/>
    <x v="5"/>
    <x v="0"/>
    <x v="440"/>
    <x v="2"/>
    <x v="294"/>
    <x v="0"/>
  </r>
  <r>
    <x v="494"/>
    <x v="482"/>
    <x v="1"/>
    <x v="4"/>
    <x v="9"/>
    <x v="7"/>
    <x v="1"/>
    <x v="209"/>
    <x v="143"/>
    <x v="30"/>
    <x v="0"/>
    <x v="441"/>
    <x v="7"/>
    <x v="358"/>
    <x v="0"/>
  </r>
  <r>
    <x v="495"/>
    <x v="483"/>
    <x v="1"/>
    <x v="5"/>
    <x v="11"/>
    <x v="16"/>
    <x v="1"/>
    <x v="92"/>
    <x v="153"/>
    <x v="81"/>
    <x v="1"/>
    <x v="397"/>
    <x v="1"/>
    <x v="20"/>
    <x v="0"/>
  </r>
  <r>
    <x v="496"/>
    <x v="484"/>
    <x v="1"/>
    <x v="4"/>
    <x v="9"/>
    <x v="7"/>
    <x v="1"/>
    <x v="72"/>
    <x v="129"/>
    <x v="5"/>
    <x v="0"/>
    <x v="442"/>
    <x v="0"/>
    <x v="359"/>
    <x v="0"/>
  </r>
  <r>
    <x v="36"/>
    <x v="36"/>
    <x v="0"/>
    <x v="0"/>
    <x v="0"/>
    <x v="0"/>
    <x v="0"/>
    <x v="25"/>
    <x v="24"/>
    <x v="3"/>
    <x v="0"/>
    <x v="36"/>
    <x v="5"/>
    <x v="32"/>
    <x v="0"/>
  </r>
  <r>
    <x v="497"/>
    <x v="485"/>
    <x v="1"/>
    <x v="5"/>
    <x v="10"/>
    <x v="13"/>
    <x v="12"/>
    <x v="14"/>
    <x v="22"/>
    <x v="30"/>
    <x v="0"/>
    <x v="443"/>
    <x v="2"/>
    <x v="360"/>
    <x v="0"/>
  </r>
  <r>
    <x v="498"/>
    <x v="486"/>
    <x v="1"/>
    <x v="5"/>
    <x v="10"/>
    <x v="24"/>
    <x v="16"/>
    <x v="8"/>
    <x v="77"/>
    <x v="43"/>
    <x v="0"/>
    <x v="444"/>
    <x v="6"/>
    <x v="361"/>
    <x v="0"/>
  </r>
  <r>
    <x v="499"/>
    <x v="487"/>
    <x v="1"/>
    <x v="5"/>
    <x v="10"/>
    <x v="23"/>
    <x v="1"/>
    <x v="210"/>
    <x v="6"/>
    <x v="78"/>
    <x v="0"/>
    <x v="419"/>
    <x v="0"/>
    <x v="341"/>
    <x v="0"/>
  </r>
  <r>
    <x v="500"/>
    <x v="488"/>
    <x v="1"/>
    <x v="5"/>
    <x v="11"/>
    <x v="14"/>
    <x v="1"/>
    <x v="13"/>
    <x v="60"/>
    <x v="14"/>
    <x v="1"/>
    <x v="424"/>
    <x v="2"/>
    <x v="344"/>
    <x v="0"/>
  </r>
  <r>
    <x v="501"/>
    <x v="489"/>
    <x v="1"/>
    <x v="7"/>
    <x v="13"/>
    <x v="17"/>
    <x v="1"/>
    <x v="96"/>
    <x v="8"/>
    <x v="84"/>
    <x v="1"/>
    <x v="445"/>
    <x v="0"/>
    <x v="328"/>
    <x v="0"/>
  </r>
  <r>
    <x v="502"/>
    <x v="490"/>
    <x v="1"/>
    <x v="5"/>
    <x v="10"/>
    <x v="21"/>
    <x v="1"/>
    <x v="24"/>
    <x v="6"/>
    <x v="27"/>
    <x v="0"/>
    <x v="446"/>
    <x v="3"/>
    <x v="362"/>
    <x v="0"/>
  </r>
  <r>
    <x v="503"/>
    <x v="491"/>
    <x v="1"/>
    <x v="4"/>
    <x v="9"/>
    <x v="7"/>
    <x v="1"/>
    <x v="209"/>
    <x v="130"/>
    <x v="12"/>
    <x v="0"/>
    <x v="402"/>
    <x v="3"/>
    <x v="326"/>
    <x v="0"/>
  </r>
  <r>
    <x v="504"/>
    <x v="492"/>
    <x v="1"/>
    <x v="5"/>
    <x v="10"/>
    <x v="26"/>
    <x v="19"/>
    <x v="78"/>
    <x v="20"/>
    <x v="46"/>
    <x v="0"/>
    <x v="447"/>
    <x v="4"/>
    <x v="127"/>
    <x v="0"/>
  </r>
  <r>
    <x v="505"/>
    <x v="493"/>
    <x v="1"/>
    <x v="5"/>
    <x v="10"/>
    <x v="26"/>
    <x v="17"/>
    <x v="7"/>
    <x v="2"/>
    <x v="82"/>
    <x v="0"/>
    <x v="448"/>
    <x v="3"/>
    <x v="363"/>
    <x v="0"/>
  </r>
  <r>
    <x v="506"/>
    <x v="494"/>
    <x v="1"/>
    <x v="5"/>
    <x v="10"/>
    <x v="24"/>
    <x v="16"/>
    <x v="8"/>
    <x v="8"/>
    <x v="20"/>
    <x v="0"/>
    <x v="449"/>
    <x v="4"/>
    <x v="267"/>
    <x v="0"/>
  </r>
  <r>
    <x v="507"/>
    <x v="495"/>
    <x v="1"/>
    <x v="5"/>
    <x v="10"/>
    <x v="21"/>
    <x v="1"/>
    <x v="27"/>
    <x v="6"/>
    <x v="30"/>
    <x v="0"/>
    <x v="450"/>
    <x v="9"/>
    <x v="364"/>
    <x v="0"/>
  </r>
  <r>
    <x v="508"/>
    <x v="496"/>
    <x v="1"/>
    <x v="5"/>
    <x v="11"/>
    <x v="14"/>
    <x v="1"/>
    <x v="73"/>
    <x v="35"/>
    <x v="31"/>
    <x v="1"/>
    <x v="451"/>
    <x v="3"/>
    <x v="365"/>
    <x v="0"/>
  </r>
  <r>
    <x v="509"/>
    <x v="497"/>
    <x v="1"/>
    <x v="5"/>
    <x v="10"/>
    <x v="13"/>
    <x v="9"/>
    <x v="211"/>
    <x v="46"/>
    <x v="18"/>
    <x v="1"/>
    <x v="452"/>
    <x v="1"/>
    <x v="366"/>
    <x v="0"/>
  </r>
  <r>
    <x v="510"/>
    <x v="498"/>
    <x v="1"/>
    <x v="5"/>
    <x v="11"/>
    <x v="14"/>
    <x v="1"/>
    <x v="153"/>
    <x v="138"/>
    <x v="71"/>
    <x v="1"/>
    <x v="430"/>
    <x v="3"/>
    <x v="350"/>
    <x v="0"/>
  </r>
  <r>
    <x v="511"/>
    <x v="499"/>
    <x v="1"/>
    <x v="5"/>
    <x v="11"/>
    <x v="14"/>
    <x v="1"/>
    <x v="212"/>
    <x v="98"/>
    <x v="79"/>
    <x v="1"/>
    <x v="453"/>
    <x v="4"/>
    <x v="367"/>
    <x v="0"/>
  </r>
  <r>
    <x v="512"/>
    <x v="500"/>
    <x v="1"/>
    <x v="5"/>
    <x v="11"/>
    <x v="16"/>
    <x v="1"/>
    <x v="213"/>
    <x v="43"/>
    <x v="14"/>
    <x v="1"/>
    <x v="454"/>
    <x v="2"/>
    <x v="368"/>
    <x v="0"/>
  </r>
  <r>
    <x v="513"/>
    <x v="501"/>
    <x v="1"/>
    <x v="4"/>
    <x v="9"/>
    <x v="7"/>
    <x v="1"/>
    <x v="214"/>
    <x v="156"/>
    <x v="48"/>
    <x v="0"/>
    <x v="455"/>
    <x v="3"/>
    <x v="369"/>
    <x v="0"/>
  </r>
  <r>
    <x v="514"/>
    <x v="502"/>
    <x v="1"/>
    <x v="7"/>
    <x v="13"/>
    <x v="28"/>
    <x v="1"/>
    <x v="92"/>
    <x v="157"/>
    <x v="3"/>
    <x v="0"/>
    <x v="456"/>
    <x v="3"/>
    <x v="370"/>
    <x v="0"/>
  </r>
  <r>
    <x v="515"/>
    <x v="503"/>
    <x v="1"/>
    <x v="6"/>
    <x v="12"/>
    <x v="15"/>
    <x v="1"/>
    <x v="37"/>
    <x v="158"/>
    <x v="25"/>
    <x v="0"/>
    <x v="457"/>
    <x v="5"/>
    <x v="353"/>
    <x v="0"/>
  </r>
  <r>
    <x v="516"/>
    <x v="504"/>
    <x v="1"/>
    <x v="5"/>
    <x v="10"/>
    <x v="13"/>
    <x v="12"/>
    <x v="34"/>
    <x v="145"/>
    <x v="27"/>
    <x v="0"/>
    <x v="458"/>
    <x v="11"/>
    <x v="371"/>
    <x v="0"/>
  </r>
  <r>
    <x v="517"/>
    <x v="505"/>
    <x v="0"/>
    <x v="0"/>
    <x v="14"/>
    <x v="29"/>
    <x v="1"/>
    <x v="4"/>
    <x v="159"/>
    <x v="26"/>
    <x v="1"/>
    <x v="459"/>
    <x v="4"/>
    <x v="372"/>
    <x v="0"/>
  </r>
  <r>
    <x v="52"/>
    <x v="52"/>
    <x v="0"/>
    <x v="0"/>
    <x v="0"/>
    <x v="0"/>
    <x v="0"/>
    <x v="34"/>
    <x v="34"/>
    <x v="33"/>
    <x v="0"/>
    <x v="50"/>
    <x v="4"/>
    <x v="44"/>
    <x v="0"/>
  </r>
  <r>
    <x v="518"/>
    <x v="506"/>
    <x v="1"/>
    <x v="5"/>
    <x v="11"/>
    <x v="16"/>
    <x v="1"/>
    <x v="215"/>
    <x v="160"/>
    <x v="28"/>
    <x v="1"/>
    <x v="460"/>
    <x v="12"/>
    <x v="373"/>
    <x v="0"/>
  </r>
  <r>
    <x v="519"/>
    <x v="507"/>
    <x v="1"/>
    <x v="5"/>
    <x v="10"/>
    <x v="27"/>
    <x v="18"/>
    <x v="1"/>
    <x v="2"/>
    <x v="2"/>
    <x v="0"/>
    <x v="461"/>
    <x v="1"/>
    <x v="374"/>
    <x v="0"/>
  </r>
  <r>
    <x v="520"/>
    <x v="508"/>
    <x v="1"/>
    <x v="5"/>
    <x v="11"/>
    <x v="14"/>
    <x v="1"/>
    <x v="77"/>
    <x v="161"/>
    <x v="35"/>
    <x v="1"/>
    <x v="462"/>
    <x v="2"/>
    <x v="375"/>
    <x v="0"/>
  </r>
  <r>
    <x v="521"/>
    <x v="509"/>
    <x v="1"/>
    <x v="5"/>
    <x v="11"/>
    <x v="14"/>
    <x v="1"/>
    <x v="85"/>
    <x v="162"/>
    <x v="23"/>
    <x v="1"/>
    <x v="463"/>
    <x v="4"/>
    <x v="376"/>
    <x v="0"/>
  </r>
  <r>
    <x v="522"/>
    <x v="510"/>
    <x v="1"/>
    <x v="4"/>
    <x v="9"/>
    <x v="7"/>
    <x v="1"/>
    <x v="216"/>
    <x v="20"/>
    <x v="40"/>
    <x v="0"/>
    <x v="464"/>
    <x v="18"/>
    <x v="226"/>
    <x v="0"/>
  </r>
  <r>
    <x v="523"/>
    <x v="511"/>
    <x v="1"/>
    <x v="5"/>
    <x v="11"/>
    <x v="14"/>
    <x v="1"/>
    <x v="217"/>
    <x v="134"/>
    <x v="9"/>
    <x v="1"/>
    <x v="465"/>
    <x v="11"/>
    <x v="377"/>
    <x v="0"/>
  </r>
  <r>
    <x v="524"/>
    <x v="512"/>
    <x v="1"/>
    <x v="4"/>
    <x v="9"/>
    <x v="7"/>
    <x v="1"/>
    <x v="14"/>
    <x v="8"/>
    <x v="43"/>
    <x v="0"/>
    <x v="466"/>
    <x v="6"/>
    <x v="378"/>
    <x v="0"/>
  </r>
  <r>
    <x v="525"/>
    <x v="513"/>
    <x v="1"/>
    <x v="5"/>
    <x v="10"/>
    <x v="24"/>
    <x v="16"/>
    <x v="8"/>
    <x v="22"/>
    <x v="8"/>
    <x v="0"/>
    <x v="467"/>
    <x v="4"/>
    <x v="379"/>
    <x v="0"/>
  </r>
  <r>
    <x v="526"/>
    <x v="514"/>
    <x v="1"/>
    <x v="4"/>
    <x v="9"/>
    <x v="7"/>
    <x v="1"/>
    <x v="7"/>
    <x v="2"/>
    <x v="82"/>
    <x v="0"/>
    <x v="468"/>
    <x v="3"/>
    <x v="380"/>
    <x v="0"/>
  </r>
  <r>
    <x v="527"/>
    <x v="515"/>
    <x v="1"/>
    <x v="4"/>
    <x v="9"/>
    <x v="7"/>
    <x v="1"/>
    <x v="25"/>
    <x v="163"/>
    <x v="82"/>
    <x v="0"/>
    <x v="469"/>
    <x v="17"/>
    <x v="381"/>
    <x v="0"/>
  </r>
  <r>
    <x v="528"/>
    <x v="516"/>
    <x v="1"/>
    <x v="5"/>
    <x v="10"/>
    <x v="13"/>
    <x v="9"/>
    <x v="44"/>
    <x v="163"/>
    <x v="34"/>
    <x v="0"/>
    <x v="470"/>
    <x v="1"/>
    <x v="382"/>
    <x v="0"/>
  </r>
  <r>
    <x v="529"/>
    <x v="517"/>
    <x v="1"/>
    <x v="7"/>
    <x v="15"/>
    <x v="7"/>
    <x v="1"/>
    <x v="218"/>
    <x v="8"/>
    <x v="51"/>
    <x v="0"/>
    <x v="471"/>
    <x v="2"/>
    <x v="383"/>
    <x v="0"/>
  </r>
  <r>
    <x v="530"/>
    <x v="518"/>
    <x v="1"/>
    <x v="4"/>
    <x v="9"/>
    <x v="7"/>
    <x v="1"/>
    <x v="183"/>
    <x v="155"/>
    <x v="1"/>
    <x v="1"/>
    <x v="472"/>
    <x v="3"/>
    <x v="384"/>
    <x v="0"/>
  </r>
  <r>
    <x v="531"/>
    <x v="472"/>
    <x v="1"/>
    <x v="5"/>
    <x v="11"/>
    <x v="14"/>
    <x v="1"/>
    <x v="180"/>
    <x v="110"/>
    <x v="44"/>
    <x v="1"/>
    <x v="432"/>
    <x v="3"/>
    <x v="308"/>
    <x v="0"/>
  </r>
  <r>
    <x v="532"/>
    <x v="519"/>
    <x v="1"/>
    <x v="5"/>
    <x v="10"/>
    <x v="27"/>
    <x v="18"/>
    <x v="44"/>
    <x v="164"/>
    <x v="16"/>
    <x v="1"/>
    <x v="473"/>
    <x v="4"/>
    <x v="385"/>
    <x v="0"/>
  </r>
  <r>
    <x v="533"/>
    <x v="520"/>
    <x v="1"/>
    <x v="5"/>
    <x v="10"/>
    <x v="13"/>
    <x v="12"/>
    <x v="154"/>
    <x v="77"/>
    <x v="21"/>
    <x v="1"/>
    <x v="474"/>
    <x v="1"/>
    <x v="309"/>
    <x v="0"/>
  </r>
  <r>
    <x v="534"/>
    <x v="521"/>
    <x v="1"/>
    <x v="5"/>
    <x v="10"/>
    <x v="23"/>
    <x v="20"/>
    <x v="24"/>
    <x v="8"/>
    <x v="2"/>
    <x v="0"/>
    <x v="475"/>
    <x v="5"/>
    <x v="386"/>
    <x v="0"/>
  </r>
  <r>
    <x v="535"/>
    <x v="522"/>
    <x v="1"/>
    <x v="5"/>
    <x v="11"/>
    <x v="14"/>
    <x v="1"/>
    <x v="219"/>
    <x v="129"/>
    <x v="73"/>
    <x v="1"/>
    <x v="476"/>
    <x v="4"/>
    <x v="106"/>
    <x v="0"/>
  </r>
  <r>
    <x v="536"/>
    <x v="523"/>
    <x v="1"/>
    <x v="4"/>
    <x v="9"/>
    <x v="7"/>
    <x v="1"/>
    <x v="72"/>
    <x v="136"/>
    <x v="74"/>
    <x v="0"/>
    <x v="477"/>
    <x v="0"/>
    <x v="359"/>
    <x v="0"/>
  </r>
  <r>
    <x v="537"/>
    <x v="524"/>
    <x v="1"/>
    <x v="5"/>
    <x v="11"/>
    <x v="16"/>
    <x v="1"/>
    <x v="220"/>
    <x v="165"/>
    <x v="85"/>
    <x v="1"/>
    <x v="478"/>
    <x v="11"/>
    <x v="387"/>
    <x v="0"/>
  </r>
  <r>
    <x v="538"/>
    <x v="525"/>
    <x v="1"/>
    <x v="5"/>
    <x v="10"/>
    <x v="24"/>
    <x v="16"/>
    <x v="221"/>
    <x v="22"/>
    <x v="43"/>
    <x v="0"/>
    <x v="479"/>
    <x v="4"/>
    <x v="388"/>
    <x v="0"/>
  </r>
  <r>
    <x v="69"/>
    <x v="69"/>
    <x v="0"/>
    <x v="0"/>
    <x v="0"/>
    <x v="0"/>
    <x v="0"/>
    <x v="9"/>
    <x v="11"/>
    <x v="12"/>
    <x v="0"/>
    <x v="480"/>
    <x v="4"/>
    <x v="389"/>
    <x v="0"/>
  </r>
  <r>
    <x v="539"/>
    <x v="526"/>
    <x v="1"/>
    <x v="5"/>
    <x v="10"/>
    <x v="27"/>
    <x v="18"/>
    <x v="222"/>
    <x v="15"/>
    <x v="82"/>
    <x v="0"/>
    <x v="481"/>
    <x v="4"/>
    <x v="243"/>
    <x v="0"/>
  </r>
  <r>
    <x v="73"/>
    <x v="73"/>
    <x v="0"/>
    <x v="0"/>
    <x v="0"/>
    <x v="0"/>
    <x v="0"/>
    <x v="46"/>
    <x v="6"/>
    <x v="36"/>
    <x v="0"/>
    <x v="71"/>
    <x v="1"/>
    <x v="61"/>
    <x v="0"/>
  </r>
  <r>
    <x v="540"/>
    <x v="527"/>
    <x v="1"/>
    <x v="5"/>
    <x v="10"/>
    <x v="13"/>
    <x v="12"/>
    <x v="108"/>
    <x v="22"/>
    <x v="13"/>
    <x v="0"/>
    <x v="443"/>
    <x v="2"/>
    <x v="360"/>
    <x v="0"/>
  </r>
  <r>
    <x v="541"/>
    <x v="528"/>
    <x v="1"/>
    <x v="5"/>
    <x v="11"/>
    <x v="14"/>
    <x v="1"/>
    <x v="198"/>
    <x v="166"/>
    <x v="73"/>
    <x v="1"/>
    <x v="482"/>
    <x v="3"/>
    <x v="331"/>
    <x v="0"/>
  </r>
  <r>
    <x v="542"/>
    <x v="529"/>
    <x v="1"/>
    <x v="4"/>
    <x v="9"/>
    <x v="7"/>
    <x v="1"/>
    <x v="223"/>
    <x v="8"/>
    <x v="25"/>
    <x v="0"/>
    <x v="483"/>
    <x v="7"/>
    <x v="390"/>
    <x v="0"/>
  </r>
  <r>
    <x v="543"/>
    <x v="530"/>
    <x v="1"/>
    <x v="5"/>
    <x v="11"/>
    <x v="14"/>
    <x v="1"/>
    <x v="224"/>
    <x v="167"/>
    <x v="76"/>
    <x v="1"/>
    <x v="484"/>
    <x v="0"/>
    <x v="391"/>
    <x v="0"/>
  </r>
  <r>
    <x v="75"/>
    <x v="75"/>
    <x v="0"/>
    <x v="0"/>
    <x v="0"/>
    <x v="0"/>
    <x v="0"/>
    <x v="1"/>
    <x v="6"/>
    <x v="13"/>
    <x v="0"/>
    <x v="73"/>
    <x v="3"/>
    <x v="63"/>
    <x v="0"/>
  </r>
  <r>
    <x v="76"/>
    <x v="76"/>
    <x v="0"/>
    <x v="0"/>
    <x v="0"/>
    <x v="0"/>
    <x v="0"/>
    <x v="21"/>
    <x v="4"/>
    <x v="10"/>
    <x v="0"/>
    <x v="74"/>
    <x v="1"/>
    <x v="64"/>
    <x v="0"/>
  </r>
  <r>
    <x v="544"/>
    <x v="531"/>
    <x v="1"/>
    <x v="5"/>
    <x v="10"/>
    <x v="20"/>
    <x v="15"/>
    <x v="166"/>
    <x v="46"/>
    <x v="10"/>
    <x v="0"/>
    <x v="485"/>
    <x v="13"/>
    <x v="392"/>
    <x v="0"/>
  </r>
  <r>
    <x v="545"/>
    <x v="532"/>
    <x v="1"/>
    <x v="5"/>
    <x v="11"/>
    <x v="14"/>
    <x v="1"/>
    <x v="73"/>
    <x v="134"/>
    <x v="56"/>
    <x v="1"/>
    <x v="486"/>
    <x v="2"/>
    <x v="393"/>
    <x v="0"/>
  </r>
  <r>
    <x v="546"/>
    <x v="533"/>
    <x v="1"/>
    <x v="4"/>
    <x v="9"/>
    <x v="7"/>
    <x v="1"/>
    <x v="168"/>
    <x v="46"/>
    <x v="8"/>
    <x v="0"/>
    <x v="326"/>
    <x v="1"/>
    <x v="268"/>
    <x v="0"/>
  </r>
  <r>
    <x v="547"/>
    <x v="369"/>
    <x v="1"/>
    <x v="4"/>
    <x v="9"/>
    <x v="7"/>
    <x v="1"/>
    <x v="183"/>
    <x v="137"/>
    <x v="38"/>
    <x v="0"/>
    <x v="487"/>
    <x v="4"/>
    <x v="394"/>
    <x v="0"/>
  </r>
  <r>
    <x v="548"/>
    <x v="534"/>
    <x v="1"/>
    <x v="5"/>
    <x v="10"/>
    <x v="13"/>
    <x v="12"/>
    <x v="9"/>
    <x v="6"/>
    <x v="37"/>
    <x v="0"/>
    <x v="488"/>
    <x v="5"/>
    <x v="395"/>
    <x v="0"/>
  </r>
  <r>
    <x v="549"/>
    <x v="535"/>
    <x v="1"/>
    <x v="5"/>
    <x v="10"/>
    <x v="20"/>
    <x v="15"/>
    <x v="23"/>
    <x v="36"/>
    <x v="48"/>
    <x v="0"/>
    <x v="489"/>
    <x v="3"/>
    <x v="396"/>
    <x v="0"/>
  </r>
  <r>
    <x v="550"/>
    <x v="536"/>
    <x v="1"/>
    <x v="5"/>
    <x v="10"/>
    <x v="13"/>
    <x v="9"/>
    <x v="209"/>
    <x v="43"/>
    <x v="49"/>
    <x v="1"/>
    <x v="490"/>
    <x v="3"/>
    <x v="397"/>
    <x v="0"/>
  </r>
  <r>
    <x v="551"/>
    <x v="537"/>
    <x v="1"/>
    <x v="5"/>
    <x v="10"/>
    <x v="26"/>
    <x v="21"/>
    <x v="124"/>
    <x v="6"/>
    <x v="62"/>
    <x v="0"/>
    <x v="491"/>
    <x v="3"/>
    <x v="398"/>
    <x v="0"/>
  </r>
  <r>
    <x v="552"/>
    <x v="538"/>
    <x v="1"/>
    <x v="4"/>
    <x v="9"/>
    <x v="7"/>
    <x v="1"/>
    <x v="194"/>
    <x v="134"/>
    <x v="43"/>
    <x v="0"/>
    <x v="492"/>
    <x v="5"/>
    <x v="399"/>
    <x v="0"/>
  </r>
  <r>
    <x v="553"/>
    <x v="539"/>
    <x v="1"/>
    <x v="5"/>
    <x v="10"/>
    <x v="21"/>
    <x v="1"/>
    <x v="225"/>
    <x v="38"/>
    <x v="72"/>
    <x v="0"/>
    <x v="412"/>
    <x v="6"/>
    <x v="334"/>
    <x v="0"/>
  </r>
  <r>
    <x v="554"/>
    <x v="540"/>
    <x v="1"/>
    <x v="5"/>
    <x v="11"/>
    <x v="14"/>
    <x v="1"/>
    <x v="13"/>
    <x v="128"/>
    <x v="28"/>
    <x v="1"/>
    <x v="357"/>
    <x v="3"/>
    <x v="271"/>
    <x v="0"/>
  </r>
  <r>
    <x v="555"/>
    <x v="541"/>
    <x v="1"/>
    <x v="5"/>
    <x v="10"/>
    <x v="19"/>
    <x v="13"/>
    <x v="41"/>
    <x v="6"/>
    <x v="22"/>
    <x v="0"/>
    <x v="493"/>
    <x v="0"/>
    <x v="400"/>
    <x v="0"/>
  </r>
  <r>
    <x v="556"/>
    <x v="542"/>
    <x v="1"/>
    <x v="5"/>
    <x v="10"/>
    <x v="25"/>
    <x v="1"/>
    <x v="213"/>
    <x v="155"/>
    <x v="11"/>
    <x v="0"/>
    <x v="494"/>
    <x v="6"/>
    <x v="401"/>
    <x v="0"/>
  </r>
  <r>
    <x v="557"/>
    <x v="543"/>
    <x v="1"/>
    <x v="7"/>
    <x v="13"/>
    <x v="17"/>
    <x v="1"/>
    <x v="226"/>
    <x v="8"/>
    <x v="11"/>
    <x v="0"/>
    <x v="495"/>
    <x v="3"/>
    <x v="402"/>
    <x v="0"/>
  </r>
  <r>
    <x v="558"/>
    <x v="544"/>
    <x v="1"/>
    <x v="7"/>
    <x v="13"/>
    <x v="17"/>
    <x v="1"/>
    <x v="72"/>
    <x v="168"/>
    <x v="29"/>
    <x v="0"/>
    <x v="496"/>
    <x v="2"/>
    <x v="403"/>
    <x v="0"/>
  </r>
  <r>
    <x v="335"/>
    <x v="333"/>
    <x v="1"/>
    <x v="4"/>
    <x v="9"/>
    <x v="7"/>
    <x v="1"/>
    <x v="167"/>
    <x v="129"/>
    <x v="27"/>
    <x v="0"/>
    <x v="497"/>
    <x v="4"/>
    <x v="404"/>
    <x v="0"/>
  </r>
  <r>
    <x v="336"/>
    <x v="334"/>
    <x v="1"/>
    <x v="4"/>
    <x v="9"/>
    <x v="7"/>
    <x v="1"/>
    <x v="166"/>
    <x v="130"/>
    <x v="36"/>
    <x v="0"/>
    <x v="398"/>
    <x v="11"/>
    <x v="322"/>
    <x v="0"/>
  </r>
  <r>
    <x v="559"/>
    <x v="545"/>
    <x v="0"/>
    <x v="8"/>
    <x v="16"/>
    <x v="7"/>
    <x v="1"/>
    <x v="227"/>
    <x v="108"/>
    <x v="37"/>
    <x v="0"/>
    <x v="498"/>
    <x v="4"/>
    <x v="405"/>
    <x v="0"/>
  </r>
  <r>
    <x v="560"/>
    <x v="546"/>
    <x v="0"/>
    <x v="0"/>
    <x v="17"/>
    <x v="30"/>
    <x v="1"/>
    <x v="23"/>
    <x v="169"/>
    <x v="9"/>
    <x v="1"/>
    <x v="499"/>
    <x v="5"/>
    <x v="406"/>
    <x v="0"/>
  </r>
  <r>
    <x v="561"/>
    <x v="547"/>
    <x v="0"/>
    <x v="0"/>
    <x v="17"/>
    <x v="31"/>
    <x v="1"/>
    <x v="228"/>
    <x v="170"/>
    <x v="86"/>
    <x v="1"/>
    <x v="500"/>
    <x v="11"/>
    <x v="407"/>
    <x v="0"/>
  </r>
  <r>
    <x v="562"/>
    <x v="548"/>
    <x v="1"/>
    <x v="7"/>
    <x v="13"/>
    <x v="17"/>
    <x v="1"/>
    <x v="69"/>
    <x v="157"/>
    <x v="48"/>
    <x v="0"/>
    <x v="501"/>
    <x v="11"/>
    <x v="408"/>
    <x v="0"/>
  </r>
  <r>
    <x v="563"/>
    <x v="549"/>
    <x v="0"/>
    <x v="0"/>
    <x v="14"/>
    <x v="32"/>
    <x v="1"/>
    <x v="42"/>
    <x v="3"/>
    <x v="33"/>
    <x v="0"/>
    <x v="502"/>
    <x v="12"/>
    <x v="409"/>
    <x v="0"/>
  </r>
  <r>
    <x v="343"/>
    <x v="341"/>
    <x v="1"/>
    <x v="6"/>
    <x v="12"/>
    <x v="15"/>
    <x v="1"/>
    <x v="172"/>
    <x v="5"/>
    <x v="1"/>
    <x v="1"/>
    <x v="503"/>
    <x v="5"/>
    <x v="410"/>
    <x v="0"/>
  </r>
  <r>
    <x v="344"/>
    <x v="342"/>
    <x v="1"/>
    <x v="4"/>
    <x v="9"/>
    <x v="7"/>
    <x v="1"/>
    <x v="168"/>
    <x v="95"/>
    <x v="13"/>
    <x v="0"/>
    <x v="313"/>
    <x v="3"/>
    <x v="257"/>
    <x v="0"/>
  </r>
  <r>
    <x v="564"/>
    <x v="550"/>
    <x v="1"/>
    <x v="7"/>
    <x v="13"/>
    <x v="17"/>
    <x v="1"/>
    <x v="92"/>
    <x v="145"/>
    <x v="6"/>
    <x v="0"/>
    <x v="504"/>
    <x v="3"/>
    <x v="411"/>
    <x v="0"/>
  </r>
  <r>
    <x v="565"/>
    <x v="551"/>
    <x v="0"/>
    <x v="0"/>
    <x v="14"/>
    <x v="33"/>
    <x v="1"/>
    <x v="12"/>
    <x v="38"/>
    <x v="36"/>
    <x v="0"/>
    <x v="505"/>
    <x v="4"/>
    <x v="412"/>
    <x v="0"/>
  </r>
  <r>
    <x v="566"/>
    <x v="552"/>
    <x v="1"/>
    <x v="7"/>
    <x v="13"/>
    <x v="17"/>
    <x v="1"/>
    <x v="4"/>
    <x v="4"/>
    <x v="11"/>
    <x v="0"/>
    <x v="506"/>
    <x v="12"/>
    <x v="413"/>
    <x v="0"/>
  </r>
  <r>
    <x v="347"/>
    <x v="345"/>
    <x v="1"/>
    <x v="7"/>
    <x v="13"/>
    <x v="17"/>
    <x v="1"/>
    <x v="23"/>
    <x v="8"/>
    <x v="54"/>
    <x v="1"/>
    <x v="507"/>
    <x v="3"/>
    <x v="414"/>
    <x v="0"/>
  </r>
  <r>
    <x v="567"/>
    <x v="553"/>
    <x v="1"/>
    <x v="7"/>
    <x v="13"/>
    <x v="28"/>
    <x v="1"/>
    <x v="229"/>
    <x v="145"/>
    <x v="12"/>
    <x v="0"/>
    <x v="508"/>
    <x v="3"/>
    <x v="415"/>
    <x v="0"/>
  </r>
  <r>
    <x v="346"/>
    <x v="344"/>
    <x v="1"/>
    <x v="4"/>
    <x v="9"/>
    <x v="7"/>
    <x v="1"/>
    <x v="72"/>
    <x v="133"/>
    <x v="72"/>
    <x v="0"/>
    <x v="509"/>
    <x v="2"/>
    <x v="416"/>
    <x v="0"/>
  </r>
  <r>
    <x v="568"/>
    <x v="554"/>
    <x v="1"/>
    <x v="7"/>
    <x v="13"/>
    <x v="17"/>
    <x v="1"/>
    <x v="7"/>
    <x v="8"/>
    <x v="8"/>
    <x v="0"/>
    <x v="510"/>
    <x v="2"/>
    <x v="417"/>
    <x v="0"/>
  </r>
  <r>
    <x v="569"/>
    <x v="555"/>
    <x v="0"/>
    <x v="0"/>
    <x v="0"/>
    <x v="22"/>
    <x v="1"/>
    <x v="24"/>
    <x v="8"/>
    <x v="2"/>
    <x v="0"/>
    <x v="511"/>
    <x v="3"/>
    <x v="418"/>
    <x v="0"/>
  </r>
  <r>
    <x v="351"/>
    <x v="349"/>
    <x v="1"/>
    <x v="5"/>
    <x v="10"/>
    <x v="13"/>
    <x v="10"/>
    <x v="12"/>
    <x v="49"/>
    <x v="25"/>
    <x v="0"/>
    <x v="512"/>
    <x v="1"/>
    <x v="419"/>
    <x v="0"/>
  </r>
  <r>
    <x v="570"/>
    <x v="556"/>
    <x v="0"/>
    <x v="8"/>
    <x v="16"/>
    <x v="7"/>
    <x v="1"/>
    <x v="230"/>
    <x v="68"/>
    <x v="45"/>
    <x v="0"/>
    <x v="513"/>
    <x v="0"/>
    <x v="420"/>
    <x v="0"/>
  </r>
  <r>
    <x v="571"/>
    <x v="557"/>
    <x v="0"/>
    <x v="0"/>
    <x v="17"/>
    <x v="30"/>
    <x v="1"/>
    <x v="54"/>
    <x v="149"/>
    <x v="53"/>
    <x v="0"/>
    <x v="514"/>
    <x v="4"/>
    <x v="421"/>
    <x v="0"/>
  </r>
  <r>
    <x v="572"/>
    <x v="558"/>
    <x v="0"/>
    <x v="0"/>
    <x v="17"/>
    <x v="30"/>
    <x v="1"/>
    <x v="8"/>
    <x v="22"/>
    <x v="8"/>
    <x v="0"/>
    <x v="515"/>
    <x v="3"/>
    <x v="422"/>
    <x v="0"/>
  </r>
  <r>
    <x v="359"/>
    <x v="357"/>
    <x v="1"/>
    <x v="4"/>
    <x v="9"/>
    <x v="7"/>
    <x v="1"/>
    <x v="44"/>
    <x v="46"/>
    <x v="13"/>
    <x v="0"/>
    <x v="326"/>
    <x v="1"/>
    <x v="268"/>
    <x v="0"/>
  </r>
  <r>
    <x v="360"/>
    <x v="358"/>
    <x v="1"/>
    <x v="4"/>
    <x v="9"/>
    <x v="7"/>
    <x v="1"/>
    <x v="72"/>
    <x v="136"/>
    <x v="74"/>
    <x v="0"/>
    <x v="477"/>
    <x v="0"/>
    <x v="359"/>
    <x v="0"/>
  </r>
  <r>
    <x v="573"/>
    <x v="559"/>
    <x v="1"/>
    <x v="7"/>
    <x v="13"/>
    <x v="17"/>
    <x v="1"/>
    <x v="2"/>
    <x v="8"/>
    <x v="29"/>
    <x v="0"/>
    <x v="516"/>
    <x v="2"/>
    <x v="423"/>
    <x v="0"/>
  </r>
  <r>
    <x v="574"/>
    <x v="560"/>
    <x v="0"/>
    <x v="0"/>
    <x v="17"/>
    <x v="34"/>
    <x v="1"/>
    <x v="125"/>
    <x v="15"/>
    <x v="12"/>
    <x v="0"/>
    <x v="517"/>
    <x v="4"/>
    <x v="424"/>
    <x v="0"/>
  </r>
  <r>
    <x v="365"/>
    <x v="362"/>
    <x v="1"/>
    <x v="4"/>
    <x v="9"/>
    <x v="7"/>
    <x v="1"/>
    <x v="181"/>
    <x v="129"/>
    <x v="38"/>
    <x v="0"/>
    <x v="518"/>
    <x v="0"/>
    <x v="425"/>
    <x v="0"/>
  </r>
  <r>
    <x v="575"/>
    <x v="561"/>
    <x v="0"/>
    <x v="0"/>
    <x v="17"/>
    <x v="30"/>
    <x v="1"/>
    <x v="8"/>
    <x v="108"/>
    <x v="34"/>
    <x v="0"/>
    <x v="519"/>
    <x v="6"/>
    <x v="426"/>
    <x v="0"/>
  </r>
  <r>
    <x v="576"/>
    <x v="562"/>
    <x v="2"/>
    <x v="9"/>
    <x v="18"/>
    <x v="7"/>
    <x v="1"/>
    <x v="231"/>
    <x v="171"/>
    <x v="13"/>
    <x v="0"/>
    <x v="520"/>
    <x v="1"/>
    <x v="427"/>
    <x v="0"/>
  </r>
  <r>
    <x v="0"/>
    <x v="0"/>
    <x v="0"/>
    <x v="0"/>
    <x v="0"/>
    <x v="0"/>
    <x v="0"/>
    <x v="0"/>
    <x v="0"/>
    <x v="0"/>
    <x v="0"/>
    <x v="0"/>
    <x v="0"/>
    <x v="0"/>
    <x v="0"/>
  </r>
  <r>
    <x v="577"/>
    <x v="563"/>
    <x v="1"/>
    <x v="10"/>
    <x v="19"/>
    <x v="7"/>
    <x v="1"/>
    <x v="232"/>
    <x v="172"/>
    <x v="85"/>
    <x v="1"/>
    <x v="521"/>
    <x v="6"/>
    <x v="428"/>
    <x v="0"/>
  </r>
  <r>
    <x v="578"/>
    <x v="564"/>
    <x v="3"/>
    <x v="11"/>
    <x v="20"/>
    <x v="35"/>
    <x v="22"/>
    <x v="233"/>
    <x v="173"/>
    <x v="26"/>
    <x v="1"/>
    <x v="522"/>
    <x v="4"/>
    <x v="429"/>
    <x v="0"/>
  </r>
  <r>
    <x v="579"/>
    <x v="565"/>
    <x v="4"/>
    <x v="12"/>
    <x v="21"/>
    <x v="36"/>
    <x v="1"/>
    <x v="234"/>
    <x v="174"/>
    <x v="73"/>
    <x v="1"/>
    <x v="523"/>
    <x v="2"/>
    <x v="430"/>
    <x v="0"/>
  </r>
  <r>
    <x v="580"/>
    <x v="566"/>
    <x v="1"/>
    <x v="7"/>
    <x v="13"/>
    <x v="17"/>
    <x v="1"/>
    <x v="63"/>
    <x v="175"/>
    <x v="6"/>
    <x v="0"/>
    <x v="524"/>
    <x v="3"/>
    <x v="431"/>
    <x v="0"/>
  </r>
  <r>
    <x v="374"/>
    <x v="369"/>
    <x v="1"/>
    <x v="4"/>
    <x v="9"/>
    <x v="7"/>
    <x v="1"/>
    <x v="183"/>
    <x v="142"/>
    <x v="60"/>
    <x v="0"/>
    <x v="525"/>
    <x v="4"/>
    <x v="432"/>
    <x v="0"/>
  </r>
  <r>
    <x v="581"/>
    <x v="567"/>
    <x v="1"/>
    <x v="7"/>
    <x v="13"/>
    <x v="17"/>
    <x v="1"/>
    <x v="0"/>
    <x v="175"/>
    <x v="12"/>
    <x v="0"/>
    <x v="526"/>
    <x v="0"/>
    <x v="433"/>
    <x v="0"/>
  </r>
  <r>
    <x v="582"/>
    <x v="568"/>
    <x v="0"/>
    <x v="0"/>
    <x v="17"/>
    <x v="37"/>
    <x v="1"/>
    <x v="92"/>
    <x v="176"/>
    <x v="15"/>
    <x v="1"/>
    <x v="527"/>
    <x v="0"/>
    <x v="434"/>
    <x v="0"/>
  </r>
  <r>
    <x v="1"/>
    <x v="1"/>
    <x v="0"/>
    <x v="0"/>
    <x v="0"/>
    <x v="0"/>
    <x v="0"/>
    <x v="1"/>
    <x v="1"/>
    <x v="1"/>
    <x v="1"/>
    <x v="1"/>
    <x v="1"/>
    <x v="1"/>
    <x v="0"/>
  </r>
  <r>
    <x v="2"/>
    <x v="2"/>
    <x v="0"/>
    <x v="0"/>
    <x v="0"/>
    <x v="0"/>
    <x v="0"/>
    <x v="1"/>
    <x v="8"/>
    <x v="27"/>
    <x v="0"/>
    <x v="342"/>
    <x v="2"/>
    <x v="2"/>
    <x v="0"/>
  </r>
  <r>
    <x v="375"/>
    <x v="370"/>
    <x v="1"/>
    <x v="4"/>
    <x v="9"/>
    <x v="7"/>
    <x v="1"/>
    <x v="184"/>
    <x v="143"/>
    <x v="8"/>
    <x v="0"/>
    <x v="339"/>
    <x v="3"/>
    <x v="278"/>
    <x v="0"/>
  </r>
  <r>
    <x v="583"/>
    <x v="569"/>
    <x v="0"/>
    <x v="8"/>
    <x v="22"/>
    <x v="7"/>
    <x v="1"/>
    <x v="235"/>
    <x v="95"/>
    <x v="75"/>
    <x v="1"/>
    <x v="528"/>
    <x v="6"/>
    <x v="435"/>
    <x v="0"/>
  </r>
  <r>
    <x v="584"/>
    <x v="570"/>
    <x v="1"/>
    <x v="13"/>
    <x v="23"/>
    <x v="7"/>
    <x v="1"/>
    <x v="7"/>
    <x v="20"/>
    <x v="43"/>
    <x v="0"/>
    <x v="529"/>
    <x v="7"/>
    <x v="436"/>
    <x v="0"/>
  </r>
  <r>
    <x v="585"/>
    <x v="571"/>
    <x v="0"/>
    <x v="0"/>
    <x v="17"/>
    <x v="30"/>
    <x v="1"/>
    <x v="8"/>
    <x v="119"/>
    <x v="9"/>
    <x v="1"/>
    <x v="530"/>
    <x v="12"/>
    <x v="437"/>
    <x v="0"/>
  </r>
  <r>
    <x v="3"/>
    <x v="3"/>
    <x v="0"/>
    <x v="0"/>
    <x v="0"/>
    <x v="0"/>
    <x v="0"/>
    <x v="2"/>
    <x v="3"/>
    <x v="3"/>
    <x v="0"/>
    <x v="351"/>
    <x v="0"/>
    <x v="288"/>
    <x v="0"/>
  </r>
  <r>
    <x v="586"/>
    <x v="572"/>
    <x v="0"/>
    <x v="0"/>
    <x v="17"/>
    <x v="37"/>
    <x v="1"/>
    <x v="154"/>
    <x v="8"/>
    <x v="77"/>
    <x v="1"/>
    <x v="531"/>
    <x v="12"/>
    <x v="438"/>
    <x v="0"/>
  </r>
  <r>
    <x v="587"/>
    <x v="573"/>
    <x v="1"/>
    <x v="13"/>
    <x v="2"/>
    <x v="38"/>
    <x v="23"/>
    <x v="34"/>
    <x v="145"/>
    <x v="27"/>
    <x v="0"/>
    <x v="532"/>
    <x v="4"/>
    <x v="439"/>
    <x v="0"/>
  </r>
  <r>
    <x v="588"/>
    <x v="574"/>
    <x v="1"/>
    <x v="7"/>
    <x v="13"/>
    <x v="17"/>
    <x v="1"/>
    <x v="92"/>
    <x v="177"/>
    <x v="43"/>
    <x v="0"/>
    <x v="533"/>
    <x v="2"/>
    <x v="440"/>
    <x v="0"/>
  </r>
  <r>
    <x v="4"/>
    <x v="4"/>
    <x v="0"/>
    <x v="0"/>
    <x v="0"/>
    <x v="0"/>
    <x v="0"/>
    <x v="3"/>
    <x v="4"/>
    <x v="4"/>
    <x v="0"/>
    <x v="4"/>
    <x v="0"/>
    <x v="4"/>
    <x v="0"/>
  </r>
  <r>
    <x v="589"/>
    <x v="575"/>
    <x v="0"/>
    <x v="8"/>
    <x v="16"/>
    <x v="7"/>
    <x v="1"/>
    <x v="236"/>
    <x v="178"/>
    <x v="33"/>
    <x v="0"/>
    <x v="534"/>
    <x v="4"/>
    <x v="441"/>
    <x v="0"/>
  </r>
  <r>
    <x v="390"/>
    <x v="383"/>
    <x v="1"/>
    <x v="4"/>
    <x v="9"/>
    <x v="7"/>
    <x v="1"/>
    <x v="136"/>
    <x v="130"/>
    <x v="58"/>
    <x v="0"/>
    <x v="535"/>
    <x v="0"/>
    <x v="442"/>
    <x v="0"/>
  </r>
  <r>
    <x v="391"/>
    <x v="384"/>
    <x v="1"/>
    <x v="5"/>
    <x v="10"/>
    <x v="20"/>
    <x v="15"/>
    <x v="0"/>
    <x v="20"/>
    <x v="27"/>
    <x v="0"/>
    <x v="354"/>
    <x v="1"/>
    <x v="291"/>
    <x v="0"/>
  </r>
  <r>
    <x v="590"/>
    <x v="576"/>
    <x v="1"/>
    <x v="7"/>
    <x v="13"/>
    <x v="17"/>
    <x v="1"/>
    <x v="72"/>
    <x v="145"/>
    <x v="33"/>
    <x v="0"/>
    <x v="536"/>
    <x v="3"/>
    <x v="443"/>
    <x v="0"/>
  </r>
  <r>
    <x v="591"/>
    <x v="577"/>
    <x v="3"/>
    <x v="14"/>
    <x v="24"/>
    <x v="39"/>
    <x v="1"/>
    <x v="237"/>
    <x v="179"/>
    <x v="26"/>
    <x v="1"/>
    <x v="537"/>
    <x v="6"/>
    <x v="444"/>
    <x v="0"/>
  </r>
  <r>
    <x v="592"/>
    <x v="578"/>
    <x v="0"/>
    <x v="1"/>
    <x v="25"/>
    <x v="7"/>
    <x v="1"/>
    <x v="238"/>
    <x v="177"/>
    <x v="46"/>
    <x v="0"/>
    <x v="538"/>
    <x v="0"/>
    <x v="445"/>
    <x v="0"/>
  </r>
  <r>
    <x v="593"/>
    <x v="579"/>
    <x v="1"/>
    <x v="7"/>
    <x v="13"/>
    <x v="17"/>
    <x v="1"/>
    <x v="239"/>
    <x v="93"/>
    <x v="12"/>
    <x v="0"/>
    <x v="539"/>
    <x v="3"/>
    <x v="446"/>
    <x v="0"/>
  </r>
  <r>
    <x v="594"/>
    <x v="580"/>
    <x v="1"/>
    <x v="13"/>
    <x v="2"/>
    <x v="38"/>
    <x v="24"/>
    <x v="0"/>
    <x v="102"/>
    <x v="13"/>
    <x v="0"/>
    <x v="540"/>
    <x v="2"/>
    <x v="447"/>
    <x v="0"/>
  </r>
  <r>
    <x v="392"/>
    <x v="385"/>
    <x v="1"/>
    <x v="6"/>
    <x v="12"/>
    <x v="15"/>
    <x v="1"/>
    <x v="240"/>
    <x v="46"/>
    <x v="82"/>
    <x v="0"/>
    <x v="541"/>
    <x v="4"/>
    <x v="448"/>
    <x v="0"/>
  </r>
  <r>
    <x v="5"/>
    <x v="5"/>
    <x v="0"/>
    <x v="0"/>
    <x v="0"/>
    <x v="0"/>
    <x v="0"/>
    <x v="4"/>
    <x v="5"/>
    <x v="5"/>
    <x v="0"/>
    <x v="360"/>
    <x v="2"/>
    <x v="294"/>
    <x v="0"/>
  </r>
  <r>
    <x v="595"/>
    <x v="581"/>
    <x v="0"/>
    <x v="15"/>
    <x v="26"/>
    <x v="40"/>
    <x v="1"/>
    <x v="241"/>
    <x v="180"/>
    <x v="80"/>
    <x v="1"/>
    <x v="542"/>
    <x v="1"/>
    <x v="449"/>
    <x v="0"/>
  </r>
  <r>
    <x v="401"/>
    <x v="394"/>
    <x v="0"/>
    <x v="0"/>
    <x v="0"/>
    <x v="22"/>
    <x v="1"/>
    <x v="24"/>
    <x v="8"/>
    <x v="2"/>
    <x v="0"/>
    <x v="364"/>
    <x v="1"/>
    <x v="297"/>
    <x v="0"/>
  </r>
  <r>
    <x v="596"/>
    <x v="582"/>
    <x v="0"/>
    <x v="0"/>
    <x v="17"/>
    <x v="41"/>
    <x v="25"/>
    <x v="242"/>
    <x v="7"/>
    <x v="65"/>
    <x v="0"/>
    <x v="543"/>
    <x v="12"/>
    <x v="450"/>
    <x v="0"/>
  </r>
  <r>
    <x v="597"/>
    <x v="583"/>
    <x v="0"/>
    <x v="8"/>
    <x v="16"/>
    <x v="7"/>
    <x v="1"/>
    <x v="243"/>
    <x v="181"/>
    <x v="0"/>
    <x v="0"/>
    <x v="544"/>
    <x v="4"/>
    <x v="451"/>
    <x v="0"/>
  </r>
  <r>
    <x v="598"/>
    <x v="584"/>
    <x v="1"/>
    <x v="7"/>
    <x v="13"/>
    <x v="17"/>
    <x v="1"/>
    <x v="33"/>
    <x v="95"/>
    <x v="60"/>
    <x v="0"/>
    <x v="545"/>
    <x v="11"/>
    <x v="452"/>
    <x v="0"/>
  </r>
  <r>
    <x v="599"/>
    <x v="585"/>
    <x v="0"/>
    <x v="0"/>
    <x v="17"/>
    <x v="30"/>
    <x v="1"/>
    <x v="172"/>
    <x v="49"/>
    <x v="37"/>
    <x v="0"/>
    <x v="546"/>
    <x v="5"/>
    <x v="453"/>
    <x v="0"/>
  </r>
  <r>
    <x v="600"/>
    <x v="586"/>
    <x v="1"/>
    <x v="7"/>
    <x v="13"/>
    <x v="17"/>
    <x v="1"/>
    <x v="72"/>
    <x v="131"/>
    <x v="57"/>
    <x v="0"/>
    <x v="547"/>
    <x v="7"/>
    <x v="454"/>
    <x v="0"/>
  </r>
  <r>
    <x v="601"/>
    <x v="587"/>
    <x v="1"/>
    <x v="10"/>
    <x v="19"/>
    <x v="7"/>
    <x v="1"/>
    <x v="4"/>
    <x v="182"/>
    <x v="49"/>
    <x v="1"/>
    <x v="548"/>
    <x v="5"/>
    <x v="455"/>
    <x v="0"/>
  </r>
  <r>
    <x v="602"/>
    <x v="588"/>
    <x v="0"/>
    <x v="0"/>
    <x v="27"/>
    <x v="42"/>
    <x v="1"/>
    <x v="0"/>
    <x v="85"/>
    <x v="35"/>
    <x v="1"/>
    <x v="549"/>
    <x v="5"/>
    <x v="456"/>
    <x v="0"/>
  </r>
  <r>
    <x v="603"/>
    <x v="589"/>
    <x v="4"/>
    <x v="12"/>
    <x v="28"/>
    <x v="43"/>
    <x v="1"/>
    <x v="244"/>
    <x v="183"/>
    <x v="59"/>
    <x v="1"/>
    <x v="550"/>
    <x v="5"/>
    <x v="457"/>
    <x v="0"/>
  </r>
  <r>
    <x v="604"/>
    <x v="590"/>
    <x v="0"/>
    <x v="0"/>
    <x v="17"/>
    <x v="41"/>
    <x v="26"/>
    <x v="104"/>
    <x v="8"/>
    <x v="65"/>
    <x v="0"/>
    <x v="551"/>
    <x v="0"/>
    <x v="143"/>
    <x v="0"/>
  </r>
  <r>
    <x v="605"/>
    <x v="591"/>
    <x v="0"/>
    <x v="0"/>
    <x v="29"/>
    <x v="7"/>
    <x v="1"/>
    <x v="1"/>
    <x v="22"/>
    <x v="29"/>
    <x v="0"/>
    <x v="552"/>
    <x v="6"/>
    <x v="458"/>
    <x v="0"/>
  </r>
  <r>
    <x v="606"/>
    <x v="592"/>
    <x v="1"/>
    <x v="7"/>
    <x v="13"/>
    <x v="17"/>
    <x v="1"/>
    <x v="29"/>
    <x v="184"/>
    <x v="38"/>
    <x v="0"/>
    <x v="553"/>
    <x v="11"/>
    <x v="459"/>
    <x v="0"/>
  </r>
  <r>
    <x v="607"/>
    <x v="593"/>
    <x v="1"/>
    <x v="7"/>
    <x v="13"/>
    <x v="17"/>
    <x v="1"/>
    <x v="25"/>
    <x v="184"/>
    <x v="27"/>
    <x v="0"/>
    <x v="554"/>
    <x v="11"/>
    <x v="460"/>
    <x v="0"/>
  </r>
  <r>
    <x v="411"/>
    <x v="403"/>
    <x v="1"/>
    <x v="5"/>
    <x v="10"/>
    <x v="13"/>
    <x v="9"/>
    <x v="166"/>
    <x v="79"/>
    <x v="28"/>
    <x v="1"/>
    <x v="372"/>
    <x v="3"/>
    <x v="303"/>
    <x v="0"/>
  </r>
  <r>
    <x v="6"/>
    <x v="6"/>
    <x v="0"/>
    <x v="0"/>
    <x v="0"/>
    <x v="0"/>
    <x v="0"/>
    <x v="5"/>
    <x v="6"/>
    <x v="6"/>
    <x v="0"/>
    <x v="373"/>
    <x v="3"/>
    <x v="304"/>
    <x v="0"/>
  </r>
  <r>
    <x v="608"/>
    <x v="594"/>
    <x v="3"/>
    <x v="14"/>
    <x v="24"/>
    <x v="39"/>
    <x v="1"/>
    <x v="245"/>
    <x v="185"/>
    <x v="84"/>
    <x v="1"/>
    <x v="555"/>
    <x v="5"/>
    <x v="461"/>
    <x v="0"/>
  </r>
  <r>
    <x v="609"/>
    <x v="595"/>
    <x v="1"/>
    <x v="13"/>
    <x v="30"/>
    <x v="44"/>
    <x v="1"/>
    <x v="34"/>
    <x v="20"/>
    <x v="13"/>
    <x v="0"/>
    <x v="556"/>
    <x v="11"/>
    <x v="462"/>
    <x v="0"/>
  </r>
  <r>
    <x v="610"/>
    <x v="596"/>
    <x v="0"/>
    <x v="0"/>
    <x v="17"/>
    <x v="30"/>
    <x v="1"/>
    <x v="246"/>
    <x v="77"/>
    <x v="1"/>
    <x v="1"/>
    <x v="557"/>
    <x v="0"/>
    <x v="463"/>
    <x v="0"/>
  </r>
  <r>
    <x v="611"/>
    <x v="597"/>
    <x v="0"/>
    <x v="1"/>
    <x v="31"/>
    <x v="7"/>
    <x v="1"/>
    <x v="33"/>
    <x v="186"/>
    <x v="46"/>
    <x v="0"/>
    <x v="558"/>
    <x v="3"/>
    <x v="464"/>
    <x v="0"/>
  </r>
  <r>
    <x v="612"/>
    <x v="598"/>
    <x v="0"/>
    <x v="1"/>
    <x v="32"/>
    <x v="7"/>
    <x v="1"/>
    <x v="209"/>
    <x v="95"/>
    <x v="8"/>
    <x v="0"/>
    <x v="559"/>
    <x v="5"/>
    <x v="465"/>
    <x v="0"/>
  </r>
  <r>
    <x v="613"/>
    <x v="599"/>
    <x v="1"/>
    <x v="7"/>
    <x v="13"/>
    <x v="45"/>
    <x v="1"/>
    <x v="166"/>
    <x v="95"/>
    <x v="0"/>
    <x v="0"/>
    <x v="560"/>
    <x v="3"/>
    <x v="466"/>
    <x v="0"/>
  </r>
  <r>
    <x v="614"/>
    <x v="600"/>
    <x v="1"/>
    <x v="7"/>
    <x v="13"/>
    <x v="17"/>
    <x v="1"/>
    <x v="247"/>
    <x v="22"/>
    <x v="28"/>
    <x v="1"/>
    <x v="561"/>
    <x v="3"/>
    <x v="467"/>
    <x v="0"/>
  </r>
  <r>
    <x v="615"/>
    <x v="601"/>
    <x v="0"/>
    <x v="0"/>
    <x v="17"/>
    <x v="31"/>
    <x v="1"/>
    <x v="248"/>
    <x v="6"/>
    <x v="27"/>
    <x v="0"/>
    <x v="562"/>
    <x v="12"/>
    <x v="468"/>
    <x v="0"/>
  </r>
  <r>
    <x v="616"/>
    <x v="602"/>
    <x v="0"/>
    <x v="0"/>
    <x v="17"/>
    <x v="34"/>
    <x v="1"/>
    <x v="2"/>
    <x v="4"/>
    <x v="75"/>
    <x v="1"/>
    <x v="563"/>
    <x v="9"/>
    <x v="469"/>
    <x v="0"/>
  </r>
  <r>
    <x v="7"/>
    <x v="7"/>
    <x v="0"/>
    <x v="0"/>
    <x v="0"/>
    <x v="0"/>
    <x v="0"/>
    <x v="6"/>
    <x v="7"/>
    <x v="7"/>
    <x v="1"/>
    <x v="7"/>
    <x v="4"/>
    <x v="7"/>
    <x v="0"/>
  </r>
  <r>
    <x v="617"/>
    <x v="603"/>
    <x v="0"/>
    <x v="0"/>
    <x v="17"/>
    <x v="30"/>
    <x v="1"/>
    <x v="41"/>
    <x v="7"/>
    <x v="34"/>
    <x v="0"/>
    <x v="564"/>
    <x v="11"/>
    <x v="470"/>
    <x v="0"/>
  </r>
  <r>
    <x v="618"/>
    <x v="604"/>
    <x v="1"/>
    <x v="7"/>
    <x v="13"/>
    <x v="28"/>
    <x v="1"/>
    <x v="33"/>
    <x v="79"/>
    <x v="50"/>
    <x v="0"/>
    <x v="565"/>
    <x v="1"/>
    <x v="471"/>
    <x v="0"/>
  </r>
  <r>
    <x v="619"/>
    <x v="605"/>
    <x v="1"/>
    <x v="3"/>
    <x v="8"/>
    <x v="46"/>
    <x v="1"/>
    <x v="249"/>
    <x v="94"/>
    <x v="34"/>
    <x v="0"/>
    <x v="566"/>
    <x v="2"/>
    <x v="472"/>
    <x v="0"/>
  </r>
  <r>
    <x v="417"/>
    <x v="408"/>
    <x v="1"/>
    <x v="5"/>
    <x v="10"/>
    <x v="23"/>
    <x v="1"/>
    <x v="141"/>
    <x v="7"/>
    <x v="13"/>
    <x v="0"/>
    <x v="376"/>
    <x v="3"/>
    <x v="307"/>
    <x v="0"/>
  </r>
  <r>
    <x v="10"/>
    <x v="10"/>
    <x v="0"/>
    <x v="0"/>
    <x v="0"/>
    <x v="0"/>
    <x v="0"/>
    <x v="3"/>
    <x v="9"/>
    <x v="10"/>
    <x v="0"/>
    <x v="10"/>
    <x v="4"/>
    <x v="9"/>
    <x v="0"/>
  </r>
  <r>
    <x v="620"/>
    <x v="606"/>
    <x v="1"/>
    <x v="10"/>
    <x v="31"/>
    <x v="7"/>
    <x v="1"/>
    <x v="105"/>
    <x v="187"/>
    <x v="79"/>
    <x v="1"/>
    <x v="567"/>
    <x v="5"/>
    <x v="473"/>
    <x v="0"/>
  </r>
  <r>
    <x v="621"/>
    <x v="607"/>
    <x v="0"/>
    <x v="0"/>
    <x v="14"/>
    <x v="32"/>
    <x v="1"/>
    <x v="250"/>
    <x v="38"/>
    <x v="37"/>
    <x v="0"/>
    <x v="568"/>
    <x v="4"/>
    <x v="474"/>
    <x v="0"/>
  </r>
  <r>
    <x v="622"/>
    <x v="608"/>
    <x v="0"/>
    <x v="8"/>
    <x v="16"/>
    <x v="7"/>
    <x v="1"/>
    <x v="251"/>
    <x v="188"/>
    <x v="13"/>
    <x v="0"/>
    <x v="569"/>
    <x v="4"/>
    <x v="475"/>
    <x v="0"/>
  </r>
  <r>
    <x v="413"/>
    <x v="405"/>
    <x v="1"/>
    <x v="4"/>
    <x v="9"/>
    <x v="7"/>
    <x v="1"/>
    <x v="194"/>
    <x v="130"/>
    <x v="33"/>
    <x v="0"/>
    <x v="570"/>
    <x v="3"/>
    <x v="476"/>
    <x v="0"/>
  </r>
  <r>
    <x v="623"/>
    <x v="609"/>
    <x v="0"/>
    <x v="0"/>
    <x v="17"/>
    <x v="41"/>
    <x v="26"/>
    <x v="252"/>
    <x v="7"/>
    <x v="1"/>
    <x v="1"/>
    <x v="571"/>
    <x v="5"/>
    <x v="477"/>
    <x v="0"/>
  </r>
  <r>
    <x v="624"/>
    <x v="610"/>
    <x v="0"/>
    <x v="15"/>
    <x v="26"/>
    <x v="40"/>
    <x v="1"/>
    <x v="32"/>
    <x v="189"/>
    <x v="66"/>
    <x v="1"/>
    <x v="572"/>
    <x v="5"/>
    <x v="478"/>
    <x v="0"/>
  </r>
  <r>
    <x v="625"/>
    <x v="611"/>
    <x v="1"/>
    <x v="7"/>
    <x v="13"/>
    <x v="28"/>
    <x v="1"/>
    <x v="23"/>
    <x v="36"/>
    <x v="48"/>
    <x v="0"/>
    <x v="573"/>
    <x v="11"/>
    <x v="479"/>
    <x v="0"/>
  </r>
  <r>
    <x v="626"/>
    <x v="612"/>
    <x v="0"/>
    <x v="0"/>
    <x v="17"/>
    <x v="34"/>
    <x v="1"/>
    <x v="8"/>
    <x v="22"/>
    <x v="8"/>
    <x v="0"/>
    <x v="574"/>
    <x v="11"/>
    <x v="480"/>
    <x v="0"/>
  </r>
  <r>
    <x v="627"/>
    <x v="613"/>
    <x v="0"/>
    <x v="0"/>
    <x v="14"/>
    <x v="32"/>
    <x v="1"/>
    <x v="63"/>
    <x v="8"/>
    <x v="10"/>
    <x v="0"/>
    <x v="575"/>
    <x v="1"/>
    <x v="481"/>
    <x v="0"/>
  </r>
  <r>
    <x v="628"/>
    <x v="614"/>
    <x v="0"/>
    <x v="0"/>
    <x v="17"/>
    <x v="30"/>
    <x v="1"/>
    <x v="34"/>
    <x v="179"/>
    <x v="16"/>
    <x v="1"/>
    <x v="576"/>
    <x v="5"/>
    <x v="482"/>
    <x v="0"/>
  </r>
  <r>
    <x v="12"/>
    <x v="12"/>
    <x v="1"/>
    <x v="2"/>
    <x v="2"/>
    <x v="0"/>
    <x v="2"/>
    <x v="9"/>
    <x v="11"/>
    <x v="12"/>
    <x v="0"/>
    <x v="577"/>
    <x v="5"/>
    <x v="483"/>
    <x v="0"/>
  </r>
  <r>
    <x v="629"/>
    <x v="615"/>
    <x v="3"/>
    <x v="11"/>
    <x v="20"/>
    <x v="35"/>
    <x v="27"/>
    <x v="253"/>
    <x v="190"/>
    <x v="87"/>
    <x v="1"/>
    <x v="578"/>
    <x v="6"/>
    <x v="484"/>
    <x v="0"/>
  </r>
  <r>
    <x v="423"/>
    <x v="414"/>
    <x v="1"/>
    <x v="6"/>
    <x v="12"/>
    <x v="15"/>
    <x v="1"/>
    <x v="179"/>
    <x v="75"/>
    <x v="36"/>
    <x v="0"/>
    <x v="382"/>
    <x v="1"/>
    <x v="312"/>
    <x v="0"/>
  </r>
  <r>
    <x v="630"/>
    <x v="616"/>
    <x v="0"/>
    <x v="0"/>
    <x v="17"/>
    <x v="30"/>
    <x v="1"/>
    <x v="23"/>
    <x v="12"/>
    <x v="9"/>
    <x v="1"/>
    <x v="579"/>
    <x v="1"/>
    <x v="485"/>
    <x v="0"/>
  </r>
  <r>
    <x v="631"/>
    <x v="617"/>
    <x v="1"/>
    <x v="10"/>
    <x v="33"/>
    <x v="7"/>
    <x v="1"/>
    <x v="254"/>
    <x v="22"/>
    <x v="52"/>
    <x v="1"/>
    <x v="580"/>
    <x v="4"/>
    <x v="486"/>
    <x v="0"/>
  </r>
  <r>
    <x v="13"/>
    <x v="13"/>
    <x v="0"/>
    <x v="0"/>
    <x v="0"/>
    <x v="0"/>
    <x v="0"/>
    <x v="10"/>
    <x v="12"/>
    <x v="4"/>
    <x v="0"/>
    <x v="13"/>
    <x v="0"/>
    <x v="11"/>
    <x v="0"/>
  </r>
  <r>
    <x v="632"/>
    <x v="618"/>
    <x v="1"/>
    <x v="7"/>
    <x v="13"/>
    <x v="17"/>
    <x v="1"/>
    <x v="255"/>
    <x v="157"/>
    <x v="41"/>
    <x v="1"/>
    <x v="581"/>
    <x v="11"/>
    <x v="487"/>
    <x v="0"/>
  </r>
  <r>
    <x v="633"/>
    <x v="619"/>
    <x v="0"/>
    <x v="1"/>
    <x v="1"/>
    <x v="47"/>
    <x v="1"/>
    <x v="23"/>
    <x v="12"/>
    <x v="9"/>
    <x v="1"/>
    <x v="582"/>
    <x v="4"/>
    <x v="488"/>
    <x v="0"/>
  </r>
  <r>
    <x v="14"/>
    <x v="14"/>
    <x v="0"/>
    <x v="0"/>
    <x v="0"/>
    <x v="0"/>
    <x v="0"/>
    <x v="11"/>
    <x v="4"/>
    <x v="13"/>
    <x v="0"/>
    <x v="14"/>
    <x v="3"/>
    <x v="12"/>
    <x v="0"/>
  </r>
  <r>
    <x v="634"/>
    <x v="620"/>
    <x v="0"/>
    <x v="8"/>
    <x v="16"/>
    <x v="7"/>
    <x v="1"/>
    <x v="69"/>
    <x v="191"/>
    <x v="48"/>
    <x v="0"/>
    <x v="583"/>
    <x v="4"/>
    <x v="489"/>
    <x v="0"/>
  </r>
  <r>
    <x v="437"/>
    <x v="428"/>
    <x v="1"/>
    <x v="4"/>
    <x v="9"/>
    <x v="7"/>
    <x v="1"/>
    <x v="44"/>
    <x v="95"/>
    <x v="45"/>
    <x v="0"/>
    <x v="584"/>
    <x v="1"/>
    <x v="490"/>
    <x v="0"/>
  </r>
  <r>
    <x v="635"/>
    <x v="621"/>
    <x v="0"/>
    <x v="0"/>
    <x v="15"/>
    <x v="48"/>
    <x v="1"/>
    <x v="256"/>
    <x v="95"/>
    <x v="88"/>
    <x v="0"/>
    <x v="585"/>
    <x v="4"/>
    <x v="491"/>
    <x v="0"/>
  </r>
  <r>
    <x v="636"/>
    <x v="622"/>
    <x v="0"/>
    <x v="15"/>
    <x v="26"/>
    <x v="40"/>
    <x v="1"/>
    <x v="257"/>
    <x v="192"/>
    <x v="83"/>
    <x v="1"/>
    <x v="586"/>
    <x v="0"/>
    <x v="492"/>
    <x v="0"/>
  </r>
  <r>
    <x v="637"/>
    <x v="623"/>
    <x v="1"/>
    <x v="7"/>
    <x v="13"/>
    <x v="28"/>
    <x v="1"/>
    <x v="258"/>
    <x v="100"/>
    <x v="80"/>
    <x v="1"/>
    <x v="587"/>
    <x v="1"/>
    <x v="493"/>
    <x v="0"/>
  </r>
  <r>
    <x v="638"/>
    <x v="624"/>
    <x v="1"/>
    <x v="13"/>
    <x v="2"/>
    <x v="38"/>
    <x v="28"/>
    <x v="259"/>
    <x v="193"/>
    <x v="16"/>
    <x v="1"/>
    <x v="588"/>
    <x v="5"/>
    <x v="494"/>
    <x v="0"/>
  </r>
  <r>
    <x v="15"/>
    <x v="15"/>
    <x v="0"/>
    <x v="0"/>
    <x v="0"/>
    <x v="0"/>
    <x v="0"/>
    <x v="12"/>
    <x v="4"/>
    <x v="14"/>
    <x v="1"/>
    <x v="15"/>
    <x v="5"/>
    <x v="13"/>
    <x v="0"/>
  </r>
  <r>
    <x v="20"/>
    <x v="20"/>
    <x v="0"/>
    <x v="0"/>
    <x v="0"/>
    <x v="0"/>
    <x v="0"/>
    <x v="16"/>
    <x v="15"/>
    <x v="18"/>
    <x v="1"/>
    <x v="20"/>
    <x v="6"/>
    <x v="17"/>
    <x v="0"/>
  </r>
  <r>
    <x v="639"/>
    <x v="625"/>
    <x v="0"/>
    <x v="1"/>
    <x v="25"/>
    <x v="7"/>
    <x v="1"/>
    <x v="260"/>
    <x v="79"/>
    <x v="19"/>
    <x v="1"/>
    <x v="589"/>
    <x v="0"/>
    <x v="495"/>
    <x v="0"/>
  </r>
  <r>
    <x v="640"/>
    <x v="626"/>
    <x v="3"/>
    <x v="11"/>
    <x v="20"/>
    <x v="35"/>
    <x v="27"/>
    <x v="261"/>
    <x v="53"/>
    <x v="43"/>
    <x v="0"/>
    <x v="590"/>
    <x v="3"/>
    <x v="496"/>
    <x v="0"/>
  </r>
  <r>
    <x v="641"/>
    <x v="627"/>
    <x v="1"/>
    <x v="13"/>
    <x v="2"/>
    <x v="49"/>
    <x v="1"/>
    <x v="125"/>
    <x v="85"/>
    <x v="26"/>
    <x v="1"/>
    <x v="591"/>
    <x v="6"/>
    <x v="497"/>
    <x v="0"/>
  </r>
  <r>
    <x v="457"/>
    <x v="448"/>
    <x v="1"/>
    <x v="4"/>
    <x v="9"/>
    <x v="7"/>
    <x v="1"/>
    <x v="194"/>
    <x v="129"/>
    <x v="20"/>
    <x v="0"/>
    <x v="592"/>
    <x v="0"/>
    <x v="498"/>
    <x v="0"/>
  </r>
  <r>
    <x v="642"/>
    <x v="628"/>
    <x v="1"/>
    <x v="4"/>
    <x v="9"/>
    <x v="7"/>
    <x v="1"/>
    <x v="262"/>
    <x v="56"/>
    <x v="13"/>
    <x v="0"/>
    <x v="593"/>
    <x v="4"/>
    <x v="499"/>
    <x v="0"/>
  </r>
  <r>
    <x v="643"/>
    <x v="629"/>
    <x v="1"/>
    <x v="7"/>
    <x v="13"/>
    <x v="17"/>
    <x v="1"/>
    <x v="69"/>
    <x v="163"/>
    <x v="11"/>
    <x v="0"/>
    <x v="594"/>
    <x v="2"/>
    <x v="500"/>
    <x v="0"/>
  </r>
  <r>
    <x v="644"/>
    <x v="630"/>
    <x v="1"/>
    <x v="10"/>
    <x v="19"/>
    <x v="7"/>
    <x v="1"/>
    <x v="54"/>
    <x v="172"/>
    <x v="59"/>
    <x v="1"/>
    <x v="595"/>
    <x v="6"/>
    <x v="501"/>
    <x v="0"/>
  </r>
  <r>
    <x v="645"/>
    <x v="631"/>
    <x v="1"/>
    <x v="7"/>
    <x v="13"/>
    <x v="17"/>
    <x v="1"/>
    <x v="34"/>
    <x v="38"/>
    <x v="41"/>
    <x v="1"/>
    <x v="596"/>
    <x v="3"/>
    <x v="502"/>
    <x v="0"/>
  </r>
  <r>
    <x v="646"/>
    <x v="632"/>
    <x v="0"/>
    <x v="16"/>
    <x v="31"/>
    <x v="7"/>
    <x v="1"/>
    <x v="263"/>
    <x v="194"/>
    <x v="34"/>
    <x v="0"/>
    <x v="597"/>
    <x v="0"/>
    <x v="503"/>
    <x v="0"/>
  </r>
  <r>
    <x v="647"/>
    <x v="633"/>
    <x v="0"/>
    <x v="0"/>
    <x v="34"/>
    <x v="50"/>
    <x v="1"/>
    <x v="18"/>
    <x v="195"/>
    <x v="26"/>
    <x v="1"/>
    <x v="598"/>
    <x v="11"/>
    <x v="504"/>
    <x v="0"/>
  </r>
  <r>
    <x v="648"/>
    <x v="634"/>
    <x v="1"/>
    <x v="5"/>
    <x v="10"/>
    <x v="13"/>
    <x v="10"/>
    <x v="264"/>
    <x v="8"/>
    <x v="1"/>
    <x v="1"/>
    <x v="599"/>
    <x v="4"/>
    <x v="505"/>
    <x v="0"/>
  </r>
  <r>
    <x v="649"/>
    <x v="635"/>
    <x v="1"/>
    <x v="3"/>
    <x v="8"/>
    <x v="46"/>
    <x v="1"/>
    <x v="125"/>
    <x v="8"/>
    <x v="32"/>
    <x v="1"/>
    <x v="600"/>
    <x v="2"/>
    <x v="506"/>
    <x v="0"/>
  </r>
  <r>
    <x v="447"/>
    <x v="438"/>
    <x v="1"/>
    <x v="5"/>
    <x v="10"/>
    <x v="25"/>
    <x v="1"/>
    <x v="202"/>
    <x v="143"/>
    <x v="6"/>
    <x v="0"/>
    <x v="400"/>
    <x v="4"/>
    <x v="324"/>
    <x v="0"/>
  </r>
  <r>
    <x v="19"/>
    <x v="19"/>
    <x v="1"/>
    <x v="2"/>
    <x v="3"/>
    <x v="2"/>
    <x v="1"/>
    <x v="15"/>
    <x v="14"/>
    <x v="17"/>
    <x v="1"/>
    <x v="19"/>
    <x v="4"/>
    <x v="16"/>
    <x v="0"/>
  </r>
  <r>
    <x v="650"/>
    <x v="636"/>
    <x v="0"/>
    <x v="0"/>
    <x v="17"/>
    <x v="37"/>
    <x v="1"/>
    <x v="265"/>
    <x v="3"/>
    <x v="63"/>
    <x v="1"/>
    <x v="601"/>
    <x v="2"/>
    <x v="507"/>
    <x v="0"/>
  </r>
  <r>
    <x v="651"/>
    <x v="637"/>
    <x v="1"/>
    <x v="7"/>
    <x v="13"/>
    <x v="17"/>
    <x v="1"/>
    <x v="72"/>
    <x v="43"/>
    <x v="8"/>
    <x v="0"/>
    <x v="602"/>
    <x v="7"/>
    <x v="508"/>
    <x v="0"/>
  </r>
  <r>
    <x v="652"/>
    <x v="638"/>
    <x v="1"/>
    <x v="13"/>
    <x v="2"/>
    <x v="51"/>
    <x v="29"/>
    <x v="8"/>
    <x v="6"/>
    <x v="54"/>
    <x v="1"/>
    <x v="603"/>
    <x v="0"/>
    <x v="509"/>
    <x v="0"/>
  </r>
  <r>
    <x v="653"/>
    <x v="639"/>
    <x v="0"/>
    <x v="8"/>
    <x v="16"/>
    <x v="7"/>
    <x v="1"/>
    <x v="266"/>
    <x v="41"/>
    <x v="53"/>
    <x v="0"/>
    <x v="604"/>
    <x v="4"/>
    <x v="510"/>
    <x v="0"/>
  </r>
  <r>
    <x v="654"/>
    <x v="640"/>
    <x v="1"/>
    <x v="13"/>
    <x v="35"/>
    <x v="52"/>
    <x v="1"/>
    <x v="209"/>
    <x v="196"/>
    <x v="66"/>
    <x v="1"/>
    <x v="605"/>
    <x v="0"/>
    <x v="511"/>
    <x v="0"/>
  </r>
  <r>
    <x v="655"/>
    <x v="641"/>
    <x v="1"/>
    <x v="7"/>
    <x v="13"/>
    <x v="17"/>
    <x v="1"/>
    <x v="33"/>
    <x v="143"/>
    <x v="27"/>
    <x v="0"/>
    <x v="606"/>
    <x v="2"/>
    <x v="512"/>
    <x v="0"/>
  </r>
  <r>
    <x v="656"/>
    <x v="642"/>
    <x v="1"/>
    <x v="10"/>
    <x v="33"/>
    <x v="7"/>
    <x v="1"/>
    <x v="0"/>
    <x v="6"/>
    <x v="52"/>
    <x v="1"/>
    <x v="607"/>
    <x v="4"/>
    <x v="513"/>
    <x v="0"/>
  </r>
  <r>
    <x v="21"/>
    <x v="21"/>
    <x v="1"/>
    <x v="2"/>
    <x v="2"/>
    <x v="0"/>
    <x v="2"/>
    <x v="17"/>
    <x v="6"/>
    <x v="15"/>
    <x v="1"/>
    <x v="21"/>
    <x v="7"/>
    <x v="18"/>
    <x v="0"/>
  </r>
  <r>
    <x v="22"/>
    <x v="22"/>
    <x v="1"/>
    <x v="2"/>
    <x v="3"/>
    <x v="2"/>
    <x v="1"/>
    <x v="15"/>
    <x v="16"/>
    <x v="19"/>
    <x v="1"/>
    <x v="22"/>
    <x v="4"/>
    <x v="19"/>
    <x v="0"/>
  </r>
  <r>
    <x v="657"/>
    <x v="643"/>
    <x v="0"/>
    <x v="0"/>
    <x v="17"/>
    <x v="30"/>
    <x v="1"/>
    <x v="17"/>
    <x v="197"/>
    <x v="55"/>
    <x v="1"/>
    <x v="608"/>
    <x v="4"/>
    <x v="514"/>
    <x v="0"/>
  </r>
  <r>
    <x v="658"/>
    <x v="644"/>
    <x v="1"/>
    <x v="4"/>
    <x v="9"/>
    <x v="7"/>
    <x v="1"/>
    <x v="209"/>
    <x v="95"/>
    <x v="8"/>
    <x v="0"/>
    <x v="425"/>
    <x v="2"/>
    <x v="345"/>
    <x v="0"/>
  </r>
  <r>
    <x v="659"/>
    <x v="645"/>
    <x v="3"/>
    <x v="11"/>
    <x v="20"/>
    <x v="35"/>
    <x v="27"/>
    <x v="267"/>
    <x v="190"/>
    <x v="81"/>
    <x v="1"/>
    <x v="609"/>
    <x v="5"/>
    <x v="515"/>
    <x v="0"/>
  </r>
  <r>
    <x v="23"/>
    <x v="23"/>
    <x v="0"/>
    <x v="0"/>
    <x v="0"/>
    <x v="0"/>
    <x v="0"/>
    <x v="18"/>
    <x v="17"/>
    <x v="20"/>
    <x v="0"/>
    <x v="414"/>
    <x v="1"/>
    <x v="336"/>
    <x v="0"/>
  </r>
  <r>
    <x v="660"/>
    <x v="646"/>
    <x v="0"/>
    <x v="0"/>
    <x v="29"/>
    <x v="7"/>
    <x v="1"/>
    <x v="8"/>
    <x v="6"/>
    <x v="54"/>
    <x v="1"/>
    <x v="610"/>
    <x v="6"/>
    <x v="516"/>
    <x v="0"/>
  </r>
  <r>
    <x v="661"/>
    <x v="647"/>
    <x v="1"/>
    <x v="7"/>
    <x v="13"/>
    <x v="17"/>
    <x v="1"/>
    <x v="166"/>
    <x v="46"/>
    <x v="10"/>
    <x v="0"/>
    <x v="611"/>
    <x v="2"/>
    <x v="517"/>
    <x v="0"/>
  </r>
  <r>
    <x v="662"/>
    <x v="648"/>
    <x v="1"/>
    <x v="3"/>
    <x v="8"/>
    <x v="46"/>
    <x v="1"/>
    <x v="168"/>
    <x v="43"/>
    <x v="9"/>
    <x v="1"/>
    <x v="612"/>
    <x v="4"/>
    <x v="518"/>
    <x v="0"/>
  </r>
  <r>
    <x v="25"/>
    <x v="25"/>
    <x v="1"/>
    <x v="2"/>
    <x v="2"/>
    <x v="0"/>
    <x v="2"/>
    <x v="1"/>
    <x v="3"/>
    <x v="22"/>
    <x v="0"/>
    <x v="25"/>
    <x v="0"/>
    <x v="22"/>
    <x v="0"/>
  </r>
  <r>
    <x v="663"/>
    <x v="649"/>
    <x v="0"/>
    <x v="0"/>
    <x v="36"/>
    <x v="53"/>
    <x v="1"/>
    <x v="0"/>
    <x v="38"/>
    <x v="25"/>
    <x v="0"/>
    <x v="613"/>
    <x v="3"/>
    <x v="519"/>
    <x v="0"/>
  </r>
  <r>
    <x v="664"/>
    <x v="650"/>
    <x v="0"/>
    <x v="0"/>
    <x v="27"/>
    <x v="54"/>
    <x v="1"/>
    <x v="79"/>
    <x v="46"/>
    <x v="30"/>
    <x v="0"/>
    <x v="614"/>
    <x v="0"/>
    <x v="520"/>
    <x v="0"/>
  </r>
  <r>
    <x v="665"/>
    <x v="651"/>
    <x v="0"/>
    <x v="0"/>
    <x v="17"/>
    <x v="30"/>
    <x v="1"/>
    <x v="154"/>
    <x v="102"/>
    <x v="77"/>
    <x v="1"/>
    <x v="615"/>
    <x v="6"/>
    <x v="521"/>
    <x v="0"/>
  </r>
  <r>
    <x v="467"/>
    <x v="456"/>
    <x v="1"/>
    <x v="5"/>
    <x v="10"/>
    <x v="23"/>
    <x v="1"/>
    <x v="205"/>
    <x v="6"/>
    <x v="74"/>
    <x v="0"/>
    <x v="419"/>
    <x v="0"/>
    <x v="341"/>
    <x v="0"/>
  </r>
  <r>
    <x v="666"/>
    <x v="652"/>
    <x v="0"/>
    <x v="1"/>
    <x v="32"/>
    <x v="7"/>
    <x v="1"/>
    <x v="176"/>
    <x v="87"/>
    <x v="44"/>
    <x v="1"/>
    <x v="616"/>
    <x v="0"/>
    <x v="522"/>
    <x v="0"/>
  </r>
  <r>
    <x v="667"/>
    <x v="653"/>
    <x v="0"/>
    <x v="0"/>
    <x v="17"/>
    <x v="37"/>
    <x v="1"/>
    <x v="268"/>
    <x v="171"/>
    <x v="23"/>
    <x v="1"/>
    <x v="617"/>
    <x v="4"/>
    <x v="523"/>
    <x v="0"/>
  </r>
  <r>
    <x v="668"/>
    <x v="654"/>
    <x v="0"/>
    <x v="0"/>
    <x v="14"/>
    <x v="32"/>
    <x v="1"/>
    <x v="61"/>
    <x v="95"/>
    <x v="57"/>
    <x v="0"/>
    <x v="618"/>
    <x v="1"/>
    <x v="524"/>
    <x v="0"/>
  </r>
  <r>
    <x v="669"/>
    <x v="655"/>
    <x v="3"/>
    <x v="14"/>
    <x v="24"/>
    <x v="55"/>
    <x v="1"/>
    <x v="269"/>
    <x v="198"/>
    <x v="26"/>
    <x v="1"/>
    <x v="619"/>
    <x v="6"/>
    <x v="525"/>
    <x v="0"/>
  </r>
  <r>
    <x v="462"/>
    <x v="453"/>
    <x v="1"/>
    <x v="5"/>
    <x v="10"/>
    <x v="25"/>
    <x v="1"/>
    <x v="12"/>
    <x v="8"/>
    <x v="6"/>
    <x v="0"/>
    <x v="416"/>
    <x v="11"/>
    <x v="338"/>
    <x v="0"/>
  </r>
  <r>
    <x v="670"/>
    <x v="656"/>
    <x v="0"/>
    <x v="0"/>
    <x v="14"/>
    <x v="32"/>
    <x v="1"/>
    <x v="23"/>
    <x v="46"/>
    <x v="5"/>
    <x v="0"/>
    <x v="620"/>
    <x v="2"/>
    <x v="526"/>
    <x v="0"/>
  </r>
  <r>
    <x v="671"/>
    <x v="657"/>
    <x v="0"/>
    <x v="0"/>
    <x v="15"/>
    <x v="48"/>
    <x v="1"/>
    <x v="4"/>
    <x v="4"/>
    <x v="11"/>
    <x v="0"/>
    <x v="621"/>
    <x v="1"/>
    <x v="527"/>
    <x v="0"/>
  </r>
  <r>
    <x v="672"/>
    <x v="658"/>
    <x v="0"/>
    <x v="0"/>
    <x v="17"/>
    <x v="31"/>
    <x v="1"/>
    <x v="227"/>
    <x v="8"/>
    <x v="58"/>
    <x v="0"/>
    <x v="622"/>
    <x v="3"/>
    <x v="528"/>
    <x v="0"/>
  </r>
  <r>
    <x v="673"/>
    <x v="659"/>
    <x v="0"/>
    <x v="0"/>
    <x v="37"/>
    <x v="7"/>
    <x v="1"/>
    <x v="21"/>
    <x v="6"/>
    <x v="0"/>
    <x v="0"/>
    <x v="623"/>
    <x v="10"/>
    <x v="529"/>
    <x v="0"/>
  </r>
  <r>
    <x v="674"/>
    <x v="660"/>
    <x v="1"/>
    <x v="4"/>
    <x v="9"/>
    <x v="7"/>
    <x v="1"/>
    <x v="72"/>
    <x v="95"/>
    <x v="20"/>
    <x v="0"/>
    <x v="437"/>
    <x v="1"/>
    <x v="355"/>
    <x v="0"/>
  </r>
  <r>
    <x v="675"/>
    <x v="661"/>
    <x v="1"/>
    <x v="7"/>
    <x v="13"/>
    <x v="17"/>
    <x v="1"/>
    <x v="0"/>
    <x v="3"/>
    <x v="1"/>
    <x v="1"/>
    <x v="624"/>
    <x v="10"/>
    <x v="530"/>
    <x v="0"/>
  </r>
  <r>
    <x v="676"/>
    <x v="662"/>
    <x v="0"/>
    <x v="0"/>
    <x v="27"/>
    <x v="42"/>
    <x v="1"/>
    <x v="23"/>
    <x v="10"/>
    <x v="23"/>
    <x v="1"/>
    <x v="625"/>
    <x v="4"/>
    <x v="531"/>
    <x v="0"/>
  </r>
  <r>
    <x v="677"/>
    <x v="663"/>
    <x v="0"/>
    <x v="0"/>
    <x v="38"/>
    <x v="56"/>
    <x v="1"/>
    <x v="96"/>
    <x v="199"/>
    <x v="3"/>
    <x v="0"/>
    <x v="626"/>
    <x v="2"/>
    <x v="532"/>
    <x v="0"/>
  </r>
  <r>
    <x v="678"/>
    <x v="664"/>
    <x v="1"/>
    <x v="4"/>
    <x v="9"/>
    <x v="7"/>
    <x v="1"/>
    <x v="209"/>
    <x v="129"/>
    <x v="43"/>
    <x v="0"/>
    <x v="627"/>
    <x v="3"/>
    <x v="533"/>
    <x v="0"/>
  </r>
  <r>
    <x v="679"/>
    <x v="665"/>
    <x v="1"/>
    <x v="10"/>
    <x v="19"/>
    <x v="7"/>
    <x v="1"/>
    <x v="11"/>
    <x v="182"/>
    <x v="89"/>
    <x v="1"/>
    <x v="628"/>
    <x v="4"/>
    <x v="534"/>
    <x v="0"/>
  </r>
  <r>
    <x v="680"/>
    <x v="666"/>
    <x v="1"/>
    <x v="6"/>
    <x v="12"/>
    <x v="15"/>
    <x v="1"/>
    <x v="270"/>
    <x v="200"/>
    <x v="34"/>
    <x v="0"/>
    <x v="629"/>
    <x v="6"/>
    <x v="535"/>
    <x v="0"/>
  </r>
  <r>
    <x v="681"/>
    <x v="667"/>
    <x v="0"/>
    <x v="0"/>
    <x v="37"/>
    <x v="7"/>
    <x v="1"/>
    <x v="271"/>
    <x v="8"/>
    <x v="1"/>
    <x v="1"/>
    <x v="630"/>
    <x v="0"/>
    <x v="536"/>
    <x v="0"/>
  </r>
  <r>
    <x v="682"/>
    <x v="668"/>
    <x v="1"/>
    <x v="3"/>
    <x v="8"/>
    <x v="57"/>
    <x v="1"/>
    <x v="25"/>
    <x v="20"/>
    <x v="10"/>
    <x v="0"/>
    <x v="631"/>
    <x v="3"/>
    <x v="537"/>
    <x v="0"/>
  </r>
  <r>
    <x v="683"/>
    <x v="669"/>
    <x v="0"/>
    <x v="0"/>
    <x v="14"/>
    <x v="58"/>
    <x v="30"/>
    <x v="63"/>
    <x v="8"/>
    <x v="10"/>
    <x v="0"/>
    <x v="632"/>
    <x v="5"/>
    <x v="538"/>
    <x v="0"/>
  </r>
  <r>
    <x v="684"/>
    <x v="670"/>
    <x v="0"/>
    <x v="8"/>
    <x v="39"/>
    <x v="7"/>
    <x v="1"/>
    <x v="125"/>
    <x v="8"/>
    <x v="32"/>
    <x v="1"/>
    <x v="633"/>
    <x v="4"/>
    <x v="539"/>
    <x v="0"/>
  </r>
  <r>
    <x v="685"/>
    <x v="671"/>
    <x v="0"/>
    <x v="1"/>
    <x v="32"/>
    <x v="7"/>
    <x v="1"/>
    <x v="272"/>
    <x v="71"/>
    <x v="63"/>
    <x v="1"/>
    <x v="634"/>
    <x v="4"/>
    <x v="540"/>
    <x v="0"/>
  </r>
  <r>
    <x v="686"/>
    <x v="672"/>
    <x v="3"/>
    <x v="11"/>
    <x v="20"/>
    <x v="35"/>
    <x v="22"/>
    <x v="248"/>
    <x v="201"/>
    <x v="26"/>
    <x v="1"/>
    <x v="635"/>
    <x v="4"/>
    <x v="541"/>
    <x v="0"/>
  </r>
  <r>
    <x v="687"/>
    <x v="673"/>
    <x v="0"/>
    <x v="0"/>
    <x v="14"/>
    <x v="33"/>
    <x v="1"/>
    <x v="8"/>
    <x v="38"/>
    <x v="27"/>
    <x v="0"/>
    <x v="636"/>
    <x v="0"/>
    <x v="542"/>
    <x v="0"/>
  </r>
  <r>
    <x v="688"/>
    <x v="674"/>
    <x v="0"/>
    <x v="0"/>
    <x v="17"/>
    <x v="37"/>
    <x v="1"/>
    <x v="237"/>
    <x v="202"/>
    <x v="28"/>
    <x v="1"/>
    <x v="637"/>
    <x v="3"/>
    <x v="543"/>
    <x v="0"/>
  </r>
  <r>
    <x v="689"/>
    <x v="675"/>
    <x v="1"/>
    <x v="7"/>
    <x v="13"/>
    <x v="17"/>
    <x v="1"/>
    <x v="154"/>
    <x v="8"/>
    <x v="77"/>
    <x v="1"/>
    <x v="638"/>
    <x v="3"/>
    <x v="544"/>
    <x v="0"/>
  </r>
  <r>
    <x v="690"/>
    <x v="676"/>
    <x v="3"/>
    <x v="11"/>
    <x v="20"/>
    <x v="35"/>
    <x v="27"/>
    <x v="111"/>
    <x v="172"/>
    <x v="52"/>
    <x v="1"/>
    <x v="639"/>
    <x v="6"/>
    <x v="545"/>
    <x v="0"/>
  </r>
  <r>
    <x v="691"/>
    <x v="677"/>
    <x v="1"/>
    <x v="10"/>
    <x v="19"/>
    <x v="7"/>
    <x v="1"/>
    <x v="273"/>
    <x v="203"/>
    <x v="81"/>
    <x v="1"/>
    <x v="640"/>
    <x v="5"/>
    <x v="546"/>
    <x v="0"/>
  </r>
  <r>
    <x v="692"/>
    <x v="678"/>
    <x v="0"/>
    <x v="0"/>
    <x v="17"/>
    <x v="37"/>
    <x v="1"/>
    <x v="69"/>
    <x v="28"/>
    <x v="71"/>
    <x v="1"/>
    <x v="641"/>
    <x v="4"/>
    <x v="547"/>
    <x v="0"/>
  </r>
  <r>
    <x v="693"/>
    <x v="679"/>
    <x v="0"/>
    <x v="8"/>
    <x v="16"/>
    <x v="7"/>
    <x v="1"/>
    <x v="274"/>
    <x v="204"/>
    <x v="37"/>
    <x v="0"/>
    <x v="642"/>
    <x v="4"/>
    <x v="548"/>
    <x v="0"/>
  </r>
  <r>
    <x v="694"/>
    <x v="680"/>
    <x v="3"/>
    <x v="11"/>
    <x v="20"/>
    <x v="35"/>
    <x v="22"/>
    <x v="275"/>
    <x v="92"/>
    <x v="52"/>
    <x v="1"/>
    <x v="643"/>
    <x v="4"/>
    <x v="549"/>
    <x v="0"/>
  </r>
  <r>
    <x v="477"/>
    <x v="466"/>
    <x v="1"/>
    <x v="4"/>
    <x v="9"/>
    <x v="7"/>
    <x v="1"/>
    <x v="166"/>
    <x v="133"/>
    <x v="82"/>
    <x v="0"/>
    <x v="428"/>
    <x v="1"/>
    <x v="348"/>
    <x v="0"/>
  </r>
  <r>
    <x v="695"/>
    <x v="681"/>
    <x v="0"/>
    <x v="0"/>
    <x v="14"/>
    <x v="32"/>
    <x v="1"/>
    <x v="29"/>
    <x v="79"/>
    <x v="13"/>
    <x v="0"/>
    <x v="644"/>
    <x v="4"/>
    <x v="550"/>
    <x v="0"/>
  </r>
  <r>
    <x v="27"/>
    <x v="27"/>
    <x v="0"/>
    <x v="0"/>
    <x v="0"/>
    <x v="0"/>
    <x v="0"/>
    <x v="8"/>
    <x v="4"/>
    <x v="23"/>
    <x v="1"/>
    <x v="27"/>
    <x v="1"/>
    <x v="24"/>
    <x v="0"/>
  </r>
  <r>
    <x v="696"/>
    <x v="682"/>
    <x v="0"/>
    <x v="0"/>
    <x v="0"/>
    <x v="0"/>
    <x v="31"/>
    <x v="276"/>
    <x v="3"/>
    <x v="46"/>
    <x v="0"/>
    <x v="645"/>
    <x v="5"/>
    <x v="551"/>
    <x v="0"/>
  </r>
  <r>
    <x v="697"/>
    <x v="683"/>
    <x v="0"/>
    <x v="0"/>
    <x v="17"/>
    <x v="37"/>
    <x v="1"/>
    <x v="277"/>
    <x v="205"/>
    <x v="17"/>
    <x v="1"/>
    <x v="646"/>
    <x v="1"/>
    <x v="552"/>
    <x v="0"/>
  </r>
  <r>
    <x v="29"/>
    <x v="29"/>
    <x v="0"/>
    <x v="0"/>
    <x v="0"/>
    <x v="0"/>
    <x v="0"/>
    <x v="8"/>
    <x v="8"/>
    <x v="20"/>
    <x v="0"/>
    <x v="29"/>
    <x v="4"/>
    <x v="26"/>
    <x v="0"/>
  </r>
  <r>
    <x v="698"/>
    <x v="684"/>
    <x v="0"/>
    <x v="0"/>
    <x v="38"/>
    <x v="56"/>
    <x v="1"/>
    <x v="1"/>
    <x v="6"/>
    <x v="13"/>
    <x v="0"/>
    <x v="647"/>
    <x v="8"/>
    <x v="553"/>
    <x v="0"/>
  </r>
  <r>
    <x v="699"/>
    <x v="685"/>
    <x v="1"/>
    <x v="7"/>
    <x v="13"/>
    <x v="17"/>
    <x v="1"/>
    <x v="168"/>
    <x v="129"/>
    <x v="27"/>
    <x v="0"/>
    <x v="648"/>
    <x v="7"/>
    <x v="554"/>
    <x v="0"/>
  </r>
  <r>
    <x v="700"/>
    <x v="686"/>
    <x v="1"/>
    <x v="5"/>
    <x v="10"/>
    <x v="21"/>
    <x v="1"/>
    <x v="24"/>
    <x v="6"/>
    <x v="27"/>
    <x v="0"/>
    <x v="446"/>
    <x v="3"/>
    <x v="362"/>
    <x v="0"/>
  </r>
  <r>
    <x v="701"/>
    <x v="687"/>
    <x v="0"/>
    <x v="0"/>
    <x v="17"/>
    <x v="30"/>
    <x v="1"/>
    <x v="7"/>
    <x v="5"/>
    <x v="8"/>
    <x v="0"/>
    <x v="649"/>
    <x v="15"/>
    <x v="205"/>
    <x v="0"/>
  </r>
  <r>
    <x v="702"/>
    <x v="688"/>
    <x v="0"/>
    <x v="17"/>
    <x v="40"/>
    <x v="7"/>
    <x v="1"/>
    <x v="278"/>
    <x v="123"/>
    <x v="76"/>
    <x v="1"/>
    <x v="650"/>
    <x v="6"/>
    <x v="555"/>
    <x v="0"/>
  </r>
  <r>
    <x v="703"/>
    <x v="689"/>
    <x v="0"/>
    <x v="0"/>
    <x v="41"/>
    <x v="7"/>
    <x v="1"/>
    <x v="279"/>
    <x v="206"/>
    <x v="52"/>
    <x v="1"/>
    <x v="651"/>
    <x v="2"/>
    <x v="556"/>
    <x v="0"/>
  </r>
  <r>
    <x v="704"/>
    <x v="690"/>
    <x v="3"/>
    <x v="11"/>
    <x v="20"/>
    <x v="35"/>
    <x v="27"/>
    <x v="280"/>
    <x v="182"/>
    <x v="39"/>
    <x v="1"/>
    <x v="652"/>
    <x v="5"/>
    <x v="557"/>
    <x v="0"/>
  </r>
  <r>
    <x v="705"/>
    <x v="691"/>
    <x v="0"/>
    <x v="0"/>
    <x v="17"/>
    <x v="30"/>
    <x v="1"/>
    <x v="0"/>
    <x v="207"/>
    <x v="46"/>
    <x v="0"/>
    <x v="653"/>
    <x v="3"/>
    <x v="558"/>
    <x v="0"/>
  </r>
  <r>
    <x v="706"/>
    <x v="692"/>
    <x v="1"/>
    <x v="7"/>
    <x v="13"/>
    <x v="17"/>
    <x v="1"/>
    <x v="33"/>
    <x v="136"/>
    <x v="5"/>
    <x v="0"/>
    <x v="654"/>
    <x v="9"/>
    <x v="559"/>
    <x v="0"/>
  </r>
  <r>
    <x v="707"/>
    <x v="693"/>
    <x v="0"/>
    <x v="0"/>
    <x v="17"/>
    <x v="31"/>
    <x v="1"/>
    <x v="114"/>
    <x v="28"/>
    <x v="5"/>
    <x v="0"/>
    <x v="655"/>
    <x v="11"/>
    <x v="560"/>
    <x v="0"/>
  </r>
  <r>
    <x v="708"/>
    <x v="694"/>
    <x v="0"/>
    <x v="0"/>
    <x v="14"/>
    <x v="32"/>
    <x v="1"/>
    <x v="125"/>
    <x v="20"/>
    <x v="25"/>
    <x v="0"/>
    <x v="656"/>
    <x v="9"/>
    <x v="561"/>
    <x v="0"/>
  </r>
  <r>
    <x v="709"/>
    <x v="695"/>
    <x v="0"/>
    <x v="0"/>
    <x v="34"/>
    <x v="50"/>
    <x v="1"/>
    <x v="124"/>
    <x v="208"/>
    <x v="79"/>
    <x v="1"/>
    <x v="657"/>
    <x v="0"/>
    <x v="562"/>
    <x v="0"/>
  </r>
  <r>
    <x v="28"/>
    <x v="28"/>
    <x v="0"/>
    <x v="0"/>
    <x v="0"/>
    <x v="0"/>
    <x v="0"/>
    <x v="16"/>
    <x v="20"/>
    <x v="24"/>
    <x v="0"/>
    <x v="28"/>
    <x v="5"/>
    <x v="25"/>
    <x v="0"/>
  </r>
  <r>
    <x v="710"/>
    <x v="696"/>
    <x v="1"/>
    <x v="7"/>
    <x v="13"/>
    <x v="17"/>
    <x v="1"/>
    <x v="69"/>
    <x v="43"/>
    <x v="48"/>
    <x v="0"/>
    <x v="658"/>
    <x v="11"/>
    <x v="563"/>
    <x v="0"/>
  </r>
  <r>
    <x v="711"/>
    <x v="697"/>
    <x v="0"/>
    <x v="0"/>
    <x v="17"/>
    <x v="41"/>
    <x v="26"/>
    <x v="36"/>
    <x v="8"/>
    <x v="36"/>
    <x v="0"/>
    <x v="659"/>
    <x v="0"/>
    <x v="564"/>
    <x v="0"/>
  </r>
  <r>
    <x v="712"/>
    <x v="698"/>
    <x v="1"/>
    <x v="7"/>
    <x v="42"/>
    <x v="7"/>
    <x v="1"/>
    <x v="141"/>
    <x v="6"/>
    <x v="60"/>
    <x v="0"/>
    <x v="660"/>
    <x v="4"/>
    <x v="565"/>
    <x v="0"/>
  </r>
  <r>
    <x v="713"/>
    <x v="699"/>
    <x v="1"/>
    <x v="6"/>
    <x v="12"/>
    <x v="59"/>
    <x v="1"/>
    <x v="63"/>
    <x v="53"/>
    <x v="15"/>
    <x v="1"/>
    <x v="661"/>
    <x v="5"/>
    <x v="566"/>
    <x v="0"/>
  </r>
  <r>
    <x v="714"/>
    <x v="700"/>
    <x v="1"/>
    <x v="5"/>
    <x v="10"/>
    <x v="20"/>
    <x v="32"/>
    <x v="79"/>
    <x v="209"/>
    <x v="24"/>
    <x v="0"/>
    <x v="662"/>
    <x v="3"/>
    <x v="567"/>
    <x v="0"/>
  </r>
  <r>
    <x v="715"/>
    <x v="701"/>
    <x v="3"/>
    <x v="11"/>
    <x v="20"/>
    <x v="35"/>
    <x v="27"/>
    <x v="281"/>
    <x v="210"/>
    <x v="47"/>
    <x v="1"/>
    <x v="663"/>
    <x v="5"/>
    <x v="568"/>
    <x v="0"/>
  </r>
  <r>
    <x v="716"/>
    <x v="702"/>
    <x v="0"/>
    <x v="0"/>
    <x v="17"/>
    <x v="30"/>
    <x v="1"/>
    <x v="227"/>
    <x v="211"/>
    <x v="24"/>
    <x v="0"/>
    <x v="664"/>
    <x v="5"/>
    <x v="569"/>
    <x v="0"/>
  </r>
  <r>
    <x v="717"/>
    <x v="703"/>
    <x v="0"/>
    <x v="0"/>
    <x v="14"/>
    <x v="33"/>
    <x v="1"/>
    <x v="23"/>
    <x v="20"/>
    <x v="20"/>
    <x v="0"/>
    <x v="665"/>
    <x v="5"/>
    <x v="570"/>
    <x v="0"/>
  </r>
  <r>
    <x v="718"/>
    <x v="704"/>
    <x v="0"/>
    <x v="8"/>
    <x v="22"/>
    <x v="7"/>
    <x v="1"/>
    <x v="282"/>
    <x v="212"/>
    <x v="66"/>
    <x v="1"/>
    <x v="666"/>
    <x v="5"/>
    <x v="571"/>
    <x v="0"/>
  </r>
  <r>
    <x v="719"/>
    <x v="705"/>
    <x v="0"/>
    <x v="0"/>
    <x v="38"/>
    <x v="60"/>
    <x v="33"/>
    <x v="135"/>
    <x v="213"/>
    <x v="7"/>
    <x v="1"/>
    <x v="667"/>
    <x v="4"/>
    <x v="572"/>
    <x v="0"/>
  </r>
  <r>
    <x v="720"/>
    <x v="706"/>
    <x v="0"/>
    <x v="0"/>
    <x v="37"/>
    <x v="7"/>
    <x v="1"/>
    <x v="7"/>
    <x v="10"/>
    <x v="16"/>
    <x v="1"/>
    <x v="668"/>
    <x v="4"/>
    <x v="573"/>
    <x v="0"/>
  </r>
  <r>
    <x v="721"/>
    <x v="707"/>
    <x v="0"/>
    <x v="0"/>
    <x v="14"/>
    <x v="58"/>
    <x v="30"/>
    <x v="63"/>
    <x v="8"/>
    <x v="10"/>
    <x v="0"/>
    <x v="669"/>
    <x v="4"/>
    <x v="574"/>
    <x v="0"/>
  </r>
  <r>
    <x v="722"/>
    <x v="708"/>
    <x v="0"/>
    <x v="0"/>
    <x v="14"/>
    <x v="61"/>
    <x v="1"/>
    <x v="29"/>
    <x v="20"/>
    <x v="8"/>
    <x v="0"/>
    <x v="670"/>
    <x v="0"/>
    <x v="575"/>
    <x v="0"/>
  </r>
  <r>
    <x v="723"/>
    <x v="709"/>
    <x v="0"/>
    <x v="0"/>
    <x v="14"/>
    <x v="29"/>
    <x v="1"/>
    <x v="283"/>
    <x v="7"/>
    <x v="36"/>
    <x v="0"/>
    <x v="671"/>
    <x v="4"/>
    <x v="576"/>
    <x v="0"/>
  </r>
  <r>
    <x v="724"/>
    <x v="710"/>
    <x v="0"/>
    <x v="0"/>
    <x v="17"/>
    <x v="30"/>
    <x v="1"/>
    <x v="25"/>
    <x v="38"/>
    <x v="54"/>
    <x v="1"/>
    <x v="672"/>
    <x v="0"/>
    <x v="577"/>
    <x v="0"/>
  </r>
  <r>
    <x v="725"/>
    <x v="711"/>
    <x v="2"/>
    <x v="9"/>
    <x v="18"/>
    <x v="7"/>
    <x v="1"/>
    <x v="284"/>
    <x v="3"/>
    <x v="44"/>
    <x v="1"/>
    <x v="673"/>
    <x v="11"/>
    <x v="578"/>
    <x v="0"/>
  </r>
  <r>
    <x v="726"/>
    <x v="712"/>
    <x v="0"/>
    <x v="0"/>
    <x v="14"/>
    <x v="7"/>
    <x v="1"/>
    <x v="92"/>
    <x v="214"/>
    <x v="15"/>
    <x v="1"/>
    <x v="674"/>
    <x v="4"/>
    <x v="579"/>
    <x v="0"/>
  </r>
  <r>
    <x v="30"/>
    <x v="30"/>
    <x v="0"/>
    <x v="0"/>
    <x v="0"/>
    <x v="0"/>
    <x v="0"/>
    <x v="1"/>
    <x v="21"/>
    <x v="25"/>
    <x v="0"/>
    <x v="30"/>
    <x v="6"/>
    <x v="27"/>
    <x v="0"/>
  </r>
  <r>
    <x v="727"/>
    <x v="713"/>
    <x v="0"/>
    <x v="0"/>
    <x v="36"/>
    <x v="21"/>
    <x v="1"/>
    <x v="4"/>
    <x v="6"/>
    <x v="20"/>
    <x v="0"/>
    <x v="675"/>
    <x v="3"/>
    <x v="580"/>
    <x v="0"/>
  </r>
  <r>
    <x v="728"/>
    <x v="714"/>
    <x v="1"/>
    <x v="3"/>
    <x v="8"/>
    <x v="46"/>
    <x v="1"/>
    <x v="166"/>
    <x v="215"/>
    <x v="0"/>
    <x v="0"/>
    <x v="676"/>
    <x v="0"/>
    <x v="581"/>
    <x v="0"/>
  </r>
  <r>
    <x v="729"/>
    <x v="715"/>
    <x v="5"/>
    <x v="18"/>
    <x v="43"/>
    <x v="7"/>
    <x v="1"/>
    <x v="285"/>
    <x v="8"/>
    <x v="48"/>
    <x v="0"/>
    <x v="677"/>
    <x v="1"/>
    <x v="87"/>
    <x v="0"/>
  </r>
  <r>
    <x v="730"/>
    <x v="716"/>
    <x v="1"/>
    <x v="3"/>
    <x v="8"/>
    <x v="57"/>
    <x v="1"/>
    <x v="29"/>
    <x v="214"/>
    <x v="13"/>
    <x v="0"/>
    <x v="678"/>
    <x v="3"/>
    <x v="582"/>
    <x v="0"/>
  </r>
  <r>
    <x v="731"/>
    <x v="717"/>
    <x v="0"/>
    <x v="0"/>
    <x v="17"/>
    <x v="31"/>
    <x v="1"/>
    <x v="286"/>
    <x v="8"/>
    <x v="33"/>
    <x v="0"/>
    <x v="679"/>
    <x v="3"/>
    <x v="472"/>
    <x v="0"/>
  </r>
  <r>
    <x v="732"/>
    <x v="718"/>
    <x v="3"/>
    <x v="11"/>
    <x v="20"/>
    <x v="62"/>
    <x v="34"/>
    <x v="24"/>
    <x v="208"/>
    <x v="26"/>
    <x v="1"/>
    <x v="680"/>
    <x v="4"/>
    <x v="583"/>
    <x v="0"/>
  </r>
  <r>
    <x v="733"/>
    <x v="719"/>
    <x v="0"/>
    <x v="1"/>
    <x v="32"/>
    <x v="7"/>
    <x v="1"/>
    <x v="72"/>
    <x v="43"/>
    <x v="8"/>
    <x v="0"/>
    <x v="681"/>
    <x v="6"/>
    <x v="584"/>
    <x v="0"/>
  </r>
  <r>
    <x v="734"/>
    <x v="720"/>
    <x v="0"/>
    <x v="17"/>
    <x v="44"/>
    <x v="7"/>
    <x v="1"/>
    <x v="287"/>
    <x v="109"/>
    <x v="19"/>
    <x v="1"/>
    <x v="682"/>
    <x v="6"/>
    <x v="585"/>
    <x v="0"/>
  </r>
  <r>
    <x v="735"/>
    <x v="721"/>
    <x v="3"/>
    <x v="11"/>
    <x v="20"/>
    <x v="35"/>
    <x v="27"/>
    <x v="288"/>
    <x v="216"/>
    <x v="68"/>
    <x v="1"/>
    <x v="683"/>
    <x v="3"/>
    <x v="100"/>
    <x v="0"/>
  </r>
  <r>
    <x v="736"/>
    <x v="722"/>
    <x v="0"/>
    <x v="0"/>
    <x v="14"/>
    <x v="32"/>
    <x v="1"/>
    <x v="238"/>
    <x v="217"/>
    <x v="77"/>
    <x v="1"/>
    <x v="684"/>
    <x v="4"/>
    <x v="586"/>
    <x v="0"/>
  </r>
  <r>
    <x v="737"/>
    <x v="723"/>
    <x v="1"/>
    <x v="7"/>
    <x v="13"/>
    <x v="17"/>
    <x v="1"/>
    <x v="7"/>
    <x v="38"/>
    <x v="29"/>
    <x v="0"/>
    <x v="685"/>
    <x v="9"/>
    <x v="587"/>
    <x v="0"/>
  </r>
  <r>
    <x v="738"/>
    <x v="724"/>
    <x v="0"/>
    <x v="0"/>
    <x v="17"/>
    <x v="41"/>
    <x v="26"/>
    <x v="7"/>
    <x v="8"/>
    <x v="8"/>
    <x v="0"/>
    <x v="686"/>
    <x v="5"/>
    <x v="588"/>
    <x v="0"/>
  </r>
  <r>
    <x v="739"/>
    <x v="725"/>
    <x v="0"/>
    <x v="8"/>
    <x v="22"/>
    <x v="7"/>
    <x v="1"/>
    <x v="289"/>
    <x v="136"/>
    <x v="28"/>
    <x v="1"/>
    <x v="687"/>
    <x v="6"/>
    <x v="589"/>
    <x v="0"/>
  </r>
  <r>
    <x v="740"/>
    <x v="726"/>
    <x v="1"/>
    <x v="3"/>
    <x v="8"/>
    <x v="63"/>
    <x v="1"/>
    <x v="7"/>
    <x v="10"/>
    <x v="16"/>
    <x v="1"/>
    <x v="688"/>
    <x v="2"/>
    <x v="590"/>
    <x v="0"/>
  </r>
  <r>
    <x v="741"/>
    <x v="727"/>
    <x v="0"/>
    <x v="0"/>
    <x v="17"/>
    <x v="31"/>
    <x v="1"/>
    <x v="14"/>
    <x v="92"/>
    <x v="53"/>
    <x v="0"/>
    <x v="689"/>
    <x v="1"/>
    <x v="591"/>
    <x v="0"/>
  </r>
  <r>
    <x v="31"/>
    <x v="31"/>
    <x v="0"/>
    <x v="0"/>
    <x v="0"/>
    <x v="0"/>
    <x v="0"/>
    <x v="21"/>
    <x v="6"/>
    <x v="0"/>
    <x v="0"/>
    <x v="690"/>
    <x v="1"/>
    <x v="592"/>
    <x v="0"/>
  </r>
  <r>
    <x v="742"/>
    <x v="728"/>
    <x v="0"/>
    <x v="8"/>
    <x v="22"/>
    <x v="7"/>
    <x v="1"/>
    <x v="290"/>
    <x v="218"/>
    <x v="47"/>
    <x v="1"/>
    <x v="691"/>
    <x v="5"/>
    <x v="593"/>
    <x v="0"/>
  </r>
  <r>
    <x v="743"/>
    <x v="729"/>
    <x v="0"/>
    <x v="0"/>
    <x v="27"/>
    <x v="54"/>
    <x v="1"/>
    <x v="8"/>
    <x v="185"/>
    <x v="18"/>
    <x v="1"/>
    <x v="692"/>
    <x v="13"/>
    <x v="594"/>
    <x v="0"/>
  </r>
  <r>
    <x v="744"/>
    <x v="730"/>
    <x v="0"/>
    <x v="0"/>
    <x v="17"/>
    <x v="30"/>
    <x v="1"/>
    <x v="291"/>
    <x v="219"/>
    <x v="10"/>
    <x v="0"/>
    <x v="693"/>
    <x v="5"/>
    <x v="595"/>
    <x v="0"/>
  </r>
  <r>
    <x v="745"/>
    <x v="731"/>
    <x v="0"/>
    <x v="0"/>
    <x v="17"/>
    <x v="34"/>
    <x v="1"/>
    <x v="292"/>
    <x v="220"/>
    <x v="73"/>
    <x v="1"/>
    <x v="694"/>
    <x v="5"/>
    <x v="596"/>
    <x v="0"/>
  </r>
  <r>
    <x v="32"/>
    <x v="32"/>
    <x v="0"/>
    <x v="0"/>
    <x v="0"/>
    <x v="0"/>
    <x v="0"/>
    <x v="22"/>
    <x v="0"/>
    <x v="6"/>
    <x v="0"/>
    <x v="32"/>
    <x v="4"/>
    <x v="29"/>
    <x v="0"/>
  </r>
  <r>
    <x v="746"/>
    <x v="732"/>
    <x v="0"/>
    <x v="1"/>
    <x v="32"/>
    <x v="7"/>
    <x v="1"/>
    <x v="166"/>
    <x v="221"/>
    <x v="16"/>
    <x v="1"/>
    <x v="695"/>
    <x v="4"/>
    <x v="597"/>
    <x v="0"/>
  </r>
  <r>
    <x v="747"/>
    <x v="733"/>
    <x v="3"/>
    <x v="11"/>
    <x v="20"/>
    <x v="35"/>
    <x v="27"/>
    <x v="293"/>
    <x v="222"/>
    <x v="76"/>
    <x v="1"/>
    <x v="696"/>
    <x v="5"/>
    <x v="598"/>
    <x v="0"/>
  </r>
  <r>
    <x v="748"/>
    <x v="734"/>
    <x v="0"/>
    <x v="0"/>
    <x v="14"/>
    <x v="32"/>
    <x v="1"/>
    <x v="23"/>
    <x v="22"/>
    <x v="26"/>
    <x v="1"/>
    <x v="697"/>
    <x v="1"/>
    <x v="599"/>
    <x v="0"/>
  </r>
  <r>
    <x v="749"/>
    <x v="735"/>
    <x v="1"/>
    <x v="4"/>
    <x v="9"/>
    <x v="7"/>
    <x v="1"/>
    <x v="168"/>
    <x v="136"/>
    <x v="43"/>
    <x v="0"/>
    <x v="698"/>
    <x v="0"/>
    <x v="600"/>
    <x v="0"/>
  </r>
  <r>
    <x v="750"/>
    <x v="736"/>
    <x v="0"/>
    <x v="1"/>
    <x v="45"/>
    <x v="7"/>
    <x v="1"/>
    <x v="202"/>
    <x v="223"/>
    <x v="31"/>
    <x v="1"/>
    <x v="699"/>
    <x v="11"/>
    <x v="601"/>
    <x v="0"/>
  </r>
  <r>
    <x v="751"/>
    <x v="737"/>
    <x v="0"/>
    <x v="0"/>
    <x v="14"/>
    <x v="64"/>
    <x v="1"/>
    <x v="21"/>
    <x v="6"/>
    <x v="0"/>
    <x v="0"/>
    <x v="700"/>
    <x v="3"/>
    <x v="602"/>
    <x v="0"/>
  </r>
  <r>
    <x v="752"/>
    <x v="738"/>
    <x v="0"/>
    <x v="0"/>
    <x v="17"/>
    <x v="37"/>
    <x v="1"/>
    <x v="294"/>
    <x v="224"/>
    <x v="19"/>
    <x v="1"/>
    <x v="701"/>
    <x v="0"/>
    <x v="603"/>
    <x v="0"/>
  </r>
  <r>
    <x v="753"/>
    <x v="739"/>
    <x v="1"/>
    <x v="13"/>
    <x v="2"/>
    <x v="38"/>
    <x v="24"/>
    <x v="12"/>
    <x v="102"/>
    <x v="6"/>
    <x v="0"/>
    <x v="702"/>
    <x v="0"/>
    <x v="604"/>
    <x v="0"/>
  </r>
  <r>
    <x v="754"/>
    <x v="740"/>
    <x v="0"/>
    <x v="0"/>
    <x v="0"/>
    <x v="0"/>
    <x v="31"/>
    <x v="295"/>
    <x v="6"/>
    <x v="21"/>
    <x v="1"/>
    <x v="703"/>
    <x v="5"/>
    <x v="605"/>
    <x v="0"/>
  </r>
  <r>
    <x v="33"/>
    <x v="33"/>
    <x v="0"/>
    <x v="0"/>
    <x v="0"/>
    <x v="0"/>
    <x v="0"/>
    <x v="23"/>
    <x v="22"/>
    <x v="26"/>
    <x v="1"/>
    <x v="33"/>
    <x v="4"/>
    <x v="30"/>
    <x v="0"/>
  </r>
  <r>
    <x v="755"/>
    <x v="741"/>
    <x v="0"/>
    <x v="8"/>
    <x v="16"/>
    <x v="7"/>
    <x v="1"/>
    <x v="12"/>
    <x v="225"/>
    <x v="47"/>
    <x v="1"/>
    <x v="704"/>
    <x v="3"/>
    <x v="606"/>
    <x v="0"/>
  </r>
  <r>
    <x v="756"/>
    <x v="742"/>
    <x v="1"/>
    <x v="10"/>
    <x v="19"/>
    <x v="7"/>
    <x v="1"/>
    <x v="296"/>
    <x v="226"/>
    <x v="73"/>
    <x v="1"/>
    <x v="705"/>
    <x v="5"/>
    <x v="607"/>
    <x v="0"/>
  </r>
  <r>
    <x v="34"/>
    <x v="34"/>
    <x v="0"/>
    <x v="0"/>
    <x v="0"/>
    <x v="0"/>
    <x v="0"/>
    <x v="1"/>
    <x v="8"/>
    <x v="27"/>
    <x v="0"/>
    <x v="34"/>
    <x v="2"/>
    <x v="31"/>
    <x v="0"/>
  </r>
  <r>
    <x v="757"/>
    <x v="743"/>
    <x v="1"/>
    <x v="10"/>
    <x v="33"/>
    <x v="7"/>
    <x v="1"/>
    <x v="297"/>
    <x v="187"/>
    <x v="26"/>
    <x v="1"/>
    <x v="706"/>
    <x v="2"/>
    <x v="608"/>
    <x v="0"/>
  </r>
  <r>
    <x v="758"/>
    <x v="744"/>
    <x v="1"/>
    <x v="7"/>
    <x v="13"/>
    <x v="17"/>
    <x v="1"/>
    <x v="1"/>
    <x v="6"/>
    <x v="13"/>
    <x v="0"/>
    <x v="707"/>
    <x v="9"/>
    <x v="609"/>
    <x v="0"/>
  </r>
  <r>
    <x v="36"/>
    <x v="36"/>
    <x v="0"/>
    <x v="0"/>
    <x v="0"/>
    <x v="0"/>
    <x v="0"/>
    <x v="25"/>
    <x v="24"/>
    <x v="3"/>
    <x v="0"/>
    <x v="36"/>
    <x v="5"/>
    <x v="32"/>
    <x v="0"/>
  </r>
  <r>
    <x v="37"/>
    <x v="37"/>
    <x v="0"/>
    <x v="0"/>
    <x v="0"/>
    <x v="0"/>
    <x v="0"/>
    <x v="1"/>
    <x v="8"/>
    <x v="27"/>
    <x v="0"/>
    <x v="708"/>
    <x v="1"/>
    <x v="610"/>
    <x v="0"/>
  </r>
  <r>
    <x v="759"/>
    <x v="745"/>
    <x v="0"/>
    <x v="0"/>
    <x v="14"/>
    <x v="64"/>
    <x v="1"/>
    <x v="4"/>
    <x v="8"/>
    <x v="5"/>
    <x v="0"/>
    <x v="709"/>
    <x v="12"/>
    <x v="611"/>
    <x v="0"/>
  </r>
  <r>
    <x v="760"/>
    <x v="746"/>
    <x v="0"/>
    <x v="0"/>
    <x v="17"/>
    <x v="31"/>
    <x v="1"/>
    <x v="298"/>
    <x v="38"/>
    <x v="12"/>
    <x v="0"/>
    <x v="710"/>
    <x v="3"/>
    <x v="612"/>
    <x v="0"/>
  </r>
  <r>
    <x v="761"/>
    <x v="747"/>
    <x v="0"/>
    <x v="0"/>
    <x v="37"/>
    <x v="7"/>
    <x v="1"/>
    <x v="299"/>
    <x v="227"/>
    <x v="16"/>
    <x v="1"/>
    <x v="711"/>
    <x v="3"/>
    <x v="613"/>
    <x v="0"/>
  </r>
  <r>
    <x v="762"/>
    <x v="748"/>
    <x v="0"/>
    <x v="0"/>
    <x v="38"/>
    <x v="65"/>
    <x v="1"/>
    <x v="61"/>
    <x v="38"/>
    <x v="1"/>
    <x v="1"/>
    <x v="712"/>
    <x v="1"/>
    <x v="614"/>
    <x v="0"/>
  </r>
  <r>
    <x v="763"/>
    <x v="749"/>
    <x v="0"/>
    <x v="0"/>
    <x v="17"/>
    <x v="30"/>
    <x v="1"/>
    <x v="300"/>
    <x v="4"/>
    <x v="75"/>
    <x v="1"/>
    <x v="713"/>
    <x v="3"/>
    <x v="615"/>
    <x v="0"/>
  </r>
  <r>
    <x v="764"/>
    <x v="750"/>
    <x v="0"/>
    <x v="0"/>
    <x v="14"/>
    <x v="32"/>
    <x v="1"/>
    <x v="54"/>
    <x v="3"/>
    <x v="33"/>
    <x v="0"/>
    <x v="714"/>
    <x v="1"/>
    <x v="616"/>
    <x v="0"/>
  </r>
  <r>
    <x v="765"/>
    <x v="751"/>
    <x v="1"/>
    <x v="13"/>
    <x v="2"/>
    <x v="66"/>
    <x v="35"/>
    <x v="8"/>
    <x v="228"/>
    <x v="23"/>
    <x v="1"/>
    <x v="715"/>
    <x v="11"/>
    <x v="617"/>
    <x v="0"/>
  </r>
  <r>
    <x v="766"/>
    <x v="752"/>
    <x v="0"/>
    <x v="0"/>
    <x v="36"/>
    <x v="67"/>
    <x v="36"/>
    <x v="125"/>
    <x v="38"/>
    <x v="11"/>
    <x v="0"/>
    <x v="716"/>
    <x v="4"/>
    <x v="618"/>
    <x v="0"/>
  </r>
  <r>
    <x v="767"/>
    <x v="753"/>
    <x v="3"/>
    <x v="11"/>
    <x v="20"/>
    <x v="35"/>
    <x v="27"/>
    <x v="301"/>
    <x v="229"/>
    <x v="84"/>
    <x v="1"/>
    <x v="717"/>
    <x v="0"/>
    <x v="619"/>
    <x v="0"/>
  </r>
  <r>
    <x v="768"/>
    <x v="754"/>
    <x v="3"/>
    <x v="11"/>
    <x v="20"/>
    <x v="35"/>
    <x v="22"/>
    <x v="218"/>
    <x v="229"/>
    <x v="26"/>
    <x v="1"/>
    <x v="718"/>
    <x v="3"/>
    <x v="620"/>
    <x v="0"/>
  </r>
  <r>
    <x v="39"/>
    <x v="39"/>
    <x v="0"/>
    <x v="0"/>
    <x v="0"/>
    <x v="0"/>
    <x v="0"/>
    <x v="16"/>
    <x v="20"/>
    <x v="24"/>
    <x v="0"/>
    <x v="39"/>
    <x v="0"/>
    <x v="35"/>
    <x v="0"/>
  </r>
  <r>
    <x v="40"/>
    <x v="40"/>
    <x v="0"/>
    <x v="0"/>
    <x v="0"/>
    <x v="0"/>
    <x v="0"/>
    <x v="27"/>
    <x v="26"/>
    <x v="20"/>
    <x v="0"/>
    <x v="719"/>
    <x v="6"/>
    <x v="621"/>
    <x v="0"/>
  </r>
  <r>
    <x v="769"/>
    <x v="755"/>
    <x v="0"/>
    <x v="0"/>
    <x v="17"/>
    <x v="30"/>
    <x v="1"/>
    <x v="302"/>
    <x v="224"/>
    <x v="31"/>
    <x v="1"/>
    <x v="720"/>
    <x v="13"/>
    <x v="622"/>
    <x v="0"/>
  </r>
  <r>
    <x v="770"/>
    <x v="756"/>
    <x v="4"/>
    <x v="12"/>
    <x v="46"/>
    <x v="68"/>
    <x v="37"/>
    <x v="24"/>
    <x v="208"/>
    <x v="26"/>
    <x v="1"/>
    <x v="721"/>
    <x v="4"/>
    <x v="623"/>
    <x v="0"/>
  </r>
  <r>
    <x v="771"/>
    <x v="757"/>
    <x v="0"/>
    <x v="0"/>
    <x v="17"/>
    <x v="30"/>
    <x v="1"/>
    <x v="4"/>
    <x v="47"/>
    <x v="54"/>
    <x v="1"/>
    <x v="722"/>
    <x v="1"/>
    <x v="624"/>
    <x v="0"/>
  </r>
  <r>
    <x v="772"/>
    <x v="758"/>
    <x v="0"/>
    <x v="0"/>
    <x v="27"/>
    <x v="42"/>
    <x v="1"/>
    <x v="303"/>
    <x v="230"/>
    <x v="72"/>
    <x v="0"/>
    <x v="723"/>
    <x v="0"/>
    <x v="625"/>
    <x v="0"/>
  </r>
  <r>
    <x v="45"/>
    <x v="45"/>
    <x v="0"/>
    <x v="0"/>
    <x v="0"/>
    <x v="0"/>
    <x v="0"/>
    <x v="30"/>
    <x v="8"/>
    <x v="29"/>
    <x v="0"/>
    <x v="43"/>
    <x v="8"/>
    <x v="39"/>
    <x v="0"/>
  </r>
  <r>
    <x v="773"/>
    <x v="759"/>
    <x v="3"/>
    <x v="11"/>
    <x v="20"/>
    <x v="35"/>
    <x v="22"/>
    <x v="304"/>
    <x v="231"/>
    <x v="59"/>
    <x v="1"/>
    <x v="724"/>
    <x v="4"/>
    <x v="626"/>
    <x v="0"/>
  </r>
  <r>
    <x v="774"/>
    <x v="760"/>
    <x v="1"/>
    <x v="7"/>
    <x v="13"/>
    <x v="17"/>
    <x v="1"/>
    <x v="44"/>
    <x v="186"/>
    <x v="34"/>
    <x v="0"/>
    <x v="725"/>
    <x v="7"/>
    <x v="627"/>
    <x v="0"/>
  </r>
  <r>
    <x v="775"/>
    <x v="761"/>
    <x v="1"/>
    <x v="7"/>
    <x v="13"/>
    <x v="17"/>
    <x v="1"/>
    <x v="7"/>
    <x v="49"/>
    <x v="33"/>
    <x v="0"/>
    <x v="726"/>
    <x v="2"/>
    <x v="560"/>
    <x v="0"/>
  </r>
  <r>
    <x v="776"/>
    <x v="762"/>
    <x v="0"/>
    <x v="0"/>
    <x v="17"/>
    <x v="41"/>
    <x v="26"/>
    <x v="1"/>
    <x v="6"/>
    <x v="13"/>
    <x v="0"/>
    <x v="727"/>
    <x v="4"/>
    <x v="628"/>
    <x v="0"/>
  </r>
  <r>
    <x v="777"/>
    <x v="763"/>
    <x v="1"/>
    <x v="4"/>
    <x v="9"/>
    <x v="7"/>
    <x v="1"/>
    <x v="209"/>
    <x v="143"/>
    <x v="30"/>
    <x v="0"/>
    <x v="728"/>
    <x v="3"/>
    <x v="629"/>
    <x v="0"/>
  </r>
  <r>
    <x v="778"/>
    <x v="764"/>
    <x v="0"/>
    <x v="17"/>
    <x v="47"/>
    <x v="7"/>
    <x v="1"/>
    <x v="1"/>
    <x v="8"/>
    <x v="27"/>
    <x v="0"/>
    <x v="729"/>
    <x v="0"/>
    <x v="630"/>
    <x v="0"/>
  </r>
  <r>
    <x v="779"/>
    <x v="765"/>
    <x v="1"/>
    <x v="6"/>
    <x v="12"/>
    <x v="15"/>
    <x v="1"/>
    <x v="305"/>
    <x v="135"/>
    <x v="61"/>
    <x v="1"/>
    <x v="730"/>
    <x v="6"/>
    <x v="631"/>
    <x v="0"/>
  </r>
  <r>
    <x v="780"/>
    <x v="766"/>
    <x v="1"/>
    <x v="4"/>
    <x v="9"/>
    <x v="7"/>
    <x v="1"/>
    <x v="209"/>
    <x v="129"/>
    <x v="43"/>
    <x v="0"/>
    <x v="731"/>
    <x v="1"/>
    <x v="632"/>
    <x v="0"/>
  </r>
  <r>
    <x v="781"/>
    <x v="767"/>
    <x v="0"/>
    <x v="0"/>
    <x v="17"/>
    <x v="30"/>
    <x v="1"/>
    <x v="306"/>
    <x v="232"/>
    <x v="8"/>
    <x v="0"/>
    <x v="732"/>
    <x v="6"/>
    <x v="633"/>
    <x v="0"/>
  </r>
  <r>
    <x v="782"/>
    <x v="768"/>
    <x v="1"/>
    <x v="7"/>
    <x v="13"/>
    <x v="17"/>
    <x v="1"/>
    <x v="59"/>
    <x v="143"/>
    <x v="62"/>
    <x v="0"/>
    <x v="733"/>
    <x v="12"/>
    <x v="634"/>
    <x v="0"/>
  </r>
  <r>
    <x v="783"/>
    <x v="769"/>
    <x v="3"/>
    <x v="11"/>
    <x v="20"/>
    <x v="35"/>
    <x v="27"/>
    <x v="253"/>
    <x v="190"/>
    <x v="87"/>
    <x v="1"/>
    <x v="734"/>
    <x v="6"/>
    <x v="635"/>
    <x v="0"/>
  </r>
  <r>
    <x v="43"/>
    <x v="43"/>
    <x v="0"/>
    <x v="1"/>
    <x v="1"/>
    <x v="1"/>
    <x v="1"/>
    <x v="29"/>
    <x v="28"/>
    <x v="16"/>
    <x v="1"/>
    <x v="42"/>
    <x v="4"/>
    <x v="38"/>
    <x v="0"/>
  </r>
  <r>
    <x v="784"/>
    <x v="770"/>
    <x v="0"/>
    <x v="0"/>
    <x v="17"/>
    <x v="41"/>
    <x v="25"/>
    <x v="46"/>
    <x v="8"/>
    <x v="51"/>
    <x v="0"/>
    <x v="735"/>
    <x v="8"/>
    <x v="636"/>
    <x v="0"/>
  </r>
  <r>
    <x v="785"/>
    <x v="771"/>
    <x v="0"/>
    <x v="0"/>
    <x v="17"/>
    <x v="31"/>
    <x v="1"/>
    <x v="307"/>
    <x v="6"/>
    <x v="6"/>
    <x v="0"/>
    <x v="736"/>
    <x v="3"/>
    <x v="637"/>
    <x v="0"/>
  </r>
  <r>
    <x v="786"/>
    <x v="772"/>
    <x v="1"/>
    <x v="13"/>
    <x v="35"/>
    <x v="52"/>
    <x v="1"/>
    <x v="168"/>
    <x v="233"/>
    <x v="48"/>
    <x v="0"/>
    <x v="737"/>
    <x v="11"/>
    <x v="638"/>
    <x v="0"/>
  </r>
  <r>
    <x v="787"/>
    <x v="773"/>
    <x v="0"/>
    <x v="15"/>
    <x v="48"/>
    <x v="7"/>
    <x v="1"/>
    <x v="183"/>
    <x v="234"/>
    <x v="86"/>
    <x v="1"/>
    <x v="738"/>
    <x v="12"/>
    <x v="639"/>
    <x v="0"/>
  </r>
  <r>
    <x v="788"/>
    <x v="774"/>
    <x v="0"/>
    <x v="1"/>
    <x v="32"/>
    <x v="7"/>
    <x v="1"/>
    <x v="25"/>
    <x v="135"/>
    <x v="8"/>
    <x v="0"/>
    <x v="739"/>
    <x v="3"/>
    <x v="640"/>
    <x v="0"/>
  </r>
  <r>
    <x v="789"/>
    <x v="775"/>
    <x v="0"/>
    <x v="0"/>
    <x v="17"/>
    <x v="41"/>
    <x v="26"/>
    <x v="8"/>
    <x v="235"/>
    <x v="20"/>
    <x v="0"/>
    <x v="740"/>
    <x v="6"/>
    <x v="641"/>
    <x v="0"/>
  </r>
  <r>
    <x v="790"/>
    <x v="776"/>
    <x v="0"/>
    <x v="0"/>
    <x v="17"/>
    <x v="31"/>
    <x v="1"/>
    <x v="308"/>
    <x v="106"/>
    <x v="77"/>
    <x v="1"/>
    <x v="741"/>
    <x v="5"/>
    <x v="642"/>
    <x v="0"/>
  </r>
  <r>
    <x v="791"/>
    <x v="777"/>
    <x v="0"/>
    <x v="0"/>
    <x v="38"/>
    <x v="60"/>
    <x v="33"/>
    <x v="309"/>
    <x v="236"/>
    <x v="46"/>
    <x v="0"/>
    <x v="742"/>
    <x v="3"/>
    <x v="643"/>
    <x v="0"/>
  </r>
  <r>
    <x v="792"/>
    <x v="778"/>
    <x v="3"/>
    <x v="11"/>
    <x v="20"/>
    <x v="35"/>
    <x v="22"/>
    <x v="293"/>
    <x v="201"/>
    <x v="79"/>
    <x v="1"/>
    <x v="743"/>
    <x v="4"/>
    <x v="644"/>
    <x v="0"/>
  </r>
  <r>
    <x v="793"/>
    <x v="779"/>
    <x v="1"/>
    <x v="7"/>
    <x v="13"/>
    <x v="17"/>
    <x v="1"/>
    <x v="44"/>
    <x v="237"/>
    <x v="1"/>
    <x v="1"/>
    <x v="744"/>
    <x v="9"/>
    <x v="645"/>
    <x v="0"/>
  </r>
  <r>
    <x v="794"/>
    <x v="780"/>
    <x v="0"/>
    <x v="0"/>
    <x v="14"/>
    <x v="61"/>
    <x v="1"/>
    <x v="23"/>
    <x v="8"/>
    <x v="54"/>
    <x v="1"/>
    <x v="745"/>
    <x v="1"/>
    <x v="646"/>
    <x v="0"/>
  </r>
  <r>
    <x v="46"/>
    <x v="46"/>
    <x v="0"/>
    <x v="1"/>
    <x v="1"/>
    <x v="1"/>
    <x v="1"/>
    <x v="31"/>
    <x v="29"/>
    <x v="30"/>
    <x v="0"/>
    <x v="44"/>
    <x v="3"/>
    <x v="40"/>
    <x v="0"/>
  </r>
  <r>
    <x v="795"/>
    <x v="781"/>
    <x v="0"/>
    <x v="0"/>
    <x v="17"/>
    <x v="41"/>
    <x v="26"/>
    <x v="285"/>
    <x v="12"/>
    <x v="3"/>
    <x v="0"/>
    <x v="746"/>
    <x v="6"/>
    <x v="647"/>
    <x v="0"/>
  </r>
  <r>
    <x v="796"/>
    <x v="782"/>
    <x v="1"/>
    <x v="7"/>
    <x v="13"/>
    <x v="28"/>
    <x v="1"/>
    <x v="72"/>
    <x v="46"/>
    <x v="11"/>
    <x v="0"/>
    <x v="747"/>
    <x v="0"/>
    <x v="648"/>
    <x v="0"/>
  </r>
  <r>
    <x v="797"/>
    <x v="783"/>
    <x v="0"/>
    <x v="0"/>
    <x v="36"/>
    <x v="67"/>
    <x v="36"/>
    <x v="125"/>
    <x v="79"/>
    <x v="38"/>
    <x v="0"/>
    <x v="748"/>
    <x v="4"/>
    <x v="649"/>
    <x v="0"/>
  </r>
  <r>
    <x v="49"/>
    <x v="49"/>
    <x v="0"/>
    <x v="0"/>
    <x v="0"/>
    <x v="0"/>
    <x v="0"/>
    <x v="1"/>
    <x v="31"/>
    <x v="8"/>
    <x v="0"/>
    <x v="47"/>
    <x v="0"/>
    <x v="42"/>
    <x v="0"/>
  </r>
  <r>
    <x v="798"/>
    <x v="784"/>
    <x v="0"/>
    <x v="0"/>
    <x v="17"/>
    <x v="30"/>
    <x v="1"/>
    <x v="237"/>
    <x v="238"/>
    <x v="73"/>
    <x v="1"/>
    <x v="749"/>
    <x v="13"/>
    <x v="650"/>
    <x v="0"/>
  </r>
  <r>
    <x v="799"/>
    <x v="785"/>
    <x v="4"/>
    <x v="12"/>
    <x v="28"/>
    <x v="43"/>
    <x v="1"/>
    <x v="310"/>
    <x v="239"/>
    <x v="26"/>
    <x v="1"/>
    <x v="750"/>
    <x v="6"/>
    <x v="651"/>
    <x v="0"/>
  </r>
  <r>
    <x v="517"/>
    <x v="505"/>
    <x v="0"/>
    <x v="0"/>
    <x v="14"/>
    <x v="29"/>
    <x v="1"/>
    <x v="4"/>
    <x v="159"/>
    <x v="26"/>
    <x v="1"/>
    <x v="459"/>
    <x v="4"/>
    <x v="372"/>
    <x v="0"/>
  </r>
  <r>
    <x v="800"/>
    <x v="786"/>
    <x v="0"/>
    <x v="0"/>
    <x v="17"/>
    <x v="37"/>
    <x v="1"/>
    <x v="176"/>
    <x v="38"/>
    <x v="7"/>
    <x v="1"/>
    <x v="751"/>
    <x v="3"/>
    <x v="652"/>
    <x v="0"/>
  </r>
  <r>
    <x v="801"/>
    <x v="787"/>
    <x v="0"/>
    <x v="0"/>
    <x v="14"/>
    <x v="32"/>
    <x v="1"/>
    <x v="7"/>
    <x v="49"/>
    <x v="33"/>
    <x v="0"/>
    <x v="752"/>
    <x v="6"/>
    <x v="653"/>
    <x v="0"/>
  </r>
  <r>
    <x v="802"/>
    <x v="788"/>
    <x v="1"/>
    <x v="7"/>
    <x v="13"/>
    <x v="17"/>
    <x v="1"/>
    <x v="29"/>
    <x v="240"/>
    <x v="60"/>
    <x v="0"/>
    <x v="753"/>
    <x v="12"/>
    <x v="654"/>
    <x v="0"/>
  </r>
  <r>
    <x v="803"/>
    <x v="789"/>
    <x v="0"/>
    <x v="17"/>
    <x v="44"/>
    <x v="7"/>
    <x v="1"/>
    <x v="311"/>
    <x v="241"/>
    <x v="48"/>
    <x v="0"/>
    <x v="754"/>
    <x v="5"/>
    <x v="655"/>
    <x v="0"/>
  </r>
  <r>
    <x v="804"/>
    <x v="790"/>
    <x v="3"/>
    <x v="11"/>
    <x v="20"/>
    <x v="35"/>
    <x v="22"/>
    <x v="297"/>
    <x v="187"/>
    <x v="26"/>
    <x v="1"/>
    <x v="755"/>
    <x v="0"/>
    <x v="656"/>
    <x v="0"/>
  </r>
  <r>
    <x v="50"/>
    <x v="50"/>
    <x v="0"/>
    <x v="1"/>
    <x v="1"/>
    <x v="1"/>
    <x v="1"/>
    <x v="33"/>
    <x v="32"/>
    <x v="32"/>
    <x v="1"/>
    <x v="48"/>
    <x v="5"/>
    <x v="43"/>
    <x v="0"/>
  </r>
  <r>
    <x v="805"/>
    <x v="791"/>
    <x v="4"/>
    <x v="12"/>
    <x v="46"/>
    <x v="68"/>
    <x v="38"/>
    <x v="293"/>
    <x v="201"/>
    <x v="79"/>
    <x v="1"/>
    <x v="756"/>
    <x v="5"/>
    <x v="657"/>
    <x v="0"/>
  </r>
  <r>
    <x v="806"/>
    <x v="792"/>
    <x v="1"/>
    <x v="5"/>
    <x v="10"/>
    <x v="25"/>
    <x v="1"/>
    <x v="312"/>
    <x v="143"/>
    <x v="46"/>
    <x v="0"/>
    <x v="757"/>
    <x v="0"/>
    <x v="658"/>
    <x v="0"/>
  </r>
  <r>
    <x v="807"/>
    <x v="793"/>
    <x v="0"/>
    <x v="0"/>
    <x v="27"/>
    <x v="42"/>
    <x v="1"/>
    <x v="268"/>
    <x v="171"/>
    <x v="23"/>
    <x v="1"/>
    <x v="758"/>
    <x v="6"/>
    <x v="659"/>
    <x v="0"/>
  </r>
  <r>
    <x v="52"/>
    <x v="52"/>
    <x v="0"/>
    <x v="0"/>
    <x v="0"/>
    <x v="0"/>
    <x v="0"/>
    <x v="34"/>
    <x v="34"/>
    <x v="33"/>
    <x v="0"/>
    <x v="50"/>
    <x v="4"/>
    <x v="44"/>
    <x v="0"/>
  </r>
  <r>
    <x v="808"/>
    <x v="794"/>
    <x v="1"/>
    <x v="3"/>
    <x v="8"/>
    <x v="46"/>
    <x v="1"/>
    <x v="25"/>
    <x v="77"/>
    <x v="23"/>
    <x v="1"/>
    <x v="759"/>
    <x v="11"/>
    <x v="660"/>
    <x v="0"/>
  </r>
  <r>
    <x v="809"/>
    <x v="795"/>
    <x v="0"/>
    <x v="0"/>
    <x v="0"/>
    <x v="0"/>
    <x v="39"/>
    <x v="12"/>
    <x v="8"/>
    <x v="6"/>
    <x v="0"/>
    <x v="760"/>
    <x v="2"/>
    <x v="661"/>
    <x v="0"/>
  </r>
  <r>
    <x v="810"/>
    <x v="796"/>
    <x v="1"/>
    <x v="5"/>
    <x v="10"/>
    <x v="13"/>
    <x v="9"/>
    <x v="313"/>
    <x v="79"/>
    <x v="0"/>
    <x v="0"/>
    <x v="761"/>
    <x v="1"/>
    <x v="382"/>
    <x v="0"/>
  </r>
  <r>
    <x v="811"/>
    <x v="797"/>
    <x v="1"/>
    <x v="13"/>
    <x v="35"/>
    <x v="52"/>
    <x v="1"/>
    <x v="314"/>
    <x v="145"/>
    <x v="16"/>
    <x v="1"/>
    <x v="762"/>
    <x v="3"/>
    <x v="662"/>
    <x v="0"/>
  </r>
  <r>
    <x v="812"/>
    <x v="798"/>
    <x v="1"/>
    <x v="10"/>
    <x v="31"/>
    <x v="7"/>
    <x v="1"/>
    <x v="315"/>
    <x v="242"/>
    <x v="21"/>
    <x v="1"/>
    <x v="763"/>
    <x v="5"/>
    <x v="663"/>
    <x v="0"/>
  </r>
  <r>
    <x v="813"/>
    <x v="799"/>
    <x v="4"/>
    <x v="12"/>
    <x v="28"/>
    <x v="43"/>
    <x v="1"/>
    <x v="316"/>
    <x v="243"/>
    <x v="14"/>
    <x v="1"/>
    <x v="764"/>
    <x v="5"/>
    <x v="664"/>
    <x v="0"/>
  </r>
  <r>
    <x v="814"/>
    <x v="800"/>
    <x v="0"/>
    <x v="0"/>
    <x v="14"/>
    <x v="64"/>
    <x v="1"/>
    <x v="118"/>
    <x v="244"/>
    <x v="10"/>
    <x v="0"/>
    <x v="765"/>
    <x v="5"/>
    <x v="665"/>
    <x v="0"/>
  </r>
  <r>
    <x v="815"/>
    <x v="801"/>
    <x v="0"/>
    <x v="0"/>
    <x v="38"/>
    <x v="69"/>
    <x v="1"/>
    <x v="37"/>
    <x v="8"/>
    <x v="31"/>
    <x v="1"/>
    <x v="766"/>
    <x v="12"/>
    <x v="301"/>
    <x v="0"/>
  </r>
  <r>
    <x v="816"/>
    <x v="802"/>
    <x v="0"/>
    <x v="0"/>
    <x v="27"/>
    <x v="70"/>
    <x v="1"/>
    <x v="317"/>
    <x v="163"/>
    <x v="66"/>
    <x v="1"/>
    <x v="767"/>
    <x v="6"/>
    <x v="666"/>
    <x v="0"/>
  </r>
  <r>
    <x v="54"/>
    <x v="54"/>
    <x v="0"/>
    <x v="0"/>
    <x v="0"/>
    <x v="0"/>
    <x v="0"/>
    <x v="1"/>
    <x v="1"/>
    <x v="1"/>
    <x v="1"/>
    <x v="52"/>
    <x v="3"/>
    <x v="46"/>
    <x v="0"/>
  </r>
  <r>
    <x v="817"/>
    <x v="803"/>
    <x v="0"/>
    <x v="15"/>
    <x v="26"/>
    <x v="40"/>
    <x v="1"/>
    <x v="318"/>
    <x v="245"/>
    <x v="75"/>
    <x v="1"/>
    <x v="768"/>
    <x v="5"/>
    <x v="667"/>
    <x v="0"/>
  </r>
  <r>
    <x v="818"/>
    <x v="804"/>
    <x v="1"/>
    <x v="4"/>
    <x v="9"/>
    <x v="7"/>
    <x v="1"/>
    <x v="209"/>
    <x v="143"/>
    <x v="30"/>
    <x v="0"/>
    <x v="769"/>
    <x v="3"/>
    <x v="369"/>
    <x v="0"/>
  </r>
  <r>
    <x v="819"/>
    <x v="805"/>
    <x v="1"/>
    <x v="3"/>
    <x v="8"/>
    <x v="71"/>
    <x v="1"/>
    <x v="208"/>
    <x v="246"/>
    <x v="13"/>
    <x v="0"/>
    <x v="770"/>
    <x v="0"/>
    <x v="668"/>
    <x v="0"/>
  </r>
  <r>
    <x v="820"/>
    <x v="806"/>
    <x v="1"/>
    <x v="7"/>
    <x v="13"/>
    <x v="17"/>
    <x v="1"/>
    <x v="0"/>
    <x v="175"/>
    <x v="12"/>
    <x v="0"/>
    <x v="771"/>
    <x v="0"/>
    <x v="669"/>
    <x v="0"/>
  </r>
  <r>
    <x v="821"/>
    <x v="807"/>
    <x v="1"/>
    <x v="10"/>
    <x v="31"/>
    <x v="7"/>
    <x v="1"/>
    <x v="315"/>
    <x v="242"/>
    <x v="21"/>
    <x v="1"/>
    <x v="772"/>
    <x v="4"/>
    <x v="670"/>
    <x v="0"/>
  </r>
  <r>
    <x v="822"/>
    <x v="808"/>
    <x v="1"/>
    <x v="13"/>
    <x v="35"/>
    <x v="52"/>
    <x v="1"/>
    <x v="206"/>
    <x v="143"/>
    <x v="23"/>
    <x v="1"/>
    <x v="773"/>
    <x v="4"/>
    <x v="671"/>
    <x v="0"/>
  </r>
  <r>
    <x v="823"/>
    <x v="809"/>
    <x v="0"/>
    <x v="0"/>
    <x v="37"/>
    <x v="7"/>
    <x v="1"/>
    <x v="319"/>
    <x v="6"/>
    <x v="67"/>
    <x v="1"/>
    <x v="774"/>
    <x v="7"/>
    <x v="672"/>
    <x v="0"/>
  </r>
  <r>
    <x v="824"/>
    <x v="810"/>
    <x v="1"/>
    <x v="7"/>
    <x v="13"/>
    <x v="45"/>
    <x v="1"/>
    <x v="37"/>
    <x v="79"/>
    <x v="82"/>
    <x v="0"/>
    <x v="775"/>
    <x v="2"/>
    <x v="673"/>
    <x v="0"/>
  </r>
  <r>
    <x v="825"/>
    <x v="811"/>
    <x v="0"/>
    <x v="0"/>
    <x v="36"/>
    <x v="53"/>
    <x v="1"/>
    <x v="320"/>
    <x v="28"/>
    <x v="7"/>
    <x v="1"/>
    <x v="776"/>
    <x v="6"/>
    <x v="674"/>
    <x v="0"/>
  </r>
  <r>
    <x v="514"/>
    <x v="502"/>
    <x v="1"/>
    <x v="7"/>
    <x v="13"/>
    <x v="28"/>
    <x v="1"/>
    <x v="92"/>
    <x v="157"/>
    <x v="3"/>
    <x v="0"/>
    <x v="777"/>
    <x v="3"/>
    <x v="675"/>
    <x v="0"/>
  </r>
  <r>
    <x v="826"/>
    <x v="812"/>
    <x v="3"/>
    <x v="11"/>
    <x v="20"/>
    <x v="35"/>
    <x v="22"/>
    <x v="321"/>
    <x v="247"/>
    <x v="59"/>
    <x v="1"/>
    <x v="778"/>
    <x v="1"/>
    <x v="676"/>
    <x v="0"/>
  </r>
  <r>
    <x v="827"/>
    <x v="813"/>
    <x v="1"/>
    <x v="7"/>
    <x v="49"/>
    <x v="7"/>
    <x v="1"/>
    <x v="24"/>
    <x v="8"/>
    <x v="2"/>
    <x v="0"/>
    <x v="779"/>
    <x v="11"/>
    <x v="677"/>
    <x v="0"/>
  </r>
  <r>
    <x v="828"/>
    <x v="814"/>
    <x v="0"/>
    <x v="15"/>
    <x v="48"/>
    <x v="72"/>
    <x v="1"/>
    <x v="322"/>
    <x v="248"/>
    <x v="79"/>
    <x v="1"/>
    <x v="780"/>
    <x v="10"/>
    <x v="678"/>
    <x v="0"/>
  </r>
  <r>
    <x v="829"/>
    <x v="815"/>
    <x v="0"/>
    <x v="16"/>
    <x v="31"/>
    <x v="7"/>
    <x v="1"/>
    <x v="323"/>
    <x v="249"/>
    <x v="41"/>
    <x v="1"/>
    <x v="781"/>
    <x v="4"/>
    <x v="679"/>
    <x v="0"/>
  </r>
  <r>
    <x v="830"/>
    <x v="816"/>
    <x v="0"/>
    <x v="0"/>
    <x v="14"/>
    <x v="58"/>
    <x v="30"/>
    <x v="63"/>
    <x v="8"/>
    <x v="10"/>
    <x v="0"/>
    <x v="782"/>
    <x v="4"/>
    <x v="680"/>
    <x v="0"/>
  </r>
  <r>
    <x v="831"/>
    <x v="817"/>
    <x v="6"/>
    <x v="19"/>
    <x v="50"/>
    <x v="73"/>
    <x v="1"/>
    <x v="221"/>
    <x v="250"/>
    <x v="26"/>
    <x v="1"/>
    <x v="783"/>
    <x v="4"/>
    <x v="681"/>
    <x v="0"/>
  </r>
  <r>
    <x v="58"/>
    <x v="58"/>
    <x v="0"/>
    <x v="0"/>
    <x v="0"/>
    <x v="0"/>
    <x v="0"/>
    <x v="39"/>
    <x v="38"/>
    <x v="36"/>
    <x v="0"/>
    <x v="56"/>
    <x v="0"/>
    <x v="48"/>
    <x v="0"/>
  </r>
  <r>
    <x v="832"/>
    <x v="818"/>
    <x v="0"/>
    <x v="1"/>
    <x v="32"/>
    <x v="7"/>
    <x v="1"/>
    <x v="33"/>
    <x v="43"/>
    <x v="13"/>
    <x v="0"/>
    <x v="784"/>
    <x v="3"/>
    <x v="682"/>
    <x v="0"/>
  </r>
  <r>
    <x v="833"/>
    <x v="819"/>
    <x v="0"/>
    <x v="0"/>
    <x v="29"/>
    <x v="7"/>
    <x v="1"/>
    <x v="324"/>
    <x v="12"/>
    <x v="37"/>
    <x v="0"/>
    <x v="785"/>
    <x v="1"/>
    <x v="683"/>
    <x v="0"/>
  </r>
  <r>
    <x v="59"/>
    <x v="59"/>
    <x v="0"/>
    <x v="0"/>
    <x v="0"/>
    <x v="0"/>
    <x v="0"/>
    <x v="3"/>
    <x v="1"/>
    <x v="37"/>
    <x v="0"/>
    <x v="57"/>
    <x v="4"/>
    <x v="49"/>
    <x v="0"/>
  </r>
  <r>
    <x v="834"/>
    <x v="820"/>
    <x v="0"/>
    <x v="0"/>
    <x v="27"/>
    <x v="54"/>
    <x v="1"/>
    <x v="154"/>
    <x v="93"/>
    <x v="3"/>
    <x v="0"/>
    <x v="786"/>
    <x v="1"/>
    <x v="684"/>
    <x v="0"/>
  </r>
  <r>
    <x v="835"/>
    <x v="821"/>
    <x v="1"/>
    <x v="7"/>
    <x v="13"/>
    <x v="17"/>
    <x v="1"/>
    <x v="325"/>
    <x v="20"/>
    <x v="85"/>
    <x v="1"/>
    <x v="787"/>
    <x v="3"/>
    <x v="685"/>
    <x v="0"/>
  </r>
  <r>
    <x v="836"/>
    <x v="822"/>
    <x v="0"/>
    <x v="0"/>
    <x v="17"/>
    <x v="31"/>
    <x v="1"/>
    <x v="326"/>
    <x v="68"/>
    <x v="60"/>
    <x v="0"/>
    <x v="788"/>
    <x v="1"/>
    <x v="686"/>
    <x v="0"/>
  </r>
  <r>
    <x v="837"/>
    <x v="823"/>
    <x v="0"/>
    <x v="0"/>
    <x v="27"/>
    <x v="74"/>
    <x v="1"/>
    <x v="33"/>
    <x v="177"/>
    <x v="38"/>
    <x v="0"/>
    <x v="789"/>
    <x v="11"/>
    <x v="687"/>
    <x v="0"/>
  </r>
  <r>
    <x v="838"/>
    <x v="824"/>
    <x v="0"/>
    <x v="0"/>
    <x v="36"/>
    <x v="53"/>
    <x v="1"/>
    <x v="97"/>
    <x v="38"/>
    <x v="43"/>
    <x v="0"/>
    <x v="790"/>
    <x v="0"/>
    <x v="688"/>
    <x v="0"/>
  </r>
  <r>
    <x v="839"/>
    <x v="825"/>
    <x v="0"/>
    <x v="8"/>
    <x v="22"/>
    <x v="7"/>
    <x v="1"/>
    <x v="7"/>
    <x v="251"/>
    <x v="63"/>
    <x v="1"/>
    <x v="791"/>
    <x v="4"/>
    <x v="689"/>
    <x v="0"/>
  </r>
  <r>
    <x v="840"/>
    <x v="826"/>
    <x v="0"/>
    <x v="8"/>
    <x v="51"/>
    <x v="7"/>
    <x v="1"/>
    <x v="327"/>
    <x v="252"/>
    <x v="45"/>
    <x v="0"/>
    <x v="792"/>
    <x v="5"/>
    <x v="690"/>
    <x v="0"/>
  </r>
  <r>
    <x v="841"/>
    <x v="827"/>
    <x v="0"/>
    <x v="0"/>
    <x v="38"/>
    <x v="65"/>
    <x v="1"/>
    <x v="37"/>
    <x v="253"/>
    <x v="8"/>
    <x v="0"/>
    <x v="793"/>
    <x v="3"/>
    <x v="691"/>
    <x v="0"/>
  </r>
  <r>
    <x v="842"/>
    <x v="828"/>
    <x v="0"/>
    <x v="1"/>
    <x v="1"/>
    <x v="75"/>
    <x v="1"/>
    <x v="33"/>
    <x v="20"/>
    <x v="54"/>
    <x v="1"/>
    <x v="794"/>
    <x v="6"/>
    <x v="78"/>
    <x v="0"/>
  </r>
  <r>
    <x v="62"/>
    <x v="62"/>
    <x v="0"/>
    <x v="0"/>
    <x v="0"/>
    <x v="0"/>
    <x v="0"/>
    <x v="41"/>
    <x v="8"/>
    <x v="40"/>
    <x v="0"/>
    <x v="60"/>
    <x v="1"/>
    <x v="52"/>
    <x v="0"/>
  </r>
  <r>
    <x v="843"/>
    <x v="829"/>
    <x v="1"/>
    <x v="7"/>
    <x v="13"/>
    <x v="17"/>
    <x v="1"/>
    <x v="243"/>
    <x v="20"/>
    <x v="37"/>
    <x v="0"/>
    <x v="795"/>
    <x v="0"/>
    <x v="692"/>
    <x v="0"/>
  </r>
  <r>
    <x v="844"/>
    <x v="830"/>
    <x v="0"/>
    <x v="0"/>
    <x v="17"/>
    <x v="37"/>
    <x v="1"/>
    <x v="328"/>
    <x v="32"/>
    <x v="63"/>
    <x v="1"/>
    <x v="796"/>
    <x v="2"/>
    <x v="693"/>
    <x v="0"/>
  </r>
  <r>
    <x v="845"/>
    <x v="831"/>
    <x v="0"/>
    <x v="15"/>
    <x v="26"/>
    <x v="76"/>
    <x v="1"/>
    <x v="125"/>
    <x v="20"/>
    <x v="25"/>
    <x v="0"/>
    <x v="797"/>
    <x v="4"/>
    <x v="694"/>
    <x v="0"/>
  </r>
  <r>
    <x v="846"/>
    <x v="832"/>
    <x v="0"/>
    <x v="0"/>
    <x v="27"/>
    <x v="74"/>
    <x v="1"/>
    <x v="81"/>
    <x v="15"/>
    <x v="30"/>
    <x v="0"/>
    <x v="798"/>
    <x v="1"/>
    <x v="695"/>
    <x v="0"/>
  </r>
  <r>
    <x v="63"/>
    <x v="63"/>
    <x v="0"/>
    <x v="0"/>
    <x v="0"/>
    <x v="0"/>
    <x v="0"/>
    <x v="2"/>
    <x v="40"/>
    <x v="4"/>
    <x v="0"/>
    <x v="61"/>
    <x v="0"/>
    <x v="53"/>
    <x v="0"/>
  </r>
  <r>
    <x v="847"/>
    <x v="833"/>
    <x v="0"/>
    <x v="0"/>
    <x v="0"/>
    <x v="0"/>
    <x v="0"/>
    <x v="97"/>
    <x v="0"/>
    <x v="46"/>
    <x v="0"/>
    <x v="172"/>
    <x v="4"/>
    <x v="84"/>
    <x v="0"/>
  </r>
  <r>
    <x v="848"/>
    <x v="834"/>
    <x v="1"/>
    <x v="4"/>
    <x v="9"/>
    <x v="7"/>
    <x v="1"/>
    <x v="329"/>
    <x v="136"/>
    <x v="23"/>
    <x v="1"/>
    <x v="799"/>
    <x v="0"/>
    <x v="696"/>
    <x v="0"/>
  </r>
  <r>
    <x v="849"/>
    <x v="835"/>
    <x v="0"/>
    <x v="0"/>
    <x v="14"/>
    <x v="58"/>
    <x v="30"/>
    <x v="8"/>
    <x v="38"/>
    <x v="27"/>
    <x v="0"/>
    <x v="800"/>
    <x v="0"/>
    <x v="697"/>
    <x v="0"/>
  </r>
  <r>
    <x v="850"/>
    <x v="836"/>
    <x v="0"/>
    <x v="0"/>
    <x v="36"/>
    <x v="53"/>
    <x v="1"/>
    <x v="97"/>
    <x v="38"/>
    <x v="43"/>
    <x v="0"/>
    <x v="801"/>
    <x v="3"/>
    <x v="698"/>
    <x v="0"/>
  </r>
  <r>
    <x v="851"/>
    <x v="837"/>
    <x v="3"/>
    <x v="11"/>
    <x v="20"/>
    <x v="35"/>
    <x v="27"/>
    <x v="92"/>
    <x v="43"/>
    <x v="3"/>
    <x v="0"/>
    <x v="802"/>
    <x v="4"/>
    <x v="699"/>
    <x v="0"/>
  </r>
  <r>
    <x v="852"/>
    <x v="838"/>
    <x v="1"/>
    <x v="13"/>
    <x v="2"/>
    <x v="77"/>
    <x v="40"/>
    <x v="154"/>
    <x v="49"/>
    <x v="18"/>
    <x v="1"/>
    <x v="803"/>
    <x v="4"/>
    <x v="700"/>
    <x v="0"/>
  </r>
  <r>
    <x v="853"/>
    <x v="839"/>
    <x v="3"/>
    <x v="11"/>
    <x v="20"/>
    <x v="35"/>
    <x v="27"/>
    <x v="330"/>
    <x v="254"/>
    <x v="26"/>
    <x v="1"/>
    <x v="804"/>
    <x v="0"/>
    <x v="701"/>
    <x v="0"/>
  </r>
  <r>
    <x v="854"/>
    <x v="840"/>
    <x v="0"/>
    <x v="0"/>
    <x v="17"/>
    <x v="41"/>
    <x v="26"/>
    <x v="29"/>
    <x v="171"/>
    <x v="8"/>
    <x v="0"/>
    <x v="805"/>
    <x v="6"/>
    <x v="702"/>
    <x v="0"/>
  </r>
  <r>
    <x v="855"/>
    <x v="841"/>
    <x v="3"/>
    <x v="14"/>
    <x v="24"/>
    <x v="78"/>
    <x v="1"/>
    <x v="331"/>
    <x v="255"/>
    <x v="26"/>
    <x v="1"/>
    <x v="806"/>
    <x v="5"/>
    <x v="491"/>
    <x v="0"/>
  </r>
  <r>
    <x v="64"/>
    <x v="64"/>
    <x v="1"/>
    <x v="2"/>
    <x v="3"/>
    <x v="2"/>
    <x v="1"/>
    <x v="13"/>
    <x v="13"/>
    <x v="15"/>
    <x v="1"/>
    <x v="807"/>
    <x v="0"/>
    <x v="703"/>
    <x v="0"/>
  </r>
  <r>
    <x v="856"/>
    <x v="842"/>
    <x v="0"/>
    <x v="0"/>
    <x v="14"/>
    <x v="58"/>
    <x v="30"/>
    <x v="54"/>
    <x v="0"/>
    <x v="60"/>
    <x v="0"/>
    <x v="808"/>
    <x v="3"/>
    <x v="704"/>
    <x v="0"/>
  </r>
  <r>
    <x v="857"/>
    <x v="843"/>
    <x v="3"/>
    <x v="11"/>
    <x v="20"/>
    <x v="35"/>
    <x v="22"/>
    <x v="332"/>
    <x v="225"/>
    <x v="66"/>
    <x v="1"/>
    <x v="809"/>
    <x v="4"/>
    <x v="705"/>
    <x v="0"/>
  </r>
  <r>
    <x v="858"/>
    <x v="844"/>
    <x v="0"/>
    <x v="1"/>
    <x v="32"/>
    <x v="7"/>
    <x v="1"/>
    <x v="209"/>
    <x v="46"/>
    <x v="16"/>
    <x v="1"/>
    <x v="810"/>
    <x v="5"/>
    <x v="706"/>
    <x v="0"/>
  </r>
  <r>
    <x v="71"/>
    <x v="71"/>
    <x v="0"/>
    <x v="0"/>
    <x v="0"/>
    <x v="0"/>
    <x v="0"/>
    <x v="12"/>
    <x v="22"/>
    <x v="21"/>
    <x v="1"/>
    <x v="69"/>
    <x v="3"/>
    <x v="60"/>
    <x v="0"/>
  </r>
  <r>
    <x v="859"/>
    <x v="845"/>
    <x v="0"/>
    <x v="15"/>
    <x v="48"/>
    <x v="7"/>
    <x v="1"/>
    <x v="333"/>
    <x v="256"/>
    <x v="85"/>
    <x v="1"/>
    <x v="811"/>
    <x v="9"/>
    <x v="707"/>
    <x v="0"/>
  </r>
  <r>
    <x v="533"/>
    <x v="520"/>
    <x v="1"/>
    <x v="5"/>
    <x v="10"/>
    <x v="13"/>
    <x v="12"/>
    <x v="154"/>
    <x v="77"/>
    <x v="21"/>
    <x v="1"/>
    <x v="812"/>
    <x v="1"/>
    <x v="708"/>
    <x v="0"/>
  </r>
  <r>
    <x v="860"/>
    <x v="846"/>
    <x v="0"/>
    <x v="1"/>
    <x v="32"/>
    <x v="7"/>
    <x v="1"/>
    <x v="334"/>
    <x v="43"/>
    <x v="61"/>
    <x v="1"/>
    <x v="813"/>
    <x v="1"/>
    <x v="709"/>
    <x v="0"/>
  </r>
  <r>
    <x v="861"/>
    <x v="847"/>
    <x v="1"/>
    <x v="13"/>
    <x v="2"/>
    <x v="38"/>
    <x v="23"/>
    <x v="335"/>
    <x v="10"/>
    <x v="53"/>
    <x v="0"/>
    <x v="814"/>
    <x v="5"/>
    <x v="710"/>
    <x v="0"/>
  </r>
  <r>
    <x v="529"/>
    <x v="517"/>
    <x v="1"/>
    <x v="7"/>
    <x v="15"/>
    <x v="7"/>
    <x v="1"/>
    <x v="218"/>
    <x v="8"/>
    <x v="51"/>
    <x v="0"/>
    <x v="471"/>
    <x v="2"/>
    <x v="383"/>
    <x v="0"/>
  </r>
  <r>
    <x v="862"/>
    <x v="848"/>
    <x v="0"/>
    <x v="8"/>
    <x v="22"/>
    <x v="7"/>
    <x v="1"/>
    <x v="336"/>
    <x v="8"/>
    <x v="67"/>
    <x v="1"/>
    <x v="815"/>
    <x v="4"/>
    <x v="711"/>
    <x v="0"/>
  </r>
  <r>
    <x v="863"/>
    <x v="849"/>
    <x v="0"/>
    <x v="0"/>
    <x v="27"/>
    <x v="42"/>
    <x v="1"/>
    <x v="337"/>
    <x v="257"/>
    <x v="39"/>
    <x v="1"/>
    <x v="816"/>
    <x v="13"/>
    <x v="712"/>
    <x v="0"/>
  </r>
  <r>
    <x v="864"/>
    <x v="850"/>
    <x v="1"/>
    <x v="10"/>
    <x v="31"/>
    <x v="7"/>
    <x v="1"/>
    <x v="338"/>
    <x v="68"/>
    <x v="26"/>
    <x v="1"/>
    <x v="817"/>
    <x v="5"/>
    <x v="713"/>
    <x v="0"/>
  </r>
  <r>
    <x v="865"/>
    <x v="851"/>
    <x v="0"/>
    <x v="0"/>
    <x v="17"/>
    <x v="34"/>
    <x v="1"/>
    <x v="339"/>
    <x v="258"/>
    <x v="49"/>
    <x v="1"/>
    <x v="818"/>
    <x v="6"/>
    <x v="714"/>
    <x v="0"/>
  </r>
  <r>
    <x v="866"/>
    <x v="852"/>
    <x v="0"/>
    <x v="15"/>
    <x v="48"/>
    <x v="7"/>
    <x v="1"/>
    <x v="340"/>
    <x v="259"/>
    <x v="49"/>
    <x v="1"/>
    <x v="819"/>
    <x v="2"/>
    <x v="715"/>
    <x v="0"/>
  </r>
  <r>
    <x v="66"/>
    <x v="66"/>
    <x v="0"/>
    <x v="0"/>
    <x v="0"/>
    <x v="0"/>
    <x v="0"/>
    <x v="42"/>
    <x v="3"/>
    <x v="33"/>
    <x v="0"/>
    <x v="64"/>
    <x v="3"/>
    <x v="55"/>
    <x v="0"/>
  </r>
  <r>
    <x v="867"/>
    <x v="853"/>
    <x v="0"/>
    <x v="0"/>
    <x v="27"/>
    <x v="74"/>
    <x v="1"/>
    <x v="135"/>
    <x v="43"/>
    <x v="67"/>
    <x v="1"/>
    <x v="820"/>
    <x v="4"/>
    <x v="716"/>
    <x v="0"/>
  </r>
  <r>
    <x v="868"/>
    <x v="854"/>
    <x v="1"/>
    <x v="20"/>
    <x v="52"/>
    <x v="7"/>
    <x v="1"/>
    <x v="145"/>
    <x v="38"/>
    <x v="81"/>
    <x v="1"/>
    <x v="821"/>
    <x v="6"/>
    <x v="717"/>
    <x v="0"/>
  </r>
  <r>
    <x v="869"/>
    <x v="855"/>
    <x v="3"/>
    <x v="11"/>
    <x v="20"/>
    <x v="35"/>
    <x v="27"/>
    <x v="341"/>
    <x v="174"/>
    <x v="26"/>
    <x v="1"/>
    <x v="822"/>
    <x v="6"/>
    <x v="718"/>
    <x v="0"/>
  </r>
  <r>
    <x v="870"/>
    <x v="856"/>
    <x v="0"/>
    <x v="0"/>
    <x v="14"/>
    <x v="64"/>
    <x v="1"/>
    <x v="79"/>
    <x v="163"/>
    <x v="24"/>
    <x v="0"/>
    <x v="823"/>
    <x v="9"/>
    <x v="719"/>
    <x v="0"/>
  </r>
  <r>
    <x v="871"/>
    <x v="857"/>
    <x v="1"/>
    <x v="13"/>
    <x v="35"/>
    <x v="52"/>
    <x v="1"/>
    <x v="136"/>
    <x v="260"/>
    <x v="12"/>
    <x v="0"/>
    <x v="824"/>
    <x v="3"/>
    <x v="720"/>
    <x v="0"/>
  </r>
  <r>
    <x v="69"/>
    <x v="69"/>
    <x v="0"/>
    <x v="0"/>
    <x v="0"/>
    <x v="0"/>
    <x v="0"/>
    <x v="9"/>
    <x v="11"/>
    <x v="12"/>
    <x v="0"/>
    <x v="67"/>
    <x v="4"/>
    <x v="58"/>
    <x v="0"/>
  </r>
  <r>
    <x v="872"/>
    <x v="858"/>
    <x v="0"/>
    <x v="0"/>
    <x v="34"/>
    <x v="50"/>
    <x v="1"/>
    <x v="242"/>
    <x v="261"/>
    <x v="26"/>
    <x v="1"/>
    <x v="825"/>
    <x v="11"/>
    <x v="721"/>
    <x v="0"/>
  </r>
  <r>
    <x v="873"/>
    <x v="859"/>
    <x v="0"/>
    <x v="21"/>
    <x v="31"/>
    <x v="7"/>
    <x v="1"/>
    <x v="45"/>
    <x v="262"/>
    <x v="56"/>
    <x v="1"/>
    <x v="826"/>
    <x v="13"/>
    <x v="722"/>
    <x v="0"/>
  </r>
  <r>
    <x v="874"/>
    <x v="860"/>
    <x v="1"/>
    <x v="7"/>
    <x v="13"/>
    <x v="17"/>
    <x v="1"/>
    <x v="302"/>
    <x v="263"/>
    <x v="23"/>
    <x v="1"/>
    <x v="827"/>
    <x v="3"/>
    <x v="723"/>
    <x v="0"/>
  </r>
  <r>
    <x v="875"/>
    <x v="861"/>
    <x v="0"/>
    <x v="0"/>
    <x v="14"/>
    <x v="32"/>
    <x v="1"/>
    <x v="342"/>
    <x v="264"/>
    <x v="27"/>
    <x v="0"/>
    <x v="828"/>
    <x v="1"/>
    <x v="724"/>
    <x v="0"/>
  </r>
  <r>
    <x v="70"/>
    <x v="70"/>
    <x v="0"/>
    <x v="0"/>
    <x v="0"/>
    <x v="0"/>
    <x v="0"/>
    <x v="12"/>
    <x v="12"/>
    <x v="4"/>
    <x v="0"/>
    <x v="68"/>
    <x v="6"/>
    <x v="59"/>
    <x v="0"/>
  </r>
  <r>
    <x v="876"/>
    <x v="862"/>
    <x v="0"/>
    <x v="0"/>
    <x v="14"/>
    <x v="64"/>
    <x v="1"/>
    <x v="343"/>
    <x v="265"/>
    <x v="8"/>
    <x v="0"/>
    <x v="829"/>
    <x v="4"/>
    <x v="725"/>
    <x v="0"/>
  </r>
  <r>
    <x v="877"/>
    <x v="863"/>
    <x v="1"/>
    <x v="5"/>
    <x v="10"/>
    <x v="21"/>
    <x v="1"/>
    <x v="17"/>
    <x v="49"/>
    <x v="72"/>
    <x v="0"/>
    <x v="830"/>
    <x v="1"/>
    <x v="726"/>
    <x v="0"/>
  </r>
  <r>
    <x v="878"/>
    <x v="864"/>
    <x v="5"/>
    <x v="18"/>
    <x v="53"/>
    <x v="7"/>
    <x v="1"/>
    <x v="14"/>
    <x v="22"/>
    <x v="30"/>
    <x v="0"/>
    <x v="831"/>
    <x v="6"/>
    <x v="727"/>
    <x v="0"/>
  </r>
  <r>
    <x v="73"/>
    <x v="73"/>
    <x v="0"/>
    <x v="0"/>
    <x v="0"/>
    <x v="0"/>
    <x v="0"/>
    <x v="46"/>
    <x v="6"/>
    <x v="36"/>
    <x v="0"/>
    <x v="71"/>
    <x v="1"/>
    <x v="61"/>
    <x v="0"/>
  </r>
  <r>
    <x v="879"/>
    <x v="865"/>
    <x v="4"/>
    <x v="12"/>
    <x v="28"/>
    <x v="7"/>
    <x v="1"/>
    <x v="36"/>
    <x v="243"/>
    <x v="26"/>
    <x v="1"/>
    <x v="832"/>
    <x v="6"/>
    <x v="728"/>
    <x v="0"/>
  </r>
  <r>
    <x v="74"/>
    <x v="74"/>
    <x v="0"/>
    <x v="0"/>
    <x v="0"/>
    <x v="0"/>
    <x v="0"/>
    <x v="0"/>
    <x v="8"/>
    <x v="13"/>
    <x v="0"/>
    <x v="72"/>
    <x v="3"/>
    <x v="62"/>
    <x v="0"/>
  </r>
  <r>
    <x v="880"/>
    <x v="866"/>
    <x v="0"/>
    <x v="0"/>
    <x v="27"/>
    <x v="42"/>
    <x v="1"/>
    <x v="23"/>
    <x v="11"/>
    <x v="81"/>
    <x v="1"/>
    <x v="833"/>
    <x v="4"/>
    <x v="729"/>
    <x v="0"/>
  </r>
  <r>
    <x v="881"/>
    <x v="867"/>
    <x v="0"/>
    <x v="15"/>
    <x v="26"/>
    <x v="79"/>
    <x v="1"/>
    <x v="120"/>
    <x v="266"/>
    <x v="61"/>
    <x v="1"/>
    <x v="834"/>
    <x v="3"/>
    <x v="730"/>
    <x v="0"/>
  </r>
  <r>
    <x v="882"/>
    <x v="868"/>
    <x v="0"/>
    <x v="0"/>
    <x v="36"/>
    <x v="53"/>
    <x v="1"/>
    <x v="0"/>
    <x v="38"/>
    <x v="25"/>
    <x v="0"/>
    <x v="835"/>
    <x v="1"/>
    <x v="731"/>
    <x v="0"/>
  </r>
  <r>
    <x v="883"/>
    <x v="869"/>
    <x v="0"/>
    <x v="0"/>
    <x v="14"/>
    <x v="32"/>
    <x v="1"/>
    <x v="7"/>
    <x v="49"/>
    <x v="33"/>
    <x v="0"/>
    <x v="836"/>
    <x v="3"/>
    <x v="732"/>
    <x v="0"/>
  </r>
  <r>
    <x v="75"/>
    <x v="75"/>
    <x v="0"/>
    <x v="0"/>
    <x v="0"/>
    <x v="0"/>
    <x v="0"/>
    <x v="1"/>
    <x v="6"/>
    <x v="13"/>
    <x v="0"/>
    <x v="73"/>
    <x v="3"/>
    <x v="63"/>
    <x v="0"/>
  </r>
  <r>
    <x v="884"/>
    <x v="870"/>
    <x v="0"/>
    <x v="0"/>
    <x v="17"/>
    <x v="30"/>
    <x v="1"/>
    <x v="266"/>
    <x v="267"/>
    <x v="41"/>
    <x v="1"/>
    <x v="837"/>
    <x v="5"/>
    <x v="733"/>
    <x v="0"/>
  </r>
  <r>
    <x v="76"/>
    <x v="76"/>
    <x v="0"/>
    <x v="0"/>
    <x v="0"/>
    <x v="0"/>
    <x v="0"/>
    <x v="21"/>
    <x v="4"/>
    <x v="10"/>
    <x v="0"/>
    <x v="74"/>
    <x v="1"/>
    <x v="64"/>
    <x v="0"/>
  </r>
  <r>
    <x v="885"/>
    <x v="871"/>
    <x v="3"/>
    <x v="11"/>
    <x v="20"/>
    <x v="35"/>
    <x v="22"/>
    <x v="293"/>
    <x v="201"/>
    <x v="79"/>
    <x v="1"/>
    <x v="838"/>
    <x v="3"/>
    <x v="734"/>
    <x v="0"/>
  </r>
  <r>
    <x v="886"/>
    <x v="872"/>
    <x v="0"/>
    <x v="0"/>
    <x v="14"/>
    <x v="32"/>
    <x v="1"/>
    <x v="25"/>
    <x v="20"/>
    <x v="10"/>
    <x v="0"/>
    <x v="839"/>
    <x v="5"/>
    <x v="735"/>
    <x v="0"/>
  </r>
  <r>
    <x v="887"/>
    <x v="873"/>
    <x v="0"/>
    <x v="0"/>
    <x v="27"/>
    <x v="70"/>
    <x v="1"/>
    <x v="176"/>
    <x v="135"/>
    <x v="63"/>
    <x v="1"/>
    <x v="840"/>
    <x v="4"/>
    <x v="736"/>
    <x v="0"/>
  </r>
  <r>
    <x v="888"/>
    <x v="874"/>
    <x v="0"/>
    <x v="0"/>
    <x v="14"/>
    <x v="58"/>
    <x v="30"/>
    <x v="14"/>
    <x v="6"/>
    <x v="8"/>
    <x v="0"/>
    <x v="841"/>
    <x v="0"/>
    <x v="737"/>
    <x v="0"/>
  </r>
  <r>
    <x v="889"/>
    <x v="875"/>
    <x v="0"/>
    <x v="0"/>
    <x v="34"/>
    <x v="50"/>
    <x v="1"/>
    <x v="242"/>
    <x v="261"/>
    <x v="26"/>
    <x v="1"/>
    <x v="842"/>
    <x v="9"/>
    <x v="738"/>
    <x v="0"/>
  </r>
  <r>
    <x v="890"/>
    <x v="876"/>
    <x v="0"/>
    <x v="1"/>
    <x v="25"/>
    <x v="7"/>
    <x v="1"/>
    <x v="44"/>
    <x v="268"/>
    <x v="37"/>
    <x v="0"/>
    <x v="843"/>
    <x v="0"/>
    <x v="739"/>
    <x v="0"/>
  </r>
  <r>
    <x v="891"/>
    <x v="877"/>
    <x v="1"/>
    <x v="3"/>
    <x v="8"/>
    <x v="46"/>
    <x v="1"/>
    <x v="33"/>
    <x v="145"/>
    <x v="20"/>
    <x v="0"/>
    <x v="844"/>
    <x v="0"/>
    <x v="740"/>
    <x v="0"/>
  </r>
  <r>
    <x v="78"/>
    <x v="78"/>
    <x v="0"/>
    <x v="0"/>
    <x v="0"/>
    <x v="0"/>
    <x v="0"/>
    <x v="27"/>
    <x v="6"/>
    <x v="30"/>
    <x v="0"/>
    <x v="76"/>
    <x v="2"/>
    <x v="66"/>
    <x v="0"/>
  </r>
  <r>
    <x v="892"/>
    <x v="878"/>
    <x v="0"/>
    <x v="0"/>
    <x v="17"/>
    <x v="30"/>
    <x v="1"/>
    <x v="59"/>
    <x v="38"/>
    <x v="35"/>
    <x v="1"/>
    <x v="845"/>
    <x v="0"/>
    <x v="741"/>
    <x v="0"/>
  </r>
  <r>
    <x v="893"/>
    <x v="879"/>
    <x v="3"/>
    <x v="11"/>
    <x v="20"/>
    <x v="35"/>
    <x v="27"/>
    <x v="218"/>
    <x v="229"/>
    <x v="26"/>
    <x v="1"/>
    <x v="846"/>
    <x v="6"/>
    <x v="742"/>
    <x v="0"/>
  </r>
  <r>
    <x v="894"/>
    <x v="880"/>
    <x v="0"/>
    <x v="0"/>
    <x v="27"/>
    <x v="70"/>
    <x v="1"/>
    <x v="164"/>
    <x v="163"/>
    <x v="48"/>
    <x v="0"/>
    <x v="847"/>
    <x v="4"/>
    <x v="743"/>
    <x v="0"/>
  </r>
  <r>
    <x v="895"/>
    <x v="881"/>
    <x v="3"/>
    <x v="11"/>
    <x v="20"/>
    <x v="35"/>
    <x v="22"/>
    <x v="344"/>
    <x v="269"/>
    <x v="26"/>
    <x v="1"/>
    <x v="848"/>
    <x v="0"/>
    <x v="744"/>
    <x v="0"/>
  </r>
  <r>
    <x v="896"/>
    <x v="882"/>
    <x v="3"/>
    <x v="11"/>
    <x v="20"/>
    <x v="35"/>
    <x v="22"/>
    <x v="105"/>
    <x v="183"/>
    <x v="26"/>
    <x v="1"/>
    <x v="849"/>
    <x v="3"/>
    <x v="745"/>
    <x v="0"/>
  </r>
  <r>
    <x v="897"/>
    <x v="883"/>
    <x v="0"/>
    <x v="0"/>
    <x v="54"/>
    <x v="80"/>
    <x v="1"/>
    <x v="1"/>
    <x v="10"/>
    <x v="43"/>
    <x v="0"/>
    <x v="850"/>
    <x v="3"/>
    <x v="746"/>
    <x v="0"/>
  </r>
  <r>
    <x v="544"/>
    <x v="531"/>
    <x v="1"/>
    <x v="5"/>
    <x v="10"/>
    <x v="20"/>
    <x v="15"/>
    <x v="166"/>
    <x v="46"/>
    <x v="10"/>
    <x v="0"/>
    <x v="485"/>
    <x v="13"/>
    <x v="392"/>
    <x v="0"/>
  </r>
  <r>
    <x v="898"/>
    <x v="884"/>
    <x v="0"/>
    <x v="15"/>
    <x v="48"/>
    <x v="72"/>
    <x v="1"/>
    <x v="345"/>
    <x v="270"/>
    <x v="14"/>
    <x v="1"/>
    <x v="851"/>
    <x v="11"/>
    <x v="747"/>
    <x v="0"/>
  </r>
  <r>
    <x v="899"/>
    <x v="885"/>
    <x v="0"/>
    <x v="17"/>
    <x v="44"/>
    <x v="7"/>
    <x v="1"/>
    <x v="346"/>
    <x v="271"/>
    <x v="18"/>
    <x v="1"/>
    <x v="852"/>
    <x v="4"/>
    <x v="748"/>
    <x v="0"/>
  </r>
  <r>
    <x v="84"/>
    <x v="84"/>
    <x v="0"/>
    <x v="0"/>
    <x v="0"/>
    <x v="0"/>
    <x v="0"/>
    <x v="50"/>
    <x v="49"/>
    <x v="43"/>
    <x v="0"/>
    <x v="81"/>
    <x v="0"/>
    <x v="70"/>
    <x v="0"/>
  </r>
  <r>
    <x v="900"/>
    <x v="886"/>
    <x v="0"/>
    <x v="8"/>
    <x v="16"/>
    <x v="7"/>
    <x v="1"/>
    <x v="63"/>
    <x v="253"/>
    <x v="6"/>
    <x v="0"/>
    <x v="853"/>
    <x v="0"/>
    <x v="749"/>
    <x v="0"/>
  </r>
  <r>
    <x v="901"/>
    <x v="887"/>
    <x v="1"/>
    <x v="10"/>
    <x v="19"/>
    <x v="7"/>
    <x v="1"/>
    <x v="347"/>
    <x v="228"/>
    <x v="84"/>
    <x v="1"/>
    <x v="854"/>
    <x v="5"/>
    <x v="750"/>
    <x v="0"/>
  </r>
  <r>
    <x v="902"/>
    <x v="888"/>
    <x v="0"/>
    <x v="0"/>
    <x v="17"/>
    <x v="31"/>
    <x v="1"/>
    <x v="7"/>
    <x v="36"/>
    <x v="0"/>
    <x v="0"/>
    <x v="855"/>
    <x v="2"/>
    <x v="751"/>
    <x v="0"/>
  </r>
  <r>
    <x v="903"/>
    <x v="889"/>
    <x v="0"/>
    <x v="22"/>
    <x v="55"/>
    <x v="7"/>
    <x v="1"/>
    <x v="348"/>
    <x v="272"/>
    <x v="16"/>
    <x v="1"/>
    <x v="856"/>
    <x v="1"/>
    <x v="188"/>
    <x v="0"/>
  </r>
  <r>
    <x v="904"/>
    <x v="890"/>
    <x v="1"/>
    <x v="7"/>
    <x v="13"/>
    <x v="28"/>
    <x v="1"/>
    <x v="61"/>
    <x v="214"/>
    <x v="46"/>
    <x v="0"/>
    <x v="857"/>
    <x v="0"/>
    <x v="752"/>
    <x v="0"/>
  </r>
  <r>
    <x v="905"/>
    <x v="891"/>
    <x v="1"/>
    <x v="3"/>
    <x v="8"/>
    <x v="57"/>
    <x v="1"/>
    <x v="34"/>
    <x v="20"/>
    <x v="13"/>
    <x v="0"/>
    <x v="858"/>
    <x v="7"/>
    <x v="753"/>
    <x v="0"/>
  </r>
  <r>
    <x v="556"/>
    <x v="542"/>
    <x v="1"/>
    <x v="5"/>
    <x v="10"/>
    <x v="25"/>
    <x v="1"/>
    <x v="213"/>
    <x v="155"/>
    <x v="11"/>
    <x v="0"/>
    <x v="494"/>
    <x v="6"/>
    <x v="401"/>
    <x v="0"/>
  </r>
  <r>
    <x v="88"/>
    <x v="88"/>
    <x v="0"/>
    <x v="0"/>
    <x v="0"/>
    <x v="0"/>
    <x v="0"/>
    <x v="1"/>
    <x v="8"/>
    <x v="27"/>
    <x v="0"/>
    <x v="85"/>
    <x v="6"/>
    <x v="71"/>
    <x v="0"/>
  </r>
  <r>
    <x v="90"/>
    <x v="90"/>
    <x v="0"/>
    <x v="1"/>
    <x v="1"/>
    <x v="1"/>
    <x v="1"/>
    <x v="54"/>
    <x v="53"/>
    <x v="46"/>
    <x v="0"/>
    <x v="87"/>
    <x v="9"/>
    <x v="72"/>
    <x v="0"/>
  </r>
  <r>
    <x v="906"/>
    <x v="892"/>
    <x v="0"/>
    <x v="0"/>
    <x v="34"/>
    <x v="50"/>
    <x v="1"/>
    <x v="349"/>
    <x v="8"/>
    <x v="20"/>
    <x v="0"/>
    <x v="859"/>
    <x v="4"/>
    <x v="754"/>
    <x v="0"/>
  </r>
  <r>
    <x v="907"/>
    <x v="893"/>
    <x v="1"/>
    <x v="3"/>
    <x v="8"/>
    <x v="57"/>
    <x v="1"/>
    <x v="72"/>
    <x v="43"/>
    <x v="8"/>
    <x v="0"/>
    <x v="860"/>
    <x v="3"/>
    <x v="755"/>
    <x v="0"/>
  </r>
  <r>
    <x v="908"/>
    <x v="894"/>
    <x v="4"/>
    <x v="23"/>
    <x v="56"/>
    <x v="81"/>
    <x v="41"/>
    <x v="37"/>
    <x v="273"/>
    <x v="61"/>
    <x v="1"/>
    <x v="861"/>
    <x v="2"/>
    <x v="756"/>
    <x v="0"/>
  </r>
  <r>
    <x v="909"/>
    <x v="895"/>
    <x v="4"/>
    <x v="24"/>
    <x v="57"/>
    <x v="82"/>
    <x v="1"/>
    <x v="33"/>
    <x v="274"/>
    <x v="56"/>
    <x v="1"/>
    <x v="862"/>
    <x v="9"/>
    <x v="757"/>
    <x v="0"/>
  </r>
  <r>
    <x v="910"/>
    <x v="896"/>
    <x v="4"/>
    <x v="24"/>
    <x v="57"/>
    <x v="83"/>
    <x v="1"/>
    <x v="33"/>
    <x v="199"/>
    <x v="54"/>
    <x v="1"/>
    <x v="863"/>
    <x v="1"/>
    <x v="758"/>
    <x v="0"/>
  </r>
  <r>
    <x v="911"/>
    <x v="897"/>
    <x v="4"/>
    <x v="23"/>
    <x v="58"/>
    <x v="84"/>
    <x v="42"/>
    <x v="239"/>
    <x v="8"/>
    <x v="34"/>
    <x v="0"/>
    <x v="864"/>
    <x v="3"/>
    <x v="759"/>
    <x v="0"/>
  </r>
  <r>
    <x v="912"/>
    <x v="898"/>
    <x v="4"/>
    <x v="23"/>
    <x v="56"/>
    <x v="85"/>
    <x v="1"/>
    <x v="1"/>
    <x v="20"/>
    <x v="2"/>
    <x v="0"/>
    <x v="865"/>
    <x v="7"/>
    <x v="760"/>
    <x v="0"/>
  </r>
  <r>
    <x v="913"/>
    <x v="899"/>
    <x v="4"/>
    <x v="23"/>
    <x v="56"/>
    <x v="85"/>
    <x v="1"/>
    <x v="350"/>
    <x v="6"/>
    <x v="19"/>
    <x v="1"/>
    <x v="866"/>
    <x v="2"/>
    <x v="761"/>
    <x v="0"/>
  </r>
  <r>
    <x v="914"/>
    <x v="900"/>
    <x v="4"/>
    <x v="25"/>
    <x v="59"/>
    <x v="86"/>
    <x v="43"/>
    <x v="1"/>
    <x v="141"/>
    <x v="13"/>
    <x v="0"/>
    <x v="867"/>
    <x v="3"/>
    <x v="762"/>
    <x v="0"/>
  </r>
  <r>
    <x v="915"/>
    <x v="901"/>
    <x v="4"/>
    <x v="23"/>
    <x v="56"/>
    <x v="81"/>
    <x v="41"/>
    <x v="81"/>
    <x v="273"/>
    <x v="54"/>
    <x v="1"/>
    <x v="868"/>
    <x v="2"/>
    <x v="763"/>
    <x v="0"/>
  </r>
  <r>
    <x v="916"/>
    <x v="902"/>
    <x v="4"/>
    <x v="24"/>
    <x v="57"/>
    <x v="82"/>
    <x v="1"/>
    <x v="92"/>
    <x v="275"/>
    <x v="79"/>
    <x v="1"/>
    <x v="869"/>
    <x v="2"/>
    <x v="764"/>
    <x v="0"/>
  </r>
  <r>
    <x v="917"/>
    <x v="903"/>
    <x v="4"/>
    <x v="23"/>
    <x v="56"/>
    <x v="81"/>
    <x v="41"/>
    <x v="81"/>
    <x v="276"/>
    <x v="61"/>
    <x v="1"/>
    <x v="870"/>
    <x v="2"/>
    <x v="765"/>
    <x v="0"/>
  </r>
  <r>
    <x v="918"/>
    <x v="904"/>
    <x v="4"/>
    <x v="23"/>
    <x v="56"/>
    <x v="87"/>
    <x v="1"/>
    <x v="79"/>
    <x v="277"/>
    <x v="41"/>
    <x v="1"/>
    <x v="871"/>
    <x v="11"/>
    <x v="766"/>
    <x v="0"/>
  </r>
  <r>
    <x v="919"/>
    <x v="905"/>
    <x v="4"/>
    <x v="23"/>
    <x v="56"/>
    <x v="81"/>
    <x v="41"/>
    <x v="351"/>
    <x v="278"/>
    <x v="47"/>
    <x v="1"/>
    <x v="872"/>
    <x v="11"/>
    <x v="767"/>
    <x v="0"/>
  </r>
  <r>
    <x v="920"/>
    <x v="906"/>
    <x v="4"/>
    <x v="23"/>
    <x v="58"/>
    <x v="84"/>
    <x v="42"/>
    <x v="7"/>
    <x v="8"/>
    <x v="8"/>
    <x v="0"/>
    <x v="873"/>
    <x v="3"/>
    <x v="768"/>
    <x v="0"/>
  </r>
  <r>
    <x v="921"/>
    <x v="907"/>
    <x v="4"/>
    <x v="24"/>
    <x v="57"/>
    <x v="83"/>
    <x v="1"/>
    <x v="352"/>
    <x v="204"/>
    <x v="68"/>
    <x v="1"/>
    <x v="874"/>
    <x v="3"/>
    <x v="769"/>
    <x v="0"/>
  </r>
  <r>
    <x v="922"/>
    <x v="908"/>
    <x v="4"/>
    <x v="23"/>
    <x v="56"/>
    <x v="88"/>
    <x v="1"/>
    <x v="14"/>
    <x v="6"/>
    <x v="8"/>
    <x v="0"/>
    <x v="875"/>
    <x v="8"/>
    <x v="770"/>
    <x v="0"/>
  </r>
  <r>
    <x v="923"/>
    <x v="909"/>
    <x v="4"/>
    <x v="23"/>
    <x v="58"/>
    <x v="84"/>
    <x v="44"/>
    <x v="353"/>
    <x v="41"/>
    <x v="10"/>
    <x v="0"/>
    <x v="876"/>
    <x v="0"/>
    <x v="771"/>
    <x v="0"/>
  </r>
  <r>
    <x v="924"/>
    <x v="910"/>
    <x v="4"/>
    <x v="23"/>
    <x v="56"/>
    <x v="89"/>
    <x v="1"/>
    <x v="354"/>
    <x v="181"/>
    <x v="61"/>
    <x v="1"/>
    <x v="877"/>
    <x v="1"/>
    <x v="772"/>
    <x v="0"/>
  </r>
  <r>
    <x v="925"/>
    <x v="911"/>
    <x v="4"/>
    <x v="24"/>
    <x v="60"/>
    <x v="90"/>
    <x v="1"/>
    <x v="355"/>
    <x v="279"/>
    <x v="21"/>
    <x v="1"/>
    <x v="878"/>
    <x v="4"/>
    <x v="773"/>
    <x v="0"/>
  </r>
  <r>
    <x v="926"/>
    <x v="912"/>
    <x v="4"/>
    <x v="24"/>
    <x v="57"/>
    <x v="7"/>
    <x v="1"/>
    <x v="356"/>
    <x v="280"/>
    <x v="3"/>
    <x v="0"/>
    <x v="879"/>
    <x v="1"/>
    <x v="774"/>
    <x v="0"/>
  </r>
  <r>
    <x v="927"/>
    <x v="913"/>
    <x v="4"/>
    <x v="23"/>
    <x v="56"/>
    <x v="81"/>
    <x v="41"/>
    <x v="357"/>
    <x v="281"/>
    <x v="18"/>
    <x v="1"/>
    <x v="880"/>
    <x v="6"/>
    <x v="775"/>
    <x v="0"/>
  </r>
  <r>
    <x v="928"/>
    <x v="914"/>
    <x v="4"/>
    <x v="24"/>
    <x v="60"/>
    <x v="90"/>
    <x v="1"/>
    <x v="213"/>
    <x v="282"/>
    <x v="37"/>
    <x v="0"/>
    <x v="881"/>
    <x v="3"/>
    <x v="776"/>
    <x v="0"/>
  </r>
  <r>
    <x v="929"/>
    <x v="915"/>
    <x v="4"/>
    <x v="23"/>
    <x v="56"/>
    <x v="81"/>
    <x v="45"/>
    <x v="33"/>
    <x v="199"/>
    <x v="54"/>
    <x v="1"/>
    <x v="882"/>
    <x v="1"/>
    <x v="777"/>
    <x v="0"/>
  </r>
  <r>
    <x v="930"/>
    <x v="916"/>
    <x v="4"/>
    <x v="24"/>
    <x v="60"/>
    <x v="91"/>
    <x v="1"/>
    <x v="358"/>
    <x v="283"/>
    <x v="30"/>
    <x v="0"/>
    <x v="883"/>
    <x v="0"/>
    <x v="778"/>
    <x v="0"/>
  </r>
  <r>
    <x v="931"/>
    <x v="917"/>
    <x v="4"/>
    <x v="23"/>
    <x v="56"/>
    <x v="89"/>
    <x v="1"/>
    <x v="69"/>
    <x v="123"/>
    <x v="11"/>
    <x v="0"/>
    <x v="884"/>
    <x v="11"/>
    <x v="779"/>
    <x v="0"/>
  </r>
  <r>
    <x v="932"/>
    <x v="918"/>
    <x v="4"/>
    <x v="23"/>
    <x v="58"/>
    <x v="84"/>
    <x v="44"/>
    <x v="23"/>
    <x v="284"/>
    <x v="66"/>
    <x v="1"/>
    <x v="885"/>
    <x v="0"/>
    <x v="780"/>
    <x v="0"/>
  </r>
  <r>
    <x v="933"/>
    <x v="919"/>
    <x v="4"/>
    <x v="23"/>
    <x v="56"/>
    <x v="89"/>
    <x v="1"/>
    <x v="168"/>
    <x v="285"/>
    <x v="16"/>
    <x v="1"/>
    <x v="886"/>
    <x v="0"/>
    <x v="781"/>
    <x v="0"/>
  </r>
  <r>
    <x v="934"/>
    <x v="920"/>
    <x v="4"/>
    <x v="23"/>
    <x v="56"/>
    <x v="81"/>
    <x v="45"/>
    <x v="125"/>
    <x v="5"/>
    <x v="32"/>
    <x v="1"/>
    <x v="887"/>
    <x v="9"/>
    <x v="782"/>
    <x v="0"/>
  </r>
  <r>
    <x v="935"/>
    <x v="921"/>
    <x v="4"/>
    <x v="24"/>
    <x v="57"/>
    <x v="82"/>
    <x v="1"/>
    <x v="29"/>
    <x v="199"/>
    <x v="8"/>
    <x v="0"/>
    <x v="888"/>
    <x v="11"/>
    <x v="783"/>
    <x v="0"/>
  </r>
  <r>
    <x v="936"/>
    <x v="922"/>
    <x v="4"/>
    <x v="23"/>
    <x v="58"/>
    <x v="84"/>
    <x v="42"/>
    <x v="342"/>
    <x v="20"/>
    <x v="27"/>
    <x v="0"/>
    <x v="889"/>
    <x v="3"/>
    <x v="784"/>
    <x v="0"/>
  </r>
  <r>
    <x v="937"/>
    <x v="923"/>
    <x v="4"/>
    <x v="24"/>
    <x v="60"/>
    <x v="92"/>
    <x v="1"/>
    <x v="187"/>
    <x v="210"/>
    <x v="23"/>
    <x v="1"/>
    <x v="890"/>
    <x v="3"/>
    <x v="785"/>
    <x v="0"/>
  </r>
  <r>
    <x v="938"/>
    <x v="924"/>
    <x v="4"/>
    <x v="23"/>
    <x v="56"/>
    <x v="81"/>
    <x v="41"/>
    <x v="154"/>
    <x v="286"/>
    <x v="37"/>
    <x v="0"/>
    <x v="891"/>
    <x v="3"/>
    <x v="786"/>
    <x v="0"/>
  </r>
  <r>
    <x v="939"/>
    <x v="925"/>
    <x v="4"/>
    <x v="23"/>
    <x v="56"/>
    <x v="87"/>
    <x v="1"/>
    <x v="359"/>
    <x v="287"/>
    <x v="19"/>
    <x v="1"/>
    <x v="892"/>
    <x v="3"/>
    <x v="787"/>
    <x v="0"/>
  </r>
  <r>
    <x v="940"/>
    <x v="926"/>
    <x v="4"/>
    <x v="23"/>
    <x v="56"/>
    <x v="93"/>
    <x v="46"/>
    <x v="360"/>
    <x v="288"/>
    <x v="10"/>
    <x v="0"/>
    <x v="893"/>
    <x v="0"/>
    <x v="246"/>
    <x v="0"/>
  </r>
  <r>
    <x v="941"/>
    <x v="927"/>
    <x v="4"/>
    <x v="26"/>
    <x v="61"/>
    <x v="94"/>
    <x v="1"/>
    <x v="361"/>
    <x v="8"/>
    <x v="6"/>
    <x v="0"/>
    <x v="894"/>
    <x v="1"/>
    <x v="788"/>
    <x v="0"/>
  </r>
  <r>
    <x v="942"/>
    <x v="928"/>
    <x v="4"/>
    <x v="23"/>
    <x v="58"/>
    <x v="84"/>
    <x v="44"/>
    <x v="362"/>
    <x v="289"/>
    <x v="86"/>
    <x v="1"/>
    <x v="895"/>
    <x v="4"/>
    <x v="789"/>
    <x v="0"/>
  </r>
  <r>
    <x v="943"/>
    <x v="929"/>
    <x v="4"/>
    <x v="24"/>
    <x v="60"/>
    <x v="92"/>
    <x v="1"/>
    <x v="60"/>
    <x v="179"/>
    <x v="15"/>
    <x v="1"/>
    <x v="896"/>
    <x v="0"/>
    <x v="790"/>
    <x v="0"/>
  </r>
  <r>
    <x v="944"/>
    <x v="930"/>
    <x v="4"/>
    <x v="23"/>
    <x v="58"/>
    <x v="84"/>
    <x v="42"/>
    <x v="363"/>
    <x v="38"/>
    <x v="10"/>
    <x v="0"/>
    <x v="897"/>
    <x v="0"/>
    <x v="791"/>
    <x v="0"/>
  </r>
  <r>
    <x v="945"/>
    <x v="931"/>
    <x v="4"/>
    <x v="23"/>
    <x v="56"/>
    <x v="81"/>
    <x v="45"/>
    <x v="364"/>
    <x v="290"/>
    <x v="61"/>
    <x v="1"/>
    <x v="898"/>
    <x v="7"/>
    <x v="792"/>
    <x v="0"/>
  </r>
  <r>
    <x v="946"/>
    <x v="932"/>
    <x v="4"/>
    <x v="23"/>
    <x v="56"/>
    <x v="95"/>
    <x v="1"/>
    <x v="365"/>
    <x v="291"/>
    <x v="4"/>
    <x v="0"/>
    <x v="899"/>
    <x v="3"/>
    <x v="793"/>
    <x v="0"/>
  </r>
  <r>
    <x v="947"/>
    <x v="933"/>
    <x v="4"/>
    <x v="23"/>
    <x v="58"/>
    <x v="84"/>
    <x v="42"/>
    <x v="302"/>
    <x v="274"/>
    <x v="89"/>
    <x v="1"/>
    <x v="900"/>
    <x v="5"/>
    <x v="794"/>
    <x v="0"/>
  </r>
  <r>
    <x v="948"/>
    <x v="934"/>
    <x v="4"/>
    <x v="24"/>
    <x v="57"/>
    <x v="82"/>
    <x v="1"/>
    <x v="209"/>
    <x v="292"/>
    <x v="42"/>
    <x v="1"/>
    <x v="901"/>
    <x v="11"/>
    <x v="795"/>
    <x v="0"/>
  </r>
  <r>
    <x v="949"/>
    <x v="935"/>
    <x v="4"/>
    <x v="23"/>
    <x v="58"/>
    <x v="96"/>
    <x v="47"/>
    <x v="366"/>
    <x v="293"/>
    <x v="73"/>
    <x v="1"/>
    <x v="902"/>
    <x v="1"/>
    <x v="796"/>
    <x v="0"/>
  </r>
  <r>
    <x v="950"/>
    <x v="936"/>
    <x v="4"/>
    <x v="23"/>
    <x v="56"/>
    <x v="87"/>
    <x v="1"/>
    <x v="367"/>
    <x v="294"/>
    <x v="17"/>
    <x v="1"/>
    <x v="903"/>
    <x v="0"/>
    <x v="797"/>
    <x v="0"/>
  </r>
  <r>
    <x v="951"/>
    <x v="937"/>
    <x v="4"/>
    <x v="23"/>
    <x v="56"/>
    <x v="87"/>
    <x v="1"/>
    <x v="166"/>
    <x v="295"/>
    <x v="8"/>
    <x v="0"/>
    <x v="904"/>
    <x v="11"/>
    <x v="798"/>
    <x v="0"/>
  </r>
  <r>
    <x v="952"/>
    <x v="938"/>
    <x v="4"/>
    <x v="23"/>
    <x v="56"/>
    <x v="81"/>
    <x v="41"/>
    <x v="368"/>
    <x v="87"/>
    <x v="55"/>
    <x v="1"/>
    <x v="905"/>
    <x v="0"/>
    <x v="799"/>
    <x v="0"/>
  </r>
  <r>
    <x v="953"/>
    <x v="939"/>
    <x v="4"/>
    <x v="24"/>
    <x v="57"/>
    <x v="82"/>
    <x v="1"/>
    <x v="81"/>
    <x v="296"/>
    <x v="67"/>
    <x v="1"/>
    <x v="906"/>
    <x v="1"/>
    <x v="800"/>
    <x v="0"/>
  </r>
  <r>
    <x v="954"/>
    <x v="940"/>
    <x v="4"/>
    <x v="23"/>
    <x v="56"/>
    <x v="89"/>
    <x v="1"/>
    <x v="369"/>
    <x v="297"/>
    <x v="54"/>
    <x v="1"/>
    <x v="907"/>
    <x v="2"/>
    <x v="801"/>
    <x v="0"/>
  </r>
  <r>
    <x v="955"/>
    <x v="941"/>
    <x v="4"/>
    <x v="23"/>
    <x v="56"/>
    <x v="97"/>
    <x v="1"/>
    <x v="97"/>
    <x v="8"/>
    <x v="33"/>
    <x v="0"/>
    <x v="908"/>
    <x v="4"/>
    <x v="802"/>
    <x v="0"/>
  </r>
  <r>
    <x v="956"/>
    <x v="942"/>
    <x v="4"/>
    <x v="24"/>
    <x v="57"/>
    <x v="82"/>
    <x v="1"/>
    <x v="59"/>
    <x v="158"/>
    <x v="34"/>
    <x v="0"/>
    <x v="909"/>
    <x v="11"/>
    <x v="803"/>
    <x v="0"/>
  </r>
  <r>
    <x v="957"/>
    <x v="943"/>
    <x v="4"/>
    <x v="23"/>
    <x v="56"/>
    <x v="81"/>
    <x v="45"/>
    <x v="81"/>
    <x v="49"/>
    <x v="21"/>
    <x v="1"/>
    <x v="910"/>
    <x v="1"/>
    <x v="371"/>
    <x v="0"/>
  </r>
  <r>
    <x v="958"/>
    <x v="944"/>
    <x v="4"/>
    <x v="23"/>
    <x v="56"/>
    <x v="98"/>
    <x v="1"/>
    <x v="69"/>
    <x v="49"/>
    <x v="26"/>
    <x v="1"/>
    <x v="911"/>
    <x v="0"/>
    <x v="804"/>
    <x v="0"/>
  </r>
  <r>
    <x v="959"/>
    <x v="945"/>
    <x v="4"/>
    <x v="23"/>
    <x v="58"/>
    <x v="84"/>
    <x v="44"/>
    <x v="125"/>
    <x v="267"/>
    <x v="8"/>
    <x v="0"/>
    <x v="912"/>
    <x v="0"/>
    <x v="805"/>
    <x v="0"/>
  </r>
  <r>
    <x v="960"/>
    <x v="946"/>
    <x v="4"/>
    <x v="24"/>
    <x v="57"/>
    <x v="83"/>
    <x v="1"/>
    <x v="25"/>
    <x v="199"/>
    <x v="10"/>
    <x v="0"/>
    <x v="913"/>
    <x v="9"/>
    <x v="806"/>
    <x v="0"/>
  </r>
  <r>
    <x v="961"/>
    <x v="947"/>
    <x v="4"/>
    <x v="23"/>
    <x v="58"/>
    <x v="84"/>
    <x v="44"/>
    <x v="370"/>
    <x v="290"/>
    <x v="81"/>
    <x v="1"/>
    <x v="914"/>
    <x v="4"/>
    <x v="807"/>
    <x v="0"/>
  </r>
  <r>
    <x v="962"/>
    <x v="948"/>
    <x v="4"/>
    <x v="23"/>
    <x v="58"/>
    <x v="84"/>
    <x v="42"/>
    <x v="59"/>
    <x v="20"/>
    <x v="32"/>
    <x v="1"/>
    <x v="915"/>
    <x v="1"/>
    <x v="808"/>
    <x v="0"/>
  </r>
  <r>
    <x v="963"/>
    <x v="949"/>
    <x v="4"/>
    <x v="23"/>
    <x v="58"/>
    <x v="84"/>
    <x v="44"/>
    <x v="371"/>
    <x v="298"/>
    <x v="68"/>
    <x v="1"/>
    <x v="916"/>
    <x v="0"/>
    <x v="809"/>
    <x v="0"/>
  </r>
  <r>
    <x v="964"/>
    <x v="950"/>
    <x v="4"/>
    <x v="24"/>
    <x v="60"/>
    <x v="91"/>
    <x v="1"/>
    <x v="263"/>
    <x v="299"/>
    <x v="53"/>
    <x v="0"/>
    <x v="917"/>
    <x v="3"/>
    <x v="810"/>
    <x v="0"/>
  </r>
  <r>
    <x v="965"/>
    <x v="951"/>
    <x v="4"/>
    <x v="23"/>
    <x v="58"/>
    <x v="84"/>
    <x v="44"/>
    <x v="372"/>
    <x v="300"/>
    <x v="66"/>
    <x v="1"/>
    <x v="918"/>
    <x v="1"/>
    <x v="811"/>
    <x v="0"/>
  </r>
  <r>
    <x v="966"/>
    <x v="952"/>
    <x v="4"/>
    <x v="24"/>
    <x v="57"/>
    <x v="82"/>
    <x v="1"/>
    <x v="34"/>
    <x v="301"/>
    <x v="13"/>
    <x v="0"/>
    <x v="919"/>
    <x v="4"/>
    <x v="812"/>
    <x v="0"/>
  </r>
  <r>
    <x v="967"/>
    <x v="953"/>
    <x v="4"/>
    <x v="23"/>
    <x v="56"/>
    <x v="95"/>
    <x v="1"/>
    <x v="155"/>
    <x v="291"/>
    <x v="18"/>
    <x v="1"/>
    <x v="920"/>
    <x v="1"/>
    <x v="813"/>
    <x v="0"/>
  </r>
  <r>
    <x v="968"/>
    <x v="954"/>
    <x v="4"/>
    <x v="23"/>
    <x v="58"/>
    <x v="84"/>
    <x v="44"/>
    <x v="23"/>
    <x v="235"/>
    <x v="17"/>
    <x v="1"/>
    <x v="921"/>
    <x v="2"/>
    <x v="814"/>
    <x v="0"/>
  </r>
  <r>
    <x v="969"/>
    <x v="955"/>
    <x v="4"/>
    <x v="23"/>
    <x v="56"/>
    <x v="81"/>
    <x v="45"/>
    <x v="81"/>
    <x v="302"/>
    <x v="9"/>
    <x v="1"/>
    <x v="922"/>
    <x v="0"/>
    <x v="815"/>
    <x v="0"/>
  </r>
  <r>
    <x v="970"/>
    <x v="956"/>
    <x v="4"/>
    <x v="24"/>
    <x v="60"/>
    <x v="91"/>
    <x v="1"/>
    <x v="373"/>
    <x v="303"/>
    <x v="54"/>
    <x v="1"/>
    <x v="923"/>
    <x v="3"/>
    <x v="816"/>
    <x v="0"/>
  </r>
  <r>
    <x v="971"/>
    <x v="957"/>
    <x v="4"/>
    <x v="23"/>
    <x v="56"/>
    <x v="99"/>
    <x v="1"/>
    <x v="374"/>
    <x v="214"/>
    <x v="35"/>
    <x v="1"/>
    <x v="924"/>
    <x v="5"/>
    <x v="817"/>
    <x v="0"/>
  </r>
  <r>
    <x v="972"/>
    <x v="958"/>
    <x v="4"/>
    <x v="23"/>
    <x v="56"/>
    <x v="81"/>
    <x v="45"/>
    <x v="33"/>
    <x v="24"/>
    <x v="42"/>
    <x v="1"/>
    <x v="925"/>
    <x v="1"/>
    <x v="818"/>
    <x v="0"/>
  </r>
  <r>
    <x v="973"/>
    <x v="959"/>
    <x v="4"/>
    <x v="23"/>
    <x v="56"/>
    <x v="89"/>
    <x v="1"/>
    <x v="375"/>
    <x v="304"/>
    <x v="61"/>
    <x v="1"/>
    <x v="926"/>
    <x v="11"/>
    <x v="819"/>
    <x v="0"/>
  </r>
  <r>
    <x v="974"/>
    <x v="960"/>
    <x v="4"/>
    <x v="23"/>
    <x v="56"/>
    <x v="97"/>
    <x v="1"/>
    <x v="12"/>
    <x v="8"/>
    <x v="6"/>
    <x v="0"/>
    <x v="927"/>
    <x v="1"/>
    <x v="820"/>
    <x v="0"/>
  </r>
  <r>
    <x v="975"/>
    <x v="961"/>
    <x v="4"/>
    <x v="24"/>
    <x v="57"/>
    <x v="83"/>
    <x v="1"/>
    <x v="249"/>
    <x v="87"/>
    <x v="16"/>
    <x v="1"/>
    <x v="928"/>
    <x v="19"/>
    <x v="821"/>
    <x v="0"/>
  </r>
  <r>
    <x v="976"/>
    <x v="962"/>
    <x v="4"/>
    <x v="23"/>
    <x v="56"/>
    <x v="85"/>
    <x v="48"/>
    <x v="34"/>
    <x v="68"/>
    <x v="41"/>
    <x v="1"/>
    <x v="929"/>
    <x v="4"/>
    <x v="822"/>
    <x v="0"/>
  </r>
  <r>
    <x v="977"/>
    <x v="963"/>
    <x v="4"/>
    <x v="24"/>
    <x v="60"/>
    <x v="91"/>
    <x v="1"/>
    <x v="208"/>
    <x v="305"/>
    <x v="61"/>
    <x v="1"/>
    <x v="930"/>
    <x v="0"/>
    <x v="823"/>
    <x v="0"/>
  </r>
  <r>
    <x v="978"/>
    <x v="964"/>
    <x v="4"/>
    <x v="23"/>
    <x v="56"/>
    <x v="89"/>
    <x v="1"/>
    <x v="35"/>
    <x v="306"/>
    <x v="67"/>
    <x v="1"/>
    <x v="931"/>
    <x v="5"/>
    <x v="824"/>
    <x v="0"/>
  </r>
  <r>
    <x v="979"/>
    <x v="965"/>
    <x v="4"/>
    <x v="23"/>
    <x v="56"/>
    <x v="85"/>
    <x v="1"/>
    <x v="34"/>
    <x v="20"/>
    <x v="13"/>
    <x v="0"/>
    <x v="932"/>
    <x v="3"/>
    <x v="825"/>
    <x v="0"/>
  </r>
  <r>
    <x v="980"/>
    <x v="966"/>
    <x v="4"/>
    <x v="23"/>
    <x v="56"/>
    <x v="100"/>
    <x v="1"/>
    <x v="124"/>
    <x v="307"/>
    <x v="26"/>
    <x v="1"/>
    <x v="933"/>
    <x v="0"/>
    <x v="826"/>
    <x v="0"/>
  </r>
  <r>
    <x v="981"/>
    <x v="967"/>
    <x v="4"/>
    <x v="24"/>
    <x v="62"/>
    <x v="101"/>
    <x v="1"/>
    <x v="376"/>
    <x v="308"/>
    <x v="15"/>
    <x v="1"/>
    <x v="934"/>
    <x v="3"/>
    <x v="827"/>
    <x v="0"/>
  </r>
  <r>
    <x v="982"/>
    <x v="968"/>
    <x v="4"/>
    <x v="26"/>
    <x v="61"/>
    <x v="94"/>
    <x v="1"/>
    <x v="377"/>
    <x v="12"/>
    <x v="4"/>
    <x v="0"/>
    <x v="935"/>
    <x v="3"/>
    <x v="828"/>
    <x v="0"/>
  </r>
  <r>
    <x v="983"/>
    <x v="969"/>
    <x v="4"/>
    <x v="24"/>
    <x v="57"/>
    <x v="82"/>
    <x v="1"/>
    <x v="378"/>
    <x v="309"/>
    <x v="67"/>
    <x v="1"/>
    <x v="936"/>
    <x v="3"/>
    <x v="829"/>
    <x v="0"/>
  </r>
  <r>
    <x v="984"/>
    <x v="970"/>
    <x v="4"/>
    <x v="23"/>
    <x v="58"/>
    <x v="96"/>
    <x v="47"/>
    <x v="214"/>
    <x v="310"/>
    <x v="55"/>
    <x v="1"/>
    <x v="937"/>
    <x v="2"/>
    <x v="830"/>
    <x v="0"/>
  </r>
  <r>
    <x v="985"/>
    <x v="971"/>
    <x v="4"/>
    <x v="23"/>
    <x v="56"/>
    <x v="81"/>
    <x v="41"/>
    <x v="25"/>
    <x v="165"/>
    <x v="28"/>
    <x v="1"/>
    <x v="938"/>
    <x v="2"/>
    <x v="831"/>
    <x v="0"/>
  </r>
  <r>
    <x v="986"/>
    <x v="972"/>
    <x v="4"/>
    <x v="24"/>
    <x v="57"/>
    <x v="7"/>
    <x v="1"/>
    <x v="209"/>
    <x v="291"/>
    <x v="8"/>
    <x v="0"/>
    <x v="939"/>
    <x v="11"/>
    <x v="832"/>
    <x v="0"/>
  </r>
  <r>
    <x v="987"/>
    <x v="973"/>
    <x v="4"/>
    <x v="24"/>
    <x v="60"/>
    <x v="90"/>
    <x v="1"/>
    <x v="360"/>
    <x v="311"/>
    <x v="24"/>
    <x v="0"/>
    <x v="940"/>
    <x v="1"/>
    <x v="833"/>
    <x v="0"/>
  </r>
  <r>
    <x v="988"/>
    <x v="974"/>
    <x v="4"/>
    <x v="23"/>
    <x v="58"/>
    <x v="84"/>
    <x v="44"/>
    <x v="7"/>
    <x v="312"/>
    <x v="52"/>
    <x v="1"/>
    <x v="941"/>
    <x v="0"/>
    <x v="834"/>
    <x v="0"/>
  </r>
  <r>
    <x v="989"/>
    <x v="975"/>
    <x v="4"/>
    <x v="24"/>
    <x v="60"/>
    <x v="92"/>
    <x v="1"/>
    <x v="379"/>
    <x v="313"/>
    <x v="63"/>
    <x v="1"/>
    <x v="942"/>
    <x v="3"/>
    <x v="835"/>
    <x v="0"/>
  </r>
  <r>
    <x v="990"/>
    <x v="976"/>
    <x v="4"/>
    <x v="23"/>
    <x v="58"/>
    <x v="102"/>
    <x v="1"/>
    <x v="380"/>
    <x v="314"/>
    <x v="41"/>
    <x v="1"/>
    <x v="943"/>
    <x v="4"/>
    <x v="836"/>
    <x v="0"/>
  </r>
  <r>
    <x v="991"/>
    <x v="977"/>
    <x v="4"/>
    <x v="24"/>
    <x v="57"/>
    <x v="103"/>
    <x v="1"/>
    <x v="328"/>
    <x v="315"/>
    <x v="81"/>
    <x v="1"/>
    <x v="944"/>
    <x v="7"/>
    <x v="837"/>
    <x v="0"/>
  </r>
  <r>
    <x v="992"/>
    <x v="978"/>
    <x v="4"/>
    <x v="23"/>
    <x v="56"/>
    <x v="88"/>
    <x v="1"/>
    <x v="381"/>
    <x v="12"/>
    <x v="85"/>
    <x v="1"/>
    <x v="945"/>
    <x v="0"/>
    <x v="838"/>
    <x v="0"/>
  </r>
  <r>
    <x v="993"/>
    <x v="979"/>
    <x v="4"/>
    <x v="23"/>
    <x v="56"/>
    <x v="97"/>
    <x v="1"/>
    <x v="382"/>
    <x v="77"/>
    <x v="58"/>
    <x v="0"/>
    <x v="946"/>
    <x v="4"/>
    <x v="839"/>
    <x v="0"/>
  </r>
  <r>
    <x v="994"/>
    <x v="980"/>
    <x v="4"/>
    <x v="23"/>
    <x v="56"/>
    <x v="85"/>
    <x v="1"/>
    <x v="59"/>
    <x v="2"/>
    <x v="21"/>
    <x v="1"/>
    <x v="947"/>
    <x v="4"/>
    <x v="840"/>
    <x v="0"/>
  </r>
  <r>
    <x v="995"/>
    <x v="981"/>
    <x v="4"/>
    <x v="23"/>
    <x v="56"/>
    <x v="93"/>
    <x v="46"/>
    <x v="383"/>
    <x v="316"/>
    <x v="66"/>
    <x v="1"/>
    <x v="948"/>
    <x v="5"/>
    <x v="841"/>
    <x v="0"/>
  </r>
  <r>
    <x v="996"/>
    <x v="982"/>
    <x v="4"/>
    <x v="23"/>
    <x v="56"/>
    <x v="81"/>
    <x v="41"/>
    <x v="294"/>
    <x v="317"/>
    <x v="7"/>
    <x v="1"/>
    <x v="949"/>
    <x v="11"/>
    <x v="842"/>
    <x v="0"/>
  </r>
  <r>
    <x v="997"/>
    <x v="983"/>
    <x v="4"/>
    <x v="23"/>
    <x v="56"/>
    <x v="104"/>
    <x v="1"/>
    <x v="384"/>
    <x v="318"/>
    <x v="26"/>
    <x v="1"/>
    <x v="950"/>
    <x v="6"/>
    <x v="843"/>
    <x v="0"/>
  </r>
  <r>
    <x v="998"/>
    <x v="984"/>
    <x v="4"/>
    <x v="24"/>
    <x v="57"/>
    <x v="82"/>
    <x v="1"/>
    <x v="385"/>
    <x v="319"/>
    <x v="31"/>
    <x v="1"/>
    <x v="951"/>
    <x v="11"/>
    <x v="844"/>
    <x v="0"/>
  </r>
  <r>
    <x v="999"/>
    <x v="985"/>
    <x v="4"/>
    <x v="24"/>
    <x v="57"/>
    <x v="105"/>
    <x v="1"/>
    <x v="181"/>
    <x v="157"/>
    <x v="55"/>
    <x v="1"/>
    <x v="952"/>
    <x v="11"/>
    <x v="845"/>
    <x v="0"/>
  </r>
  <r>
    <x v="1000"/>
    <x v="986"/>
    <x v="4"/>
    <x v="23"/>
    <x v="56"/>
    <x v="89"/>
    <x v="1"/>
    <x v="386"/>
    <x v="320"/>
    <x v="81"/>
    <x v="1"/>
    <x v="953"/>
    <x v="3"/>
    <x v="846"/>
    <x v="0"/>
  </r>
  <r>
    <x v="1001"/>
    <x v="987"/>
    <x v="4"/>
    <x v="26"/>
    <x v="61"/>
    <x v="94"/>
    <x v="1"/>
    <x v="387"/>
    <x v="17"/>
    <x v="68"/>
    <x v="1"/>
    <x v="954"/>
    <x v="3"/>
    <x v="847"/>
    <x v="0"/>
  </r>
  <r>
    <x v="1002"/>
    <x v="988"/>
    <x v="4"/>
    <x v="23"/>
    <x v="56"/>
    <x v="89"/>
    <x v="1"/>
    <x v="176"/>
    <x v="79"/>
    <x v="34"/>
    <x v="0"/>
    <x v="955"/>
    <x v="11"/>
    <x v="848"/>
    <x v="0"/>
  </r>
  <r>
    <x v="1003"/>
    <x v="989"/>
    <x v="4"/>
    <x v="23"/>
    <x v="63"/>
    <x v="106"/>
    <x v="49"/>
    <x v="388"/>
    <x v="6"/>
    <x v="24"/>
    <x v="0"/>
    <x v="956"/>
    <x v="8"/>
    <x v="849"/>
    <x v="0"/>
  </r>
  <r>
    <x v="1004"/>
    <x v="990"/>
    <x v="4"/>
    <x v="24"/>
    <x v="57"/>
    <x v="82"/>
    <x v="1"/>
    <x v="389"/>
    <x v="158"/>
    <x v="75"/>
    <x v="1"/>
    <x v="957"/>
    <x v="1"/>
    <x v="850"/>
    <x v="0"/>
  </r>
  <r>
    <x v="1005"/>
    <x v="991"/>
    <x v="4"/>
    <x v="23"/>
    <x v="58"/>
    <x v="84"/>
    <x v="42"/>
    <x v="390"/>
    <x v="321"/>
    <x v="48"/>
    <x v="0"/>
    <x v="958"/>
    <x v="13"/>
    <x v="851"/>
    <x v="0"/>
  </r>
  <r>
    <x v="1006"/>
    <x v="992"/>
    <x v="4"/>
    <x v="23"/>
    <x v="56"/>
    <x v="81"/>
    <x v="41"/>
    <x v="72"/>
    <x v="322"/>
    <x v="85"/>
    <x v="1"/>
    <x v="959"/>
    <x v="2"/>
    <x v="852"/>
    <x v="0"/>
  </r>
  <r>
    <x v="1007"/>
    <x v="993"/>
    <x v="4"/>
    <x v="23"/>
    <x v="58"/>
    <x v="84"/>
    <x v="42"/>
    <x v="298"/>
    <x v="28"/>
    <x v="58"/>
    <x v="0"/>
    <x v="960"/>
    <x v="7"/>
    <x v="853"/>
    <x v="0"/>
  </r>
  <r>
    <x v="1008"/>
    <x v="994"/>
    <x v="4"/>
    <x v="23"/>
    <x v="56"/>
    <x v="104"/>
    <x v="1"/>
    <x v="59"/>
    <x v="202"/>
    <x v="17"/>
    <x v="1"/>
    <x v="961"/>
    <x v="0"/>
    <x v="854"/>
    <x v="0"/>
  </r>
  <r>
    <x v="1009"/>
    <x v="995"/>
    <x v="4"/>
    <x v="24"/>
    <x v="57"/>
    <x v="83"/>
    <x v="1"/>
    <x v="391"/>
    <x v="60"/>
    <x v="54"/>
    <x v="1"/>
    <x v="962"/>
    <x v="3"/>
    <x v="836"/>
    <x v="0"/>
  </r>
  <r>
    <x v="1010"/>
    <x v="996"/>
    <x v="4"/>
    <x v="24"/>
    <x v="62"/>
    <x v="107"/>
    <x v="1"/>
    <x v="29"/>
    <x v="93"/>
    <x v="9"/>
    <x v="1"/>
    <x v="963"/>
    <x v="3"/>
    <x v="855"/>
    <x v="0"/>
  </r>
  <r>
    <x v="1011"/>
    <x v="997"/>
    <x v="4"/>
    <x v="23"/>
    <x v="56"/>
    <x v="81"/>
    <x v="45"/>
    <x v="69"/>
    <x v="20"/>
    <x v="31"/>
    <x v="1"/>
    <x v="964"/>
    <x v="11"/>
    <x v="856"/>
    <x v="0"/>
  </r>
  <r>
    <x v="1012"/>
    <x v="998"/>
    <x v="4"/>
    <x v="23"/>
    <x v="63"/>
    <x v="108"/>
    <x v="1"/>
    <x v="392"/>
    <x v="6"/>
    <x v="19"/>
    <x v="1"/>
    <x v="965"/>
    <x v="3"/>
    <x v="857"/>
    <x v="0"/>
  </r>
  <r>
    <x v="1013"/>
    <x v="999"/>
    <x v="4"/>
    <x v="23"/>
    <x v="56"/>
    <x v="100"/>
    <x v="1"/>
    <x v="393"/>
    <x v="7"/>
    <x v="18"/>
    <x v="1"/>
    <x v="966"/>
    <x v="13"/>
    <x v="858"/>
    <x v="0"/>
  </r>
  <r>
    <x v="1014"/>
    <x v="1000"/>
    <x v="4"/>
    <x v="23"/>
    <x v="64"/>
    <x v="109"/>
    <x v="1"/>
    <x v="394"/>
    <x v="92"/>
    <x v="26"/>
    <x v="1"/>
    <x v="967"/>
    <x v="3"/>
    <x v="859"/>
    <x v="0"/>
  </r>
  <r>
    <x v="1015"/>
    <x v="1001"/>
    <x v="4"/>
    <x v="23"/>
    <x v="64"/>
    <x v="110"/>
    <x v="1"/>
    <x v="395"/>
    <x v="323"/>
    <x v="26"/>
    <x v="1"/>
    <x v="968"/>
    <x v="0"/>
    <x v="860"/>
    <x v="0"/>
  </r>
  <r>
    <x v="1016"/>
    <x v="1002"/>
    <x v="4"/>
    <x v="23"/>
    <x v="56"/>
    <x v="89"/>
    <x v="1"/>
    <x v="375"/>
    <x v="304"/>
    <x v="61"/>
    <x v="1"/>
    <x v="969"/>
    <x v="2"/>
    <x v="861"/>
    <x v="0"/>
  </r>
  <r>
    <x v="1017"/>
    <x v="1003"/>
    <x v="4"/>
    <x v="23"/>
    <x v="56"/>
    <x v="89"/>
    <x v="1"/>
    <x v="360"/>
    <x v="324"/>
    <x v="33"/>
    <x v="0"/>
    <x v="970"/>
    <x v="3"/>
    <x v="862"/>
    <x v="0"/>
  </r>
  <r>
    <x v="1018"/>
    <x v="1004"/>
    <x v="4"/>
    <x v="23"/>
    <x v="56"/>
    <x v="97"/>
    <x v="1"/>
    <x v="84"/>
    <x v="3"/>
    <x v="41"/>
    <x v="1"/>
    <x v="971"/>
    <x v="3"/>
    <x v="863"/>
    <x v="0"/>
  </r>
  <r>
    <x v="1019"/>
    <x v="1005"/>
    <x v="4"/>
    <x v="23"/>
    <x v="56"/>
    <x v="89"/>
    <x v="1"/>
    <x v="396"/>
    <x v="95"/>
    <x v="63"/>
    <x v="1"/>
    <x v="972"/>
    <x v="1"/>
    <x v="864"/>
    <x v="0"/>
  </r>
  <r>
    <x v="1020"/>
    <x v="1006"/>
    <x v="4"/>
    <x v="23"/>
    <x v="56"/>
    <x v="111"/>
    <x v="1"/>
    <x v="44"/>
    <x v="200"/>
    <x v="32"/>
    <x v="1"/>
    <x v="973"/>
    <x v="7"/>
    <x v="865"/>
    <x v="0"/>
  </r>
  <r>
    <x v="1021"/>
    <x v="1007"/>
    <x v="4"/>
    <x v="23"/>
    <x v="56"/>
    <x v="88"/>
    <x v="1"/>
    <x v="168"/>
    <x v="79"/>
    <x v="52"/>
    <x v="1"/>
    <x v="974"/>
    <x v="3"/>
    <x v="866"/>
    <x v="0"/>
  </r>
  <r>
    <x v="1022"/>
    <x v="1008"/>
    <x v="4"/>
    <x v="23"/>
    <x v="58"/>
    <x v="84"/>
    <x v="44"/>
    <x v="397"/>
    <x v="207"/>
    <x v="61"/>
    <x v="1"/>
    <x v="975"/>
    <x v="3"/>
    <x v="867"/>
    <x v="0"/>
  </r>
  <r>
    <x v="1023"/>
    <x v="1009"/>
    <x v="4"/>
    <x v="23"/>
    <x v="56"/>
    <x v="88"/>
    <x v="1"/>
    <x v="72"/>
    <x v="34"/>
    <x v="56"/>
    <x v="1"/>
    <x v="976"/>
    <x v="3"/>
    <x v="868"/>
    <x v="0"/>
  </r>
  <r>
    <x v="1024"/>
    <x v="1010"/>
    <x v="4"/>
    <x v="23"/>
    <x v="56"/>
    <x v="100"/>
    <x v="1"/>
    <x v="1"/>
    <x v="6"/>
    <x v="13"/>
    <x v="0"/>
    <x v="977"/>
    <x v="8"/>
    <x v="119"/>
    <x v="0"/>
  </r>
  <r>
    <x v="1025"/>
    <x v="1011"/>
    <x v="4"/>
    <x v="24"/>
    <x v="60"/>
    <x v="92"/>
    <x v="1"/>
    <x v="398"/>
    <x v="325"/>
    <x v="55"/>
    <x v="1"/>
    <x v="978"/>
    <x v="3"/>
    <x v="869"/>
    <x v="0"/>
  </r>
  <r>
    <x v="1026"/>
    <x v="1012"/>
    <x v="4"/>
    <x v="23"/>
    <x v="56"/>
    <x v="99"/>
    <x v="1"/>
    <x v="29"/>
    <x v="38"/>
    <x v="9"/>
    <x v="1"/>
    <x v="979"/>
    <x v="3"/>
    <x v="870"/>
    <x v="0"/>
  </r>
  <r>
    <x v="1027"/>
    <x v="1013"/>
    <x v="4"/>
    <x v="23"/>
    <x v="58"/>
    <x v="96"/>
    <x v="47"/>
    <x v="138"/>
    <x v="326"/>
    <x v="79"/>
    <x v="1"/>
    <x v="980"/>
    <x v="5"/>
    <x v="871"/>
    <x v="0"/>
  </r>
  <r>
    <x v="1028"/>
    <x v="1014"/>
    <x v="4"/>
    <x v="23"/>
    <x v="58"/>
    <x v="84"/>
    <x v="42"/>
    <x v="399"/>
    <x v="8"/>
    <x v="10"/>
    <x v="0"/>
    <x v="981"/>
    <x v="4"/>
    <x v="872"/>
    <x v="0"/>
  </r>
  <r>
    <x v="1029"/>
    <x v="1015"/>
    <x v="4"/>
    <x v="23"/>
    <x v="56"/>
    <x v="89"/>
    <x v="1"/>
    <x v="400"/>
    <x v="327"/>
    <x v="53"/>
    <x v="0"/>
    <x v="982"/>
    <x v="3"/>
    <x v="375"/>
    <x v="0"/>
  </r>
  <r>
    <x v="1030"/>
    <x v="1016"/>
    <x v="4"/>
    <x v="23"/>
    <x v="56"/>
    <x v="111"/>
    <x v="1"/>
    <x v="401"/>
    <x v="292"/>
    <x v="39"/>
    <x v="1"/>
    <x v="983"/>
    <x v="7"/>
    <x v="873"/>
    <x v="0"/>
  </r>
  <r>
    <x v="1031"/>
    <x v="1017"/>
    <x v="4"/>
    <x v="24"/>
    <x v="60"/>
    <x v="90"/>
    <x v="1"/>
    <x v="306"/>
    <x v="20"/>
    <x v="28"/>
    <x v="1"/>
    <x v="984"/>
    <x v="20"/>
    <x v="874"/>
    <x v="0"/>
  </r>
  <r>
    <x v="1032"/>
    <x v="1018"/>
    <x v="4"/>
    <x v="23"/>
    <x v="56"/>
    <x v="88"/>
    <x v="1"/>
    <x v="214"/>
    <x v="163"/>
    <x v="52"/>
    <x v="1"/>
    <x v="985"/>
    <x v="6"/>
    <x v="875"/>
    <x v="0"/>
  </r>
  <r>
    <x v="1033"/>
    <x v="1019"/>
    <x v="4"/>
    <x v="24"/>
    <x v="60"/>
    <x v="90"/>
    <x v="1"/>
    <x v="402"/>
    <x v="328"/>
    <x v="33"/>
    <x v="0"/>
    <x v="986"/>
    <x v="1"/>
    <x v="876"/>
    <x v="0"/>
  </r>
  <r>
    <x v="1034"/>
    <x v="1020"/>
    <x v="4"/>
    <x v="24"/>
    <x v="60"/>
    <x v="90"/>
    <x v="1"/>
    <x v="403"/>
    <x v="329"/>
    <x v="61"/>
    <x v="1"/>
    <x v="987"/>
    <x v="3"/>
    <x v="877"/>
    <x v="0"/>
  </r>
  <r>
    <x v="1035"/>
    <x v="1021"/>
    <x v="4"/>
    <x v="23"/>
    <x v="56"/>
    <x v="85"/>
    <x v="1"/>
    <x v="404"/>
    <x v="6"/>
    <x v="16"/>
    <x v="1"/>
    <x v="988"/>
    <x v="2"/>
    <x v="878"/>
    <x v="0"/>
  </r>
  <r>
    <x v="1036"/>
    <x v="1022"/>
    <x v="4"/>
    <x v="24"/>
    <x v="60"/>
    <x v="90"/>
    <x v="1"/>
    <x v="213"/>
    <x v="330"/>
    <x v="19"/>
    <x v="1"/>
    <x v="989"/>
    <x v="3"/>
    <x v="879"/>
    <x v="0"/>
  </r>
  <r>
    <x v="1037"/>
    <x v="1023"/>
    <x v="4"/>
    <x v="23"/>
    <x v="58"/>
    <x v="84"/>
    <x v="44"/>
    <x v="254"/>
    <x v="5"/>
    <x v="50"/>
    <x v="0"/>
    <x v="990"/>
    <x v="0"/>
    <x v="880"/>
    <x v="0"/>
  </r>
  <r>
    <x v="1038"/>
    <x v="1024"/>
    <x v="4"/>
    <x v="23"/>
    <x v="58"/>
    <x v="84"/>
    <x v="42"/>
    <x v="405"/>
    <x v="7"/>
    <x v="75"/>
    <x v="1"/>
    <x v="991"/>
    <x v="3"/>
    <x v="881"/>
    <x v="0"/>
  </r>
  <r>
    <x v="1039"/>
    <x v="1025"/>
    <x v="4"/>
    <x v="23"/>
    <x v="58"/>
    <x v="84"/>
    <x v="42"/>
    <x v="21"/>
    <x v="10"/>
    <x v="38"/>
    <x v="0"/>
    <x v="992"/>
    <x v="12"/>
    <x v="93"/>
    <x v="0"/>
  </r>
  <r>
    <x v="1040"/>
    <x v="1026"/>
    <x v="4"/>
    <x v="24"/>
    <x v="62"/>
    <x v="101"/>
    <x v="1"/>
    <x v="406"/>
    <x v="331"/>
    <x v="39"/>
    <x v="1"/>
    <x v="993"/>
    <x v="4"/>
    <x v="882"/>
    <x v="0"/>
  </r>
  <r>
    <x v="1041"/>
    <x v="1027"/>
    <x v="4"/>
    <x v="23"/>
    <x v="56"/>
    <x v="81"/>
    <x v="41"/>
    <x v="154"/>
    <x v="278"/>
    <x v="61"/>
    <x v="1"/>
    <x v="994"/>
    <x v="2"/>
    <x v="883"/>
    <x v="0"/>
  </r>
  <r>
    <x v="1042"/>
    <x v="1028"/>
    <x v="4"/>
    <x v="23"/>
    <x v="56"/>
    <x v="87"/>
    <x v="1"/>
    <x v="407"/>
    <x v="241"/>
    <x v="61"/>
    <x v="1"/>
    <x v="995"/>
    <x v="0"/>
    <x v="884"/>
    <x v="0"/>
  </r>
  <r>
    <x v="1043"/>
    <x v="1029"/>
    <x v="7"/>
    <x v="27"/>
    <x v="65"/>
    <x v="112"/>
    <x v="1"/>
    <x v="408"/>
    <x v="241"/>
    <x v="21"/>
    <x v="1"/>
    <x v="996"/>
    <x v="11"/>
    <x v="885"/>
    <x v="0"/>
  </r>
  <r>
    <x v="1044"/>
    <x v="1030"/>
    <x v="4"/>
    <x v="24"/>
    <x v="57"/>
    <x v="83"/>
    <x v="1"/>
    <x v="409"/>
    <x v="28"/>
    <x v="24"/>
    <x v="0"/>
    <x v="997"/>
    <x v="6"/>
    <x v="886"/>
    <x v="0"/>
  </r>
  <r>
    <x v="1045"/>
    <x v="1031"/>
    <x v="4"/>
    <x v="23"/>
    <x v="58"/>
    <x v="96"/>
    <x v="47"/>
    <x v="358"/>
    <x v="129"/>
    <x v="32"/>
    <x v="1"/>
    <x v="998"/>
    <x v="11"/>
    <x v="887"/>
    <x v="0"/>
  </r>
  <r>
    <x v="1046"/>
    <x v="1032"/>
    <x v="4"/>
    <x v="24"/>
    <x v="57"/>
    <x v="83"/>
    <x v="1"/>
    <x v="25"/>
    <x v="263"/>
    <x v="10"/>
    <x v="0"/>
    <x v="999"/>
    <x v="3"/>
    <x v="189"/>
    <x v="0"/>
  </r>
  <r>
    <x v="1047"/>
    <x v="1033"/>
    <x v="4"/>
    <x v="23"/>
    <x v="56"/>
    <x v="88"/>
    <x v="1"/>
    <x v="410"/>
    <x v="274"/>
    <x v="26"/>
    <x v="1"/>
    <x v="1000"/>
    <x v="0"/>
    <x v="888"/>
    <x v="0"/>
  </r>
  <r>
    <x v="1048"/>
    <x v="1034"/>
    <x v="4"/>
    <x v="23"/>
    <x v="58"/>
    <x v="84"/>
    <x v="44"/>
    <x v="7"/>
    <x v="332"/>
    <x v="41"/>
    <x v="1"/>
    <x v="1001"/>
    <x v="3"/>
    <x v="889"/>
    <x v="0"/>
  </r>
  <r>
    <x v="1049"/>
    <x v="1035"/>
    <x v="4"/>
    <x v="24"/>
    <x v="60"/>
    <x v="90"/>
    <x v="1"/>
    <x v="155"/>
    <x v="233"/>
    <x v="1"/>
    <x v="1"/>
    <x v="1002"/>
    <x v="0"/>
    <x v="890"/>
    <x v="0"/>
  </r>
  <r>
    <x v="1050"/>
    <x v="1036"/>
    <x v="4"/>
    <x v="24"/>
    <x v="60"/>
    <x v="90"/>
    <x v="1"/>
    <x v="411"/>
    <x v="43"/>
    <x v="50"/>
    <x v="0"/>
    <x v="1003"/>
    <x v="6"/>
    <x v="891"/>
    <x v="0"/>
  </r>
  <r>
    <x v="1051"/>
    <x v="1037"/>
    <x v="4"/>
    <x v="23"/>
    <x v="56"/>
    <x v="100"/>
    <x v="1"/>
    <x v="210"/>
    <x v="333"/>
    <x v="26"/>
    <x v="1"/>
    <x v="1004"/>
    <x v="1"/>
    <x v="892"/>
    <x v="0"/>
  </r>
  <r>
    <x v="1052"/>
    <x v="1038"/>
    <x v="4"/>
    <x v="24"/>
    <x v="60"/>
    <x v="91"/>
    <x v="1"/>
    <x v="412"/>
    <x v="334"/>
    <x v="24"/>
    <x v="0"/>
    <x v="1005"/>
    <x v="5"/>
    <x v="893"/>
    <x v="0"/>
  </r>
  <r>
    <x v="1053"/>
    <x v="1039"/>
    <x v="4"/>
    <x v="23"/>
    <x v="56"/>
    <x v="87"/>
    <x v="1"/>
    <x v="413"/>
    <x v="292"/>
    <x v="44"/>
    <x v="1"/>
    <x v="1006"/>
    <x v="1"/>
    <x v="894"/>
    <x v="0"/>
  </r>
  <r>
    <x v="1054"/>
    <x v="1040"/>
    <x v="4"/>
    <x v="23"/>
    <x v="58"/>
    <x v="96"/>
    <x v="47"/>
    <x v="396"/>
    <x v="143"/>
    <x v="41"/>
    <x v="1"/>
    <x v="1007"/>
    <x v="1"/>
    <x v="895"/>
    <x v="0"/>
  </r>
  <r>
    <x v="1055"/>
    <x v="1041"/>
    <x v="4"/>
    <x v="23"/>
    <x v="56"/>
    <x v="81"/>
    <x v="45"/>
    <x v="33"/>
    <x v="335"/>
    <x v="17"/>
    <x v="1"/>
    <x v="1008"/>
    <x v="2"/>
    <x v="896"/>
    <x v="0"/>
  </r>
  <r>
    <x v="1056"/>
    <x v="1042"/>
    <x v="4"/>
    <x v="23"/>
    <x v="56"/>
    <x v="99"/>
    <x v="1"/>
    <x v="414"/>
    <x v="230"/>
    <x v="76"/>
    <x v="1"/>
    <x v="1009"/>
    <x v="1"/>
    <x v="897"/>
    <x v="0"/>
  </r>
  <r>
    <x v="1057"/>
    <x v="1043"/>
    <x v="4"/>
    <x v="23"/>
    <x v="56"/>
    <x v="81"/>
    <x v="41"/>
    <x v="29"/>
    <x v="335"/>
    <x v="76"/>
    <x v="1"/>
    <x v="1010"/>
    <x v="11"/>
    <x v="386"/>
    <x v="0"/>
  </r>
  <r>
    <x v="1058"/>
    <x v="1044"/>
    <x v="4"/>
    <x v="23"/>
    <x v="58"/>
    <x v="96"/>
    <x v="47"/>
    <x v="415"/>
    <x v="129"/>
    <x v="54"/>
    <x v="1"/>
    <x v="1011"/>
    <x v="0"/>
    <x v="898"/>
    <x v="0"/>
  </r>
  <r>
    <x v="1059"/>
    <x v="1045"/>
    <x v="4"/>
    <x v="24"/>
    <x v="66"/>
    <x v="113"/>
    <x v="1"/>
    <x v="416"/>
    <x v="35"/>
    <x v="7"/>
    <x v="1"/>
    <x v="1012"/>
    <x v="4"/>
    <x v="899"/>
    <x v="0"/>
  </r>
  <r>
    <x v="1060"/>
    <x v="1046"/>
    <x v="4"/>
    <x v="23"/>
    <x v="64"/>
    <x v="114"/>
    <x v="1"/>
    <x v="417"/>
    <x v="3"/>
    <x v="26"/>
    <x v="1"/>
    <x v="1013"/>
    <x v="0"/>
    <x v="900"/>
    <x v="0"/>
  </r>
  <r>
    <x v="1061"/>
    <x v="1047"/>
    <x v="4"/>
    <x v="24"/>
    <x v="62"/>
    <x v="101"/>
    <x v="1"/>
    <x v="181"/>
    <x v="336"/>
    <x v="39"/>
    <x v="1"/>
    <x v="1014"/>
    <x v="4"/>
    <x v="901"/>
    <x v="0"/>
  </r>
  <r>
    <x v="1062"/>
    <x v="1048"/>
    <x v="4"/>
    <x v="26"/>
    <x v="61"/>
    <x v="115"/>
    <x v="1"/>
    <x v="103"/>
    <x v="10"/>
    <x v="13"/>
    <x v="0"/>
    <x v="1015"/>
    <x v="0"/>
    <x v="902"/>
    <x v="0"/>
  </r>
  <r>
    <x v="1063"/>
    <x v="1049"/>
    <x v="4"/>
    <x v="23"/>
    <x v="58"/>
    <x v="84"/>
    <x v="42"/>
    <x v="349"/>
    <x v="6"/>
    <x v="54"/>
    <x v="1"/>
    <x v="1016"/>
    <x v="5"/>
    <x v="903"/>
    <x v="0"/>
  </r>
  <r>
    <x v="1064"/>
    <x v="1050"/>
    <x v="4"/>
    <x v="23"/>
    <x v="56"/>
    <x v="95"/>
    <x v="1"/>
    <x v="33"/>
    <x v="38"/>
    <x v="52"/>
    <x v="1"/>
    <x v="1017"/>
    <x v="11"/>
    <x v="904"/>
    <x v="0"/>
  </r>
  <r>
    <x v="1065"/>
    <x v="1051"/>
    <x v="4"/>
    <x v="24"/>
    <x v="62"/>
    <x v="101"/>
    <x v="1"/>
    <x v="92"/>
    <x v="337"/>
    <x v="41"/>
    <x v="1"/>
    <x v="1018"/>
    <x v="3"/>
    <x v="905"/>
    <x v="0"/>
  </r>
  <r>
    <x v="1066"/>
    <x v="1052"/>
    <x v="4"/>
    <x v="23"/>
    <x v="56"/>
    <x v="85"/>
    <x v="1"/>
    <x v="23"/>
    <x v="230"/>
    <x v="72"/>
    <x v="0"/>
    <x v="1019"/>
    <x v="2"/>
    <x v="906"/>
    <x v="0"/>
  </r>
  <r>
    <x v="1067"/>
    <x v="1053"/>
    <x v="4"/>
    <x v="23"/>
    <x v="56"/>
    <x v="104"/>
    <x v="1"/>
    <x v="72"/>
    <x v="38"/>
    <x v="26"/>
    <x v="1"/>
    <x v="1020"/>
    <x v="4"/>
    <x v="907"/>
    <x v="0"/>
  </r>
  <r>
    <x v="1068"/>
    <x v="1054"/>
    <x v="4"/>
    <x v="24"/>
    <x v="66"/>
    <x v="113"/>
    <x v="1"/>
    <x v="418"/>
    <x v="338"/>
    <x v="60"/>
    <x v="0"/>
    <x v="1021"/>
    <x v="5"/>
    <x v="908"/>
    <x v="0"/>
  </r>
  <r>
    <x v="1069"/>
    <x v="1055"/>
    <x v="4"/>
    <x v="23"/>
    <x v="64"/>
    <x v="114"/>
    <x v="1"/>
    <x v="79"/>
    <x v="24"/>
    <x v="68"/>
    <x v="1"/>
    <x v="1022"/>
    <x v="9"/>
    <x v="909"/>
    <x v="0"/>
  </r>
  <r>
    <x v="1070"/>
    <x v="1056"/>
    <x v="4"/>
    <x v="24"/>
    <x v="57"/>
    <x v="82"/>
    <x v="1"/>
    <x v="37"/>
    <x v="8"/>
    <x v="31"/>
    <x v="1"/>
    <x v="1023"/>
    <x v="11"/>
    <x v="910"/>
    <x v="0"/>
  </r>
  <r>
    <x v="1071"/>
    <x v="1057"/>
    <x v="4"/>
    <x v="23"/>
    <x v="56"/>
    <x v="89"/>
    <x v="1"/>
    <x v="375"/>
    <x v="339"/>
    <x v="76"/>
    <x v="1"/>
    <x v="1024"/>
    <x v="1"/>
    <x v="911"/>
    <x v="0"/>
  </r>
  <r>
    <x v="1072"/>
    <x v="1058"/>
    <x v="4"/>
    <x v="26"/>
    <x v="61"/>
    <x v="94"/>
    <x v="1"/>
    <x v="1"/>
    <x v="6"/>
    <x v="13"/>
    <x v="0"/>
    <x v="1025"/>
    <x v="3"/>
    <x v="912"/>
    <x v="0"/>
  </r>
  <r>
    <x v="1073"/>
    <x v="1059"/>
    <x v="4"/>
    <x v="23"/>
    <x v="56"/>
    <x v="97"/>
    <x v="1"/>
    <x v="59"/>
    <x v="2"/>
    <x v="21"/>
    <x v="1"/>
    <x v="1026"/>
    <x v="4"/>
    <x v="913"/>
    <x v="0"/>
  </r>
  <r>
    <x v="1074"/>
    <x v="1060"/>
    <x v="4"/>
    <x v="23"/>
    <x v="56"/>
    <x v="81"/>
    <x v="41"/>
    <x v="419"/>
    <x v="93"/>
    <x v="10"/>
    <x v="0"/>
    <x v="1027"/>
    <x v="1"/>
    <x v="914"/>
    <x v="0"/>
  </r>
  <r>
    <x v="1075"/>
    <x v="1061"/>
    <x v="4"/>
    <x v="23"/>
    <x v="56"/>
    <x v="98"/>
    <x v="1"/>
    <x v="420"/>
    <x v="340"/>
    <x v="55"/>
    <x v="1"/>
    <x v="1028"/>
    <x v="2"/>
    <x v="915"/>
    <x v="0"/>
  </r>
  <r>
    <x v="1076"/>
    <x v="1062"/>
    <x v="4"/>
    <x v="24"/>
    <x v="60"/>
    <x v="91"/>
    <x v="1"/>
    <x v="170"/>
    <x v="341"/>
    <x v="66"/>
    <x v="1"/>
    <x v="1029"/>
    <x v="5"/>
    <x v="916"/>
    <x v="0"/>
  </r>
  <r>
    <x v="1077"/>
    <x v="1063"/>
    <x v="4"/>
    <x v="23"/>
    <x v="67"/>
    <x v="116"/>
    <x v="1"/>
    <x v="421"/>
    <x v="79"/>
    <x v="19"/>
    <x v="1"/>
    <x v="1030"/>
    <x v="7"/>
    <x v="917"/>
    <x v="0"/>
  </r>
  <r>
    <x v="1078"/>
    <x v="1064"/>
    <x v="4"/>
    <x v="23"/>
    <x v="58"/>
    <x v="84"/>
    <x v="44"/>
    <x v="29"/>
    <x v="342"/>
    <x v="63"/>
    <x v="1"/>
    <x v="1031"/>
    <x v="9"/>
    <x v="918"/>
    <x v="0"/>
  </r>
  <r>
    <x v="1079"/>
    <x v="1065"/>
    <x v="4"/>
    <x v="23"/>
    <x v="56"/>
    <x v="95"/>
    <x v="1"/>
    <x v="279"/>
    <x v="343"/>
    <x v="76"/>
    <x v="1"/>
    <x v="1032"/>
    <x v="7"/>
    <x v="919"/>
    <x v="0"/>
  </r>
  <r>
    <x v="1080"/>
    <x v="1066"/>
    <x v="4"/>
    <x v="23"/>
    <x v="56"/>
    <x v="88"/>
    <x v="1"/>
    <x v="107"/>
    <x v="8"/>
    <x v="82"/>
    <x v="0"/>
    <x v="1033"/>
    <x v="1"/>
    <x v="920"/>
    <x v="0"/>
  </r>
  <r>
    <x v="1081"/>
    <x v="1067"/>
    <x v="4"/>
    <x v="23"/>
    <x v="56"/>
    <x v="89"/>
    <x v="1"/>
    <x v="375"/>
    <x v="344"/>
    <x v="30"/>
    <x v="0"/>
    <x v="1034"/>
    <x v="0"/>
    <x v="921"/>
    <x v="0"/>
  </r>
  <r>
    <x v="1082"/>
    <x v="1068"/>
    <x v="4"/>
    <x v="23"/>
    <x v="58"/>
    <x v="84"/>
    <x v="44"/>
    <x v="422"/>
    <x v="345"/>
    <x v="56"/>
    <x v="1"/>
    <x v="1035"/>
    <x v="11"/>
    <x v="922"/>
    <x v="0"/>
  </r>
  <r>
    <x v="1083"/>
    <x v="1069"/>
    <x v="4"/>
    <x v="26"/>
    <x v="61"/>
    <x v="117"/>
    <x v="50"/>
    <x v="423"/>
    <x v="7"/>
    <x v="42"/>
    <x v="1"/>
    <x v="1036"/>
    <x v="0"/>
    <x v="923"/>
    <x v="0"/>
  </r>
  <r>
    <x v="1084"/>
    <x v="1070"/>
    <x v="4"/>
    <x v="24"/>
    <x v="62"/>
    <x v="101"/>
    <x v="1"/>
    <x v="424"/>
    <x v="346"/>
    <x v="16"/>
    <x v="1"/>
    <x v="1037"/>
    <x v="2"/>
    <x v="924"/>
    <x v="0"/>
  </r>
  <r>
    <x v="1085"/>
    <x v="1071"/>
    <x v="4"/>
    <x v="26"/>
    <x v="61"/>
    <x v="94"/>
    <x v="1"/>
    <x v="1"/>
    <x v="6"/>
    <x v="13"/>
    <x v="0"/>
    <x v="1038"/>
    <x v="1"/>
    <x v="925"/>
    <x v="0"/>
  </r>
  <r>
    <x v="1086"/>
    <x v="1072"/>
    <x v="4"/>
    <x v="23"/>
    <x v="56"/>
    <x v="118"/>
    <x v="1"/>
    <x v="222"/>
    <x v="49"/>
    <x v="0"/>
    <x v="0"/>
    <x v="1039"/>
    <x v="3"/>
    <x v="926"/>
    <x v="0"/>
  </r>
  <r>
    <x v="1087"/>
    <x v="1073"/>
    <x v="4"/>
    <x v="23"/>
    <x v="56"/>
    <x v="88"/>
    <x v="1"/>
    <x v="17"/>
    <x v="6"/>
    <x v="15"/>
    <x v="1"/>
    <x v="1040"/>
    <x v="20"/>
    <x v="927"/>
    <x v="0"/>
  </r>
  <r>
    <x v="1088"/>
    <x v="1074"/>
    <x v="4"/>
    <x v="24"/>
    <x v="62"/>
    <x v="101"/>
    <x v="1"/>
    <x v="168"/>
    <x v="347"/>
    <x v="30"/>
    <x v="0"/>
    <x v="1041"/>
    <x v="0"/>
    <x v="928"/>
    <x v="0"/>
  </r>
  <r>
    <x v="1089"/>
    <x v="1075"/>
    <x v="4"/>
    <x v="23"/>
    <x v="58"/>
    <x v="84"/>
    <x v="42"/>
    <x v="34"/>
    <x v="348"/>
    <x v="31"/>
    <x v="1"/>
    <x v="1042"/>
    <x v="3"/>
    <x v="929"/>
    <x v="0"/>
  </r>
  <r>
    <x v="1090"/>
    <x v="1076"/>
    <x v="4"/>
    <x v="23"/>
    <x v="56"/>
    <x v="99"/>
    <x v="1"/>
    <x v="96"/>
    <x v="20"/>
    <x v="3"/>
    <x v="0"/>
    <x v="1043"/>
    <x v="1"/>
    <x v="930"/>
    <x v="0"/>
  </r>
  <r>
    <x v="1091"/>
    <x v="1077"/>
    <x v="4"/>
    <x v="23"/>
    <x v="56"/>
    <x v="119"/>
    <x v="51"/>
    <x v="425"/>
    <x v="349"/>
    <x v="56"/>
    <x v="1"/>
    <x v="1044"/>
    <x v="2"/>
    <x v="931"/>
    <x v="0"/>
  </r>
  <r>
    <x v="1092"/>
    <x v="1078"/>
    <x v="4"/>
    <x v="23"/>
    <x v="56"/>
    <x v="120"/>
    <x v="1"/>
    <x v="79"/>
    <x v="20"/>
    <x v="59"/>
    <x v="1"/>
    <x v="1045"/>
    <x v="3"/>
    <x v="932"/>
    <x v="0"/>
  </r>
  <r>
    <x v="1093"/>
    <x v="1079"/>
    <x v="4"/>
    <x v="23"/>
    <x v="58"/>
    <x v="84"/>
    <x v="44"/>
    <x v="426"/>
    <x v="318"/>
    <x v="89"/>
    <x v="1"/>
    <x v="1046"/>
    <x v="4"/>
    <x v="933"/>
    <x v="0"/>
  </r>
  <r>
    <x v="1094"/>
    <x v="1080"/>
    <x v="4"/>
    <x v="24"/>
    <x v="57"/>
    <x v="83"/>
    <x v="1"/>
    <x v="91"/>
    <x v="350"/>
    <x v="42"/>
    <x v="1"/>
    <x v="1047"/>
    <x v="3"/>
    <x v="934"/>
    <x v="0"/>
  </r>
  <r>
    <x v="1095"/>
    <x v="1081"/>
    <x v="4"/>
    <x v="23"/>
    <x v="58"/>
    <x v="84"/>
    <x v="44"/>
    <x v="59"/>
    <x v="351"/>
    <x v="1"/>
    <x v="1"/>
    <x v="1048"/>
    <x v="0"/>
    <x v="935"/>
    <x v="0"/>
  </r>
  <r>
    <x v="1096"/>
    <x v="1082"/>
    <x v="4"/>
    <x v="23"/>
    <x v="64"/>
    <x v="114"/>
    <x v="1"/>
    <x v="427"/>
    <x v="352"/>
    <x v="76"/>
    <x v="1"/>
    <x v="1049"/>
    <x v="2"/>
    <x v="936"/>
    <x v="0"/>
  </r>
  <r>
    <x v="1097"/>
    <x v="1083"/>
    <x v="4"/>
    <x v="23"/>
    <x v="56"/>
    <x v="95"/>
    <x v="1"/>
    <x v="7"/>
    <x v="32"/>
    <x v="36"/>
    <x v="0"/>
    <x v="1050"/>
    <x v="7"/>
    <x v="937"/>
    <x v="0"/>
  </r>
  <r>
    <x v="1098"/>
    <x v="1084"/>
    <x v="4"/>
    <x v="23"/>
    <x v="58"/>
    <x v="96"/>
    <x v="47"/>
    <x v="35"/>
    <x v="124"/>
    <x v="3"/>
    <x v="0"/>
    <x v="1051"/>
    <x v="3"/>
    <x v="938"/>
    <x v="0"/>
  </r>
  <r>
    <x v="1099"/>
    <x v="1085"/>
    <x v="4"/>
    <x v="23"/>
    <x v="56"/>
    <x v="100"/>
    <x v="1"/>
    <x v="428"/>
    <x v="15"/>
    <x v="68"/>
    <x v="1"/>
    <x v="1052"/>
    <x v="1"/>
    <x v="939"/>
    <x v="0"/>
  </r>
  <r>
    <x v="1100"/>
    <x v="1086"/>
    <x v="4"/>
    <x v="23"/>
    <x v="58"/>
    <x v="84"/>
    <x v="44"/>
    <x v="249"/>
    <x v="335"/>
    <x v="18"/>
    <x v="1"/>
    <x v="1053"/>
    <x v="11"/>
    <x v="940"/>
    <x v="0"/>
  </r>
  <r>
    <x v="1101"/>
    <x v="1087"/>
    <x v="4"/>
    <x v="23"/>
    <x v="56"/>
    <x v="81"/>
    <x v="45"/>
    <x v="429"/>
    <x v="281"/>
    <x v="4"/>
    <x v="0"/>
    <x v="1054"/>
    <x v="0"/>
    <x v="941"/>
    <x v="0"/>
  </r>
  <r>
    <x v="1102"/>
    <x v="1088"/>
    <x v="4"/>
    <x v="23"/>
    <x v="58"/>
    <x v="84"/>
    <x v="42"/>
    <x v="7"/>
    <x v="8"/>
    <x v="8"/>
    <x v="0"/>
    <x v="1055"/>
    <x v="13"/>
    <x v="942"/>
    <x v="0"/>
  </r>
  <r>
    <x v="1103"/>
    <x v="1089"/>
    <x v="4"/>
    <x v="24"/>
    <x v="66"/>
    <x v="113"/>
    <x v="1"/>
    <x v="383"/>
    <x v="353"/>
    <x v="35"/>
    <x v="1"/>
    <x v="1056"/>
    <x v="3"/>
    <x v="943"/>
    <x v="0"/>
  </r>
  <r>
    <x v="1104"/>
    <x v="1090"/>
    <x v="4"/>
    <x v="24"/>
    <x v="57"/>
    <x v="82"/>
    <x v="1"/>
    <x v="272"/>
    <x v="43"/>
    <x v="76"/>
    <x v="1"/>
    <x v="1057"/>
    <x v="8"/>
    <x v="944"/>
    <x v="0"/>
  </r>
  <r>
    <x v="1105"/>
    <x v="1091"/>
    <x v="4"/>
    <x v="23"/>
    <x v="58"/>
    <x v="84"/>
    <x v="44"/>
    <x v="33"/>
    <x v="354"/>
    <x v="56"/>
    <x v="1"/>
    <x v="1058"/>
    <x v="0"/>
    <x v="945"/>
    <x v="0"/>
  </r>
  <r>
    <x v="1106"/>
    <x v="1092"/>
    <x v="4"/>
    <x v="23"/>
    <x v="56"/>
    <x v="97"/>
    <x v="1"/>
    <x v="430"/>
    <x v="355"/>
    <x v="19"/>
    <x v="1"/>
    <x v="1059"/>
    <x v="4"/>
    <x v="946"/>
    <x v="0"/>
  </r>
  <r>
    <x v="1107"/>
    <x v="1093"/>
    <x v="4"/>
    <x v="23"/>
    <x v="56"/>
    <x v="121"/>
    <x v="1"/>
    <x v="170"/>
    <x v="356"/>
    <x v="28"/>
    <x v="1"/>
    <x v="1060"/>
    <x v="4"/>
    <x v="947"/>
    <x v="0"/>
  </r>
  <r>
    <x v="1108"/>
    <x v="1094"/>
    <x v="4"/>
    <x v="23"/>
    <x v="56"/>
    <x v="85"/>
    <x v="48"/>
    <x v="108"/>
    <x v="357"/>
    <x v="26"/>
    <x v="1"/>
    <x v="1061"/>
    <x v="4"/>
    <x v="222"/>
    <x v="0"/>
  </r>
  <r>
    <x v="1109"/>
    <x v="1095"/>
    <x v="4"/>
    <x v="23"/>
    <x v="56"/>
    <x v="88"/>
    <x v="1"/>
    <x v="154"/>
    <x v="28"/>
    <x v="37"/>
    <x v="0"/>
    <x v="1062"/>
    <x v="16"/>
    <x v="948"/>
    <x v="0"/>
  </r>
  <r>
    <x v="1110"/>
    <x v="1096"/>
    <x v="4"/>
    <x v="23"/>
    <x v="56"/>
    <x v="7"/>
    <x v="1"/>
    <x v="213"/>
    <x v="358"/>
    <x v="17"/>
    <x v="1"/>
    <x v="1063"/>
    <x v="5"/>
    <x v="949"/>
    <x v="0"/>
  </r>
  <r>
    <x v="1111"/>
    <x v="1097"/>
    <x v="4"/>
    <x v="23"/>
    <x v="58"/>
    <x v="96"/>
    <x v="47"/>
    <x v="431"/>
    <x v="232"/>
    <x v="18"/>
    <x v="1"/>
    <x v="1064"/>
    <x v="2"/>
    <x v="950"/>
    <x v="0"/>
  </r>
  <r>
    <x v="1112"/>
    <x v="1098"/>
    <x v="4"/>
    <x v="23"/>
    <x v="56"/>
    <x v="88"/>
    <x v="1"/>
    <x v="7"/>
    <x v="49"/>
    <x v="33"/>
    <x v="0"/>
    <x v="1065"/>
    <x v="16"/>
    <x v="951"/>
    <x v="0"/>
  </r>
  <r>
    <x v="1113"/>
    <x v="1099"/>
    <x v="4"/>
    <x v="24"/>
    <x v="60"/>
    <x v="92"/>
    <x v="1"/>
    <x v="432"/>
    <x v="359"/>
    <x v="52"/>
    <x v="1"/>
    <x v="1066"/>
    <x v="3"/>
    <x v="952"/>
    <x v="0"/>
  </r>
  <r>
    <x v="1114"/>
    <x v="1100"/>
    <x v="4"/>
    <x v="24"/>
    <x v="60"/>
    <x v="90"/>
    <x v="1"/>
    <x v="433"/>
    <x v="360"/>
    <x v="8"/>
    <x v="0"/>
    <x v="1067"/>
    <x v="11"/>
    <x v="953"/>
    <x v="0"/>
  </r>
  <r>
    <x v="1115"/>
    <x v="1101"/>
    <x v="4"/>
    <x v="24"/>
    <x v="60"/>
    <x v="90"/>
    <x v="1"/>
    <x v="213"/>
    <x v="361"/>
    <x v="1"/>
    <x v="1"/>
    <x v="1068"/>
    <x v="5"/>
    <x v="954"/>
    <x v="0"/>
  </r>
  <r>
    <x v="1116"/>
    <x v="1102"/>
    <x v="4"/>
    <x v="23"/>
    <x v="56"/>
    <x v="97"/>
    <x v="1"/>
    <x v="33"/>
    <x v="123"/>
    <x v="46"/>
    <x v="0"/>
    <x v="1069"/>
    <x v="4"/>
    <x v="955"/>
    <x v="0"/>
  </r>
  <r>
    <x v="1117"/>
    <x v="1103"/>
    <x v="4"/>
    <x v="24"/>
    <x v="60"/>
    <x v="90"/>
    <x v="1"/>
    <x v="29"/>
    <x v="362"/>
    <x v="33"/>
    <x v="0"/>
    <x v="1070"/>
    <x v="10"/>
    <x v="956"/>
    <x v="0"/>
  </r>
  <r>
    <x v="1118"/>
    <x v="1104"/>
    <x v="4"/>
    <x v="23"/>
    <x v="56"/>
    <x v="87"/>
    <x v="1"/>
    <x v="168"/>
    <x v="363"/>
    <x v="17"/>
    <x v="1"/>
    <x v="1071"/>
    <x v="0"/>
    <x v="957"/>
    <x v="0"/>
  </r>
  <r>
    <x v="1119"/>
    <x v="1105"/>
    <x v="4"/>
    <x v="23"/>
    <x v="56"/>
    <x v="88"/>
    <x v="1"/>
    <x v="68"/>
    <x v="3"/>
    <x v="20"/>
    <x v="0"/>
    <x v="1072"/>
    <x v="7"/>
    <x v="689"/>
    <x v="0"/>
  </r>
  <r>
    <x v="1120"/>
    <x v="1106"/>
    <x v="4"/>
    <x v="24"/>
    <x v="66"/>
    <x v="113"/>
    <x v="1"/>
    <x v="434"/>
    <x v="364"/>
    <x v="16"/>
    <x v="1"/>
    <x v="1073"/>
    <x v="4"/>
    <x v="958"/>
    <x v="0"/>
  </r>
  <r>
    <x v="1121"/>
    <x v="1107"/>
    <x v="4"/>
    <x v="26"/>
    <x v="61"/>
    <x v="94"/>
    <x v="1"/>
    <x v="435"/>
    <x v="28"/>
    <x v="19"/>
    <x v="1"/>
    <x v="1074"/>
    <x v="4"/>
    <x v="959"/>
    <x v="0"/>
  </r>
  <r>
    <x v="1122"/>
    <x v="1108"/>
    <x v="4"/>
    <x v="23"/>
    <x v="56"/>
    <x v="93"/>
    <x v="46"/>
    <x v="436"/>
    <x v="326"/>
    <x v="28"/>
    <x v="1"/>
    <x v="1075"/>
    <x v="5"/>
    <x v="960"/>
    <x v="0"/>
  </r>
  <r>
    <x v="1123"/>
    <x v="1109"/>
    <x v="4"/>
    <x v="24"/>
    <x v="57"/>
    <x v="82"/>
    <x v="1"/>
    <x v="437"/>
    <x v="365"/>
    <x v="83"/>
    <x v="1"/>
    <x v="1076"/>
    <x v="3"/>
    <x v="224"/>
    <x v="0"/>
  </r>
  <r>
    <x v="1124"/>
    <x v="1110"/>
    <x v="4"/>
    <x v="23"/>
    <x v="58"/>
    <x v="84"/>
    <x v="44"/>
    <x v="438"/>
    <x v="356"/>
    <x v="14"/>
    <x v="1"/>
    <x v="1077"/>
    <x v="1"/>
    <x v="900"/>
    <x v="0"/>
  </r>
  <r>
    <x v="1125"/>
    <x v="1111"/>
    <x v="4"/>
    <x v="23"/>
    <x v="56"/>
    <x v="99"/>
    <x v="1"/>
    <x v="44"/>
    <x v="20"/>
    <x v="52"/>
    <x v="1"/>
    <x v="1078"/>
    <x v="5"/>
    <x v="845"/>
    <x v="0"/>
  </r>
  <r>
    <x v="1126"/>
    <x v="1112"/>
    <x v="4"/>
    <x v="23"/>
    <x v="56"/>
    <x v="89"/>
    <x v="1"/>
    <x v="439"/>
    <x v="366"/>
    <x v="41"/>
    <x v="1"/>
    <x v="1079"/>
    <x v="11"/>
    <x v="961"/>
    <x v="0"/>
  </r>
  <r>
    <x v="1127"/>
    <x v="1113"/>
    <x v="4"/>
    <x v="23"/>
    <x v="67"/>
    <x v="116"/>
    <x v="1"/>
    <x v="440"/>
    <x v="367"/>
    <x v="71"/>
    <x v="1"/>
    <x v="1080"/>
    <x v="4"/>
    <x v="962"/>
    <x v="0"/>
  </r>
  <r>
    <x v="1128"/>
    <x v="1114"/>
    <x v="4"/>
    <x v="23"/>
    <x v="58"/>
    <x v="84"/>
    <x v="44"/>
    <x v="279"/>
    <x v="368"/>
    <x v="67"/>
    <x v="1"/>
    <x v="1081"/>
    <x v="11"/>
    <x v="963"/>
    <x v="0"/>
  </r>
  <r>
    <x v="1129"/>
    <x v="1115"/>
    <x v="4"/>
    <x v="23"/>
    <x v="56"/>
    <x v="88"/>
    <x v="1"/>
    <x v="441"/>
    <x v="38"/>
    <x v="10"/>
    <x v="0"/>
    <x v="1082"/>
    <x v="21"/>
    <x v="964"/>
    <x v="0"/>
  </r>
  <r>
    <x v="1130"/>
    <x v="1116"/>
    <x v="4"/>
    <x v="23"/>
    <x v="56"/>
    <x v="95"/>
    <x v="1"/>
    <x v="442"/>
    <x v="369"/>
    <x v="47"/>
    <x v="1"/>
    <x v="1083"/>
    <x v="6"/>
    <x v="523"/>
    <x v="0"/>
  </r>
  <r>
    <x v="1131"/>
    <x v="1117"/>
    <x v="4"/>
    <x v="23"/>
    <x v="64"/>
    <x v="114"/>
    <x v="1"/>
    <x v="443"/>
    <x v="370"/>
    <x v="76"/>
    <x v="1"/>
    <x v="1084"/>
    <x v="1"/>
    <x v="965"/>
    <x v="0"/>
  </r>
  <r>
    <x v="1132"/>
    <x v="1118"/>
    <x v="4"/>
    <x v="26"/>
    <x v="61"/>
    <x v="94"/>
    <x v="1"/>
    <x v="361"/>
    <x v="0"/>
    <x v="45"/>
    <x v="0"/>
    <x v="1085"/>
    <x v="7"/>
    <x v="966"/>
    <x v="0"/>
  </r>
  <r>
    <x v="1133"/>
    <x v="1119"/>
    <x v="8"/>
    <x v="28"/>
    <x v="68"/>
    <x v="122"/>
    <x v="52"/>
    <x v="25"/>
    <x v="24"/>
    <x v="3"/>
    <x v="0"/>
    <x v="1086"/>
    <x v="1"/>
    <x v="967"/>
    <x v="0"/>
  </r>
  <r>
    <x v="1134"/>
    <x v="1120"/>
    <x v="4"/>
    <x v="23"/>
    <x v="56"/>
    <x v="81"/>
    <x v="45"/>
    <x v="277"/>
    <x v="371"/>
    <x v="35"/>
    <x v="1"/>
    <x v="1087"/>
    <x v="5"/>
    <x v="968"/>
    <x v="0"/>
  </r>
  <r>
    <x v="1135"/>
    <x v="1121"/>
    <x v="4"/>
    <x v="23"/>
    <x v="58"/>
    <x v="96"/>
    <x v="47"/>
    <x v="444"/>
    <x v="129"/>
    <x v="16"/>
    <x v="1"/>
    <x v="1088"/>
    <x v="3"/>
    <x v="969"/>
    <x v="0"/>
  </r>
  <r>
    <x v="1136"/>
    <x v="1122"/>
    <x v="4"/>
    <x v="23"/>
    <x v="56"/>
    <x v="88"/>
    <x v="1"/>
    <x v="445"/>
    <x v="372"/>
    <x v="39"/>
    <x v="1"/>
    <x v="1089"/>
    <x v="5"/>
    <x v="970"/>
    <x v="0"/>
  </r>
  <r>
    <x v="1137"/>
    <x v="1123"/>
    <x v="4"/>
    <x v="23"/>
    <x v="67"/>
    <x v="116"/>
    <x v="1"/>
    <x v="446"/>
    <x v="38"/>
    <x v="50"/>
    <x v="0"/>
    <x v="1090"/>
    <x v="19"/>
    <x v="971"/>
    <x v="0"/>
  </r>
  <r>
    <x v="1138"/>
    <x v="1124"/>
    <x v="4"/>
    <x v="23"/>
    <x v="58"/>
    <x v="84"/>
    <x v="44"/>
    <x v="447"/>
    <x v="220"/>
    <x v="89"/>
    <x v="1"/>
    <x v="1091"/>
    <x v="4"/>
    <x v="972"/>
    <x v="0"/>
  </r>
  <r>
    <x v="1139"/>
    <x v="1125"/>
    <x v="4"/>
    <x v="23"/>
    <x v="56"/>
    <x v="99"/>
    <x v="1"/>
    <x v="448"/>
    <x v="373"/>
    <x v="17"/>
    <x v="1"/>
    <x v="1092"/>
    <x v="5"/>
    <x v="973"/>
    <x v="0"/>
  </r>
  <r>
    <x v="1140"/>
    <x v="1126"/>
    <x v="4"/>
    <x v="23"/>
    <x v="56"/>
    <x v="97"/>
    <x v="1"/>
    <x v="92"/>
    <x v="374"/>
    <x v="17"/>
    <x v="1"/>
    <x v="1093"/>
    <x v="5"/>
    <x v="974"/>
    <x v="0"/>
  </r>
  <r>
    <x v="1141"/>
    <x v="1127"/>
    <x v="4"/>
    <x v="23"/>
    <x v="56"/>
    <x v="98"/>
    <x v="1"/>
    <x v="449"/>
    <x v="375"/>
    <x v="9"/>
    <x v="1"/>
    <x v="1094"/>
    <x v="3"/>
    <x v="201"/>
    <x v="0"/>
  </r>
  <r>
    <x v="1142"/>
    <x v="1128"/>
    <x v="4"/>
    <x v="24"/>
    <x v="60"/>
    <x v="92"/>
    <x v="1"/>
    <x v="29"/>
    <x v="376"/>
    <x v="70"/>
    <x v="1"/>
    <x v="1095"/>
    <x v="3"/>
    <x v="453"/>
    <x v="0"/>
  </r>
  <r>
    <x v="1143"/>
    <x v="1129"/>
    <x v="4"/>
    <x v="23"/>
    <x v="58"/>
    <x v="96"/>
    <x v="47"/>
    <x v="450"/>
    <x v="155"/>
    <x v="10"/>
    <x v="0"/>
    <x v="1096"/>
    <x v="1"/>
    <x v="975"/>
    <x v="0"/>
  </r>
  <r>
    <x v="1144"/>
    <x v="1130"/>
    <x v="4"/>
    <x v="24"/>
    <x v="60"/>
    <x v="90"/>
    <x v="1"/>
    <x v="249"/>
    <x v="79"/>
    <x v="30"/>
    <x v="0"/>
    <x v="1097"/>
    <x v="9"/>
    <x v="976"/>
    <x v="0"/>
  </r>
  <r>
    <x v="1145"/>
    <x v="1131"/>
    <x v="4"/>
    <x v="24"/>
    <x v="60"/>
    <x v="90"/>
    <x v="1"/>
    <x v="360"/>
    <x v="377"/>
    <x v="24"/>
    <x v="0"/>
    <x v="1098"/>
    <x v="2"/>
    <x v="977"/>
    <x v="0"/>
  </r>
  <r>
    <x v="1146"/>
    <x v="1132"/>
    <x v="4"/>
    <x v="23"/>
    <x v="63"/>
    <x v="123"/>
    <x v="1"/>
    <x v="451"/>
    <x v="297"/>
    <x v="49"/>
    <x v="1"/>
    <x v="1099"/>
    <x v="2"/>
    <x v="978"/>
    <x v="0"/>
  </r>
  <r>
    <x v="1147"/>
    <x v="1133"/>
    <x v="4"/>
    <x v="23"/>
    <x v="56"/>
    <x v="89"/>
    <x v="1"/>
    <x v="79"/>
    <x v="378"/>
    <x v="8"/>
    <x v="0"/>
    <x v="1100"/>
    <x v="11"/>
    <x v="979"/>
    <x v="0"/>
  </r>
  <r>
    <x v="1148"/>
    <x v="1134"/>
    <x v="4"/>
    <x v="23"/>
    <x v="56"/>
    <x v="81"/>
    <x v="45"/>
    <x v="419"/>
    <x v="93"/>
    <x v="10"/>
    <x v="0"/>
    <x v="1101"/>
    <x v="3"/>
    <x v="980"/>
    <x v="0"/>
  </r>
  <r>
    <x v="1149"/>
    <x v="1135"/>
    <x v="4"/>
    <x v="24"/>
    <x v="62"/>
    <x v="124"/>
    <x v="1"/>
    <x v="452"/>
    <x v="379"/>
    <x v="19"/>
    <x v="1"/>
    <x v="1102"/>
    <x v="3"/>
    <x v="981"/>
    <x v="0"/>
  </r>
  <r>
    <x v="1150"/>
    <x v="1136"/>
    <x v="4"/>
    <x v="23"/>
    <x v="58"/>
    <x v="84"/>
    <x v="44"/>
    <x v="453"/>
    <x v="5"/>
    <x v="59"/>
    <x v="1"/>
    <x v="1103"/>
    <x v="3"/>
    <x v="982"/>
    <x v="0"/>
  </r>
  <r>
    <x v="1151"/>
    <x v="1137"/>
    <x v="4"/>
    <x v="23"/>
    <x v="64"/>
    <x v="110"/>
    <x v="1"/>
    <x v="394"/>
    <x v="359"/>
    <x v="80"/>
    <x v="1"/>
    <x v="1104"/>
    <x v="11"/>
    <x v="983"/>
    <x v="0"/>
  </r>
  <r>
    <x v="1152"/>
    <x v="1138"/>
    <x v="4"/>
    <x v="24"/>
    <x v="57"/>
    <x v="82"/>
    <x v="1"/>
    <x v="454"/>
    <x v="380"/>
    <x v="49"/>
    <x v="1"/>
    <x v="1105"/>
    <x v="4"/>
    <x v="166"/>
    <x v="0"/>
  </r>
  <r>
    <x v="1153"/>
    <x v="1139"/>
    <x v="4"/>
    <x v="23"/>
    <x v="56"/>
    <x v="85"/>
    <x v="1"/>
    <x v="34"/>
    <x v="43"/>
    <x v="25"/>
    <x v="0"/>
    <x v="1106"/>
    <x v="6"/>
    <x v="984"/>
    <x v="0"/>
  </r>
  <r>
    <x v="1154"/>
    <x v="1140"/>
    <x v="4"/>
    <x v="23"/>
    <x v="64"/>
    <x v="109"/>
    <x v="1"/>
    <x v="455"/>
    <x v="381"/>
    <x v="26"/>
    <x v="1"/>
    <x v="1107"/>
    <x v="0"/>
    <x v="374"/>
    <x v="0"/>
  </r>
  <r>
    <x v="1155"/>
    <x v="1141"/>
    <x v="4"/>
    <x v="26"/>
    <x v="61"/>
    <x v="94"/>
    <x v="1"/>
    <x v="361"/>
    <x v="12"/>
    <x v="4"/>
    <x v="0"/>
    <x v="1108"/>
    <x v="2"/>
    <x v="985"/>
    <x v="0"/>
  </r>
  <r>
    <x v="1156"/>
    <x v="1142"/>
    <x v="4"/>
    <x v="23"/>
    <x v="63"/>
    <x v="125"/>
    <x v="1"/>
    <x v="6"/>
    <x v="6"/>
    <x v="34"/>
    <x v="0"/>
    <x v="1109"/>
    <x v="12"/>
    <x v="189"/>
    <x v="0"/>
  </r>
  <r>
    <x v="1157"/>
    <x v="1143"/>
    <x v="4"/>
    <x v="23"/>
    <x v="58"/>
    <x v="84"/>
    <x v="44"/>
    <x v="456"/>
    <x v="372"/>
    <x v="85"/>
    <x v="1"/>
    <x v="1110"/>
    <x v="4"/>
    <x v="986"/>
    <x v="0"/>
  </r>
  <r>
    <x v="1158"/>
    <x v="1144"/>
    <x v="4"/>
    <x v="24"/>
    <x v="60"/>
    <x v="91"/>
    <x v="1"/>
    <x v="358"/>
    <x v="382"/>
    <x v="50"/>
    <x v="0"/>
    <x v="1111"/>
    <x v="2"/>
    <x v="987"/>
    <x v="0"/>
  </r>
  <r>
    <x v="1159"/>
    <x v="1145"/>
    <x v="4"/>
    <x v="23"/>
    <x v="58"/>
    <x v="84"/>
    <x v="42"/>
    <x v="8"/>
    <x v="6"/>
    <x v="54"/>
    <x v="1"/>
    <x v="1112"/>
    <x v="2"/>
    <x v="988"/>
    <x v="0"/>
  </r>
  <r>
    <x v="1160"/>
    <x v="1146"/>
    <x v="4"/>
    <x v="24"/>
    <x v="69"/>
    <x v="7"/>
    <x v="1"/>
    <x v="457"/>
    <x v="383"/>
    <x v="42"/>
    <x v="1"/>
    <x v="1113"/>
    <x v="1"/>
    <x v="989"/>
    <x v="0"/>
  </r>
  <r>
    <x v="1161"/>
    <x v="1147"/>
    <x v="4"/>
    <x v="23"/>
    <x v="56"/>
    <x v="97"/>
    <x v="1"/>
    <x v="154"/>
    <x v="28"/>
    <x v="37"/>
    <x v="0"/>
    <x v="1114"/>
    <x v="16"/>
    <x v="990"/>
    <x v="0"/>
  </r>
  <r>
    <x v="1162"/>
    <x v="1148"/>
    <x v="4"/>
    <x v="24"/>
    <x v="57"/>
    <x v="82"/>
    <x v="1"/>
    <x v="458"/>
    <x v="38"/>
    <x v="75"/>
    <x v="1"/>
    <x v="1115"/>
    <x v="3"/>
    <x v="991"/>
    <x v="0"/>
  </r>
  <r>
    <x v="1163"/>
    <x v="1149"/>
    <x v="4"/>
    <x v="23"/>
    <x v="56"/>
    <x v="99"/>
    <x v="1"/>
    <x v="277"/>
    <x v="43"/>
    <x v="10"/>
    <x v="0"/>
    <x v="1116"/>
    <x v="11"/>
    <x v="865"/>
    <x v="0"/>
  </r>
  <r>
    <x v="1164"/>
    <x v="1150"/>
    <x v="4"/>
    <x v="24"/>
    <x v="60"/>
    <x v="91"/>
    <x v="1"/>
    <x v="459"/>
    <x v="382"/>
    <x v="19"/>
    <x v="1"/>
    <x v="1117"/>
    <x v="3"/>
    <x v="992"/>
    <x v="0"/>
  </r>
  <r>
    <x v="1165"/>
    <x v="1151"/>
    <x v="4"/>
    <x v="23"/>
    <x v="58"/>
    <x v="96"/>
    <x v="47"/>
    <x v="202"/>
    <x v="79"/>
    <x v="85"/>
    <x v="1"/>
    <x v="1118"/>
    <x v="22"/>
    <x v="993"/>
    <x v="0"/>
  </r>
  <r>
    <x v="1166"/>
    <x v="1152"/>
    <x v="4"/>
    <x v="23"/>
    <x v="56"/>
    <x v="98"/>
    <x v="1"/>
    <x v="79"/>
    <x v="384"/>
    <x v="81"/>
    <x v="1"/>
    <x v="1119"/>
    <x v="3"/>
    <x v="994"/>
    <x v="0"/>
  </r>
  <r>
    <x v="1167"/>
    <x v="1153"/>
    <x v="4"/>
    <x v="24"/>
    <x v="57"/>
    <x v="83"/>
    <x v="1"/>
    <x v="460"/>
    <x v="87"/>
    <x v="42"/>
    <x v="1"/>
    <x v="1120"/>
    <x v="2"/>
    <x v="135"/>
    <x v="0"/>
  </r>
  <r>
    <x v="1168"/>
    <x v="1154"/>
    <x v="4"/>
    <x v="24"/>
    <x v="57"/>
    <x v="83"/>
    <x v="1"/>
    <x v="277"/>
    <x v="193"/>
    <x v="18"/>
    <x v="1"/>
    <x v="1121"/>
    <x v="11"/>
    <x v="995"/>
    <x v="0"/>
  </r>
  <r>
    <x v="1169"/>
    <x v="1155"/>
    <x v="4"/>
    <x v="24"/>
    <x v="60"/>
    <x v="92"/>
    <x v="1"/>
    <x v="72"/>
    <x v="123"/>
    <x v="48"/>
    <x v="0"/>
    <x v="1122"/>
    <x v="3"/>
    <x v="996"/>
    <x v="0"/>
  </r>
  <r>
    <x v="1170"/>
    <x v="1156"/>
    <x v="4"/>
    <x v="23"/>
    <x v="56"/>
    <x v="98"/>
    <x v="1"/>
    <x v="461"/>
    <x v="385"/>
    <x v="10"/>
    <x v="0"/>
    <x v="1123"/>
    <x v="4"/>
    <x v="997"/>
    <x v="0"/>
  </r>
  <r>
    <x v="1171"/>
    <x v="1157"/>
    <x v="4"/>
    <x v="23"/>
    <x v="58"/>
    <x v="96"/>
    <x v="47"/>
    <x v="462"/>
    <x v="386"/>
    <x v="11"/>
    <x v="0"/>
    <x v="1124"/>
    <x v="2"/>
    <x v="998"/>
    <x v="0"/>
  </r>
  <r>
    <x v="1172"/>
    <x v="1158"/>
    <x v="4"/>
    <x v="23"/>
    <x v="56"/>
    <x v="95"/>
    <x v="1"/>
    <x v="7"/>
    <x v="32"/>
    <x v="36"/>
    <x v="0"/>
    <x v="1125"/>
    <x v="18"/>
    <x v="999"/>
    <x v="0"/>
  </r>
  <r>
    <x v="1173"/>
    <x v="1159"/>
    <x v="4"/>
    <x v="24"/>
    <x v="62"/>
    <x v="101"/>
    <x v="1"/>
    <x v="463"/>
    <x v="387"/>
    <x v="66"/>
    <x v="1"/>
    <x v="1126"/>
    <x v="1"/>
    <x v="1000"/>
    <x v="0"/>
  </r>
  <r>
    <x v="1174"/>
    <x v="1160"/>
    <x v="4"/>
    <x v="23"/>
    <x v="56"/>
    <x v="95"/>
    <x v="1"/>
    <x v="464"/>
    <x v="388"/>
    <x v="55"/>
    <x v="1"/>
    <x v="1127"/>
    <x v="6"/>
    <x v="1001"/>
    <x v="0"/>
  </r>
  <r>
    <x v="1175"/>
    <x v="1161"/>
    <x v="4"/>
    <x v="23"/>
    <x v="64"/>
    <x v="114"/>
    <x v="1"/>
    <x v="208"/>
    <x v="13"/>
    <x v="27"/>
    <x v="0"/>
    <x v="1128"/>
    <x v="13"/>
    <x v="851"/>
    <x v="0"/>
  </r>
  <r>
    <x v="1176"/>
    <x v="1162"/>
    <x v="4"/>
    <x v="23"/>
    <x v="63"/>
    <x v="108"/>
    <x v="1"/>
    <x v="465"/>
    <x v="158"/>
    <x v="8"/>
    <x v="0"/>
    <x v="1129"/>
    <x v="3"/>
    <x v="1002"/>
    <x v="0"/>
  </r>
  <r>
    <x v="1177"/>
    <x v="1163"/>
    <x v="4"/>
    <x v="24"/>
    <x v="57"/>
    <x v="83"/>
    <x v="1"/>
    <x v="466"/>
    <x v="389"/>
    <x v="16"/>
    <x v="1"/>
    <x v="1130"/>
    <x v="3"/>
    <x v="984"/>
    <x v="0"/>
  </r>
  <r>
    <x v="1178"/>
    <x v="1164"/>
    <x v="4"/>
    <x v="24"/>
    <x v="57"/>
    <x v="83"/>
    <x v="1"/>
    <x v="25"/>
    <x v="28"/>
    <x v="15"/>
    <x v="1"/>
    <x v="1131"/>
    <x v="10"/>
    <x v="1003"/>
    <x v="0"/>
  </r>
  <r>
    <x v="1179"/>
    <x v="1165"/>
    <x v="4"/>
    <x v="24"/>
    <x v="57"/>
    <x v="83"/>
    <x v="1"/>
    <x v="467"/>
    <x v="43"/>
    <x v="29"/>
    <x v="0"/>
    <x v="1132"/>
    <x v="13"/>
    <x v="1004"/>
    <x v="0"/>
  </r>
  <r>
    <x v="1180"/>
    <x v="1166"/>
    <x v="4"/>
    <x v="26"/>
    <x v="61"/>
    <x v="94"/>
    <x v="1"/>
    <x v="468"/>
    <x v="390"/>
    <x v="47"/>
    <x v="1"/>
    <x v="1133"/>
    <x v="0"/>
    <x v="1005"/>
    <x v="0"/>
  </r>
  <r>
    <x v="1181"/>
    <x v="1167"/>
    <x v="4"/>
    <x v="24"/>
    <x v="62"/>
    <x v="101"/>
    <x v="1"/>
    <x v="59"/>
    <x v="263"/>
    <x v="32"/>
    <x v="1"/>
    <x v="1134"/>
    <x v="2"/>
    <x v="959"/>
    <x v="0"/>
  </r>
  <r>
    <x v="1182"/>
    <x v="1168"/>
    <x v="4"/>
    <x v="23"/>
    <x v="58"/>
    <x v="102"/>
    <x v="1"/>
    <x v="415"/>
    <x v="129"/>
    <x v="54"/>
    <x v="1"/>
    <x v="1135"/>
    <x v="0"/>
    <x v="1006"/>
    <x v="0"/>
  </r>
  <r>
    <x v="1183"/>
    <x v="1169"/>
    <x v="4"/>
    <x v="23"/>
    <x v="58"/>
    <x v="96"/>
    <x v="47"/>
    <x v="469"/>
    <x v="391"/>
    <x v="23"/>
    <x v="1"/>
    <x v="1136"/>
    <x v="0"/>
    <x v="1007"/>
    <x v="0"/>
  </r>
  <r>
    <x v="1184"/>
    <x v="1170"/>
    <x v="4"/>
    <x v="23"/>
    <x v="58"/>
    <x v="84"/>
    <x v="42"/>
    <x v="230"/>
    <x v="8"/>
    <x v="50"/>
    <x v="0"/>
    <x v="1137"/>
    <x v="3"/>
    <x v="1008"/>
    <x v="0"/>
  </r>
  <r>
    <x v="1185"/>
    <x v="1171"/>
    <x v="4"/>
    <x v="23"/>
    <x v="56"/>
    <x v="93"/>
    <x v="46"/>
    <x v="470"/>
    <x v="392"/>
    <x v="43"/>
    <x v="0"/>
    <x v="1138"/>
    <x v="20"/>
    <x v="1009"/>
    <x v="0"/>
  </r>
  <r>
    <x v="1186"/>
    <x v="1172"/>
    <x v="4"/>
    <x v="23"/>
    <x v="64"/>
    <x v="114"/>
    <x v="1"/>
    <x v="13"/>
    <x v="393"/>
    <x v="15"/>
    <x v="1"/>
    <x v="1139"/>
    <x v="5"/>
    <x v="1010"/>
    <x v="0"/>
  </r>
  <r>
    <x v="1187"/>
    <x v="1173"/>
    <x v="4"/>
    <x v="23"/>
    <x v="64"/>
    <x v="114"/>
    <x v="1"/>
    <x v="73"/>
    <x v="394"/>
    <x v="61"/>
    <x v="1"/>
    <x v="1140"/>
    <x v="4"/>
    <x v="892"/>
    <x v="0"/>
  </r>
  <r>
    <x v="1188"/>
    <x v="1174"/>
    <x v="4"/>
    <x v="23"/>
    <x v="58"/>
    <x v="84"/>
    <x v="44"/>
    <x v="96"/>
    <x v="395"/>
    <x v="90"/>
    <x v="1"/>
    <x v="1141"/>
    <x v="4"/>
    <x v="1011"/>
    <x v="0"/>
  </r>
  <r>
    <x v="1189"/>
    <x v="1175"/>
    <x v="4"/>
    <x v="26"/>
    <x v="61"/>
    <x v="94"/>
    <x v="1"/>
    <x v="471"/>
    <x v="6"/>
    <x v="73"/>
    <x v="1"/>
    <x v="1142"/>
    <x v="1"/>
    <x v="1012"/>
    <x v="0"/>
  </r>
  <r>
    <x v="1190"/>
    <x v="1176"/>
    <x v="4"/>
    <x v="23"/>
    <x v="56"/>
    <x v="126"/>
    <x v="53"/>
    <x v="472"/>
    <x v="396"/>
    <x v="26"/>
    <x v="1"/>
    <x v="1143"/>
    <x v="4"/>
    <x v="1013"/>
    <x v="0"/>
  </r>
  <r>
    <x v="1191"/>
    <x v="1177"/>
    <x v="4"/>
    <x v="23"/>
    <x v="58"/>
    <x v="84"/>
    <x v="44"/>
    <x v="241"/>
    <x v="219"/>
    <x v="61"/>
    <x v="1"/>
    <x v="1144"/>
    <x v="1"/>
    <x v="1014"/>
    <x v="0"/>
  </r>
  <r>
    <x v="1192"/>
    <x v="1178"/>
    <x v="4"/>
    <x v="23"/>
    <x v="58"/>
    <x v="96"/>
    <x v="47"/>
    <x v="473"/>
    <x v="338"/>
    <x v="3"/>
    <x v="0"/>
    <x v="1145"/>
    <x v="5"/>
    <x v="1015"/>
    <x v="0"/>
  </r>
  <r>
    <x v="1193"/>
    <x v="1179"/>
    <x v="4"/>
    <x v="23"/>
    <x v="64"/>
    <x v="110"/>
    <x v="1"/>
    <x v="37"/>
    <x v="112"/>
    <x v="90"/>
    <x v="1"/>
    <x v="1146"/>
    <x v="3"/>
    <x v="1016"/>
    <x v="0"/>
  </r>
  <r>
    <x v="1194"/>
    <x v="1180"/>
    <x v="4"/>
    <x v="23"/>
    <x v="64"/>
    <x v="109"/>
    <x v="1"/>
    <x v="474"/>
    <x v="4"/>
    <x v="50"/>
    <x v="0"/>
    <x v="1147"/>
    <x v="9"/>
    <x v="95"/>
    <x v="0"/>
  </r>
  <r>
    <x v="1195"/>
    <x v="1181"/>
    <x v="4"/>
    <x v="24"/>
    <x v="57"/>
    <x v="83"/>
    <x v="1"/>
    <x v="69"/>
    <x v="193"/>
    <x v="61"/>
    <x v="1"/>
    <x v="1148"/>
    <x v="23"/>
    <x v="1017"/>
    <x v="0"/>
  </r>
  <r>
    <x v="1196"/>
    <x v="1182"/>
    <x v="4"/>
    <x v="23"/>
    <x v="56"/>
    <x v="89"/>
    <x v="1"/>
    <x v="475"/>
    <x v="397"/>
    <x v="28"/>
    <x v="1"/>
    <x v="1149"/>
    <x v="1"/>
    <x v="1018"/>
    <x v="0"/>
  </r>
  <r>
    <x v="1197"/>
    <x v="1183"/>
    <x v="4"/>
    <x v="24"/>
    <x v="60"/>
    <x v="90"/>
    <x v="1"/>
    <x v="249"/>
    <x v="79"/>
    <x v="30"/>
    <x v="0"/>
    <x v="1150"/>
    <x v="7"/>
    <x v="968"/>
    <x v="0"/>
  </r>
  <r>
    <x v="1198"/>
    <x v="1184"/>
    <x v="4"/>
    <x v="24"/>
    <x v="62"/>
    <x v="124"/>
    <x v="1"/>
    <x v="403"/>
    <x v="389"/>
    <x v="1"/>
    <x v="1"/>
    <x v="1151"/>
    <x v="11"/>
    <x v="1019"/>
    <x v="0"/>
  </r>
  <r>
    <x v="1199"/>
    <x v="1185"/>
    <x v="4"/>
    <x v="23"/>
    <x v="58"/>
    <x v="96"/>
    <x v="47"/>
    <x v="476"/>
    <x v="380"/>
    <x v="76"/>
    <x v="1"/>
    <x v="1152"/>
    <x v="2"/>
    <x v="1020"/>
    <x v="0"/>
  </r>
  <r>
    <x v="1200"/>
    <x v="1186"/>
    <x v="4"/>
    <x v="23"/>
    <x v="56"/>
    <x v="121"/>
    <x v="1"/>
    <x v="7"/>
    <x v="32"/>
    <x v="36"/>
    <x v="0"/>
    <x v="1153"/>
    <x v="19"/>
    <x v="1021"/>
    <x v="0"/>
  </r>
  <r>
    <x v="1201"/>
    <x v="1187"/>
    <x v="4"/>
    <x v="23"/>
    <x v="56"/>
    <x v="100"/>
    <x v="1"/>
    <x v="247"/>
    <x v="8"/>
    <x v="48"/>
    <x v="0"/>
    <x v="1154"/>
    <x v="17"/>
    <x v="1022"/>
    <x v="0"/>
  </r>
  <r>
    <x v="1202"/>
    <x v="1188"/>
    <x v="4"/>
    <x v="23"/>
    <x v="56"/>
    <x v="98"/>
    <x v="1"/>
    <x v="8"/>
    <x v="64"/>
    <x v="8"/>
    <x v="0"/>
    <x v="1155"/>
    <x v="1"/>
    <x v="46"/>
    <x v="0"/>
  </r>
  <r>
    <x v="1203"/>
    <x v="1189"/>
    <x v="4"/>
    <x v="23"/>
    <x v="64"/>
    <x v="114"/>
    <x v="1"/>
    <x v="477"/>
    <x v="18"/>
    <x v="25"/>
    <x v="0"/>
    <x v="1156"/>
    <x v="5"/>
    <x v="1023"/>
    <x v="0"/>
  </r>
  <r>
    <x v="1204"/>
    <x v="1190"/>
    <x v="4"/>
    <x v="23"/>
    <x v="58"/>
    <x v="84"/>
    <x v="44"/>
    <x v="478"/>
    <x v="398"/>
    <x v="32"/>
    <x v="1"/>
    <x v="1157"/>
    <x v="3"/>
    <x v="1024"/>
    <x v="0"/>
  </r>
  <r>
    <x v="1205"/>
    <x v="1191"/>
    <x v="4"/>
    <x v="23"/>
    <x v="58"/>
    <x v="84"/>
    <x v="44"/>
    <x v="479"/>
    <x v="97"/>
    <x v="54"/>
    <x v="1"/>
    <x v="1158"/>
    <x v="9"/>
    <x v="1025"/>
    <x v="0"/>
  </r>
  <r>
    <x v="1206"/>
    <x v="1192"/>
    <x v="4"/>
    <x v="23"/>
    <x v="56"/>
    <x v="97"/>
    <x v="1"/>
    <x v="480"/>
    <x v="8"/>
    <x v="30"/>
    <x v="0"/>
    <x v="1159"/>
    <x v="5"/>
    <x v="239"/>
    <x v="0"/>
  </r>
  <r>
    <x v="1207"/>
    <x v="1193"/>
    <x v="4"/>
    <x v="24"/>
    <x v="60"/>
    <x v="91"/>
    <x v="1"/>
    <x v="481"/>
    <x v="399"/>
    <x v="9"/>
    <x v="1"/>
    <x v="1160"/>
    <x v="0"/>
    <x v="1026"/>
    <x v="0"/>
  </r>
  <r>
    <x v="1208"/>
    <x v="1194"/>
    <x v="4"/>
    <x v="24"/>
    <x v="62"/>
    <x v="101"/>
    <x v="1"/>
    <x v="439"/>
    <x v="400"/>
    <x v="28"/>
    <x v="1"/>
    <x v="1161"/>
    <x v="4"/>
    <x v="1027"/>
    <x v="0"/>
  </r>
  <r>
    <x v="1209"/>
    <x v="1195"/>
    <x v="4"/>
    <x v="23"/>
    <x v="58"/>
    <x v="96"/>
    <x v="47"/>
    <x v="166"/>
    <x v="220"/>
    <x v="32"/>
    <x v="1"/>
    <x v="1162"/>
    <x v="11"/>
    <x v="1028"/>
    <x v="0"/>
  </r>
  <r>
    <x v="1210"/>
    <x v="1196"/>
    <x v="4"/>
    <x v="23"/>
    <x v="56"/>
    <x v="98"/>
    <x v="1"/>
    <x v="482"/>
    <x v="401"/>
    <x v="45"/>
    <x v="0"/>
    <x v="1163"/>
    <x v="3"/>
    <x v="79"/>
    <x v="0"/>
  </r>
  <r>
    <x v="1211"/>
    <x v="1197"/>
    <x v="4"/>
    <x v="23"/>
    <x v="64"/>
    <x v="114"/>
    <x v="1"/>
    <x v="38"/>
    <x v="402"/>
    <x v="31"/>
    <x v="1"/>
    <x v="1164"/>
    <x v="1"/>
    <x v="1029"/>
    <x v="0"/>
  </r>
  <r>
    <x v="1212"/>
    <x v="1198"/>
    <x v="4"/>
    <x v="24"/>
    <x v="60"/>
    <x v="90"/>
    <x v="1"/>
    <x v="483"/>
    <x v="403"/>
    <x v="54"/>
    <x v="1"/>
    <x v="1165"/>
    <x v="0"/>
    <x v="1030"/>
    <x v="0"/>
  </r>
  <r>
    <x v="1213"/>
    <x v="1199"/>
    <x v="4"/>
    <x v="23"/>
    <x v="56"/>
    <x v="88"/>
    <x v="1"/>
    <x v="484"/>
    <x v="8"/>
    <x v="33"/>
    <x v="0"/>
    <x v="1166"/>
    <x v="9"/>
    <x v="1031"/>
    <x v="0"/>
  </r>
  <r>
    <x v="1214"/>
    <x v="1200"/>
    <x v="4"/>
    <x v="23"/>
    <x v="56"/>
    <x v="111"/>
    <x v="1"/>
    <x v="485"/>
    <x v="292"/>
    <x v="23"/>
    <x v="1"/>
    <x v="1167"/>
    <x v="0"/>
    <x v="1032"/>
    <x v="0"/>
  </r>
  <r>
    <x v="1215"/>
    <x v="1201"/>
    <x v="4"/>
    <x v="23"/>
    <x v="63"/>
    <x v="125"/>
    <x v="1"/>
    <x v="59"/>
    <x v="38"/>
    <x v="35"/>
    <x v="1"/>
    <x v="1168"/>
    <x v="3"/>
    <x v="1033"/>
    <x v="0"/>
  </r>
  <r>
    <x v="1216"/>
    <x v="1202"/>
    <x v="4"/>
    <x v="23"/>
    <x v="58"/>
    <x v="84"/>
    <x v="44"/>
    <x v="486"/>
    <x v="404"/>
    <x v="33"/>
    <x v="0"/>
    <x v="1169"/>
    <x v="0"/>
    <x v="1034"/>
    <x v="0"/>
  </r>
  <r>
    <x v="1217"/>
    <x v="1203"/>
    <x v="4"/>
    <x v="23"/>
    <x v="56"/>
    <x v="89"/>
    <x v="1"/>
    <x v="487"/>
    <x v="188"/>
    <x v="19"/>
    <x v="1"/>
    <x v="1170"/>
    <x v="2"/>
    <x v="825"/>
    <x v="0"/>
  </r>
  <r>
    <x v="1218"/>
    <x v="1204"/>
    <x v="4"/>
    <x v="23"/>
    <x v="56"/>
    <x v="88"/>
    <x v="1"/>
    <x v="34"/>
    <x v="87"/>
    <x v="3"/>
    <x v="0"/>
    <x v="1171"/>
    <x v="1"/>
    <x v="892"/>
    <x v="0"/>
  </r>
  <r>
    <x v="1219"/>
    <x v="1205"/>
    <x v="4"/>
    <x v="23"/>
    <x v="56"/>
    <x v="88"/>
    <x v="1"/>
    <x v="488"/>
    <x v="405"/>
    <x v="73"/>
    <x v="1"/>
    <x v="1172"/>
    <x v="0"/>
    <x v="1035"/>
    <x v="0"/>
  </r>
  <r>
    <x v="1220"/>
    <x v="1206"/>
    <x v="4"/>
    <x v="23"/>
    <x v="58"/>
    <x v="84"/>
    <x v="42"/>
    <x v="29"/>
    <x v="68"/>
    <x v="9"/>
    <x v="1"/>
    <x v="1173"/>
    <x v="0"/>
    <x v="1036"/>
    <x v="0"/>
  </r>
  <r>
    <x v="1221"/>
    <x v="1207"/>
    <x v="4"/>
    <x v="23"/>
    <x v="56"/>
    <x v="127"/>
    <x v="1"/>
    <x v="489"/>
    <x v="179"/>
    <x v="10"/>
    <x v="0"/>
    <x v="1174"/>
    <x v="3"/>
    <x v="1037"/>
    <x v="0"/>
  </r>
  <r>
    <x v="1222"/>
    <x v="1208"/>
    <x v="4"/>
    <x v="23"/>
    <x v="56"/>
    <x v="121"/>
    <x v="54"/>
    <x v="490"/>
    <x v="406"/>
    <x v="41"/>
    <x v="1"/>
    <x v="1175"/>
    <x v="5"/>
    <x v="1038"/>
    <x v="0"/>
  </r>
  <r>
    <x v="1223"/>
    <x v="1209"/>
    <x v="4"/>
    <x v="23"/>
    <x v="58"/>
    <x v="84"/>
    <x v="44"/>
    <x v="154"/>
    <x v="407"/>
    <x v="75"/>
    <x v="1"/>
    <x v="1176"/>
    <x v="3"/>
    <x v="1039"/>
    <x v="0"/>
  </r>
  <r>
    <x v="1224"/>
    <x v="1210"/>
    <x v="4"/>
    <x v="23"/>
    <x v="58"/>
    <x v="96"/>
    <x v="47"/>
    <x v="215"/>
    <x v="327"/>
    <x v="42"/>
    <x v="1"/>
    <x v="1177"/>
    <x v="0"/>
    <x v="1040"/>
    <x v="0"/>
  </r>
  <r>
    <x v="1225"/>
    <x v="1211"/>
    <x v="4"/>
    <x v="24"/>
    <x v="60"/>
    <x v="92"/>
    <x v="1"/>
    <x v="491"/>
    <x v="313"/>
    <x v="42"/>
    <x v="1"/>
    <x v="1178"/>
    <x v="3"/>
    <x v="1041"/>
    <x v="0"/>
  </r>
  <r>
    <x v="1226"/>
    <x v="1212"/>
    <x v="4"/>
    <x v="24"/>
    <x v="57"/>
    <x v="83"/>
    <x v="1"/>
    <x v="492"/>
    <x v="20"/>
    <x v="24"/>
    <x v="0"/>
    <x v="1179"/>
    <x v="2"/>
    <x v="1042"/>
    <x v="0"/>
  </r>
  <r>
    <x v="1227"/>
    <x v="1213"/>
    <x v="4"/>
    <x v="24"/>
    <x v="60"/>
    <x v="90"/>
    <x v="1"/>
    <x v="493"/>
    <x v="408"/>
    <x v="28"/>
    <x v="1"/>
    <x v="1180"/>
    <x v="2"/>
    <x v="1043"/>
    <x v="0"/>
  </r>
  <r>
    <x v="1228"/>
    <x v="1214"/>
    <x v="4"/>
    <x v="23"/>
    <x v="58"/>
    <x v="84"/>
    <x v="44"/>
    <x v="396"/>
    <x v="123"/>
    <x v="91"/>
    <x v="1"/>
    <x v="173"/>
    <x v="0"/>
    <x v="1044"/>
    <x v="0"/>
  </r>
  <r>
    <x v="1229"/>
    <x v="1215"/>
    <x v="4"/>
    <x v="23"/>
    <x v="56"/>
    <x v="118"/>
    <x v="1"/>
    <x v="492"/>
    <x v="409"/>
    <x v="77"/>
    <x v="1"/>
    <x v="1181"/>
    <x v="0"/>
    <x v="1045"/>
    <x v="0"/>
  </r>
  <r>
    <x v="1230"/>
    <x v="1216"/>
    <x v="4"/>
    <x v="24"/>
    <x v="57"/>
    <x v="82"/>
    <x v="1"/>
    <x v="494"/>
    <x v="32"/>
    <x v="30"/>
    <x v="0"/>
    <x v="1182"/>
    <x v="7"/>
    <x v="803"/>
    <x v="0"/>
  </r>
  <r>
    <x v="1231"/>
    <x v="1217"/>
    <x v="4"/>
    <x v="23"/>
    <x v="56"/>
    <x v="119"/>
    <x v="51"/>
    <x v="495"/>
    <x v="410"/>
    <x v="81"/>
    <x v="1"/>
    <x v="1183"/>
    <x v="7"/>
    <x v="613"/>
    <x v="0"/>
  </r>
  <r>
    <x v="1232"/>
    <x v="1218"/>
    <x v="4"/>
    <x v="23"/>
    <x v="56"/>
    <x v="89"/>
    <x v="1"/>
    <x v="496"/>
    <x v="320"/>
    <x v="3"/>
    <x v="0"/>
    <x v="1184"/>
    <x v="10"/>
    <x v="1046"/>
    <x v="0"/>
  </r>
  <r>
    <x v="1233"/>
    <x v="1219"/>
    <x v="4"/>
    <x v="24"/>
    <x v="57"/>
    <x v="82"/>
    <x v="1"/>
    <x v="497"/>
    <x v="82"/>
    <x v="8"/>
    <x v="0"/>
    <x v="1185"/>
    <x v="0"/>
    <x v="942"/>
    <x v="0"/>
  </r>
  <r>
    <x v="1234"/>
    <x v="1220"/>
    <x v="4"/>
    <x v="24"/>
    <x v="60"/>
    <x v="91"/>
    <x v="1"/>
    <x v="438"/>
    <x v="411"/>
    <x v="16"/>
    <x v="1"/>
    <x v="1186"/>
    <x v="1"/>
    <x v="1047"/>
    <x v="0"/>
  </r>
  <r>
    <x v="1235"/>
    <x v="1221"/>
    <x v="4"/>
    <x v="23"/>
    <x v="56"/>
    <x v="81"/>
    <x v="41"/>
    <x v="96"/>
    <x v="412"/>
    <x v="13"/>
    <x v="0"/>
    <x v="1187"/>
    <x v="3"/>
    <x v="1048"/>
    <x v="0"/>
  </r>
  <r>
    <x v="1236"/>
    <x v="1222"/>
    <x v="4"/>
    <x v="24"/>
    <x v="60"/>
    <x v="90"/>
    <x v="1"/>
    <x v="498"/>
    <x v="413"/>
    <x v="1"/>
    <x v="1"/>
    <x v="1188"/>
    <x v="2"/>
    <x v="1049"/>
    <x v="0"/>
  </r>
  <r>
    <x v="1237"/>
    <x v="1223"/>
    <x v="4"/>
    <x v="23"/>
    <x v="58"/>
    <x v="84"/>
    <x v="44"/>
    <x v="499"/>
    <x v="97"/>
    <x v="19"/>
    <x v="1"/>
    <x v="1189"/>
    <x v="1"/>
    <x v="1050"/>
    <x v="0"/>
  </r>
  <r>
    <x v="1238"/>
    <x v="1224"/>
    <x v="4"/>
    <x v="23"/>
    <x v="56"/>
    <x v="89"/>
    <x v="1"/>
    <x v="500"/>
    <x v="414"/>
    <x v="1"/>
    <x v="1"/>
    <x v="1190"/>
    <x v="2"/>
    <x v="1051"/>
    <x v="0"/>
  </r>
  <r>
    <x v="1239"/>
    <x v="1225"/>
    <x v="4"/>
    <x v="24"/>
    <x v="60"/>
    <x v="91"/>
    <x v="1"/>
    <x v="501"/>
    <x v="415"/>
    <x v="76"/>
    <x v="1"/>
    <x v="1191"/>
    <x v="0"/>
    <x v="1052"/>
    <x v="0"/>
  </r>
  <r>
    <x v="1240"/>
    <x v="1226"/>
    <x v="4"/>
    <x v="24"/>
    <x v="70"/>
    <x v="128"/>
    <x v="1"/>
    <x v="502"/>
    <x v="416"/>
    <x v="1"/>
    <x v="1"/>
    <x v="1192"/>
    <x v="4"/>
    <x v="152"/>
    <x v="0"/>
  </r>
  <r>
    <x v="1241"/>
    <x v="1227"/>
    <x v="4"/>
    <x v="23"/>
    <x v="64"/>
    <x v="109"/>
    <x v="1"/>
    <x v="503"/>
    <x v="325"/>
    <x v="26"/>
    <x v="1"/>
    <x v="1193"/>
    <x v="1"/>
    <x v="1053"/>
    <x v="0"/>
  </r>
  <r>
    <x v="1242"/>
    <x v="1228"/>
    <x v="4"/>
    <x v="23"/>
    <x v="56"/>
    <x v="100"/>
    <x v="1"/>
    <x v="504"/>
    <x v="254"/>
    <x v="18"/>
    <x v="1"/>
    <x v="1194"/>
    <x v="24"/>
    <x v="121"/>
    <x v="0"/>
  </r>
  <r>
    <x v="1243"/>
    <x v="1229"/>
    <x v="4"/>
    <x v="23"/>
    <x v="56"/>
    <x v="87"/>
    <x v="1"/>
    <x v="505"/>
    <x v="38"/>
    <x v="34"/>
    <x v="0"/>
    <x v="1195"/>
    <x v="11"/>
    <x v="1054"/>
    <x v="0"/>
  </r>
  <r>
    <x v="1244"/>
    <x v="1230"/>
    <x v="4"/>
    <x v="23"/>
    <x v="56"/>
    <x v="126"/>
    <x v="1"/>
    <x v="506"/>
    <x v="417"/>
    <x v="86"/>
    <x v="1"/>
    <x v="1196"/>
    <x v="6"/>
    <x v="1055"/>
    <x v="0"/>
  </r>
  <r>
    <x v="1245"/>
    <x v="1231"/>
    <x v="4"/>
    <x v="24"/>
    <x v="57"/>
    <x v="103"/>
    <x v="1"/>
    <x v="181"/>
    <x v="46"/>
    <x v="32"/>
    <x v="1"/>
    <x v="1197"/>
    <x v="12"/>
    <x v="1056"/>
    <x v="0"/>
  </r>
  <r>
    <x v="1246"/>
    <x v="1232"/>
    <x v="4"/>
    <x v="24"/>
    <x v="57"/>
    <x v="83"/>
    <x v="1"/>
    <x v="507"/>
    <x v="418"/>
    <x v="1"/>
    <x v="1"/>
    <x v="1198"/>
    <x v="2"/>
    <x v="1054"/>
    <x v="0"/>
  </r>
  <r>
    <x v="1247"/>
    <x v="1233"/>
    <x v="4"/>
    <x v="24"/>
    <x v="60"/>
    <x v="90"/>
    <x v="1"/>
    <x v="155"/>
    <x v="310"/>
    <x v="56"/>
    <x v="1"/>
    <x v="1199"/>
    <x v="1"/>
    <x v="1057"/>
    <x v="0"/>
  </r>
  <r>
    <x v="1248"/>
    <x v="1234"/>
    <x v="4"/>
    <x v="23"/>
    <x v="56"/>
    <x v="129"/>
    <x v="1"/>
    <x v="25"/>
    <x v="20"/>
    <x v="10"/>
    <x v="0"/>
    <x v="1200"/>
    <x v="1"/>
    <x v="1058"/>
    <x v="0"/>
  </r>
  <r>
    <x v="1249"/>
    <x v="1235"/>
    <x v="4"/>
    <x v="24"/>
    <x v="57"/>
    <x v="83"/>
    <x v="1"/>
    <x v="508"/>
    <x v="43"/>
    <x v="0"/>
    <x v="0"/>
    <x v="1201"/>
    <x v="12"/>
    <x v="125"/>
    <x v="0"/>
  </r>
  <r>
    <x v="1250"/>
    <x v="1236"/>
    <x v="4"/>
    <x v="23"/>
    <x v="56"/>
    <x v="85"/>
    <x v="1"/>
    <x v="509"/>
    <x v="22"/>
    <x v="24"/>
    <x v="0"/>
    <x v="1202"/>
    <x v="1"/>
    <x v="1059"/>
    <x v="0"/>
  </r>
  <r>
    <x v="1251"/>
    <x v="1237"/>
    <x v="4"/>
    <x v="23"/>
    <x v="56"/>
    <x v="81"/>
    <x v="45"/>
    <x v="254"/>
    <x v="20"/>
    <x v="60"/>
    <x v="0"/>
    <x v="1203"/>
    <x v="10"/>
    <x v="1060"/>
    <x v="0"/>
  </r>
  <r>
    <x v="1252"/>
    <x v="1238"/>
    <x v="4"/>
    <x v="24"/>
    <x v="60"/>
    <x v="90"/>
    <x v="1"/>
    <x v="510"/>
    <x v="419"/>
    <x v="17"/>
    <x v="1"/>
    <x v="1204"/>
    <x v="0"/>
    <x v="1061"/>
    <x v="0"/>
  </r>
  <r>
    <x v="1253"/>
    <x v="1239"/>
    <x v="4"/>
    <x v="24"/>
    <x v="60"/>
    <x v="92"/>
    <x v="1"/>
    <x v="511"/>
    <x v="420"/>
    <x v="67"/>
    <x v="1"/>
    <x v="1205"/>
    <x v="11"/>
    <x v="1052"/>
    <x v="0"/>
  </r>
  <r>
    <x v="1254"/>
    <x v="1240"/>
    <x v="4"/>
    <x v="23"/>
    <x v="63"/>
    <x v="108"/>
    <x v="1"/>
    <x v="350"/>
    <x v="6"/>
    <x v="19"/>
    <x v="1"/>
    <x v="1206"/>
    <x v="3"/>
    <x v="1062"/>
    <x v="0"/>
  </r>
  <r>
    <x v="1255"/>
    <x v="1241"/>
    <x v="4"/>
    <x v="23"/>
    <x v="63"/>
    <x v="130"/>
    <x v="1"/>
    <x v="23"/>
    <x v="49"/>
    <x v="34"/>
    <x v="0"/>
    <x v="1207"/>
    <x v="0"/>
    <x v="91"/>
    <x v="0"/>
  </r>
  <r>
    <x v="1256"/>
    <x v="1242"/>
    <x v="4"/>
    <x v="23"/>
    <x v="64"/>
    <x v="109"/>
    <x v="1"/>
    <x v="7"/>
    <x v="8"/>
    <x v="8"/>
    <x v="0"/>
    <x v="1208"/>
    <x v="4"/>
    <x v="1063"/>
    <x v="0"/>
  </r>
  <r>
    <x v="1257"/>
    <x v="1243"/>
    <x v="4"/>
    <x v="23"/>
    <x v="58"/>
    <x v="84"/>
    <x v="44"/>
    <x v="61"/>
    <x v="207"/>
    <x v="56"/>
    <x v="1"/>
    <x v="1209"/>
    <x v="0"/>
    <x v="1064"/>
    <x v="0"/>
  </r>
  <r>
    <x v="1258"/>
    <x v="1244"/>
    <x v="4"/>
    <x v="23"/>
    <x v="63"/>
    <x v="108"/>
    <x v="1"/>
    <x v="14"/>
    <x v="228"/>
    <x v="16"/>
    <x v="1"/>
    <x v="1210"/>
    <x v="3"/>
    <x v="1065"/>
    <x v="0"/>
  </r>
  <r>
    <x v="1259"/>
    <x v="1245"/>
    <x v="4"/>
    <x v="23"/>
    <x v="64"/>
    <x v="109"/>
    <x v="1"/>
    <x v="149"/>
    <x v="22"/>
    <x v="12"/>
    <x v="0"/>
    <x v="1211"/>
    <x v="2"/>
    <x v="1066"/>
    <x v="0"/>
  </r>
  <r>
    <x v="1260"/>
    <x v="1246"/>
    <x v="4"/>
    <x v="24"/>
    <x v="57"/>
    <x v="83"/>
    <x v="1"/>
    <x v="512"/>
    <x v="8"/>
    <x v="47"/>
    <x v="1"/>
    <x v="1212"/>
    <x v="8"/>
    <x v="1067"/>
    <x v="0"/>
  </r>
  <r>
    <x v="1261"/>
    <x v="1247"/>
    <x v="4"/>
    <x v="23"/>
    <x v="63"/>
    <x v="131"/>
    <x v="55"/>
    <x v="17"/>
    <x v="3"/>
    <x v="13"/>
    <x v="0"/>
    <x v="1213"/>
    <x v="4"/>
    <x v="1068"/>
    <x v="0"/>
  </r>
  <r>
    <x v="1262"/>
    <x v="1248"/>
    <x v="4"/>
    <x v="23"/>
    <x v="64"/>
    <x v="109"/>
    <x v="1"/>
    <x v="144"/>
    <x v="38"/>
    <x v="40"/>
    <x v="0"/>
    <x v="1214"/>
    <x v="2"/>
    <x v="1069"/>
    <x v="0"/>
  </r>
  <r>
    <x v="1263"/>
    <x v="1249"/>
    <x v="4"/>
    <x v="23"/>
    <x v="58"/>
    <x v="84"/>
    <x v="44"/>
    <x v="243"/>
    <x v="179"/>
    <x v="39"/>
    <x v="1"/>
    <x v="1215"/>
    <x v="4"/>
    <x v="1070"/>
    <x v="0"/>
  </r>
  <r>
    <x v="1264"/>
    <x v="1250"/>
    <x v="4"/>
    <x v="24"/>
    <x v="60"/>
    <x v="90"/>
    <x v="1"/>
    <x v="424"/>
    <x v="95"/>
    <x v="58"/>
    <x v="0"/>
    <x v="1216"/>
    <x v="9"/>
    <x v="984"/>
    <x v="0"/>
  </r>
  <r>
    <x v="1265"/>
    <x v="1251"/>
    <x v="4"/>
    <x v="24"/>
    <x v="60"/>
    <x v="90"/>
    <x v="1"/>
    <x v="513"/>
    <x v="421"/>
    <x v="3"/>
    <x v="0"/>
    <x v="1217"/>
    <x v="11"/>
    <x v="1071"/>
    <x v="0"/>
  </r>
  <r>
    <x v="1266"/>
    <x v="1252"/>
    <x v="4"/>
    <x v="23"/>
    <x v="64"/>
    <x v="114"/>
    <x v="1"/>
    <x v="166"/>
    <x v="335"/>
    <x v="86"/>
    <x v="1"/>
    <x v="1218"/>
    <x v="2"/>
    <x v="1072"/>
    <x v="0"/>
  </r>
  <r>
    <x v="1267"/>
    <x v="1253"/>
    <x v="4"/>
    <x v="23"/>
    <x v="56"/>
    <x v="89"/>
    <x v="1"/>
    <x v="514"/>
    <x v="422"/>
    <x v="28"/>
    <x v="1"/>
    <x v="1219"/>
    <x v="13"/>
    <x v="1073"/>
    <x v="0"/>
  </r>
  <r>
    <x v="1268"/>
    <x v="1254"/>
    <x v="4"/>
    <x v="23"/>
    <x v="56"/>
    <x v="89"/>
    <x v="1"/>
    <x v="166"/>
    <x v="196"/>
    <x v="32"/>
    <x v="1"/>
    <x v="1220"/>
    <x v="11"/>
    <x v="1074"/>
    <x v="0"/>
  </r>
  <r>
    <x v="1269"/>
    <x v="1255"/>
    <x v="4"/>
    <x v="23"/>
    <x v="56"/>
    <x v="89"/>
    <x v="1"/>
    <x v="181"/>
    <x v="423"/>
    <x v="15"/>
    <x v="1"/>
    <x v="1221"/>
    <x v="2"/>
    <x v="1075"/>
    <x v="0"/>
  </r>
  <r>
    <x v="1270"/>
    <x v="1256"/>
    <x v="4"/>
    <x v="23"/>
    <x v="56"/>
    <x v="111"/>
    <x v="1"/>
    <x v="515"/>
    <x v="424"/>
    <x v="9"/>
    <x v="1"/>
    <x v="1222"/>
    <x v="3"/>
    <x v="903"/>
    <x v="0"/>
  </r>
  <r>
    <x v="1271"/>
    <x v="1257"/>
    <x v="4"/>
    <x v="23"/>
    <x v="56"/>
    <x v="95"/>
    <x v="1"/>
    <x v="37"/>
    <x v="8"/>
    <x v="31"/>
    <x v="1"/>
    <x v="1223"/>
    <x v="9"/>
    <x v="803"/>
    <x v="0"/>
  </r>
  <r>
    <x v="1272"/>
    <x v="1258"/>
    <x v="4"/>
    <x v="23"/>
    <x v="56"/>
    <x v="120"/>
    <x v="1"/>
    <x v="516"/>
    <x v="356"/>
    <x v="83"/>
    <x v="1"/>
    <x v="1224"/>
    <x v="5"/>
    <x v="1076"/>
    <x v="0"/>
  </r>
  <r>
    <x v="1273"/>
    <x v="1259"/>
    <x v="4"/>
    <x v="23"/>
    <x v="58"/>
    <x v="84"/>
    <x v="44"/>
    <x v="517"/>
    <x v="28"/>
    <x v="39"/>
    <x v="1"/>
    <x v="1225"/>
    <x v="4"/>
    <x v="1077"/>
    <x v="0"/>
  </r>
  <r>
    <x v="1274"/>
    <x v="1260"/>
    <x v="4"/>
    <x v="24"/>
    <x v="60"/>
    <x v="90"/>
    <x v="1"/>
    <x v="72"/>
    <x v="123"/>
    <x v="48"/>
    <x v="0"/>
    <x v="1226"/>
    <x v="16"/>
    <x v="1078"/>
    <x v="0"/>
  </r>
  <r>
    <x v="1275"/>
    <x v="1261"/>
    <x v="4"/>
    <x v="23"/>
    <x v="56"/>
    <x v="85"/>
    <x v="1"/>
    <x v="518"/>
    <x v="20"/>
    <x v="33"/>
    <x v="0"/>
    <x v="1227"/>
    <x v="4"/>
    <x v="1079"/>
    <x v="0"/>
  </r>
  <r>
    <x v="1276"/>
    <x v="1262"/>
    <x v="4"/>
    <x v="23"/>
    <x v="58"/>
    <x v="96"/>
    <x v="47"/>
    <x v="519"/>
    <x v="425"/>
    <x v="49"/>
    <x v="1"/>
    <x v="1228"/>
    <x v="2"/>
    <x v="1080"/>
    <x v="0"/>
  </r>
  <r>
    <x v="1277"/>
    <x v="1263"/>
    <x v="4"/>
    <x v="23"/>
    <x v="56"/>
    <x v="98"/>
    <x v="1"/>
    <x v="494"/>
    <x v="253"/>
    <x v="56"/>
    <x v="1"/>
    <x v="1229"/>
    <x v="2"/>
    <x v="1081"/>
    <x v="0"/>
  </r>
  <r>
    <x v="1278"/>
    <x v="1264"/>
    <x v="4"/>
    <x v="26"/>
    <x v="61"/>
    <x v="94"/>
    <x v="1"/>
    <x v="1"/>
    <x v="4"/>
    <x v="8"/>
    <x v="0"/>
    <x v="1230"/>
    <x v="7"/>
    <x v="1082"/>
    <x v="0"/>
  </r>
  <r>
    <x v="1279"/>
    <x v="1265"/>
    <x v="4"/>
    <x v="23"/>
    <x v="58"/>
    <x v="84"/>
    <x v="42"/>
    <x v="17"/>
    <x v="22"/>
    <x v="3"/>
    <x v="0"/>
    <x v="1231"/>
    <x v="12"/>
    <x v="694"/>
    <x v="0"/>
  </r>
  <r>
    <x v="1280"/>
    <x v="1266"/>
    <x v="4"/>
    <x v="23"/>
    <x v="56"/>
    <x v="88"/>
    <x v="1"/>
    <x v="125"/>
    <x v="8"/>
    <x v="32"/>
    <x v="1"/>
    <x v="60"/>
    <x v="1"/>
    <x v="52"/>
    <x v="0"/>
  </r>
  <r>
    <x v="1281"/>
    <x v="1267"/>
    <x v="4"/>
    <x v="26"/>
    <x v="61"/>
    <x v="117"/>
    <x v="50"/>
    <x v="520"/>
    <x v="17"/>
    <x v="48"/>
    <x v="0"/>
    <x v="1232"/>
    <x v="3"/>
    <x v="1083"/>
    <x v="0"/>
  </r>
  <r>
    <x v="1282"/>
    <x v="1268"/>
    <x v="4"/>
    <x v="23"/>
    <x v="56"/>
    <x v="95"/>
    <x v="1"/>
    <x v="7"/>
    <x v="49"/>
    <x v="33"/>
    <x v="0"/>
    <x v="1233"/>
    <x v="2"/>
    <x v="1084"/>
    <x v="0"/>
  </r>
  <r>
    <x v="1283"/>
    <x v="1269"/>
    <x v="4"/>
    <x v="23"/>
    <x v="56"/>
    <x v="95"/>
    <x v="1"/>
    <x v="521"/>
    <x v="426"/>
    <x v="23"/>
    <x v="1"/>
    <x v="1234"/>
    <x v="5"/>
    <x v="923"/>
    <x v="0"/>
  </r>
  <r>
    <x v="1284"/>
    <x v="1270"/>
    <x v="4"/>
    <x v="23"/>
    <x v="56"/>
    <x v="81"/>
    <x v="41"/>
    <x v="368"/>
    <x v="94"/>
    <x v="32"/>
    <x v="1"/>
    <x v="1235"/>
    <x v="4"/>
    <x v="1085"/>
    <x v="0"/>
  </r>
  <r>
    <x v="1285"/>
    <x v="1271"/>
    <x v="4"/>
    <x v="23"/>
    <x v="63"/>
    <x v="132"/>
    <x v="1"/>
    <x v="59"/>
    <x v="68"/>
    <x v="35"/>
    <x v="1"/>
    <x v="1236"/>
    <x v="6"/>
    <x v="1086"/>
    <x v="0"/>
  </r>
  <r>
    <x v="1286"/>
    <x v="1272"/>
    <x v="4"/>
    <x v="23"/>
    <x v="56"/>
    <x v="98"/>
    <x v="1"/>
    <x v="522"/>
    <x v="427"/>
    <x v="55"/>
    <x v="1"/>
    <x v="1237"/>
    <x v="1"/>
    <x v="1087"/>
    <x v="0"/>
  </r>
  <r>
    <x v="1287"/>
    <x v="1273"/>
    <x v="4"/>
    <x v="24"/>
    <x v="60"/>
    <x v="91"/>
    <x v="1"/>
    <x v="375"/>
    <x v="428"/>
    <x v="61"/>
    <x v="1"/>
    <x v="1238"/>
    <x v="2"/>
    <x v="1088"/>
    <x v="0"/>
  </r>
  <r>
    <x v="1288"/>
    <x v="1274"/>
    <x v="4"/>
    <x v="23"/>
    <x v="56"/>
    <x v="98"/>
    <x v="1"/>
    <x v="33"/>
    <x v="202"/>
    <x v="9"/>
    <x v="1"/>
    <x v="1239"/>
    <x v="0"/>
    <x v="1089"/>
    <x v="0"/>
  </r>
  <r>
    <x v="1289"/>
    <x v="1275"/>
    <x v="4"/>
    <x v="23"/>
    <x v="56"/>
    <x v="81"/>
    <x v="41"/>
    <x v="523"/>
    <x v="336"/>
    <x v="34"/>
    <x v="0"/>
    <x v="1240"/>
    <x v="3"/>
    <x v="1090"/>
    <x v="0"/>
  </r>
  <r>
    <x v="1290"/>
    <x v="1276"/>
    <x v="4"/>
    <x v="23"/>
    <x v="56"/>
    <x v="95"/>
    <x v="1"/>
    <x v="456"/>
    <x v="429"/>
    <x v="77"/>
    <x v="1"/>
    <x v="1241"/>
    <x v="7"/>
    <x v="1091"/>
    <x v="0"/>
  </r>
  <r>
    <x v="1291"/>
    <x v="1277"/>
    <x v="4"/>
    <x v="23"/>
    <x v="58"/>
    <x v="102"/>
    <x v="1"/>
    <x v="524"/>
    <x v="131"/>
    <x v="18"/>
    <x v="1"/>
    <x v="1242"/>
    <x v="3"/>
    <x v="1092"/>
    <x v="0"/>
  </r>
  <r>
    <x v="1292"/>
    <x v="1278"/>
    <x v="4"/>
    <x v="23"/>
    <x v="56"/>
    <x v="81"/>
    <x v="45"/>
    <x v="33"/>
    <x v="2"/>
    <x v="42"/>
    <x v="1"/>
    <x v="1243"/>
    <x v="0"/>
    <x v="1093"/>
    <x v="0"/>
  </r>
  <r>
    <x v="1293"/>
    <x v="1279"/>
    <x v="4"/>
    <x v="24"/>
    <x v="69"/>
    <x v="7"/>
    <x v="1"/>
    <x v="525"/>
    <x v="430"/>
    <x v="1"/>
    <x v="1"/>
    <x v="1244"/>
    <x v="4"/>
    <x v="1094"/>
    <x v="0"/>
  </r>
  <r>
    <x v="1294"/>
    <x v="1280"/>
    <x v="4"/>
    <x v="23"/>
    <x v="58"/>
    <x v="84"/>
    <x v="42"/>
    <x v="21"/>
    <x v="10"/>
    <x v="38"/>
    <x v="0"/>
    <x v="1245"/>
    <x v="9"/>
    <x v="1095"/>
    <x v="0"/>
  </r>
  <r>
    <x v="1295"/>
    <x v="1281"/>
    <x v="4"/>
    <x v="23"/>
    <x v="63"/>
    <x v="131"/>
    <x v="55"/>
    <x v="4"/>
    <x v="254"/>
    <x v="8"/>
    <x v="0"/>
    <x v="1246"/>
    <x v="3"/>
    <x v="1096"/>
    <x v="0"/>
  </r>
  <r>
    <x v="1296"/>
    <x v="1282"/>
    <x v="4"/>
    <x v="23"/>
    <x v="56"/>
    <x v="89"/>
    <x v="1"/>
    <x v="526"/>
    <x v="431"/>
    <x v="66"/>
    <x v="1"/>
    <x v="1247"/>
    <x v="6"/>
    <x v="1097"/>
    <x v="0"/>
  </r>
  <r>
    <x v="1297"/>
    <x v="1283"/>
    <x v="4"/>
    <x v="23"/>
    <x v="56"/>
    <x v="85"/>
    <x v="1"/>
    <x v="97"/>
    <x v="432"/>
    <x v="90"/>
    <x v="1"/>
    <x v="1248"/>
    <x v="0"/>
    <x v="1098"/>
    <x v="0"/>
  </r>
  <r>
    <x v="1298"/>
    <x v="1284"/>
    <x v="4"/>
    <x v="23"/>
    <x v="64"/>
    <x v="114"/>
    <x v="1"/>
    <x v="501"/>
    <x v="433"/>
    <x v="9"/>
    <x v="1"/>
    <x v="1249"/>
    <x v="4"/>
    <x v="1099"/>
    <x v="0"/>
  </r>
  <r>
    <x v="1299"/>
    <x v="1285"/>
    <x v="4"/>
    <x v="23"/>
    <x v="56"/>
    <x v="89"/>
    <x v="1"/>
    <x v="527"/>
    <x v="143"/>
    <x v="76"/>
    <x v="1"/>
    <x v="1250"/>
    <x v="1"/>
    <x v="1100"/>
    <x v="0"/>
  </r>
  <r>
    <x v="1300"/>
    <x v="1286"/>
    <x v="4"/>
    <x v="23"/>
    <x v="56"/>
    <x v="88"/>
    <x v="1"/>
    <x v="528"/>
    <x v="158"/>
    <x v="35"/>
    <x v="1"/>
    <x v="1251"/>
    <x v="0"/>
    <x v="1101"/>
    <x v="0"/>
  </r>
  <r>
    <x v="1301"/>
    <x v="1287"/>
    <x v="4"/>
    <x v="23"/>
    <x v="56"/>
    <x v="87"/>
    <x v="1"/>
    <x v="529"/>
    <x v="294"/>
    <x v="54"/>
    <x v="1"/>
    <x v="1252"/>
    <x v="0"/>
    <x v="1102"/>
    <x v="0"/>
  </r>
  <r>
    <x v="1302"/>
    <x v="1288"/>
    <x v="4"/>
    <x v="23"/>
    <x v="64"/>
    <x v="114"/>
    <x v="1"/>
    <x v="208"/>
    <x v="13"/>
    <x v="27"/>
    <x v="0"/>
    <x v="1253"/>
    <x v="6"/>
    <x v="1103"/>
    <x v="0"/>
  </r>
  <r>
    <x v="1303"/>
    <x v="1289"/>
    <x v="4"/>
    <x v="26"/>
    <x v="61"/>
    <x v="94"/>
    <x v="1"/>
    <x v="530"/>
    <x v="10"/>
    <x v="24"/>
    <x v="0"/>
    <x v="1254"/>
    <x v="11"/>
    <x v="1103"/>
    <x v="0"/>
  </r>
  <r>
    <x v="1304"/>
    <x v="1290"/>
    <x v="4"/>
    <x v="23"/>
    <x v="56"/>
    <x v="133"/>
    <x v="1"/>
    <x v="168"/>
    <x v="43"/>
    <x v="9"/>
    <x v="1"/>
    <x v="1255"/>
    <x v="5"/>
    <x v="583"/>
    <x v="0"/>
  </r>
  <r>
    <x v="1305"/>
    <x v="1291"/>
    <x v="4"/>
    <x v="23"/>
    <x v="56"/>
    <x v="97"/>
    <x v="1"/>
    <x v="531"/>
    <x v="193"/>
    <x v="31"/>
    <x v="1"/>
    <x v="1256"/>
    <x v="3"/>
    <x v="1104"/>
    <x v="0"/>
  </r>
  <r>
    <x v="1306"/>
    <x v="1292"/>
    <x v="4"/>
    <x v="23"/>
    <x v="63"/>
    <x v="131"/>
    <x v="55"/>
    <x v="532"/>
    <x v="225"/>
    <x v="53"/>
    <x v="0"/>
    <x v="1257"/>
    <x v="0"/>
    <x v="400"/>
    <x v="0"/>
  </r>
  <r>
    <x v="1307"/>
    <x v="1293"/>
    <x v="4"/>
    <x v="23"/>
    <x v="58"/>
    <x v="84"/>
    <x v="42"/>
    <x v="533"/>
    <x v="8"/>
    <x v="10"/>
    <x v="0"/>
    <x v="1258"/>
    <x v="4"/>
    <x v="1105"/>
    <x v="0"/>
  </r>
  <r>
    <x v="1308"/>
    <x v="1294"/>
    <x v="4"/>
    <x v="24"/>
    <x v="71"/>
    <x v="134"/>
    <x v="1"/>
    <x v="154"/>
    <x v="354"/>
    <x v="53"/>
    <x v="0"/>
    <x v="1259"/>
    <x v="3"/>
    <x v="1106"/>
    <x v="0"/>
  </r>
  <r>
    <x v="1309"/>
    <x v="1295"/>
    <x v="4"/>
    <x v="23"/>
    <x v="56"/>
    <x v="87"/>
    <x v="1"/>
    <x v="534"/>
    <x v="434"/>
    <x v="53"/>
    <x v="0"/>
    <x v="1260"/>
    <x v="0"/>
    <x v="1107"/>
    <x v="0"/>
  </r>
  <r>
    <x v="1310"/>
    <x v="1296"/>
    <x v="4"/>
    <x v="23"/>
    <x v="64"/>
    <x v="109"/>
    <x v="1"/>
    <x v="535"/>
    <x v="435"/>
    <x v="68"/>
    <x v="1"/>
    <x v="1261"/>
    <x v="3"/>
    <x v="142"/>
    <x v="0"/>
  </r>
  <r>
    <x v="1311"/>
    <x v="1297"/>
    <x v="4"/>
    <x v="23"/>
    <x v="58"/>
    <x v="84"/>
    <x v="42"/>
    <x v="179"/>
    <x v="22"/>
    <x v="16"/>
    <x v="1"/>
    <x v="1262"/>
    <x v="2"/>
    <x v="1108"/>
    <x v="0"/>
  </r>
  <r>
    <x v="1312"/>
    <x v="1298"/>
    <x v="4"/>
    <x v="23"/>
    <x v="56"/>
    <x v="81"/>
    <x v="41"/>
    <x v="364"/>
    <x v="335"/>
    <x v="53"/>
    <x v="0"/>
    <x v="1263"/>
    <x v="2"/>
    <x v="1109"/>
    <x v="0"/>
  </r>
  <r>
    <x v="1313"/>
    <x v="1299"/>
    <x v="4"/>
    <x v="23"/>
    <x v="56"/>
    <x v="89"/>
    <x v="1"/>
    <x v="33"/>
    <x v="157"/>
    <x v="13"/>
    <x v="0"/>
    <x v="1264"/>
    <x v="11"/>
    <x v="1110"/>
    <x v="0"/>
  </r>
  <r>
    <x v="1314"/>
    <x v="1300"/>
    <x v="4"/>
    <x v="23"/>
    <x v="56"/>
    <x v="89"/>
    <x v="1"/>
    <x v="514"/>
    <x v="436"/>
    <x v="66"/>
    <x v="1"/>
    <x v="1265"/>
    <x v="13"/>
    <x v="1111"/>
    <x v="0"/>
  </r>
  <r>
    <x v="1315"/>
    <x v="1301"/>
    <x v="4"/>
    <x v="23"/>
    <x v="58"/>
    <x v="84"/>
    <x v="44"/>
    <x v="166"/>
    <x v="164"/>
    <x v="39"/>
    <x v="1"/>
    <x v="1266"/>
    <x v="9"/>
    <x v="1112"/>
    <x v="0"/>
  </r>
  <r>
    <x v="1316"/>
    <x v="1302"/>
    <x v="4"/>
    <x v="23"/>
    <x v="58"/>
    <x v="96"/>
    <x v="47"/>
    <x v="134"/>
    <x v="56"/>
    <x v="42"/>
    <x v="1"/>
    <x v="1267"/>
    <x v="3"/>
    <x v="1113"/>
    <x v="0"/>
  </r>
  <r>
    <x v="1317"/>
    <x v="1303"/>
    <x v="4"/>
    <x v="24"/>
    <x v="62"/>
    <x v="107"/>
    <x v="1"/>
    <x v="168"/>
    <x v="437"/>
    <x v="59"/>
    <x v="1"/>
    <x v="1268"/>
    <x v="0"/>
    <x v="1114"/>
    <x v="0"/>
  </r>
  <r>
    <x v="1318"/>
    <x v="1304"/>
    <x v="4"/>
    <x v="23"/>
    <x v="56"/>
    <x v="135"/>
    <x v="1"/>
    <x v="415"/>
    <x v="438"/>
    <x v="61"/>
    <x v="1"/>
    <x v="1269"/>
    <x v="4"/>
    <x v="1115"/>
    <x v="0"/>
  </r>
  <r>
    <x v="1319"/>
    <x v="1305"/>
    <x v="4"/>
    <x v="24"/>
    <x v="62"/>
    <x v="101"/>
    <x v="1"/>
    <x v="213"/>
    <x v="439"/>
    <x v="18"/>
    <x v="1"/>
    <x v="1270"/>
    <x v="2"/>
    <x v="1116"/>
    <x v="0"/>
  </r>
  <r>
    <x v="1320"/>
    <x v="1306"/>
    <x v="4"/>
    <x v="23"/>
    <x v="56"/>
    <x v="129"/>
    <x v="1"/>
    <x v="33"/>
    <x v="158"/>
    <x v="8"/>
    <x v="0"/>
    <x v="1271"/>
    <x v="2"/>
    <x v="1117"/>
    <x v="0"/>
  </r>
  <r>
    <x v="1321"/>
    <x v="1307"/>
    <x v="4"/>
    <x v="26"/>
    <x v="61"/>
    <x v="94"/>
    <x v="1"/>
    <x v="9"/>
    <x v="47"/>
    <x v="89"/>
    <x v="1"/>
    <x v="1272"/>
    <x v="1"/>
    <x v="1118"/>
    <x v="0"/>
  </r>
  <r>
    <x v="1322"/>
    <x v="1308"/>
    <x v="4"/>
    <x v="24"/>
    <x v="57"/>
    <x v="83"/>
    <x v="1"/>
    <x v="34"/>
    <x v="77"/>
    <x v="9"/>
    <x v="1"/>
    <x v="1273"/>
    <x v="5"/>
    <x v="1119"/>
    <x v="0"/>
  </r>
  <r>
    <x v="1323"/>
    <x v="1309"/>
    <x v="4"/>
    <x v="23"/>
    <x v="58"/>
    <x v="96"/>
    <x v="47"/>
    <x v="373"/>
    <x v="139"/>
    <x v="15"/>
    <x v="1"/>
    <x v="1274"/>
    <x v="0"/>
    <x v="1120"/>
    <x v="0"/>
  </r>
  <r>
    <x v="1324"/>
    <x v="1310"/>
    <x v="4"/>
    <x v="23"/>
    <x v="56"/>
    <x v="93"/>
    <x v="46"/>
    <x v="536"/>
    <x v="440"/>
    <x v="16"/>
    <x v="1"/>
    <x v="1275"/>
    <x v="6"/>
    <x v="1121"/>
    <x v="0"/>
  </r>
  <r>
    <x v="1325"/>
    <x v="1311"/>
    <x v="4"/>
    <x v="24"/>
    <x v="62"/>
    <x v="136"/>
    <x v="1"/>
    <x v="537"/>
    <x v="363"/>
    <x v="54"/>
    <x v="1"/>
    <x v="1276"/>
    <x v="3"/>
    <x v="1122"/>
    <x v="0"/>
  </r>
  <r>
    <x v="1326"/>
    <x v="1312"/>
    <x v="4"/>
    <x v="23"/>
    <x v="64"/>
    <x v="109"/>
    <x v="1"/>
    <x v="1"/>
    <x v="228"/>
    <x v="8"/>
    <x v="0"/>
    <x v="1277"/>
    <x v="3"/>
    <x v="1123"/>
    <x v="0"/>
  </r>
  <r>
    <x v="1327"/>
    <x v="1313"/>
    <x v="4"/>
    <x v="23"/>
    <x v="56"/>
    <x v="81"/>
    <x v="41"/>
    <x v="538"/>
    <x v="441"/>
    <x v="75"/>
    <x v="1"/>
    <x v="1278"/>
    <x v="0"/>
    <x v="1124"/>
    <x v="0"/>
  </r>
  <r>
    <x v="1328"/>
    <x v="1314"/>
    <x v="4"/>
    <x v="24"/>
    <x v="62"/>
    <x v="101"/>
    <x v="1"/>
    <x v="181"/>
    <x v="442"/>
    <x v="28"/>
    <x v="1"/>
    <x v="1279"/>
    <x v="0"/>
    <x v="1125"/>
    <x v="0"/>
  </r>
  <r>
    <x v="1329"/>
    <x v="1315"/>
    <x v="4"/>
    <x v="23"/>
    <x v="63"/>
    <x v="108"/>
    <x v="1"/>
    <x v="194"/>
    <x v="295"/>
    <x v="49"/>
    <x v="1"/>
    <x v="1280"/>
    <x v="1"/>
    <x v="1126"/>
    <x v="0"/>
  </r>
  <r>
    <x v="1330"/>
    <x v="1316"/>
    <x v="4"/>
    <x v="23"/>
    <x v="58"/>
    <x v="96"/>
    <x v="56"/>
    <x v="539"/>
    <x v="33"/>
    <x v="76"/>
    <x v="1"/>
    <x v="1281"/>
    <x v="4"/>
    <x v="1127"/>
    <x v="0"/>
  </r>
  <r>
    <x v="1331"/>
    <x v="1317"/>
    <x v="4"/>
    <x v="24"/>
    <x v="69"/>
    <x v="7"/>
    <x v="1"/>
    <x v="7"/>
    <x v="10"/>
    <x v="16"/>
    <x v="1"/>
    <x v="1282"/>
    <x v="9"/>
    <x v="1083"/>
    <x v="0"/>
  </r>
  <r>
    <x v="1332"/>
    <x v="1318"/>
    <x v="4"/>
    <x v="24"/>
    <x v="57"/>
    <x v="82"/>
    <x v="1"/>
    <x v="176"/>
    <x v="2"/>
    <x v="17"/>
    <x v="1"/>
    <x v="1283"/>
    <x v="12"/>
    <x v="121"/>
    <x v="0"/>
  </r>
  <r>
    <x v="1333"/>
    <x v="1319"/>
    <x v="4"/>
    <x v="23"/>
    <x v="58"/>
    <x v="84"/>
    <x v="44"/>
    <x v="540"/>
    <x v="10"/>
    <x v="1"/>
    <x v="1"/>
    <x v="1284"/>
    <x v="4"/>
    <x v="1128"/>
    <x v="0"/>
  </r>
  <r>
    <x v="1334"/>
    <x v="1320"/>
    <x v="4"/>
    <x v="23"/>
    <x v="63"/>
    <x v="125"/>
    <x v="1"/>
    <x v="6"/>
    <x v="4"/>
    <x v="1"/>
    <x v="1"/>
    <x v="1285"/>
    <x v="9"/>
    <x v="1129"/>
    <x v="0"/>
  </r>
  <r>
    <x v="1335"/>
    <x v="1321"/>
    <x v="4"/>
    <x v="23"/>
    <x v="64"/>
    <x v="109"/>
    <x v="1"/>
    <x v="1"/>
    <x v="3"/>
    <x v="22"/>
    <x v="0"/>
    <x v="1286"/>
    <x v="25"/>
    <x v="1130"/>
    <x v="0"/>
  </r>
  <r>
    <x v="1336"/>
    <x v="1322"/>
    <x v="4"/>
    <x v="23"/>
    <x v="56"/>
    <x v="129"/>
    <x v="1"/>
    <x v="25"/>
    <x v="20"/>
    <x v="10"/>
    <x v="0"/>
    <x v="1287"/>
    <x v="0"/>
    <x v="1131"/>
    <x v="0"/>
  </r>
  <r>
    <x v="1337"/>
    <x v="1323"/>
    <x v="4"/>
    <x v="23"/>
    <x v="56"/>
    <x v="118"/>
    <x v="1"/>
    <x v="72"/>
    <x v="32"/>
    <x v="44"/>
    <x v="1"/>
    <x v="1288"/>
    <x v="5"/>
    <x v="1132"/>
    <x v="0"/>
  </r>
  <r>
    <x v="1338"/>
    <x v="1324"/>
    <x v="4"/>
    <x v="23"/>
    <x v="56"/>
    <x v="88"/>
    <x v="1"/>
    <x v="541"/>
    <x v="8"/>
    <x v="48"/>
    <x v="0"/>
    <x v="1289"/>
    <x v="3"/>
    <x v="1133"/>
    <x v="0"/>
  </r>
  <r>
    <x v="1339"/>
    <x v="1325"/>
    <x v="4"/>
    <x v="24"/>
    <x v="57"/>
    <x v="83"/>
    <x v="1"/>
    <x v="542"/>
    <x v="443"/>
    <x v="56"/>
    <x v="1"/>
    <x v="1290"/>
    <x v="11"/>
    <x v="1134"/>
    <x v="0"/>
  </r>
  <r>
    <x v="1340"/>
    <x v="1326"/>
    <x v="4"/>
    <x v="23"/>
    <x v="67"/>
    <x v="116"/>
    <x v="1"/>
    <x v="543"/>
    <x v="444"/>
    <x v="8"/>
    <x v="0"/>
    <x v="1291"/>
    <x v="12"/>
    <x v="1135"/>
    <x v="0"/>
  </r>
  <r>
    <x v="1341"/>
    <x v="1327"/>
    <x v="4"/>
    <x v="24"/>
    <x v="57"/>
    <x v="82"/>
    <x v="1"/>
    <x v="544"/>
    <x v="215"/>
    <x v="77"/>
    <x v="1"/>
    <x v="1292"/>
    <x v="3"/>
    <x v="1136"/>
    <x v="0"/>
  </r>
  <r>
    <x v="1342"/>
    <x v="1328"/>
    <x v="4"/>
    <x v="23"/>
    <x v="56"/>
    <x v="99"/>
    <x v="1"/>
    <x v="545"/>
    <x v="66"/>
    <x v="53"/>
    <x v="0"/>
    <x v="1293"/>
    <x v="14"/>
    <x v="1137"/>
    <x v="0"/>
  </r>
  <r>
    <x v="1343"/>
    <x v="1329"/>
    <x v="4"/>
    <x v="23"/>
    <x v="56"/>
    <x v="81"/>
    <x v="41"/>
    <x v="546"/>
    <x v="373"/>
    <x v="26"/>
    <x v="1"/>
    <x v="1294"/>
    <x v="5"/>
    <x v="1138"/>
    <x v="0"/>
  </r>
  <r>
    <x v="1344"/>
    <x v="1330"/>
    <x v="4"/>
    <x v="24"/>
    <x v="57"/>
    <x v="82"/>
    <x v="1"/>
    <x v="96"/>
    <x v="94"/>
    <x v="53"/>
    <x v="0"/>
    <x v="1295"/>
    <x v="9"/>
    <x v="926"/>
    <x v="0"/>
  </r>
  <r>
    <x v="1345"/>
    <x v="1331"/>
    <x v="4"/>
    <x v="23"/>
    <x v="58"/>
    <x v="84"/>
    <x v="42"/>
    <x v="1"/>
    <x v="8"/>
    <x v="27"/>
    <x v="0"/>
    <x v="1296"/>
    <x v="19"/>
    <x v="1017"/>
    <x v="0"/>
  </r>
  <r>
    <x v="1346"/>
    <x v="1332"/>
    <x v="4"/>
    <x v="23"/>
    <x v="64"/>
    <x v="109"/>
    <x v="1"/>
    <x v="97"/>
    <x v="445"/>
    <x v="53"/>
    <x v="0"/>
    <x v="1297"/>
    <x v="1"/>
    <x v="1139"/>
    <x v="0"/>
  </r>
  <r>
    <x v="1347"/>
    <x v="1333"/>
    <x v="4"/>
    <x v="23"/>
    <x v="56"/>
    <x v="111"/>
    <x v="1"/>
    <x v="547"/>
    <x v="442"/>
    <x v="23"/>
    <x v="1"/>
    <x v="1298"/>
    <x v="3"/>
    <x v="1140"/>
    <x v="0"/>
  </r>
  <r>
    <x v="1348"/>
    <x v="1334"/>
    <x v="4"/>
    <x v="24"/>
    <x v="57"/>
    <x v="105"/>
    <x v="1"/>
    <x v="548"/>
    <x v="446"/>
    <x v="28"/>
    <x v="1"/>
    <x v="1299"/>
    <x v="9"/>
    <x v="1141"/>
    <x v="0"/>
  </r>
  <r>
    <x v="1349"/>
    <x v="1335"/>
    <x v="4"/>
    <x v="24"/>
    <x v="62"/>
    <x v="107"/>
    <x v="1"/>
    <x v="92"/>
    <x v="447"/>
    <x v="55"/>
    <x v="1"/>
    <x v="1300"/>
    <x v="1"/>
    <x v="1142"/>
    <x v="0"/>
  </r>
  <r>
    <x v="1350"/>
    <x v="1336"/>
    <x v="4"/>
    <x v="23"/>
    <x v="56"/>
    <x v="98"/>
    <x v="1"/>
    <x v="549"/>
    <x v="448"/>
    <x v="47"/>
    <x v="1"/>
    <x v="1301"/>
    <x v="4"/>
    <x v="1143"/>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x v="0"/>
    <s v="Accessories&amp;Peripherals"/>
    <s v="Cables&amp;Accessories"/>
    <s v="Cables"/>
    <s v="USBCables"/>
    <n v="399"/>
    <n v="1099"/>
    <n v="0.64"/>
    <s v="Yes"/>
    <n v="26671631"/>
    <n v="4.2"/>
    <n v="24269"/>
    <n v="101929.8"/>
    <n v="-0.15537543972693033"/>
    <s v="No"/>
    <x v="0"/>
  </r>
  <r>
    <x v="1"/>
    <x v="1"/>
    <x v="0"/>
    <s v="Accessories&amp;Peripherals"/>
    <s v="Cables&amp;Accessories"/>
    <s v="Cables"/>
    <s v="USBCables"/>
    <n v="199"/>
    <n v="349"/>
    <n v="0.43"/>
    <s v="No"/>
    <n v="15353906"/>
    <n v="4"/>
    <n v="43994"/>
    <n v="175976"/>
    <n v="-0.15537543972693033"/>
    <s v="No"/>
    <x v="1"/>
  </r>
  <r>
    <x v="2"/>
    <x v="2"/>
    <x v="0"/>
    <s v="Accessories&amp;Peripherals"/>
    <s v="Cables&amp;Accessories"/>
    <s v="Cables"/>
    <s v="USBCables"/>
    <n v="199"/>
    <n v="1899"/>
    <n v="0.9"/>
    <s v="Yes"/>
    <n v="15055272"/>
    <n v="3.9"/>
    <n v="7928"/>
    <n v="30919.200000000001"/>
    <n v="-0.15537543972693033"/>
    <s v="No"/>
    <x v="2"/>
  </r>
  <r>
    <x v="3"/>
    <x v="3"/>
    <x v="0"/>
    <s v="Accessories&amp;Peripherals"/>
    <s v="Cables&amp;Accessories"/>
    <s v="Cables"/>
    <s v="USBCables"/>
    <n v="329"/>
    <n v="699"/>
    <n v="0.53"/>
    <s v="Yes"/>
    <n v="65959737"/>
    <n v="4.2"/>
    <n v="94363"/>
    <n v="396324.60000000003"/>
    <n v="-0.15537543972693033"/>
    <s v="No"/>
    <x v="3"/>
  </r>
  <r>
    <x v="4"/>
    <x v="4"/>
    <x v="0"/>
    <s v="Accessories&amp;Peripherals"/>
    <s v="Cables&amp;Accessories"/>
    <s v="Cables"/>
    <s v="USBCables"/>
    <n v="154"/>
    <n v="399"/>
    <n v="0.61"/>
    <s v="Yes"/>
    <n v="6745095"/>
    <n v="4.2"/>
    <n v="16905"/>
    <n v="71001"/>
    <n v="-0.15537543972693033"/>
    <s v="No"/>
    <x v="4"/>
  </r>
  <r>
    <x v="5"/>
    <x v="5"/>
    <x v="0"/>
    <s v="Accessories&amp;Peripherals"/>
    <s v="Cables&amp;Accessories"/>
    <s v="Cables"/>
    <s v="USBCables"/>
    <n v="149"/>
    <n v="1000"/>
    <n v="0.85"/>
    <s v="Yes"/>
    <n v="24871000"/>
    <n v="3.9"/>
    <n v="24871"/>
    <n v="96996.9"/>
    <n v="-0.15537543972693033"/>
    <s v="No"/>
    <x v="5"/>
  </r>
  <r>
    <x v="6"/>
    <x v="6"/>
    <x v="0"/>
    <s v="Accessories&amp;Peripherals"/>
    <s v="Cables&amp;Accessories"/>
    <s v="Cables"/>
    <s v="USBCables"/>
    <n v="176.63"/>
    <n v="499"/>
    <n v="0.65"/>
    <s v="Yes"/>
    <n v="7578812"/>
    <n v="4.0999999999999996"/>
    <n v="15188"/>
    <n v="62270.799999999996"/>
    <n v="-0.15537543972693033"/>
    <s v="No"/>
    <x v="6"/>
  </r>
  <r>
    <x v="7"/>
    <x v="7"/>
    <x v="0"/>
    <s v="Accessories&amp;Peripherals"/>
    <s v="Cables&amp;Accessories"/>
    <s v="Cables"/>
    <s v="USBCables"/>
    <n v="229"/>
    <n v="299"/>
    <n v="0.23"/>
    <s v="No"/>
    <n v="9092889"/>
    <n v="4.3"/>
    <n v="30411"/>
    <n v="130767.29999999999"/>
    <n v="-0.15537543972693033"/>
    <s v="No"/>
    <x v="7"/>
  </r>
  <r>
    <x v="8"/>
    <x v="8"/>
    <x v="0"/>
    <s v="NetworkingDevices"/>
    <s v="NetworkAdapters"/>
    <s v="WirelessUSBAdapters"/>
    <m/>
    <n v="499"/>
    <n v="999"/>
    <n v="0.5"/>
    <s v="Yes"/>
    <n v="179511309"/>
    <n v="4.2"/>
    <n v="179691"/>
    <n v="754702.20000000007"/>
    <n v="-0.15537543972693033"/>
    <s v="No"/>
    <x v="8"/>
  </r>
  <r>
    <x v="9"/>
    <x v="9"/>
    <x v="0"/>
    <s v="Accessories&amp;Peripherals"/>
    <s v="Cables&amp;Accessories"/>
    <s v="Cables"/>
    <s v="USBCables"/>
    <n v="199"/>
    <n v="299"/>
    <n v="0.33"/>
    <s v="No"/>
    <n v="13154206"/>
    <n v="4"/>
    <n v="43994"/>
    <n v="175976"/>
    <n v="-0.15537543972693033"/>
    <s v="No"/>
    <x v="1"/>
  </r>
  <r>
    <x v="10"/>
    <x v="10"/>
    <x v="0"/>
    <s v="Accessories&amp;Peripherals"/>
    <s v="Cables&amp;Accessories"/>
    <s v="Cables"/>
    <s v="USBCables"/>
    <n v="154"/>
    <n v="339"/>
    <n v="0.55000000000000004"/>
    <s v="Yes"/>
    <n v="4539549"/>
    <n v="4.3"/>
    <n v="13391"/>
    <n v="57581.299999999996"/>
    <n v="-0.15537543972693033"/>
    <s v="No"/>
    <x v="9"/>
  </r>
  <r>
    <x v="11"/>
    <x v="11"/>
    <x v="0"/>
    <s v="Accessories&amp;Peripherals"/>
    <s v="Cables&amp;Accessories"/>
    <s v="Cables"/>
    <s v="USBCables"/>
    <n v="299"/>
    <n v="799"/>
    <n v="0.63"/>
    <s v="Yes"/>
    <n v="75396037"/>
    <n v="4.2"/>
    <n v="94363"/>
    <n v="396324.60000000003"/>
    <n v="-0.15537543972693033"/>
    <s v="No"/>
    <x v="3"/>
  </r>
  <r>
    <x v="12"/>
    <x v="12"/>
    <x v="1"/>
    <s v="HomeTheater,TV&amp;Video"/>
    <s v="Accessories"/>
    <s v="Cables"/>
    <s v="HDMICables"/>
    <n v="219"/>
    <n v="700"/>
    <n v="0.69"/>
    <s v="Yes"/>
    <n v="298881100"/>
    <n v="4.4000000000000004"/>
    <n v="426973"/>
    <n v="1878681.2000000002"/>
    <n v="-0.15537543972693033"/>
    <s v="No"/>
    <x v="10"/>
  </r>
  <r>
    <x v="13"/>
    <x v="13"/>
    <x v="0"/>
    <s v="Accessories&amp;Peripherals"/>
    <s v="Cables&amp;Accessories"/>
    <s v="Cables"/>
    <s v="USBCables"/>
    <n v="350"/>
    <n v="899"/>
    <n v="0.61"/>
    <s v="Yes"/>
    <n v="2033538"/>
    <n v="4.2"/>
    <n v="2262"/>
    <n v="9500.4"/>
    <n v="-0.15537543972693033"/>
    <s v="No"/>
    <x v="11"/>
  </r>
  <r>
    <x v="14"/>
    <x v="14"/>
    <x v="0"/>
    <s v="Accessories&amp;Peripherals"/>
    <s v="Cables&amp;Accessories"/>
    <s v="Cables"/>
    <s v="USBCables"/>
    <n v="159"/>
    <n v="399"/>
    <n v="0.6"/>
    <s v="Yes"/>
    <n v="1902432"/>
    <n v="4.0999999999999996"/>
    <n v="4768"/>
    <n v="19548.8"/>
    <n v="-0.15537543972693033"/>
    <s v="No"/>
    <x v="12"/>
  </r>
  <r>
    <x v="15"/>
    <x v="15"/>
    <x v="0"/>
    <s v="Accessories&amp;Peripherals"/>
    <s v="Cables&amp;Accessories"/>
    <s v="Cables"/>
    <s v="USBCables"/>
    <n v="349"/>
    <n v="399"/>
    <n v="0.13"/>
    <s v="No"/>
    <n v="7484043"/>
    <n v="4.4000000000000004"/>
    <n v="18757"/>
    <n v="82530.8"/>
    <n v="-0.15537543972693033"/>
    <s v="No"/>
    <x v="13"/>
  </r>
  <r>
    <x v="16"/>
    <x v="16"/>
    <x v="1"/>
    <s v="HomeTheater,TV&amp;Video"/>
    <s v="Televisions"/>
    <s v="SmartTelevisions"/>
    <m/>
    <n v="13999"/>
    <n v="24999"/>
    <n v="0.44"/>
    <s v="No"/>
    <n v="820967160"/>
    <n v="4.2"/>
    <n v="32840"/>
    <n v="137928"/>
    <n v="-0.15537543972693033"/>
    <s v="No"/>
    <x v="14"/>
  </r>
  <r>
    <x v="17"/>
    <x v="17"/>
    <x v="0"/>
    <s v="Accessories&amp;Peripherals"/>
    <s v="Cables&amp;Accessories"/>
    <s v="Cables"/>
    <s v="USBCables"/>
    <n v="249"/>
    <n v="399"/>
    <n v="0.38"/>
    <s v="No"/>
    <n v="17553606"/>
    <n v="4"/>
    <n v="43994"/>
    <n v="175976"/>
    <n v="-0.15537543972693033"/>
    <s v="No"/>
    <x v="1"/>
  </r>
  <r>
    <x v="18"/>
    <x v="18"/>
    <x v="0"/>
    <s v="Accessories&amp;Peripherals"/>
    <s v="Cables&amp;Accessories"/>
    <s v="Cables"/>
    <s v="USBCables"/>
    <n v="199"/>
    <n v="499"/>
    <n v="0.6"/>
    <s v="Yes"/>
    <n v="6509455"/>
    <n v="4.0999999999999996"/>
    <n v="13045"/>
    <n v="53484.499999999993"/>
    <n v="-0.15537543972693033"/>
    <s v="No"/>
    <x v="15"/>
  </r>
  <r>
    <x v="19"/>
    <x v="19"/>
    <x v="1"/>
    <s v="HomeTheater,TV&amp;Video"/>
    <s v="Televisions"/>
    <s v="SmartTelevisions"/>
    <m/>
    <n v="13490"/>
    <n v="21990"/>
    <n v="0.39"/>
    <s v="No"/>
    <n v="263352240"/>
    <n v="4.3"/>
    <n v="11976"/>
    <n v="51496.799999999996"/>
    <n v="-0.15537543972693033"/>
    <s v="No"/>
    <x v="16"/>
  </r>
  <r>
    <x v="20"/>
    <x v="20"/>
    <x v="0"/>
    <s v="Accessories&amp;Peripherals"/>
    <s v="Cables&amp;Accessories"/>
    <s v="Cables"/>
    <s v="USBCables"/>
    <n v="970"/>
    <n v="1799"/>
    <n v="0.46"/>
    <s v="No"/>
    <n v="1466185"/>
    <n v="4.5"/>
    <n v="815"/>
    <n v="3667.5"/>
    <n v="-0.15537543972693033"/>
    <s v="Yes"/>
    <x v="17"/>
  </r>
  <r>
    <x v="21"/>
    <x v="21"/>
    <x v="1"/>
    <s v="HomeTheater,TV&amp;Video"/>
    <s v="Accessories"/>
    <s v="Cables"/>
    <s v="HDMICables"/>
    <n v="279"/>
    <n v="499"/>
    <n v="0.44"/>
    <s v="No"/>
    <n v="5470038"/>
    <n v="3.7"/>
    <n v="10962"/>
    <n v="40559.4"/>
    <n v="-0.15537543972693033"/>
    <s v="No"/>
    <x v="18"/>
  </r>
  <r>
    <x v="22"/>
    <x v="22"/>
    <x v="1"/>
    <s v="HomeTheater,TV&amp;Video"/>
    <s v="Televisions"/>
    <s v="SmartTelevisions"/>
    <m/>
    <n v="13490"/>
    <n v="22900"/>
    <n v="0.41"/>
    <s v="No"/>
    <n v="373247100"/>
    <n v="4.3"/>
    <n v="16299"/>
    <n v="70085.7"/>
    <n v="-0.15537543972693033"/>
    <s v="No"/>
    <x v="19"/>
  </r>
  <r>
    <x v="23"/>
    <x v="23"/>
    <x v="0"/>
    <s v="Accessories&amp;Peripherals"/>
    <s v="Cables&amp;Accessories"/>
    <s v="Cables"/>
    <s v="USBCables"/>
    <n v="59"/>
    <n v="199"/>
    <n v="0.7"/>
    <s v="Yes"/>
    <n v="1866222"/>
    <n v="4"/>
    <n v="9378"/>
    <n v="37512"/>
    <n v="-0.15537543972693033"/>
    <s v="No"/>
    <x v="20"/>
  </r>
  <r>
    <x v="24"/>
    <x v="24"/>
    <x v="1"/>
    <s v="HomeTheater,TV&amp;Video"/>
    <s v="Televisions"/>
    <s v="SmartTelevisions"/>
    <m/>
    <n v="11499"/>
    <n v="19990"/>
    <n v="0.42"/>
    <s v="No"/>
    <n v="94012970"/>
    <n v="4.3"/>
    <n v="4703"/>
    <n v="20222.899999999998"/>
    <n v="-0.15537543972693033"/>
    <s v="No"/>
    <x v="21"/>
  </r>
  <r>
    <x v="25"/>
    <x v="25"/>
    <x v="1"/>
    <s v="HomeTheater,TV&amp;Video"/>
    <s v="Accessories"/>
    <s v="Cables"/>
    <s v="HDMICables"/>
    <n v="199"/>
    <n v="699"/>
    <n v="0.72"/>
    <s v="Yes"/>
    <n v="8494947"/>
    <n v="4.2"/>
    <n v="12153"/>
    <n v="51042.6"/>
    <n v="-0.15537543972693033"/>
    <s v="No"/>
    <x v="22"/>
  </r>
  <r>
    <x v="26"/>
    <x v="26"/>
    <x v="1"/>
    <s v="HomeTheater,TV&amp;Video"/>
    <s v="Televisions"/>
    <s v="SmartTelevisions"/>
    <m/>
    <n v="14999"/>
    <n v="19999"/>
    <n v="0.25"/>
    <s v="No"/>
    <n v="697945101"/>
    <n v="4.2"/>
    <n v="34899"/>
    <n v="146575.80000000002"/>
    <n v="-0.15537543972693033"/>
    <s v="No"/>
    <x v="23"/>
  </r>
  <r>
    <x v="27"/>
    <x v="27"/>
    <x v="0"/>
    <s v="Accessories&amp;Peripherals"/>
    <s v="Cables&amp;Accessories"/>
    <s v="Cables"/>
    <s v="USBCables"/>
    <n v="299"/>
    <n v="399"/>
    <n v="0.25"/>
    <s v="No"/>
    <n v="1103634"/>
    <n v="4"/>
    <n v="2766"/>
    <n v="11064"/>
    <n v="-0.15537543972693033"/>
    <s v="No"/>
    <x v="24"/>
  </r>
  <r>
    <x v="28"/>
    <x v="28"/>
    <x v="0"/>
    <s v="Accessories&amp;Peripherals"/>
    <s v="Cables&amp;Accessories"/>
    <s v="Cables"/>
    <s v="USBCables"/>
    <n v="970"/>
    <n v="1999"/>
    <n v="0.51"/>
    <s v="Yes"/>
    <n v="367816"/>
    <n v="4.4000000000000004"/>
    <n v="184"/>
    <n v="809.6"/>
    <n v="-0.15537543972693033"/>
    <s v="Yes"/>
    <x v="25"/>
  </r>
  <r>
    <x v="29"/>
    <x v="29"/>
    <x v="0"/>
    <s v="Accessories&amp;Peripherals"/>
    <s v="Cables&amp;Accessories"/>
    <s v="Cables"/>
    <s v="USBCables"/>
    <n v="299"/>
    <n v="999"/>
    <n v="0.7"/>
    <s v="Yes"/>
    <n v="20829150"/>
    <n v="4.3"/>
    <n v="20850"/>
    <n v="89655"/>
    <n v="-0.15537543972693033"/>
    <s v="No"/>
    <x v="26"/>
  </r>
  <r>
    <x v="30"/>
    <x v="30"/>
    <x v="0"/>
    <s v="Accessories&amp;Peripherals"/>
    <s v="Cables&amp;Accessories"/>
    <s v="Cables"/>
    <s v="USBCables"/>
    <n v="199"/>
    <n v="750"/>
    <n v="0.73"/>
    <s v="Yes"/>
    <n v="56232000"/>
    <n v="4.5"/>
    <n v="74976"/>
    <n v="337392"/>
    <n v="-0.15537543972693033"/>
    <s v="No"/>
    <x v="27"/>
  </r>
  <r>
    <x v="31"/>
    <x v="31"/>
    <x v="0"/>
    <s v="Accessories&amp;Peripherals"/>
    <s v="Cables&amp;Accessories"/>
    <s v="Cables"/>
    <s v="USBCables"/>
    <n v="179"/>
    <n v="499"/>
    <n v="0.64"/>
    <s v="Yes"/>
    <n v="965066"/>
    <n v="4"/>
    <n v="1934"/>
    <n v="7736"/>
    <n v="-0.15537543972693033"/>
    <s v="No"/>
    <x v="28"/>
  </r>
  <r>
    <x v="32"/>
    <x v="32"/>
    <x v="0"/>
    <s v="Accessories&amp;Peripherals"/>
    <s v="Cables&amp;Accessories"/>
    <s v="Cables"/>
    <s v="USBCables"/>
    <n v="389"/>
    <n v="1099"/>
    <n v="0.65"/>
    <s v="Yes"/>
    <n v="1070426"/>
    <n v="4.3"/>
    <n v="974"/>
    <n v="4188.2"/>
    <n v="-0.15537543972693033"/>
    <s v="Yes"/>
    <x v="29"/>
  </r>
  <r>
    <x v="33"/>
    <x v="33"/>
    <x v="0"/>
    <s v="Accessories&amp;Peripherals"/>
    <s v="Cables&amp;Accessories"/>
    <s v="Cables"/>
    <s v="USBCables"/>
    <n v="599"/>
    <n v="599"/>
    <n v="0"/>
    <s v="No"/>
    <n v="212645"/>
    <n v="4.3"/>
    <n v="355"/>
    <n v="1526.5"/>
    <n v="-0.15537543972693033"/>
    <s v="Yes"/>
    <x v="30"/>
  </r>
  <r>
    <x v="34"/>
    <x v="34"/>
    <x v="0"/>
    <s v="Accessories&amp;Peripherals"/>
    <s v="Cables&amp;Accessories"/>
    <s v="Cables"/>
    <s v="USBCables"/>
    <n v="199"/>
    <n v="999"/>
    <n v="0.8"/>
    <s v="Yes"/>
    <n v="1073925"/>
    <n v="3.9"/>
    <n v="1075"/>
    <n v="4192.5"/>
    <n v="-0.15537543972693033"/>
    <s v="No"/>
    <x v="31"/>
  </r>
  <r>
    <x v="35"/>
    <x v="35"/>
    <x v="0"/>
    <s v="Accessories&amp;Peripherals"/>
    <s v="Cables&amp;Accessories"/>
    <s v="Cables"/>
    <s v="USBCables"/>
    <n v="99"/>
    <n v="666.66"/>
    <n v="0.85"/>
    <s v="Yes"/>
    <n v="16580500.859999999"/>
    <n v="3.9"/>
    <n v="24871"/>
    <n v="96996.9"/>
    <n v="-0.15537543972693033"/>
    <s v="No"/>
    <x v="5"/>
  </r>
  <r>
    <x v="36"/>
    <x v="36"/>
    <x v="0"/>
    <s v="Accessories&amp;Peripherals"/>
    <s v="Cables&amp;Accessories"/>
    <s v="Cables"/>
    <s v="USBCables"/>
    <n v="899"/>
    <n v="1900"/>
    <n v="0.53"/>
    <s v="Yes"/>
    <n v="25748800"/>
    <n v="4.4000000000000004"/>
    <n v="13552"/>
    <n v="59628.800000000003"/>
    <n v="-0.15537543972693033"/>
    <s v="No"/>
    <x v="32"/>
  </r>
  <r>
    <x v="37"/>
    <x v="37"/>
    <x v="0"/>
    <s v="Accessories&amp;Peripherals"/>
    <s v="Cables&amp;Accessories"/>
    <s v="Cables"/>
    <s v="USBCables"/>
    <n v="199"/>
    <n v="999"/>
    <n v="0.8"/>
    <s v="Yes"/>
    <n v="575424"/>
    <n v="4"/>
    <n v="576"/>
    <n v="2304"/>
    <n v="-0.15537543972693033"/>
    <s v="Yes"/>
    <x v="33"/>
  </r>
  <r>
    <x v="38"/>
    <x v="38"/>
    <x v="1"/>
    <s v="HomeTheater,TV&amp;Video"/>
    <s v="Televisions"/>
    <s v="SmartTelevisions"/>
    <m/>
    <n v="32999"/>
    <n v="45999"/>
    <n v="0.28000000000000003"/>
    <s v="No"/>
    <n v="335700702"/>
    <n v="4.2"/>
    <n v="7298"/>
    <n v="30651.600000000002"/>
    <n v="-0.15537543972693033"/>
    <s v="No"/>
    <x v="34"/>
  </r>
  <r>
    <x v="39"/>
    <x v="39"/>
    <x v="0"/>
    <s v="Accessories&amp;Peripherals"/>
    <s v="Cables&amp;Accessories"/>
    <s v="Cables"/>
    <s v="USBCables"/>
    <n v="970"/>
    <n v="1999"/>
    <n v="0.51"/>
    <s v="Yes"/>
    <n v="923538"/>
    <n v="4.2"/>
    <n v="462"/>
    <n v="1940.4"/>
    <n v="-0.15537543972693033"/>
    <s v="Yes"/>
    <x v="35"/>
  </r>
  <r>
    <x v="40"/>
    <x v="40"/>
    <x v="0"/>
    <s v="Accessories&amp;Peripherals"/>
    <s v="Cables&amp;Accessories"/>
    <s v="Cables"/>
    <s v="USBCables"/>
    <n v="209"/>
    <n v="695"/>
    <n v="0.7"/>
    <s v="Yes"/>
    <n v="74842465"/>
    <n v="4.5"/>
    <n v="107687"/>
    <n v="484591.5"/>
    <n v="-0.15537543972693033"/>
    <s v="No"/>
    <x v="36"/>
  </r>
  <r>
    <x v="41"/>
    <x v="41"/>
    <x v="1"/>
    <s v="HomeTheater,TV&amp;Video"/>
    <s v="Televisions"/>
    <s v="SmartTelevisions"/>
    <m/>
    <n v="19999"/>
    <n v="34999"/>
    <n v="0.43"/>
    <s v="No"/>
    <n v="950257849"/>
    <n v="4.3"/>
    <n v="27151"/>
    <n v="116749.29999999999"/>
    <n v="-0.15537543972693033"/>
    <s v="No"/>
    <x v="37"/>
  </r>
  <r>
    <x v="42"/>
    <x v="42"/>
    <x v="0"/>
    <s v="Accessories&amp;Peripherals"/>
    <s v="Cables&amp;Accessories"/>
    <s v="Cables"/>
    <s v="USBCables"/>
    <n v="399"/>
    <n v="1099"/>
    <n v="0.64"/>
    <s v="Yes"/>
    <n v="26671631"/>
    <n v="4.2"/>
    <n v="24269"/>
    <n v="101929.8"/>
    <n v="-0.15537543972693033"/>
    <s v="No"/>
    <x v="0"/>
  </r>
  <r>
    <x v="43"/>
    <x v="43"/>
    <x v="0"/>
    <s v="NetworkingDevices"/>
    <s v="NetworkAdapters"/>
    <s v="WirelessUSBAdapters"/>
    <m/>
    <n v="999"/>
    <n v="1599"/>
    <n v="0.38"/>
    <s v="No"/>
    <n v="19336707"/>
    <n v="4.3"/>
    <n v="12093"/>
    <n v="51999.9"/>
    <n v="-0.15537543972693033"/>
    <s v="No"/>
    <x v="38"/>
  </r>
  <r>
    <x v="44"/>
    <x v="44"/>
    <x v="0"/>
    <s v="Accessories&amp;Peripherals"/>
    <s v="Cables&amp;Accessories"/>
    <s v="Cables"/>
    <s v="USBCables"/>
    <n v="59"/>
    <n v="199"/>
    <n v="0.7"/>
    <s v="Yes"/>
    <n v="1866222"/>
    <n v="4"/>
    <n v="9378"/>
    <n v="37512"/>
    <n v="-0.15537543972693033"/>
    <s v="No"/>
    <x v="20"/>
  </r>
  <r>
    <x v="45"/>
    <x v="45"/>
    <x v="0"/>
    <s v="Accessories&amp;Peripherals"/>
    <s v="Cables&amp;Accessories"/>
    <s v="Cables"/>
    <s v="USBCables"/>
    <n v="333"/>
    <n v="999"/>
    <n v="0.67"/>
    <s v="Yes"/>
    <n v="9782208"/>
    <n v="3.3"/>
    <n v="9792"/>
    <n v="32313.599999999999"/>
    <n v="-0.15537543972693033"/>
    <s v="No"/>
    <x v="39"/>
  </r>
  <r>
    <x v="46"/>
    <x v="46"/>
    <x v="0"/>
    <s v="NetworkingDevices"/>
    <s v="NetworkAdapters"/>
    <s v="WirelessUSBAdapters"/>
    <m/>
    <n v="507"/>
    <n v="1208"/>
    <n v="0.57999999999999996"/>
    <s v="Yes"/>
    <n v="9822248"/>
    <n v="4.0999999999999996"/>
    <n v="8131"/>
    <n v="33337.1"/>
    <n v="-0.15537543972693033"/>
    <s v="No"/>
    <x v="40"/>
  </r>
  <r>
    <x v="47"/>
    <x v="47"/>
    <x v="1"/>
    <s v="HomeTheater,TV&amp;Video"/>
    <s v="Accessories"/>
    <s v="Cables"/>
    <s v="HDMICables"/>
    <n v="309"/>
    <n v="475"/>
    <n v="0.35"/>
    <s v="No"/>
    <n v="202812175"/>
    <n v="4.4000000000000004"/>
    <n v="426973"/>
    <n v="1878681.2000000002"/>
    <n v="-0.15537543972693033"/>
    <s v="No"/>
    <x v="10"/>
  </r>
  <r>
    <x v="48"/>
    <x v="48"/>
    <x v="1"/>
    <s v="HomeTheater,TV&amp;Video"/>
    <s v="Accessories"/>
    <s v="RemoteControls"/>
    <m/>
    <n v="399"/>
    <n v="999"/>
    <n v="0.6"/>
    <s v="Yes"/>
    <n v="492507"/>
    <n v="3.6"/>
    <n v="493"/>
    <n v="1774.8"/>
    <n v="-0.15537543972693033"/>
    <s v="Yes"/>
    <x v="41"/>
  </r>
  <r>
    <x v="49"/>
    <x v="49"/>
    <x v="0"/>
    <s v="Accessories&amp;Peripherals"/>
    <s v="Cables&amp;Accessories"/>
    <s v="Cables"/>
    <s v="USBCables"/>
    <n v="199"/>
    <n v="395"/>
    <n v="0.5"/>
    <s v="Yes"/>
    <n v="36575025"/>
    <n v="4.2"/>
    <n v="92595"/>
    <n v="388899"/>
    <n v="-0.15537543972693033"/>
    <s v="No"/>
    <x v="42"/>
  </r>
  <r>
    <x v="50"/>
    <x v="50"/>
    <x v="0"/>
    <s v="NetworkingDevices"/>
    <s v="NetworkAdapters"/>
    <s v="WirelessUSBAdapters"/>
    <m/>
    <n v="1199"/>
    <n v="2199"/>
    <n v="0.45"/>
    <s v="No"/>
    <n v="54491220"/>
    <n v="4.4000000000000004"/>
    <n v="24780"/>
    <n v="109032.00000000001"/>
    <n v="-0.15537543972693033"/>
    <s v="No"/>
    <x v="43"/>
  </r>
  <r>
    <x v="51"/>
    <x v="51"/>
    <x v="0"/>
    <s v="Accessories&amp;Peripherals"/>
    <s v="Cables&amp;Accessories"/>
    <s v="Cables"/>
    <s v="USBCables"/>
    <n v="179"/>
    <n v="500"/>
    <n v="0.64"/>
    <s v="Yes"/>
    <n v="46297500"/>
    <n v="4.2"/>
    <n v="92595"/>
    <n v="388899"/>
    <n v="-0.15537543972693033"/>
    <s v="No"/>
    <x v="42"/>
  </r>
  <r>
    <x v="52"/>
    <x v="52"/>
    <x v="0"/>
    <s v="Accessories&amp;Peripherals"/>
    <s v="Cables&amp;Accessories"/>
    <s v="Cables"/>
    <s v="USBCables"/>
    <n v="799"/>
    <n v="2100"/>
    <n v="0.62"/>
    <s v="Yes"/>
    <n v="17194800"/>
    <n v="4.3"/>
    <n v="8188"/>
    <n v="35208.400000000001"/>
    <n v="-0.15537543972693033"/>
    <s v="No"/>
    <x v="44"/>
  </r>
  <r>
    <x v="53"/>
    <x v="53"/>
    <x v="1"/>
    <s v="HomeTheater,TV&amp;Video"/>
    <s v="Televisions"/>
    <s v="StandardTelevisions"/>
    <m/>
    <n v="6999"/>
    <n v="12999"/>
    <n v="0.46"/>
    <s v="No"/>
    <n v="52034997"/>
    <n v="4.2"/>
    <n v="4003"/>
    <n v="16812.600000000002"/>
    <n v="-0.15537543972693033"/>
    <s v="No"/>
    <x v="45"/>
  </r>
  <r>
    <x v="54"/>
    <x v="54"/>
    <x v="0"/>
    <s v="Accessories&amp;Peripherals"/>
    <s v="Cables&amp;Accessories"/>
    <s v="Cables"/>
    <s v="USBCables"/>
    <n v="199"/>
    <n v="349"/>
    <n v="0.43"/>
    <s v="No"/>
    <n v="109586"/>
    <n v="4.0999999999999996"/>
    <n v="314"/>
    <n v="1287.3999999999999"/>
    <n v="-0.15537543972693033"/>
    <s v="Yes"/>
    <x v="46"/>
  </r>
  <r>
    <x v="55"/>
    <x v="55"/>
    <x v="1"/>
    <s v="HomeTheater,TV&amp;Video"/>
    <s v="Accessories"/>
    <s v="RemoteControls"/>
    <m/>
    <n v="230"/>
    <n v="499"/>
    <n v="0.54"/>
    <s v="Yes"/>
    <n v="1477040"/>
    <n v="3.7"/>
    <n v="2960"/>
    <n v="10952"/>
    <n v="-0.15537543972693033"/>
    <s v="No"/>
    <x v="47"/>
  </r>
  <r>
    <x v="56"/>
    <x v="56"/>
    <x v="0"/>
    <s v="NetworkingDevices"/>
    <s v="NetworkAdapters"/>
    <s v="WirelessUSBAdapters"/>
    <m/>
    <n v="649"/>
    <n v="1399"/>
    <n v="0.54"/>
    <s v="Yes"/>
    <n v="251387709"/>
    <n v="4.2"/>
    <n v="179691"/>
    <n v="754702.20000000007"/>
    <n v="-0.15537543972693033"/>
    <s v="No"/>
    <x v="8"/>
  </r>
  <r>
    <x v="57"/>
    <x v="57"/>
    <x v="1"/>
    <s v="HomeTheater,TV&amp;Video"/>
    <s v="Televisions"/>
    <s v="SmartTelevisions"/>
    <m/>
    <n v="15999"/>
    <n v="21999"/>
    <n v="0.27"/>
    <s v="No"/>
    <n v="767743101"/>
    <n v="4.2"/>
    <n v="34899"/>
    <n v="146575.80000000002"/>
    <n v="-0.15537543972693033"/>
    <s v="No"/>
    <x v="23"/>
  </r>
  <r>
    <x v="58"/>
    <x v="58"/>
    <x v="0"/>
    <s v="Accessories&amp;Peripherals"/>
    <s v="Cables&amp;Accessories"/>
    <s v="Cables"/>
    <s v="USBCables"/>
    <n v="348"/>
    <n v="1499"/>
    <n v="0.77"/>
    <s v="Yes"/>
    <n v="983344"/>
    <n v="4.2"/>
    <n v="656"/>
    <n v="2755.2000000000003"/>
    <n v="-0.15537543972693033"/>
    <s v="Yes"/>
    <x v="48"/>
  </r>
  <r>
    <x v="59"/>
    <x v="59"/>
    <x v="0"/>
    <s v="Accessories&amp;Peripherals"/>
    <s v="Cables&amp;Accessories"/>
    <s v="Cables"/>
    <s v="USBCables"/>
    <n v="154"/>
    <n v="349"/>
    <n v="0.56000000000000005"/>
    <s v="Yes"/>
    <n v="2465336"/>
    <n v="4.3"/>
    <n v="7064"/>
    <n v="30375.199999999997"/>
    <n v="-0.15537543972693033"/>
    <s v="No"/>
    <x v="49"/>
  </r>
  <r>
    <x v="60"/>
    <x v="60"/>
    <x v="1"/>
    <s v="HomeTheater,TV&amp;Video"/>
    <s v="Accessories"/>
    <s v="RemoteControls"/>
    <m/>
    <n v="179"/>
    <n v="799"/>
    <n v="0.78"/>
    <s v="Yes"/>
    <n v="1758599"/>
    <n v="3.7"/>
    <n v="2201"/>
    <n v="8143.7000000000007"/>
    <n v="-0.15537543972693033"/>
    <s v="No"/>
    <x v="50"/>
  </r>
  <r>
    <x v="61"/>
    <x v="61"/>
    <x v="1"/>
    <s v="HomeTheater,TV&amp;Video"/>
    <s v="Televisions"/>
    <s v="SmartTelevisions"/>
    <m/>
    <n v="32990"/>
    <n v="47900"/>
    <n v="0.31"/>
    <s v="No"/>
    <n v="340521100"/>
    <n v="4.3"/>
    <n v="7109"/>
    <n v="30568.699999999997"/>
    <n v="-0.15537543972693033"/>
    <s v="No"/>
    <x v="51"/>
  </r>
  <r>
    <x v="62"/>
    <x v="62"/>
    <x v="0"/>
    <s v="Accessories&amp;Peripherals"/>
    <s v="Cables&amp;Accessories"/>
    <s v="Cables"/>
    <s v="USBCables"/>
    <n v="139"/>
    <n v="999"/>
    <n v="0.86"/>
    <s v="Yes"/>
    <n v="1311687"/>
    <n v="4"/>
    <n v="1313"/>
    <n v="5252"/>
    <n v="-0.15537543972693033"/>
    <s v="No"/>
    <x v="52"/>
  </r>
  <r>
    <x v="63"/>
    <x v="63"/>
    <x v="0"/>
    <s v="Accessories&amp;Peripherals"/>
    <s v="Cables&amp;Accessories"/>
    <s v="Cables"/>
    <s v="USBCables"/>
    <n v="329"/>
    <n v="845"/>
    <n v="0.61"/>
    <s v="Yes"/>
    <n v="25135370"/>
    <n v="4.2"/>
    <n v="29746"/>
    <n v="124933.20000000001"/>
    <n v="-0.15537543972693033"/>
    <s v="No"/>
    <x v="53"/>
  </r>
  <r>
    <x v="64"/>
    <x v="64"/>
    <x v="1"/>
    <s v="HomeTheater,TV&amp;Video"/>
    <s v="Televisions"/>
    <s v="SmartTelevisions"/>
    <m/>
    <n v="13999"/>
    <n v="24999"/>
    <n v="0.44"/>
    <s v="No"/>
    <n v="1130904762"/>
    <n v="4.2"/>
    <n v="45238"/>
    <n v="189999.6"/>
    <n v="-0.15537543972693033"/>
    <s v="No"/>
    <x v="54"/>
  </r>
  <r>
    <x v="65"/>
    <x v="65"/>
    <x v="1"/>
    <s v="HomeTheater,TV&amp;Video"/>
    <s v="Accessories"/>
    <s v="Cables"/>
    <s v="HDMICables"/>
    <n v="309"/>
    <n v="1400"/>
    <n v="0.78"/>
    <s v="Yes"/>
    <n v="597762200"/>
    <n v="4.4000000000000004"/>
    <n v="426973"/>
    <n v="1878681.2000000002"/>
    <n v="-0.15537543972693033"/>
    <s v="No"/>
    <x v="10"/>
  </r>
  <r>
    <x v="66"/>
    <x v="66"/>
    <x v="0"/>
    <s v="Accessories&amp;Peripherals"/>
    <s v="Cables&amp;Accessories"/>
    <s v="Cables"/>
    <s v="USBCables"/>
    <n v="263"/>
    <n v="699"/>
    <n v="0.62"/>
    <s v="Yes"/>
    <n v="314550"/>
    <n v="4.0999999999999996"/>
    <n v="450"/>
    <n v="1844.9999999999998"/>
    <n v="-0.15537543972693033"/>
    <s v="Yes"/>
    <x v="55"/>
  </r>
  <r>
    <x v="67"/>
    <x v="67"/>
    <x v="1"/>
    <s v="HomeTheater,TV&amp;Video"/>
    <s v="Televisions"/>
    <s v="StandardTelevisions"/>
    <m/>
    <n v="7999"/>
    <n v="14990"/>
    <n v="0.47"/>
    <s v="No"/>
    <n v="6850430"/>
    <n v="4.3"/>
    <n v="457"/>
    <n v="1965.1"/>
    <n v="-0.15537543972693033"/>
    <s v="Yes"/>
    <x v="56"/>
  </r>
  <r>
    <x v="68"/>
    <x v="68"/>
    <x v="1"/>
    <s v="HomeTheater,TV&amp;Video"/>
    <s v="Accessories"/>
    <s v="TVMounts,Stands&amp;Turntables"/>
    <s v="TVWall&amp;CeilingMounts"/>
    <n v="1599"/>
    <n v="2999"/>
    <n v="0.47"/>
    <s v="No"/>
    <n v="8178273"/>
    <n v="4.2"/>
    <n v="2727"/>
    <n v="11453.4"/>
    <n v="-0.15537543972693033"/>
    <s v="No"/>
    <x v="57"/>
  </r>
  <r>
    <x v="69"/>
    <x v="69"/>
    <x v="0"/>
    <s v="Accessories&amp;Peripherals"/>
    <s v="Cables&amp;Accessories"/>
    <s v="Cables"/>
    <s v="USBCables"/>
    <n v="219"/>
    <n v="700"/>
    <n v="0.69"/>
    <s v="Yes"/>
    <n v="14037100"/>
    <n v="4.3"/>
    <n v="20053"/>
    <n v="86227.9"/>
    <n v="-0.15537543972693033"/>
    <s v="No"/>
    <x v="58"/>
  </r>
  <r>
    <x v="70"/>
    <x v="70"/>
    <x v="0"/>
    <s v="Accessories&amp;Peripherals"/>
    <s v="Cables&amp;Accessories"/>
    <s v="Cables"/>
    <s v="USBCables"/>
    <n v="349"/>
    <n v="899"/>
    <n v="0.61"/>
    <s v="Yes"/>
    <n v="133951"/>
    <n v="4.5"/>
    <n v="149"/>
    <n v="670.5"/>
    <n v="-0.15537543972693033"/>
    <s v="Yes"/>
    <x v="59"/>
  </r>
  <r>
    <x v="71"/>
    <x v="71"/>
    <x v="0"/>
    <s v="Accessories&amp;Peripherals"/>
    <s v="Cables&amp;Accessories"/>
    <s v="Cables"/>
    <s v="USBCables"/>
    <n v="349"/>
    <n v="599"/>
    <n v="0.42"/>
    <s v="No"/>
    <n v="125790"/>
    <n v="4.0999999999999996"/>
    <n v="210"/>
    <n v="860.99999999999989"/>
    <n v="-0.15537543972693033"/>
    <s v="Yes"/>
    <x v="60"/>
  </r>
  <r>
    <x v="72"/>
    <x v="72"/>
    <x v="1"/>
    <s v="HomeTheater,TV&amp;Video"/>
    <s v="Televisions"/>
    <s v="SmartTelevisions"/>
    <m/>
    <n v="26999"/>
    <n v="42999"/>
    <n v="0.37"/>
    <s v="No"/>
    <n v="1945188762"/>
    <n v="4.2"/>
    <n v="45238"/>
    <n v="189999.6"/>
    <n v="-0.15537543972693033"/>
    <s v="No"/>
    <x v="54"/>
  </r>
  <r>
    <x v="73"/>
    <x v="73"/>
    <x v="0"/>
    <s v="Accessories&amp;Peripherals"/>
    <s v="Cables&amp;Accessories"/>
    <s v="Cables"/>
    <s v="USBCables"/>
    <n v="115"/>
    <n v="499"/>
    <n v="0.77"/>
    <s v="Yes"/>
    <n v="3858268"/>
    <n v="4"/>
    <n v="7732"/>
    <n v="30928"/>
    <n v="-0.15537543972693033"/>
    <s v="No"/>
    <x v="61"/>
  </r>
  <r>
    <x v="74"/>
    <x v="74"/>
    <x v="0"/>
    <s v="Accessories&amp;Peripherals"/>
    <s v="Cables&amp;Accessories"/>
    <s v="Cables"/>
    <s v="USBCables"/>
    <n v="399"/>
    <n v="999"/>
    <n v="0.6"/>
    <s v="Yes"/>
    <n v="1778220"/>
    <n v="4.0999999999999996"/>
    <n v="1780"/>
    <n v="7297.9999999999991"/>
    <n v="-0.15537543972693033"/>
    <s v="No"/>
    <x v="62"/>
  </r>
  <r>
    <x v="75"/>
    <x v="75"/>
    <x v="0"/>
    <s v="Accessories&amp;Peripherals"/>
    <s v="Cables&amp;Accessories"/>
    <s v="Cables"/>
    <s v="USBCables"/>
    <n v="199"/>
    <n v="499"/>
    <n v="0.6"/>
    <s v="Yes"/>
    <n v="300398"/>
    <n v="4.0999999999999996"/>
    <n v="602"/>
    <n v="2468.1999999999998"/>
    <n v="-0.15537543972693033"/>
    <s v="Yes"/>
    <x v="63"/>
  </r>
  <r>
    <x v="76"/>
    <x v="76"/>
    <x v="0"/>
    <s v="Accessories&amp;Peripherals"/>
    <s v="Cables&amp;Accessories"/>
    <s v="Cables"/>
    <s v="USBCables"/>
    <n v="179"/>
    <n v="399"/>
    <n v="0.55000000000000004"/>
    <s v="Yes"/>
    <n v="567777"/>
    <n v="4"/>
    <n v="1423"/>
    <n v="5692"/>
    <n v="-0.15537543972693033"/>
    <s v="No"/>
    <x v="64"/>
  </r>
  <r>
    <x v="77"/>
    <x v="77"/>
    <x v="1"/>
    <s v="HomeTheater,TV&amp;Video"/>
    <s v="Televisions"/>
    <s v="SmartTelevisions"/>
    <m/>
    <n v="10901"/>
    <n v="30990"/>
    <n v="0.65"/>
    <s v="Yes"/>
    <n v="12334020"/>
    <n v="4.0999999999999996"/>
    <n v="398"/>
    <n v="1631.8"/>
    <n v="-0.15537543972693033"/>
    <s v="Yes"/>
    <x v="65"/>
  </r>
  <r>
    <x v="78"/>
    <x v="78"/>
    <x v="0"/>
    <s v="Accessories&amp;Peripherals"/>
    <s v="Cables&amp;Accessories"/>
    <s v="Cables"/>
    <s v="USBCables"/>
    <n v="209"/>
    <n v="499"/>
    <n v="0.57999999999999996"/>
    <s v="Yes"/>
    <n v="267464"/>
    <n v="3.9"/>
    <n v="536"/>
    <n v="2090.4"/>
    <n v="-0.15537543972693033"/>
    <s v="Yes"/>
    <x v="66"/>
  </r>
  <r>
    <x v="79"/>
    <x v="79"/>
    <x v="1"/>
    <s v="HomeTheater,TV&amp;Video"/>
    <s v="Accessories"/>
    <s v="RemoteControls"/>
    <m/>
    <n v="1434"/>
    <n v="3999"/>
    <n v="0.64"/>
    <s v="Yes"/>
    <n v="127968"/>
    <n v="4"/>
    <n v="32"/>
    <n v="128"/>
    <n v="-0.15537543972693033"/>
    <s v="Yes"/>
    <x v="67"/>
  </r>
  <r>
    <x v="80"/>
    <x v="80"/>
    <x v="0"/>
    <s v="Accessories&amp;Peripherals"/>
    <s v="Cables&amp;Accessories"/>
    <s v="Cables"/>
    <s v="USBCables"/>
    <n v="399"/>
    <n v="1099"/>
    <n v="0.64"/>
    <s v="Yes"/>
    <n v="26671631"/>
    <n v="4.2"/>
    <n v="24269"/>
    <n v="101929.8"/>
    <n v="-0.15537543972693033"/>
    <s v="No"/>
    <x v="0"/>
  </r>
  <r>
    <x v="81"/>
    <x v="81"/>
    <x v="0"/>
    <s v="Accessories&amp;Peripherals"/>
    <s v="Cables&amp;Accessories"/>
    <s v="Cables"/>
    <s v="USBCables"/>
    <n v="139"/>
    <n v="249"/>
    <n v="0.44"/>
    <s v="No"/>
    <n v="2335122"/>
    <n v="4"/>
    <n v="9378"/>
    <n v="37512"/>
    <n v="-0.15537543972693033"/>
    <s v="No"/>
    <x v="20"/>
  </r>
  <r>
    <x v="82"/>
    <x v="82"/>
    <x v="1"/>
    <s v="HomeTheater,TV&amp;Video"/>
    <s v="Televisions"/>
    <s v="SmartTelevisions"/>
    <m/>
    <n v="7299"/>
    <n v="19125"/>
    <n v="0.62"/>
    <s v="Yes"/>
    <n v="17250750"/>
    <n v="3.4"/>
    <n v="902"/>
    <n v="3066.7999999999997"/>
    <n v="-0.15537543972693033"/>
    <s v="Yes"/>
    <x v="68"/>
  </r>
  <r>
    <x v="83"/>
    <x v="83"/>
    <x v="0"/>
    <s v="Accessories&amp;Peripherals"/>
    <s v="Cables&amp;Accessories"/>
    <s v="Cables"/>
    <s v="USBCables"/>
    <n v="299"/>
    <n v="799"/>
    <n v="0.63"/>
    <s v="Yes"/>
    <n v="23004009"/>
    <n v="4.4000000000000004"/>
    <n v="28791"/>
    <n v="126680.40000000001"/>
    <n v="-0.15537543972693033"/>
    <s v="No"/>
    <x v="69"/>
  </r>
  <r>
    <x v="84"/>
    <x v="84"/>
    <x v="0"/>
    <s v="Accessories&amp;Peripherals"/>
    <s v="Cables&amp;Accessories"/>
    <s v="Cables"/>
    <s v="USBCables"/>
    <n v="325"/>
    <n v="1299"/>
    <n v="0.75"/>
    <s v="Yes"/>
    <n v="13738224"/>
    <n v="4.2"/>
    <n v="10576"/>
    <n v="44419.200000000004"/>
    <n v="-0.15537543972693033"/>
    <s v="No"/>
    <x v="70"/>
  </r>
  <r>
    <x v="85"/>
    <x v="85"/>
    <x v="1"/>
    <s v="HomeTheater,TV&amp;Video"/>
    <s v="Televisions"/>
    <s v="SmartTelevisions"/>
    <m/>
    <n v="29999"/>
    <n v="39999"/>
    <n v="0.25"/>
    <s v="No"/>
    <n v="291912702"/>
    <n v="4.2"/>
    <n v="7298"/>
    <n v="30651.600000000002"/>
    <n v="-0.15537543972693033"/>
    <s v="No"/>
    <x v="34"/>
  </r>
  <r>
    <x v="86"/>
    <x v="86"/>
    <x v="1"/>
    <s v="HomeTheater,TV&amp;Video"/>
    <s v="Televisions"/>
    <s v="SmartTelevisions"/>
    <m/>
    <n v="27999"/>
    <n v="40990"/>
    <n v="0.32"/>
    <s v="No"/>
    <n v="192775970"/>
    <n v="4.3"/>
    <n v="4703"/>
    <n v="20222.899999999998"/>
    <n v="-0.15537543972693033"/>
    <s v="No"/>
    <x v="21"/>
  </r>
  <r>
    <x v="87"/>
    <x v="87"/>
    <x v="1"/>
    <s v="HomeTheater,TV&amp;Video"/>
    <s v="Televisions"/>
    <s v="SmartTelevisions"/>
    <m/>
    <n v="30990"/>
    <n v="52900"/>
    <n v="0.41"/>
    <s v="No"/>
    <n v="376066100"/>
    <n v="4.3"/>
    <n v="7109"/>
    <n v="30568.699999999997"/>
    <n v="-0.15537543972693033"/>
    <s v="No"/>
    <x v="51"/>
  </r>
  <r>
    <x v="88"/>
    <x v="88"/>
    <x v="0"/>
    <s v="Accessories&amp;Peripherals"/>
    <s v="Cables&amp;Accessories"/>
    <s v="Cables"/>
    <s v="USBCables"/>
    <n v="199"/>
    <n v="999"/>
    <n v="0.8"/>
    <s v="Yes"/>
    <n v="126873"/>
    <n v="4.5"/>
    <n v="127"/>
    <n v="571.5"/>
    <n v="-0.15537543972693033"/>
    <s v="Yes"/>
    <x v="71"/>
  </r>
  <r>
    <x v="89"/>
    <x v="89"/>
    <x v="0"/>
    <s v="Accessories&amp;Peripherals"/>
    <s v="Cables&amp;Accessories"/>
    <s v="Cables"/>
    <s v="USBCables"/>
    <n v="649"/>
    <n v="1999"/>
    <n v="0.68"/>
    <s v="Yes"/>
    <n v="48513731"/>
    <n v="4.2"/>
    <n v="24269"/>
    <n v="101929.8"/>
    <n v="-0.15537543972693033"/>
    <s v="No"/>
    <x v="0"/>
  </r>
  <r>
    <x v="90"/>
    <x v="90"/>
    <x v="0"/>
    <s v="NetworkingDevices"/>
    <s v="NetworkAdapters"/>
    <s v="WirelessUSBAdapters"/>
    <m/>
    <n v="269"/>
    <n v="800"/>
    <n v="0.66"/>
    <s v="Yes"/>
    <n v="8107200"/>
    <n v="3.6"/>
    <n v="10134"/>
    <n v="36482.400000000001"/>
    <n v="-0.15537543972693033"/>
    <s v="No"/>
    <x v="72"/>
  </r>
  <r>
    <x v="91"/>
    <x v="91"/>
    <x v="1"/>
    <s v="HomeTheater,TV&amp;Video"/>
    <s v="Televisions"/>
    <s v="SmartTelevisions"/>
    <m/>
    <n v="24999"/>
    <n v="31999"/>
    <n v="0.22"/>
    <s v="No"/>
    <n v="1116733101"/>
    <n v="4.2"/>
    <n v="34899"/>
    <n v="146575.80000000002"/>
    <n v="-0.15537543972693033"/>
    <s v="No"/>
    <x v="23"/>
  </r>
  <r>
    <x v="92"/>
    <x v="92"/>
    <x v="0"/>
    <s v="Accessories&amp;Peripherals"/>
    <s v="Cables&amp;Accessories"/>
    <s v="Cables"/>
    <s v="USBCables"/>
    <n v="299"/>
    <n v="699"/>
    <n v="0.56999999999999995"/>
    <s v="Yes"/>
    <n v="65959737"/>
    <n v="4.2"/>
    <n v="94363"/>
    <n v="396324.60000000003"/>
    <n v="-0.15537543972693033"/>
    <s v="No"/>
    <x v="3"/>
  </r>
  <r>
    <x v="93"/>
    <x v="93"/>
    <x v="0"/>
    <s v="Accessories&amp;Peripherals"/>
    <s v="Cables&amp;Accessories"/>
    <s v="Cables"/>
    <s v="USBCables"/>
    <n v="199"/>
    <n v="999"/>
    <n v="0.8"/>
    <s v="Yes"/>
    <n v="424575"/>
    <n v="4.0999999999999996"/>
    <n v="425"/>
    <n v="1742.4999999999998"/>
    <n v="-0.15537543972693033"/>
    <s v="Yes"/>
    <x v="73"/>
  </r>
  <r>
    <x v="94"/>
    <x v="94"/>
    <x v="1"/>
    <s v="HomeTheater,TV&amp;Video"/>
    <s v="Televisions"/>
    <s v="SmartTelevisions"/>
    <m/>
    <n v="18990"/>
    <n v="40990"/>
    <n v="0.54"/>
    <s v="Yes"/>
    <n v="272952410"/>
    <n v="4.2"/>
    <n v="6659"/>
    <n v="27967.800000000003"/>
    <n v="-0.15537543972693033"/>
    <s v="No"/>
    <x v="74"/>
  </r>
  <r>
    <x v="95"/>
    <x v="95"/>
    <x v="0"/>
    <s v="NetworkingDevices"/>
    <s v="NetworkAdapters"/>
    <s v="WirelessUSBAdapters"/>
    <m/>
    <n v="290"/>
    <n v="349"/>
    <n v="0.17"/>
    <s v="No"/>
    <n v="689973"/>
    <n v="3.7"/>
    <n v="1977"/>
    <n v="7314.9000000000005"/>
    <n v="-0.15537543972693033"/>
    <s v="No"/>
    <x v="75"/>
  </r>
  <r>
    <x v="96"/>
    <x v="96"/>
    <x v="1"/>
    <s v="HomeTheater,TV&amp;Video"/>
    <s v="Accessories"/>
    <s v="RemoteControls"/>
    <m/>
    <n v="249"/>
    <n v="799"/>
    <n v="0.69"/>
    <s v="Yes"/>
    <n v="862121"/>
    <n v="3.8"/>
    <n v="1079"/>
    <n v="4100.2"/>
    <n v="-0.15537543972693033"/>
    <s v="No"/>
    <x v="76"/>
  </r>
  <r>
    <x v="97"/>
    <x v="97"/>
    <x v="0"/>
    <s v="Accessories&amp;Peripherals"/>
    <s v="Cables&amp;Accessories"/>
    <s v="Cables"/>
    <s v="USBCables"/>
    <n v="345"/>
    <n v="999"/>
    <n v="0.65"/>
    <s v="Yes"/>
    <n v="1095903"/>
    <n v="3.7"/>
    <n v="1097"/>
    <n v="4058.9"/>
    <n v="-0.15537543972693033"/>
    <s v="No"/>
    <x v="77"/>
  </r>
  <r>
    <x v="98"/>
    <x v="98"/>
    <x v="0"/>
    <s v="NetworkingDevices"/>
    <s v="NetworkAdapters"/>
    <s v="WirelessUSBAdapters"/>
    <m/>
    <n v="1099"/>
    <n v="1899"/>
    <n v="0.42"/>
    <s v="No"/>
    <n v="42575580"/>
    <n v="4.5"/>
    <n v="22420"/>
    <n v="100890"/>
    <n v="-0.15537543972693033"/>
    <s v="No"/>
    <x v="78"/>
  </r>
  <r>
    <x v="99"/>
    <x v="99"/>
    <x v="0"/>
    <s v="Accessories&amp;Peripherals"/>
    <s v="Cables&amp;Accessories"/>
    <s v="Cables"/>
    <s v="USBCables"/>
    <n v="719"/>
    <n v="1499"/>
    <n v="0.52"/>
    <s v="Yes"/>
    <n v="1566455"/>
    <n v="4.0999999999999996"/>
    <n v="1045"/>
    <n v="4284.5"/>
    <n v="-0.15537543972693033"/>
    <s v="No"/>
    <x v="79"/>
  </r>
  <r>
    <x v="100"/>
    <x v="100"/>
    <x v="1"/>
    <s v="HomeTheater,TV&amp;Video"/>
    <s v="Accessories"/>
    <s v="RemoteControls"/>
    <m/>
    <n v="349"/>
    <n v="1499"/>
    <n v="0.77"/>
    <s v="Yes"/>
    <n v="6213355"/>
    <n v="4.3"/>
    <n v="4145"/>
    <n v="17823.5"/>
    <n v="-0.15537543972693033"/>
    <s v="No"/>
    <x v="80"/>
  </r>
  <r>
    <x v="101"/>
    <x v="101"/>
    <x v="0"/>
    <s v="Accessories&amp;Peripherals"/>
    <s v="Cables&amp;Accessories"/>
    <s v="Cables"/>
    <s v="USBCables"/>
    <n v="849"/>
    <n v="1809"/>
    <n v="0.53"/>
    <s v="Yes"/>
    <n v="11843523"/>
    <n v="4.3"/>
    <n v="6547"/>
    <n v="28152.1"/>
    <n v="-0.15537543972693033"/>
    <s v="No"/>
    <x v="81"/>
  </r>
  <r>
    <x v="102"/>
    <x v="102"/>
    <x v="1"/>
    <s v="HomeTheater,TV&amp;Video"/>
    <s v="Accessories"/>
    <s v="RemoteControls"/>
    <m/>
    <n v="299"/>
    <n v="899"/>
    <n v="0.67"/>
    <s v="Yes"/>
    <n v="1427612"/>
    <n v="4"/>
    <n v="1588"/>
    <n v="6352"/>
    <n v="-0.15537543972693033"/>
    <s v="No"/>
    <x v="82"/>
  </r>
  <r>
    <x v="103"/>
    <x v="103"/>
    <x v="1"/>
    <s v="HomeTheater,TV&amp;Video"/>
    <s v="Televisions"/>
    <s v="SmartTelevisions"/>
    <m/>
    <n v="21999"/>
    <n v="29999"/>
    <n v="0.27"/>
    <s v="No"/>
    <n v="985167160"/>
    <n v="4.2"/>
    <n v="32840"/>
    <n v="137928"/>
    <n v="-0.15537543972693033"/>
    <s v="No"/>
    <x v="14"/>
  </r>
  <r>
    <x v="104"/>
    <x v="104"/>
    <x v="0"/>
    <s v="Accessories&amp;Peripherals"/>
    <s v="Cables&amp;Accessories"/>
    <s v="Cables"/>
    <s v="USBCables"/>
    <n v="349"/>
    <n v="999"/>
    <n v="0.65"/>
    <s v="Yes"/>
    <n v="13106880"/>
    <n v="4.2"/>
    <n v="13120"/>
    <n v="55104"/>
    <n v="-0.15537543972693033"/>
    <s v="No"/>
    <x v="83"/>
  </r>
  <r>
    <x v="105"/>
    <x v="105"/>
    <x v="0"/>
    <s v="Accessories&amp;Peripherals"/>
    <s v="Cables&amp;Accessories"/>
    <s v="Cables"/>
    <s v="USBCables"/>
    <n v="399"/>
    <n v="999"/>
    <n v="0.6"/>
    <s v="Yes"/>
    <n v="2803194"/>
    <n v="4.3"/>
    <n v="2806"/>
    <n v="12065.8"/>
    <n v="-0.15537543972693033"/>
    <s v="No"/>
    <x v="84"/>
  </r>
  <r>
    <x v="106"/>
    <x v="106"/>
    <x v="0"/>
    <s v="Accessories&amp;Peripherals"/>
    <s v="Cables&amp;Accessories"/>
    <s v="Cables"/>
    <s v="USBCables"/>
    <n v="449"/>
    <n v="1299"/>
    <n v="0.65"/>
    <s v="Yes"/>
    <n v="31525431"/>
    <n v="4.2"/>
    <n v="24269"/>
    <n v="101929.8"/>
    <n v="-0.15537543972693033"/>
    <s v="No"/>
    <x v="0"/>
  </r>
  <r>
    <x v="107"/>
    <x v="107"/>
    <x v="0"/>
    <s v="Accessories&amp;Peripherals"/>
    <s v="Cables&amp;Accessories"/>
    <s v="Cables"/>
    <s v="USBCables"/>
    <n v="299"/>
    <n v="999"/>
    <n v="0.7"/>
    <s v="Yes"/>
    <n v="765234"/>
    <n v="4.3"/>
    <n v="766"/>
    <n v="3293.7999999999997"/>
    <n v="-0.15537543972693033"/>
    <s v="Yes"/>
    <x v="85"/>
  </r>
  <r>
    <x v="108"/>
    <x v="108"/>
    <x v="1"/>
    <s v="HomeTheater,TV&amp;Video"/>
    <s v="Televisions"/>
    <s v="SmartTelevisions"/>
    <m/>
    <n v="37999"/>
    <n v="65000"/>
    <n v="0.42"/>
    <s v="No"/>
    <n v="233155000"/>
    <n v="4.3"/>
    <n v="3587"/>
    <n v="15424.099999999999"/>
    <n v="-0.15537543972693033"/>
    <s v="No"/>
    <x v="86"/>
  </r>
  <r>
    <x v="109"/>
    <x v="109"/>
    <x v="0"/>
    <s v="Accessories&amp;Peripherals"/>
    <s v="Cables&amp;Accessories"/>
    <s v="Cables"/>
    <s v="USBCables"/>
    <n v="99"/>
    <n v="800"/>
    <n v="0.88"/>
    <s v="Yes"/>
    <n v="19896800"/>
    <n v="3.9"/>
    <n v="24871"/>
    <n v="96996.9"/>
    <n v="-0.15537543972693033"/>
    <s v="No"/>
    <x v="5"/>
  </r>
  <r>
    <x v="110"/>
    <x v="110"/>
    <x v="1"/>
    <s v="HomeTheater,TV&amp;Video"/>
    <s v="Televisions"/>
    <s v="StandardTelevisions"/>
    <m/>
    <n v="7390"/>
    <n v="20000"/>
    <n v="0.63"/>
    <s v="Yes"/>
    <n v="51620000"/>
    <n v="4.0999999999999996"/>
    <n v="2581"/>
    <n v="10582.099999999999"/>
    <n v="-0.15537543972693033"/>
    <s v="No"/>
    <x v="87"/>
  </r>
  <r>
    <x v="111"/>
    <x v="111"/>
    <x v="0"/>
    <s v="Accessories&amp;Peripherals"/>
    <s v="Cables&amp;Accessories"/>
    <s v="Cables"/>
    <s v="USBCables"/>
    <n v="273.10000000000002"/>
    <n v="999"/>
    <n v="0.73"/>
    <s v="Yes"/>
    <n v="20829150"/>
    <n v="4.3"/>
    <n v="20850"/>
    <n v="89655"/>
    <n v="-0.15537543972693033"/>
    <s v="No"/>
    <x v="26"/>
  </r>
  <r>
    <x v="112"/>
    <x v="112"/>
    <x v="1"/>
    <s v="HomeTheater,TV&amp;Video"/>
    <s v="Televisions"/>
    <s v="SmartTelevisions"/>
    <m/>
    <n v="15990"/>
    <n v="23990"/>
    <n v="0.33"/>
    <s v="No"/>
    <n v="24829650"/>
    <n v="4.3"/>
    <n v="1035"/>
    <n v="4450.5"/>
    <n v="-0.15537543972693033"/>
    <s v="No"/>
    <x v="88"/>
  </r>
  <r>
    <x v="113"/>
    <x v="113"/>
    <x v="0"/>
    <s v="Accessories&amp;Peripherals"/>
    <s v="Cables&amp;Accessories"/>
    <s v="Cables"/>
    <s v="USBCables"/>
    <n v="399"/>
    <n v="999"/>
    <n v="0.6"/>
    <s v="Yes"/>
    <n v="1778220"/>
    <n v="4.0999999999999996"/>
    <n v="1780"/>
    <n v="7297.9999999999991"/>
    <n v="-0.15537543972693033"/>
    <s v="No"/>
    <x v="62"/>
  </r>
  <r>
    <x v="114"/>
    <x v="114"/>
    <x v="1"/>
    <s v="HomeTheater,TV&amp;Video"/>
    <s v="Accessories"/>
    <s v="RemoteControls"/>
    <m/>
    <n v="399"/>
    <n v="1999"/>
    <n v="0.8"/>
    <s v="Yes"/>
    <n v="1009495"/>
    <n v="4.5"/>
    <n v="505"/>
    <n v="2272.5"/>
    <n v="-0.15537543972693033"/>
    <s v="Yes"/>
    <x v="89"/>
  </r>
  <r>
    <x v="115"/>
    <x v="115"/>
    <x v="0"/>
    <s v="Accessories&amp;Peripherals"/>
    <s v="Cables&amp;Accessories"/>
    <s v="Cables"/>
    <s v="USBCables"/>
    <n v="210"/>
    <n v="399"/>
    <n v="0.47"/>
    <s v="No"/>
    <n v="685083"/>
    <n v="4.0999999999999996"/>
    <n v="1717"/>
    <n v="7039.7"/>
    <n v="-0.15537543972693033"/>
    <s v="No"/>
    <x v="90"/>
  </r>
  <r>
    <x v="116"/>
    <x v="116"/>
    <x v="1"/>
    <s v="HomeTheater,TV&amp;Video"/>
    <s v="Accessories"/>
    <s v="RemoteControls"/>
    <m/>
    <n v="1299"/>
    <n v="1999"/>
    <n v="0.35"/>
    <s v="No"/>
    <n v="1179410"/>
    <n v="3.6"/>
    <n v="590"/>
    <n v="2124"/>
    <n v="-0.15537543972693033"/>
    <s v="Yes"/>
    <x v="91"/>
  </r>
  <r>
    <x v="117"/>
    <x v="117"/>
    <x v="0"/>
    <s v="Accessories&amp;Peripherals"/>
    <s v="Cables&amp;Accessories"/>
    <s v="Cables"/>
    <s v="USBCables"/>
    <n v="347"/>
    <n v="999"/>
    <n v="0.65"/>
    <s v="Yes"/>
    <n v="1119879"/>
    <n v="3.5"/>
    <n v="1121"/>
    <n v="3923.5"/>
    <n v="-0.15537543972693033"/>
    <s v="No"/>
    <x v="92"/>
  </r>
  <r>
    <x v="118"/>
    <x v="118"/>
    <x v="0"/>
    <s v="Accessories&amp;Peripherals"/>
    <s v="Cables&amp;Accessories"/>
    <s v="Cables"/>
    <s v="USBCables"/>
    <n v="149"/>
    <n v="999"/>
    <n v="0.85"/>
    <s v="Yes"/>
    <n v="1311687"/>
    <n v="4"/>
    <n v="1313"/>
    <n v="5252"/>
    <n v="-0.15537543972693033"/>
    <s v="No"/>
    <x v="52"/>
  </r>
  <r>
    <x v="119"/>
    <x v="119"/>
    <x v="0"/>
    <s v="Accessories&amp;Peripherals"/>
    <s v="Cables&amp;Accessories"/>
    <s v="Cables"/>
    <s v="USBCables"/>
    <n v="228"/>
    <n v="899"/>
    <n v="0.75"/>
    <s v="Yes"/>
    <n v="118668"/>
    <n v="3.8"/>
    <n v="132"/>
    <n v="501.59999999999997"/>
    <n v="-0.15537543972693033"/>
    <s v="Yes"/>
    <x v="93"/>
  </r>
  <r>
    <x v="120"/>
    <x v="120"/>
    <x v="0"/>
    <s v="Accessories&amp;Peripherals"/>
    <s v="Cables&amp;Accessories"/>
    <s v="Cables"/>
    <s v="USBCables"/>
    <n v="1599"/>
    <n v="1999"/>
    <n v="0.2"/>
    <s v="No"/>
    <n v="3900049"/>
    <n v="4.4000000000000004"/>
    <n v="1951"/>
    <n v="8584.4000000000015"/>
    <n v="-0.15537543972693033"/>
    <s v="No"/>
    <x v="94"/>
  </r>
  <r>
    <x v="121"/>
    <x v="121"/>
    <x v="1"/>
    <s v="HomeTheater,TV&amp;Video"/>
    <s v="Accessories"/>
    <s v="RemoteControls"/>
    <m/>
    <n v="1499"/>
    <n v="3999"/>
    <n v="0.63"/>
    <s v="Yes"/>
    <n v="147963"/>
    <n v="3.7"/>
    <n v="37"/>
    <n v="136.9"/>
    <n v="-0.15537543972693033"/>
    <s v="Yes"/>
    <x v="95"/>
  </r>
  <r>
    <x v="122"/>
    <x v="122"/>
    <x v="1"/>
    <s v="HomeTheater,TV&amp;Video"/>
    <s v="Televisions"/>
    <s v="SmartTelevisions"/>
    <m/>
    <n v="8499"/>
    <n v="15999"/>
    <n v="0.47"/>
    <s v="No"/>
    <n v="9471408"/>
    <n v="4.3"/>
    <n v="592"/>
    <n v="2545.6"/>
    <n v="-0.15537543972693033"/>
    <s v="Yes"/>
    <x v="96"/>
  </r>
  <r>
    <x v="123"/>
    <x v="123"/>
    <x v="1"/>
    <s v="HomeTheater,TV&amp;Video"/>
    <s v="Televisions"/>
    <s v="SmartTelevisions"/>
    <m/>
    <n v="20990"/>
    <n v="44990"/>
    <n v="0.53"/>
    <s v="Yes"/>
    <n v="56642410"/>
    <n v="4.0999999999999996"/>
    <n v="1259"/>
    <n v="5161.8999999999996"/>
    <n v="-0.15537543972693033"/>
    <s v="No"/>
    <x v="97"/>
  </r>
  <r>
    <x v="124"/>
    <x v="124"/>
    <x v="1"/>
    <s v="HomeTheater,TV&amp;Video"/>
    <s v="Televisions"/>
    <s v="SmartTelevisions"/>
    <m/>
    <n v="32999"/>
    <n v="44999"/>
    <n v="0.27"/>
    <s v="No"/>
    <n v="2035664762"/>
    <n v="4.2"/>
    <n v="45238"/>
    <n v="189999.6"/>
    <n v="-0.15537543972693033"/>
    <s v="No"/>
    <x v="54"/>
  </r>
  <r>
    <x v="125"/>
    <x v="125"/>
    <x v="1"/>
    <s v="HomeTheater,TV&amp;Video"/>
    <s v="Accessories"/>
    <s v="Cables"/>
    <s v="HDMICables"/>
    <n v="799"/>
    <n v="1700"/>
    <n v="0.53"/>
    <s v="Yes"/>
    <n v="48684600"/>
    <n v="4.0999999999999996"/>
    <n v="28638"/>
    <n v="117415.79999999999"/>
    <n v="-0.15537543972693033"/>
    <s v="No"/>
    <x v="98"/>
  </r>
  <r>
    <x v="126"/>
    <x v="126"/>
    <x v="1"/>
    <s v="HomeTheater,TV&amp;Video"/>
    <s v="Accessories"/>
    <s v="Cables"/>
    <s v="HDMICables"/>
    <n v="229"/>
    <n v="595"/>
    <n v="0.62"/>
    <s v="Yes"/>
    <n v="7636825"/>
    <n v="4.3"/>
    <n v="12835"/>
    <n v="55190.5"/>
    <n v="-0.15537543972693033"/>
    <s v="No"/>
    <x v="99"/>
  </r>
  <r>
    <x v="127"/>
    <x v="127"/>
    <x v="1"/>
    <s v="HomeTheater,TV&amp;Video"/>
    <s v="Televisions"/>
    <s v="SmartTelevisions"/>
    <m/>
    <n v="9999"/>
    <n v="27990"/>
    <n v="0.64"/>
    <s v="Yes"/>
    <n v="35519310"/>
    <n v="4.2"/>
    <n v="1269"/>
    <n v="5329.8"/>
    <n v="-0.15537543972693033"/>
    <s v="No"/>
    <x v="100"/>
  </r>
  <r>
    <x v="128"/>
    <x v="128"/>
    <x v="1"/>
    <s v="HomeTheater,TV&amp;Video"/>
    <s v="Accessories"/>
    <s v="RemoteControls"/>
    <m/>
    <n v="349"/>
    <n v="599"/>
    <n v="0.42"/>
    <s v="No"/>
    <n v="170116"/>
    <n v="4.2"/>
    <n v="284"/>
    <n v="1192.8"/>
    <n v="-0.15537543972693033"/>
    <s v="Yes"/>
    <x v="101"/>
  </r>
  <r>
    <x v="129"/>
    <x v="129"/>
    <x v="1"/>
    <s v="HomeTheater,TV&amp;Video"/>
    <s v="Accessories"/>
    <s v="Cables"/>
    <s v="RCACables"/>
    <n v="489"/>
    <n v="1200"/>
    <n v="0.59"/>
    <s v="Yes"/>
    <n v="83445600"/>
    <n v="4.4000000000000004"/>
    <n v="69538"/>
    <n v="305967.2"/>
    <n v="-0.15537543972693033"/>
    <s v="No"/>
    <x v="102"/>
  </r>
  <r>
    <x v="130"/>
    <x v="130"/>
    <x v="1"/>
    <s v="HomeTheater,TV&amp;Video"/>
    <s v="Televisions"/>
    <s v="SmartTelevisions"/>
    <m/>
    <n v="23999"/>
    <n v="34990"/>
    <n v="0.31"/>
    <s v="No"/>
    <n v="164557970"/>
    <n v="4.3"/>
    <n v="4703"/>
    <n v="20222.899999999998"/>
    <n v="-0.15537543972693033"/>
    <s v="No"/>
    <x v="21"/>
  </r>
  <r>
    <x v="131"/>
    <x v="131"/>
    <x v="0"/>
    <s v="Accessories&amp;Peripherals"/>
    <s v="Cables&amp;Accessories"/>
    <s v="Cables"/>
    <s v="USBCables"/>
    <n v="399"/>
    <n v="999"/>
    <n v="0.6"/>
    <s v="Yes"/>
    <n v="2803194"/>
    <n v="4.3"/>
    <n v="2806"/>
    <n v="12065.8"/>
    <n v="-0.15537543972693033"/>
    <s v="No"/>
    <x v="84"/>
  </r>
  <r>
    <x v="132"/>
    <x v="132"/>
    <x v="1"/>
    <s v="HomeAudio"/>
    <s v="Accessories"/>
    <s v="SpeakerAccessories"/>
    <s v="Mounts"/>
    <n v="349"/>
    <n v="1299"/>
    <n v="0.73"/>
    <s v="Yes"/>
    <n v="4280205"/>
    <n v="4"/>
    <n v="3295"/>
    <n v="13180"/>
    <n v="-0.15537543972693033"/>
    <s v="No"/>
    <x v="103"/>
  </r>
  <r>
    <x v="133"/>
    <x v="133"/>
    <x v="0"/>
    <s v="Accessories&amp;Peripherals"/>
    <s v="Cables&amp;Accessories"/>
    <s v="Cables"/>
    <s v="USBCables"/>
    <n v="179"/>
    <n v="299"/>
    <n v="0.4"/>
    <s v="No"/>
    <n v="24219"/>
    <n v="3.9"/>
    <n v="81"/>
    <n v="315.89999999999998"/>
    <n v="-0.15537543972693033"/>
    <s v="Yes"/>
    <x v="104"/>
  </r>
  <r>
    <x v="134"/>
    <x v="134"/>
    <x v="0"/>
    <s v="Accessories&amp;Peripherals"/>
    <s v="Cables&amp;Accessories"/>
    <s v="Cables"/>
    <s v="USBCables"/>
    <n v="689"/>
    <n v="1500"/>
    <n v="0.54"/>
    <s v="Yes"/>
    <n v="63451500"/>
    <n v="4.2"/>
    <n v="42301"/>
    <n v="177664.2"/>
    <n v="-0.15537543972693033"/>
    <s v="No"/>
    <x v="105"/>
  </r>
  <r>
    <x v="135"/>
    <x v="135"/>
    <x v="1"/>
    <s v="HomeTheater,TV&amp;Video"/>
    <s v="Televisions"/>
    <s v="SmartTelevisions"/>
    <m/>
    <n v="30990"/>
    <n v="49990"/>
    <n v="0.38"/>
    <s v="No"/>
    <n v="68786240"/>
    <n v="4.3"/>
    <n v="1376"/>
    <n v="5916.8"/>
    <n v="-0.15537543972693033"/>
    <s v="No"/>
    <x v="106"/>
  </r>
  <r>
    <x v="136"/>
    <x v="136"/>
    <x v="0"/>
    <s v="Accessories&amp;Peripherals"/>
    <s v="Cables&amp;Accessories"/>
    <s v="Cables"/>
    <s v="USBCables"/>
    <n v="249"/>
    <n v="931"/>
    <n v="0.73"/>
    <s v="Yes"/>
    <n v="1000825"/>
    <n v="3.9"/>
    <n v="1075"/>
    <n v="4192.5"/>
    <n v="-0.15537543972693033"/>
    <s v="No"/>
    <x v="31"/>
  </r>
  <r>
    <x v="137"/>
    <x v="137"/>
    <x v="1"/>
    <s v="HomeTheater,TV&amp;Video"/>
    <s v="Accessories"/>
    <s v="Cables"/>
    <s v="HDMICables"/>
    <n v="999"/>
    <n v="2399"/>
    <n v="0.57999999999999996"/>
    <s v="Yes"/>
    <n v="8789936"/>
    <n v="4.5999999999999996"/>
    <n v="3664"/>
    <n v="16854.399999999998"/>
    <n v="-0.15537543972693033"/>
    <s v="No"/>
    <x v="107"/>
  </r>
  <r>
    <x v="138"/>
    <x v="138"/>
    <x v="1"/>
    <s v="HomeTheater,TV&amp;Video"/>
    <s v="Accessories"/>
    <s v="RemoteControls"/>
    <m/>
    <n v="399"/>
    <n v="399"/>
    <n v="0"/>
    <s v="No"/>
    <n v="778449"/>
    <n v="3.9"/>
    <n v="1951"/>
    <n v="7608.9"/>
    <n v="-0.15537543972693033"/>
    <s v="No"/>
    <x v="108"/>
  </r>
  <r>
    <x v="139"/>
    <x v="139"/>
    <x v="0"/>
    <s v="Accessories&amp;Peripherals"/>
    <s v="Cables&amp;Accessories"/>
    <s v="Cables"/>
    <s v="USBCables"/>
    <n v="349"/>
    <n v="699"/>
    <n v="0.5"/>
    <s v="Yes"/>
    <n v="14574150"/>
    <n v="4.3"/>
    <n v="20850"/>
    <n v="89655"/>
    <n v="-0.15537543972693033"/>
    <s v="No"/>
    <x v="26"/>
  </r>
  <r>
    <x v="140"/>
    <x v="140"/>
    <x v="0"/>
    <s v="Accessories&amp;Peripherals"/>
    <s v="Cables&amp;Accessories"/>
    <s v="Cables"/>
    <s v="USBCables"/>
    <n v="399"/>
    <n v="1099"/>
    <n v="0.64"/>
    <s v="Yes"/>
    <n v="2950815"/>
    <n v="4.0999999999999996"/>
    <n v="2685"/>
    <n v="11008.499999999998"/>
    <n v="-0.15537543972693033"/>
    <s v="No"/>
    <x v="109"/>
  </r>
  <r>
    <x v="141"/>
    <x v="141"/>
    <x v="0"/>
    <s v="NetworkingDevices"/>
    <s v="NetworkAdapters"/>
    <s v="WirelessUSBAdapters"/>
    <m/>
    <n v="1699"/>
    <n v="2999"/>
    <n v="0.43"/>
    <s v="No"/>
    <n v="74315220"/>
    <n v="4.4000000000000004"/>
    <n v="24780"/>
    <n v="109032.00000000001"/>
    <n v="-0.15537543972693033"/>
    <s v="No"/>
    <x v="43"/>
  </r>
  <r>
    <x v="142"/>
    <x v="142"/>
    <x v="1"/>
    <s v="HomeTheater,TV&amp;Video"/>
    <s v="Accessories"/>
    <s v="RemoteControls"/>
    <m/>
    <n v="655"/>
    <n v="1099"/>
    <n v="0.4"/>
    <s v="No"/>
    <n v="313215"/>
    <n v="3.2"/>
    <n v="285"/>
    <n v="912"/>
    <n v="-0.15537543972693033"/>
    <s v="Yes"/>
    <x v="110"/>
  </r>
  <r>
    <x v="143"/>
    <x v="143"/>
    <x v="0"/>
    <s v="NetworkingDevices"/>
    <s v="NetworkAdapters"/>
    <s v="WirelessUSBAdapters"/>
    <m/>
    <n v="749"/>
    <n v="1339"/>
    <n v="0.44"/>
    <s v="No"/>
    <n v="240607588"/>
    <n v="4.2"/>
    <n v="179692"/>
    <n v="754706.4"/>
    <n v="-0.15537543972693033"/>
    <s v="No"/>
    <x v="111"/>
  </r>
  <r>
    <x v="144"/>
    <x v="144"/>
    <x v="1"/>
    <s v="HomeTheater,TV&amp;Video"/>
    <s v="Televisions"/>
    <s v="SmartTelevisions"/>
    <m/>
    <n v="9999"/>
    <n v="12999"/>
    <n v="0.23"/>
    <s v="No"/>
    <n v="79137912"/>
    <n v="4.2"/>
    <n v="6088"/>
    <n v="25569.600000000002"/>
    <n v="-0.15537543972693033"/>
    <s v="No"/>
    <x v="112"/>
  </r>
  <r>
    <x v="145"/>
    <x v="145"/>
    <x v="1"/>
    <s v="HomeTheater,TV&amp;Video"/>
    <s v="Accessories"/>
    <s v="RemoteControls"/>
    <m/>
    <n v="195"/>
    <n v="499"/>
    <n v="0.61"/>
    <s v="Yes"/>
    <n v="690117"/>
    <n v="3.7"/>
    <n v="1383"/>
    <n v="5117.1000000000004"/>
    <n v="-0.15537543972693033"/>
    <s v="No"/>
    <x v="113"/>
  </r>
  <r>
    <x v="146"/>
    <x v="146"/>
    <x v="0"/>
    <s v="Accessories&amp;Peripherals"/>
    <s v="Cables&amp;Accessories"/>
    <s v="Cables"/>
    <s v="USBCables"/>
    <n v="999"/>
    <n v="2100"/>
    <n v="0.52"/>
    <s v="Yes"/>
    <n v="11533200"/>
    <n v="4.5"/>
    <n v="5492"/>
    <n v="24714"/>
    <n v="-0.15537543972693033"/>
    <s v="No"/>
    <x v="114"/>
  </r>
  <r>
    <x v="147"/>
    <x v="147"/>
    <x v="0"/>
    <s v="Accessories&amp;Peripherals"/>
    <s v="Cables&amp;Accessories"/>
    <s v="Cables"/>
    <s v="USBCables"/>
    <n v="499"/>
    <n v="899"/>
    <n v="0.44"/>
    <s v="No"/>
    <n v="826181"/>
    <n v="4.2"/>
    <n v="919"/>
    <n v="3859.8"/>
    <n v="-0.15537543972693033"/>
    <s v="Yes"/>
    <x v="115"/>
  </r>
  <r>
    <x v="148"/>
    <x v="148"/>
    <x v="1"/>
    <s v="HomeTheater,TV&amp;Video"/>
    <s v="Accessories"/>
    <s v="Cables"/>
    <s v="OpticalCables"/>
    <n v="416"/>
    <n v="599"/>
    <n v="0.31"/>
    <s v="No"/>
    <n v="17983777"/>
    <n v="4.2"/>
    <n v="30023"/>
    <n v="126096.6"/>
    <n v="-0.15537543972693033"/>
    <s v="No"/>
    <x v="116"/>
  </r>
  <r>
    <x v="149"/>
    <x v="149"/>
    <x v="0"/>
    <s v="Accessories&amp;Peripherals"/>
    <s v="Cables&amp;Accessories"/>
    <s v="Cables"/>
    <s v="USBCables"/>
    <n v="368"/>
    <n v="699"/>
    <n v="0.47"/>
    <s v="No"/>
    <n v="270513"/>
    <n v="4.2"/>
    <n v="387"/>
    <n v="1625.4"/>
    <n v="-0.15537543972693033"/>
    <s v="Yes"/>
    <x v="117"/>
  </r>
  <r>
    <x v="150"/>
    <x v="150"/>
    <x v="1"/>
    <s v="HomeTheater,TV&amp;Video"/>
    <s v="Televisions"/>
    <s v="SmartTelevisions"/>
    <m/>
    <n v="29990"/>
    <n v="65000"/>
    <n v="0.54"/>
    <s v="Yes"/>
    <n v="13715000"/>
    <n v="4.0999999999999996"/>
    <n v="211"/>
    <n v="865.09999999999991"/>
    <n v="-0.15537543972693033"/>
    <s v="Yes"/>
    <x v="118"/>
  </r>
  <r>
    <x v="151"/>
    <x v="151"/>
    <x v="0"/>
    <s v="Accessories&amp;Peripherals"/>
    <s v="Cables&amp;Accessories"/>
    <s v="Cables"/>
    <s v="USBCables"/>
    <n v="339"/>
    <n v="1099"/>
    <n v="0.69"/>
    <s v="Yes"/>
    <n v="1070426"/>
    <n v="4.3"/>
    <n v="974"/>
    <n v="4188.2"/>
    <n v="-0.15537543972693033"/>
    <s v="Yes"/>
    <x v="29"/>
  </r>
  <r>
    <x v="152"/>
    <x v="152"/>
    <x v="1"/>
    <s v="HomeTheater,TV&amp;Video"/>
    <s v="Televisions"/>
    <s v="SmartTelevisions"/>
    <m/>
    <n v="15490"/>
    <n v="20900"/>
    <n v="0.26"/>
    <s v="No"/>
    <n v="340649100"/>
    <n v="4.3"/>
    <n v="16299"/>
    <n v="70085.7"/>
    <n v="-0.15537543972693033"/>
    <s v="No"/>
    <x v="19"/>
  </r>
  <r>
    <x v="153"/>
    <x v="153"/>
    <x v="0"/>
    <s v="Accessories&amp;Peripherals"/>
    <s v="Cables&amp;Accessories"/>
    <s v="Cables"/>
    <s v="USBCables"/>
    <n v="499"/>
    <n v="1299"/>
    <n v="0.62"/>
    <s v="Yes"/>
    <n v="39503889"/>
    <n v="4.3"/>
    <n v="30411"/>
    <n v="130767.29999999999"/>
    <n v="-0.15537543972693033"/>
    <s v="No"/>
    <x v="7"/>
  </r>
  <r>
    <x v="154"/>
    <x v="154"/>
    <x v="0"/>
    <s v="NetworkingDevices"/>
    <s v="NetworkAdapters"/>
    <s v="WirelessUSBAdapters"/>
    <m/>
    <n v="249"/>
    <n v="399"/>
    <n v="0.38"/>
    <s v="No"/>
    <n v="1852158"/>
    <n v="3.4"/>
    <n v="4642"/>
    <n v="15782.8"/>
    <n v="-0.15537543972693033"/>
    <s v="No"/>
    <x v="119"/>
  </r>
  <r>
    <x v="155"/>
    <x v="155"/>
    <x v="1"/>
    <s v="HomeTheater,TV&amp;Video"/>
    <s v="Accessories"/>
    <s v="RemoteControls"/>
    <m/>
    <n v="399"/>
    <n v="799"/>
    <n v="0.5"/>
    <s v="Yes"/>
    <n v="9588"/>
    <n v="4.3"/>
    <n v="12"/>
    <n v="51.599999999999994"/>
    <n v="-0.15537543972693033"/>
    <s v="Yes"/>
    <x v="120"/>
  </r>
  <r>
    <x v="156"/>
    <x v="156"/>
    <x v="0"/>
    <s v="Accessories&amp;Peripherals"/>
    <s v="Cables&amp;Accessories"/>
    <s v="Cables"/>
    <s v="USBCables"/>
    <n v="1499"/>
    <n v="1999"/>
    <n v="0.25"/>
    <s v="No"/>
    <n v="3900049"/>
    <n v="4.4000000000000004"/>
    <n v="1951"/>
    <n v="8584.4000000000015"/>
    <n v="-0.15537543972693033"/>
    <s v="No"/>
    <x v="94"/>
  </r>
  <r>
    <x v="157"/>
    <x v="157"/>
    <x v="1"/>
    <s v="HomeTheater,TV&amp;Video"/>
    <s v="Projectors"/>
    <m/>
    <m/>
    <n v="9490"/>
    <n v="15990"/>
    <n v="0.41"/>
    <s v="No"/>
    <n v="167575200"/>
    <n v="3.9"/>
    <n v="10480"/>
    <n v="40872"/>
    <n v="-0.15537543972693033"/>
    <s v="No"/>
    <x v="121"/>
  </r>
  <r>
    <x v="158"/>
    <x v="158"/>
    <x v="1"/>
    <s v="HomeTheater,TV&amp;Video"/>
    <s v="Accessories"/>
    <s v="Cables"/>
    <s v="HDMICables"/>
    <n v="637"/>
    <n v="1499"/>
    <n v="0.57999999999999996"/>
    <s v="Yes"/>
    <n v="35976"/>
    <n v="4.0999999999999996"/>
    <n v="24"/>
    <n v="98.399999999999991"/>
    <n v="-0.15537543972693033"/>
    <s v="Yes"/>
    <x v="122"/>
  </r>
  <r>
    <x v="159"/>
    <x v="159"/>
    <x v="1"/>
    <s v="HomeTheater,TV&amp;Video"/>
    <s v="Accessories"/>
    <s v="RemoteControls"/>
    <m/>
    <n v="399"/>
    <n v="899"/>
    <n v="0.56000000000000005"/>
    <s v="Yes"/>
    <n v="228346"/>
    <n v="3.9"/>
    <n v="254"/>
    <n v="990.6"/>
    <n v="-0.15537543972693033"/>
    <s v="Yes"/>
    <x v="123"/>
  </r>
  <r>
    <x v="160"/>
    <x v="160"/>
    <x v="1"/>
    <s v="HomeTheater,TV&amp;Video"/>
    <s v="Accessories"/>
    <s v="Cables"/>
    <s v="OpticalCables"/>
    <n v="1089"/>
    <n v="1600"/>
    <n v="0.32"/>
    <s v="No"/>
    <n v="5704000"/>
    <n v="4"/>
    <n v="3565"/>
    <n v="14260"/>
    <n v="-0.15537543972693033"/>
    <s v="No"/>
    <x v="124"/>
  </r>
  <r>
    <x v="161"/>
    <x v="161"/>
    <x v="0"/>
    <s v="Accessories&amp;Peripherals"/>
    <s v="Cables&amp;Accessories"/>
    <s v="Cables"/>
    <s v="USBCables"/>
    <n v="339"/>
    <n v="999"/>
    <n v="0.66"/>
    <s v="Yes"/>
    <n v="6248745"/>
    <n v="4.3"/>
    <n v="6255"/>
    <n v="26896.5"/>
    <n v="-0.15537543972693033"/>
    <s v="No"/>
    <x v="125"/>
  </r>
  <r>
    <x v="162"/>
    <x v="162"/>
    <x v="0"/>
    <s v="Accessories&amp;Peripherals"/>
    <s v="Cables&amp;Accessories"/>
    <s v="Cables"/>
    <s v="USBCables"/>
    <n v="149"/>
    <n v="499"/>
    <n v="0.7"/>
    <s v="Yes"/>
    <n v="3858268"/>
    <n v="4"/>
    <n v="7732"/>
    <n v="30928"/>
    <n v="-0.15537543972693033"/>
    <s v="No"/>
    <x v="61"/>
  </r>
  <r>
    <x v="163"/>
    <x v="163"/>
    <x v="0"/>
    <s v="Accessories&amp;Peripherals"/>
    <s v="Cables&amp;Accessories"/>
    <s v="Cables"/>
    <s v="USBCables"/>
    <n v="149"/>
    <n v="399"/>
    <n v="0.63"/>
    <s v="Yes"/>
    <n v="22743"/>
    <n v="3.9"/>
    <n v="57"/>
    <n v="222.29999999999998"/>
    <n v="-0.15537543972693033"/>
    <s v="Yes"/>
    <x v="126"/>
  </r>
  <r>
    <x v="164"/>
    <x v="164"/>
    <x v="0"/>
    <s v="Accessories&amp;Peripherals"/>
    <s v="Cables&amp;Accessories"/>
    <s v="Cables"/>
    <s v="USBCables"/>
    <n v="599"/>
    <n v="849"/>
    <n v="0.28999999999999998"/>
    <s v="No"/>
    <n v="489873"/>
    <n v="4.5"/>
    <n v="577"/>
    <n v="2596.5"/>
    <n v="-0.15537543972693033"/>
    <s v="Yes"/>
    <x v="127"/>
  </r>
  <r>
    <x v="165"/>
    <x v="165"/>
    <x v="1"/>
    <s v="HomeTheater,TV&amp;Video"/>
    <s v="Accessories"/>
    <s v="RemoteControls"/>
    <m/>
    <n v="299"/>
    <n v="1199"/>
    <n v="0.75"/>
    <s v="Yes"/>
    <n v="1430407"/>
    <n v="3.9"/>
    <n v="1193"/>
    <n v="4652.7"/>
    <n v="-0.15537543972693033"/>
    <s v="No"/>
    <x v="128"/>
  </r>
  <r>
    <x v="166"/>
    <x v="166"/>
    <x v="0"/>
    <s v="Accessories&amp;Peripherals"/>
    <s v="Cables&amp;Accessories"/>
    <s v="Cables"/>
    <s v="USBCables"/>
    <n v="399"/>
    <n v="1299"/>
    <n v="0.69"/>
    <s v="Yes"/>
    <n v="17042880"/>
    <n v="4.2"/>
    <n v="13120"/>
    <n v="55104"/>
    <n v="-0.15537543972693033"/>
    <s v="No"/>
    <x v="83"/>
  </r>
  <r>
    <x v="167"/>
    <x v="167"/>
    <x v="1"/>
    <s v="HomeTheater,TV&amp;Video"/>
    <s v="Accessories"/>
    <s v="RemoteControls"/>
    <m/>
    <n v="339"/>
    <n v="1999"/>
    <n v="0.83"/>
    <s v="Yes"/>
    <n v="685657"/>
    <n v="4"/>
    <n v="343"/>
    <n v="1372"/>
    <n v="-0.15537543972693033"/>
    <s v="Yes"/>
    <x v="129"/>
  </r>
  <r>
    <x v="168"/>
    <x v="168"/>
    <x v="1"/>
    <s v="HomeTheater,TV&amp;Video"/>
    <s v="Televisions"/>
    <s v="SmartTelevisions"/>
    <m/>
    <n v="12499"/>
    <n v="22990"/>
    <n v="0.46"/>
    <s v="No"/>
    <n v="37036890"/>
    <n v="4.3"/>
    <n v="1611"/>
    <n v="6927.2999999999993"/>
    <n v="-0.15537543972693033"/>
    <s v="No"/>
    <x v="130"/>
  </r>
  <r>
    <x v="169"/>
    <x v="169"/>
    <x v="0"/>
    <s v="Accessories&amp;Peripherals"/>
    <s v="Cables&amp;Accessories"/>
    <s v="Cables"/>
    <s v="USBCables"/>
    <n v="249"/>
    <n v="399"/>
    <n v="0.38"/>
    <s v="No"/>
    <n v="2616642"/>
    <n v="4"/>
    <n v="6558"/>
    <n v="26232"/>
    <n v="-0.15537543972693033"/>
    <s v="No"/>
    <x v="131"/>
  </r>
  <r>
    <x v="170"/>
    <x v="170"/>
    <x v="0"/>
    <s v="NetworkingDevices"/>
    <s v="NetworkAdapters"/>
    <s v="WirelessUSBAdapters"/>
    <m/>
    <n v="1399"/>
    <n v="2499"/>
    <n v="0.44"/>
    <s v="No"/>
    <n v="57899331"/>
    <n v="4.4000000000000004"/>
    <n v="23169"/>
    <n v="101943.6"/>
    <n v="-0.15537543972693033"/>
    <s v="No"/>
    <x v="132"/>
  </r>
  <r>
    <x v="171"/>
    <x v="171"/>
    <x v="1"/>
    <s v="HomeTheater,TV&amp;Video"/>
    <s v="Televisions"/>
    <s v="SmartTelevisions"/>
    <m/>
    <n v="32999"/>
    <n v="47990"/>
    <n v="0.31"/>
    <s v="No"/>
    <n v="225696970"/>
    <n v="4.3"/>
    <n v="4703"/>
    <n v="20222.899999999998"/>
    <n v="-0.15537543972693033"/>
    <s v="No"/>
    <x v="21"/>
  </r>
  <r>
    <x v="172"/>
    <x v="172"/>
    <x v="0"/>
    <s v="Accessories&amp;Peripherals"/>
    <s v="Cables&amp;Accessories"/>
    <s v="Cables"/>
    <s v="USBCables"/>
    <n v="149"/>
    <n v="399"/>
    <n v="0.63"/>
    <s v="Yes"/>
    <n v="567777"/>
    <n v="4"/>
    <n v="1423"/>
    <n v="5692"/>
    <n v="-0.15537543972693033"/>
    <s v="No"/>
    <x v="64"/>
  </r>
  <r>
    <x v="173"/>
    <x v="173"/>
    <x v="0"/>
    <s v="Accessories&amp;Peripherals"/>
    <s v="Cables&amp;Accessories"/>
    <s v="Cables"/>
    <s v="USBCables"/>
    <n v="325"/>
    <n v="999"/>
    <n v="0.67"/>
    <s v="Yes"/>
    <n v="2648349"/>
    <n v="4.3"/>
    <n v="2651"/>
    <n v="11399.3"/>
    <n v="-0.15537543972693033"/>
    <s v="No"/>
    <x v="133"/>
  </r>
  <r>
    <x v="174"/>
    <x v="174"/>
    <x v="0"/>
    <s v="Accessories&amp;Peripherals"/>
    <s v="Cables&amp;Accessories"/>
    <s v="Cables"/>
    <s v="USBCables"/>
    <n v="399"/>
    <n v="1999"/>
    <n v="0.8"/>
    <s v="Yes"/>
    <n v="9995"/>
    <n v="5"/>
    <n v="5"/>
    <n v="25"/>
    <n v="-0.15537543972693033"/>
    <s v="Yes"/>
    <x v="134"/>
  </r>
  <r>
    <x v="175"/>
    <x v="175"/>
    <x v="0"/>
    <s v="NetworkingDevices"/>
    <s v="NetworkAdapters"/>
    <s v="WirelessUSBAdapters"/>
    <m/>
    <n v="199"/>
    <n v="499"/>
    <n v="0.6"/>
    <s v="Yes"/>
    <n v="305388"/>
    <n v="3.7"/>
    <n v="612"/>
    <n v="2264.4"/>
    <n v="-0.15537543972693033"/>
    <s v="Yes"/>
    <x v="135"/>
  </r>
  <r>
    <x v="176"/>
    <x v="176"/>
    <x v="0"/>
    <s v="Accessories&amp;Peripherals"/>
    <s v="Cables&amp;Accessories"/>
    <s v="Cables"/>
    <s v="USBCables"/>
    <n v="88"/>
    <n v="299"/>
    <n v="0.71"/>
    <s v="Yes"/>
    <n v="2804022"/>
    <n v="4"/>
    <n v="9378"/>
    <n v="37512"/>
    <n v="-0.15537543972693033"/>
    <s v="No"/>
    <x v="20"/>
  </r>
  <r>
    <x v="177"/>
    <x v="177"/>
    <x v="0"/>
    <s v="Accessories&amp;Peripherals"/>
    <s v="Cables&amp;Accessories"/>
    <s v="Cables"/>
    <s v="USBCables"/>
    <n v="399"/>
    <n v="1099"/>
    <n v="0.64"/>
    <s v="Yes"/>
    <n v="2950815"/>
    <n v="4.0999999999999996"/>
    <n v="2685"/>
    <n v="11008.499999999998"/>
    <n v="-0.15537543972693033"/>
    <s v="No"/>
    <x v="109"/>
  </r>
  <r>
    <x v="178"/>
    <x v="178"/>
    <x v="0"/>
    <s v="Accessories&amp;Peripherals"/>
    <s v="Cables&amp;Accessories"/>
    <s v="Cables"/>
    <s v="USBCables"/>
    <n v="57.89"/>
    <n v="199"/>
    <n v="0.71"/>
    <s v="Yes"/>
    <n v="1866222"/>
    <n v="4"/>
    <n v="9378"/>
    <n v="37512"/>
    <n v="-0.15537543972693033"/>
    <s v="No"/>
    <x v="20"/>
  </r>
  <r>
    <x v="179"/>
    <x v="179"/>
    <x v="1"/>
    <s v="HomeTheater,TV&amp;Video"/>
    <s v="Accessories"/>
    <s v="RemoteControls"/>
    <m/>
    <n v="799"/>
    <n v="1999"/>
    <n v="0.6"/>
    <s v="Yes"/>
    <n v="1151424"/>
    <n v="3.3"/>
    <n v="576"/>
    <n v="1900.8"/>
    <n v="-0.15537543972693033"/>
    <s v="Yes"/>
    <x v="136"/>
  </r>
  <r>
    <x v="180"/>
    <x v="180"/>
    <x v="1"/>
    <s v="HomeTheater,TV&amp;Video"/>
    <s v="Accessories"/>
    <s v="RemoteControls"/>
    <m/>
    <n v="205"/>
    <n v="499"/>
    <n v="0.59"/>
    <s v="Yes"/>
    <n v="156187"/>
    <n v="3.8"/>
    <n v="313"/>
    <n v="1189.3999999999999"/>
    <n v="-0.15537543972693033"/>
    <s v="Yes"/>
    <x v="137"/>
  </r>
  <r>
    <x v="181"/>
    <x v="181"/>
    <x v="0"/>
    <s v="Accessories&amp;Peripherals"/>
    <s v="Cables&amp;Accessories"/>
    <s v="Cables"/>
    <s v="USBCables"/>
    <n v="299"/>
    <n v="699"/>
    <n v="0.56999999999999995"/>
    <s v="Yes"/>
    <n v="2066943"/>
    <n v="4.0999999999999996"/>
    <n v="2957"/>
    <n v="12123.699999999999"/>
    <n v="-0.15537543972693033"/>
    <s v="No"/>
    <x v="138"/>
  </r>
  <r>
    <x v="182"/>
    <x v="182"/>
    <x v="0"/>
    <s v="Accessories&amp;Peripherals"/>
    <s v="Cables&amp;Accessories"/>
    <s v="Cables"/>
    <s v="USBCables"/>
    <n v="849"/>
    <n v="999"/>
    <n v="0.15"/>
    <s v="No"/>
    <n v="6729264"/>
    <n v="4.0999999999999996"/>
    <n v="6736"/>
    <n v="27617.599999999999"/>
    <n v="-0.15537543972693033"/>
    <s v="No"/>
    <x v="139"/>
  </r>
  <r>
    <x v="183"/>
    <x v="183"/>
    <x v="0"/>
    <s v="Accessories&amp;Peripherals"/>
    <s v="Cables&amp;Accessories"/>
    <s v="Cables"/>
    <s v="USBCables"/>
    <n v="949"/>
    <n v="1999"/>
    <n v="0.53"/>
    <s v="Yes"/>
    <n v="27090448"/>
    <n v="4.4000000000000004"/>
    <n v="13552"/>
    <n v="59628.800000000003"/>
    <n v="-0.15537543972693033"/>
    <s v="No"/>
    <x v="32"/>
  </r>
  <r>
    <x v="184"/>
    <x v="184"/>
    <x v="0"/>
    <s v="Accessories&amp;Peripherals"/>
    <s v="Cables&amp;Accessories"/>
    <s v="Cables"/>
    <s v="USBCables"/>
    <n v="499"/>
    <n v="1200"/>
    <n v="0.57999999999999996"/>
    <s v="Yes"/>
    <n v="6541200"/>
    <n v="4.3"/>
    <n v="5451"/>
    <n v="23439.3"/>
    <n v="-0.15537543972693033"/>
    <s v="No"/>
    <x v="140"/>
  </r>
  <r>
    <x v="185"/>
    <x v="185"/>
    <x v="0"/>
    <s v="Accessories&amp;Peripherals"/>
    <s v="Cables&amp;Accessories"/>
    <s v="Cables"/>
    <s v="USBCables"/>
    <n v="299"/>
    <n v="485"/>
    <n v="0.38"/>
    <s v="No"/>
    <n v="5291835"/>
    <n v="4.3"/>
    <n v="10911"/>
    <n v="46917.299999999996"/>
    <n v="-0.15537543972693033"/>
    <s v="No"/>
    <x v="141"/>
  </r>
  <r>
    <x v="186"/>
    <x v="186"/>
    <x v="0"/>
    <s v="Accessories&amp;Peripherals"/>
    <s v="Cables&amp;Accessories"/>
    <s v="Cables"/>
    <s v="USBCables"/>
    <n v="949"/>
    <n v="1999"/>
    <n v="0.53"/>
    <s v="Yes"/>
    <n v="27090448"/>
    <n v="4.4000000000000004"/>
    <n v="13552"/>
    <n v="59628.800000000003"/>
    <n v="-0.15537543972693033"/>
    <s v="No"/>
    <x v="32"/>
  </r>
  <r>
    <x v="187"/>
    <x v="187"/>
    <x v="0"/>
    <s v="Accessories&amp;Peripherals"/>
    <s v="Cables&amp;Accessories"/>
    <s v="Cables"/>
    <s v="USBCables"/>
    <n v="379"/>
    <n v="1099"/>
    <n v="0.66"/>
    <s v="Yes"/>
    <n v="3083794"/>
    <n v="4.3"/>
    <n v="2806"/>
    <n v="12065.8"/>
    <n v="-0.15537543972693033"/>
    <s v="No"/>
    <x v="84"/>
  </r>
  <r>
    <x v="188"/>
    <x v="188"/>
    <x v="1"/>
    <s v="HomeTheater,TV&amp;Video"/>
    <s v="Televisions"/>
    <s v="SmartTelevisions"/>
    <m/>
    <n v="8990"/>
    <n v="18990"/>
    <n v="0.53"/>
    <s v="Yes"/>
    <n v="6646500"/>
    <n v="3.9"/>
    <n v="350"/>
    <n v="1365"/>
    <n v="-0.15537543972693033"/>
    <s v="Yes"/>
    <x v="142"/>
  </r>
  <r>
    <x v="189"/>
    <x v="189"/>
    <x v="1"/>
    <s v="HomeTheater,TV&amp;Video"/>
    <s v="Accessories"/>
    <s v="Cables"/>
    <s v="OpticalCables"/>
    <n v="486"/>
    <n v="1999"/>
    <n v="0.76"/>
    <s v="Yes"/>
    <n v="60015977"/>
    <n v="4.2"/>
    <n v="30023"/>
    <n v="126096.6"/>
    <n v="-0.15537543972693033"/>
    <s v="No"/>
    <x v="116"/>
  </r>
  <r>
    <x v="190"/>
    <x v="190"/>
    <x v="1"/>
    <s v="HomeTheater,TV&amp;Video"/>
    <s v="Televisions"/>
    <s v="StandardTelevisions"/>
    <m/>
    <n v="5699"/>
    <n v="11000"/>
    <n v="0.48"/>
    <s v="No"/>
    <n v="44033000"/>
    <n v="4.2"/>
    <n v="4003"/>
    <n v="16812.600000000002"/>
    <n v="-0.15537543972693033"/>
    <s v="No"/>
    <x v="45"/>
  </r>
  <r>
    <x v="191"/>
    <x v="191"/>
    <x v="0"/>
    <s v="Accessories&amp;Peripherals"/>
    <s v="Cables&amp;Accessories"/>
    <s v="Cables"/>
    <s v="USBCables"/>
    <n v="709"/>
    <n v="1999"/>
    <n v="0.65"/>
    <s v="Yes"/>
    <n v="357455183"/>
    <n v="4.0999999999999996"/>
    <n v="178817"/>
    <n v="733149.7"/>
    <n v="-0.15537543972693033"/>
    <s v="No"/>
    <x v="143"/>
  </r>
  <r>
    <x v="192"/>
    <x v="192"/>
    <x v="1"/>
    <s v="HomeTheater,TV&amp;Video"/>
    <s v="Televisions"/>
    <s v="SmartTelevisions"/>
    <m/>
    <n v="47990"/>
    <n v="70900"/>
    <n v="0.32"/>
    <s v="No"/>
    <n v="504028100"/>
    <n v="4.3"/>
    <n v="7109"/>
    <n v="30568.699999999997"/>
    <n v="-0.15537543972693033"/>
    <s v="No"/>
    <x v="51"/>
  </r>
  <r>
    <x v="193"/>
    <x v="193"/>
    <x v="1"/>
    <s v="HomeTheater,TV&amp;Video"/>
    <s v="Accessories"/>
    <s v="RemoteControls"/>
    <m/>
    <n v="299"/>
    <n v="1199"/>
    <n v="0.75"/>
    <s v="Yes"/>
    <n v="587510"/>
    <n v="3.7"/>
    <n v="490"/>
    <n v="1813"/>
    <n v="-0.15537543972693033"/>
    <s v="Yes"/>
    <x v="144"/>
  </r>
  <r>
    <x v="194"/>
    <x v="194"/>
    <x v="0"/>
    <s v="Accessories&amp;Peripherals"/>
    <s v="Cables&amp;Accessories"/>
    <s v="Cables"/>
    <s v="USBCables"/>
    <n v="320"/>
    <n v="599"/>
    <n v="0.47"/>
    <s v="No"/>
    <n v="294109"/>
    <n v="4.0999999999999996"/>
    <n v="491"/>
    <n v="2013.1"/>
    <n v="-0.15537543972693033"/>
    <s v="Yes"/>
    <x v="145"/>
  </r>
  <r>
    <x v="195"/>
    <x v="195"/>
    <x v="0"/>
    <s v="Accessories&amp;Peripherals"/>
    <s v="Cables&amp;Accessories"/>
    <s v="Cables"/>
    <s v="USBCables"/>
    <n v="139"/>
    <n v="549"/>
    <n v="0.75"/>
    <s v="Yes"/>
    <n v="33489"/>
    <n v="3.9"/>
    <n v="61"/>
    <n v="237.9"/>
    <n v="-0.15537543972693033"/>
    <s v="Yes"/>
    <x v="146"/>
  </r>
  <r>
    <x v="196"/>
    <x v="196"/>
    <x v="0"/>
    <s v="Accessories&amp;Peripherals"/>
    <s v="Cables&amp;Accessories"/>
    <s v="Cables"/>
    <s v="USBCables"/>
    <n v="129"/>
    <n v="249"/>
    <n v="0.48"/>
    <s v="No"/>
    <n v="2335122"/>
    <n v="4"/>
    <n v="9378"/>
    <n v="37512"/>
    <n v="-0.15537543972693033"/>
    <s v="No"/>
    <x v="20"/>
  </r>
  <r>
    <x v="197"/>
    <x v="197"/>
    <x v="1"/>
    <s v="HomeTheater,TV&amp;Video"/>
    <s v="Televisions"/>
    <s v="SmartTelevisions"/>
    <m/>
    <n v="24999"/>
    <n v="35999"/>
    <n v="0.31"/>
    <s v="No"/>
    <n v="1182207160"/>
    <n v="4.2"/>
    <n v="32840"/>
    <n v="137928"/>
    <n v="-0.15537543972693033"/>
    <s v="No"/>
    <x v="14"/>
  </r>
  <r>
    <x v="198"/>
    <x v="198"/>
    <x v="0"/>
    <s v="Accessories&amp;Peripherals"/>
    <s v="Cables&amp;Accessories"/>
    <s v="Cables"/>
    <s v="USBCables"/>
    <n v="999"/>
    <n v="1699"/>
    <n v="0.41"/>
    <s v="No"/>
    <n v="12433282"/>
    <n v="4.4000000000000004"/>
    <n v="7318"/>
    <n v="32199.200000000004"/>
    <n v="-0.15537543972693033"/>
    <s v="No"/>
    <x v="147"/>
  </r>
  <r>
    <x v="199"/>
    <x v="199"/>
    <x v="0"/>
    <s v="Accessories&amp;Peripherals"/>
    <s v="Cables&amp;Accessories"/>
    <s v="Cables"/>
    <s v="USBCables"/>
    <n v="225"/>
    <n v="499"/>
    <n v="0.55000000000000004"/>
    <s v="Yes"/>
    <n v="393711"/>
    <n v="4.0999999999999996"/>
    <n v="789"/>
    <n v="3234.8999999999996"/>
    <n v="-0.15537543972693033"/>
    <s v="Yes"/>
    <x v="148"/>
  </r>
  <r>
    <x v="200"/>
    <x v="200"/>
    <x v="1"/>
    <s v="HomeTheater,TV&amp;Video"/>
    <s v="Accessories"/>
    <s v="RemoteControls"/>
    <m/>
    <n v="547"/>
    <n v="2999"/>
    <n v="0.82"/>
    <s v="Yes"/>
    <n v="1220593"/>
    <n v="4.3"/>
    <n v="407"/>
    <n v="1750.1"/>
    <n v="-0.15537543972693033"/>
    <s v="Yes"/>
    <x v="149"/>
  </r>
  <r>
    <x v="201"/>
    <x v="201"/>
    <x v="0"/>
    <s v="Accessories&amp;Peripherals"/>
    <s v="Cables&amp;Accessories"/>
    <s v="Cables"/>
    <s v="USBCables"/>
    <n v="259"/>
    <n v="699"/>
    <n v="0.63"/>
    <s v="Yes"/>
    <n v="1676901"/>
    <n v="3.8"/>
    <n v="2399"/>
    <n v="9116.1999999999989"/>
    <n v="-0.15537543972693033"/>
    <s v="No"/>
    <x v="150"/>
  </r>
  <r>
    <x v="202"/>
    <x v="202"/>
    <x v="1"/>
    <s v="HomeTheater,TV&amp;Video"/>
    <s v="Accessories"/>
    <s v="RemoteControls"/>
    <m/>
    <n v="239"/>
    <n v="699"/>
    <n v="0.66"/>
    <s v="Yes"/>
    <n v="1845360"/>
    <n v="4.4000000000000004"/>
    <n v="2640"/>
    <n v="11616.000000000002"/>
    <n v="-0.15537543972693033"/>
    <s v="No"/>
    <x v="151"/>
  </r>
  <r>
    <x v="203"/>
    <x v="203"/>
    <x v="1"/>
    <s v="HomeTheater,TV&amp;Video"/>
    <s v="Accessories"/>
    <s v="RemoteControls"/>
    <m/>
    <n v="349"/>
    <n v="999"/>
    <n v="0.65"/>
    <s v="Yes"/>
    <n v="838161"/>
    <n v="4"/>
    <n v="839"/>
    <n v="3356"/>
    <n v="-0.15537543972693033"/>
    <s v="Yes"/>
    <x v="152"/>
  </r>
  <r>
    <x v="204"/>
    <x v="204"/>
    <x v="1"/>
    <s v="HomeTheater,TV&amp;Video"/>
    <s v="Accessories"/>
    <s v="Cables"/>
    <s v="HDMICables"/>
    <n v="467"/>
    <n v="599"/>
    <n v="0.22"/>
    <s v="No"/>
    <n v="26388346"/>
    <n v="4.4000000000000004"/>
    <n v="44054"/>
    <n v="193837.6"/>
    <n v="-0.15537543972693033"/>
    <s v="No"/>
    <x v="153"/>
  </r>
  <r>
    <x v="205"/>
    <x v="205"/>
    <x v="0"/>
    <s v="Accessories&amp;Peripherals"/>
    <s v="Cables&amp;Accessories"/>
    <s v="Cables"/>
    <s v="USBCables"/>
    <n v="449"/>
    <n v="599"/>
    <n v="0.25"/>
    <s v="No"/>
    <n v="1935369"/>
    <n v="4"/>
    <n v="3231"/>
    <n v="12924"/>
    <n v="-0.15537543972693033"/>
    <s v="No"/>
    <x v="154"/>
  </r>
  <r>
    <x v="206"/>
    <x v="206"/>
    <x v="1"/>
    <s v="HomeTheater,TV&amp;Video"/>
    <s v="Televisions"/>
    <s v="SmartTelevisions"/>
    <m/>
    <n v="11990"/>
    <n v="31990"/>
    <n v="0.63"/>
    <s v="Yes"/>
    <n v="2047360"/>
    <n v="4.2"/>
    <n v="64"/>
    <n v="268.8"/>
    <n v="-0.15537543972693033"/>
    <s v="Yes"/>
    <x v="155"/>
  </r>
  <r>
    <x v="207"/>
    <x v="207"/>
    <x v="0"/>
    <s v="Accessories&amp;Peripherals"/>
    <s v="Cables&amp;Accessories"/>
    <s v="Cables"/>
    <s v="USBCables"/>
    <n v="350"/>
    <n v="599"/>
    <n v="0.42"/>
    <s v="No"/>
    <n v="4980086"/>
    <n v="3.9"/>
    <n v="8314"/>
    <n v="32424.6"/>
    <n v="-0.15537543972693033"/>
    <s v="No"/>
    <x v="156"/>
  </r>
  <r>
    <x v="208"/>
    <x v="208"/>
    <x v="0"/>
    <s v="Accessories&amp;Peripherals"/>
    <s v="Cables&amp;Accessories"/>
    <s v="Cables"/>
    <s v="USBCables"/>
    <n v="252"/>
    <n v="999"/>
    <n v="0.75"/>
    <s v="Yes"/>
    <n v="2246751"/>
    <n v="3.7"/>
    <n v="2249"/>
    <n v="8321.3000000000011"/>
    <n v="-0.15537543972693033"/>
    <s v="No"/>
    <x v="157"/>
  </r>
  <r>
    <x v="209"/>
    <x v="209"/>
    <x v="1"/>
    <s v="HomeTheater,TV&amp;Video"/>
    <s v="Accessories"/>
    <s v="RemoteControls"/>
    <m/>
    <n v="204"/>
    <n v="599"/>
    <n v="0.66"/>
    <s v="Yes"/>
    <n v="203061"/>
    <n v="3.6"/>
    <n v="339"/>
    <n v="1220.4000000000001"/>
    <n v="-0.15537543972693033"/>
    <s v="Yes"/>
    <x v="158"/>
  </r>
  <r>
    <x v="210"/>
    <x v="210"/>
    <x v="1"/>
    <s v="HomeTheater,TV&amp;Video"/>
    <s v="Projectors"/>
    <m/>
    <m/>
    <n v="6490"/>
    <n v="9990"/>
    <n v="0.35"/>
    <s v="No"/>
    <n v="269730"/>
    <n v="4"/>
    <n v="27"/>
    <n v="108"/>
    <n v="-0.15537543972693033"/>
    <s v="Yes"/>
    <x v="159"/>
  </r>
  <r>
    <x v="211"/>
    <x v="211"/>
    <x v="1"/>
    <s v="HomeTheater,TV&amp;Video"/>
    <s v="Accessories"/>
    <s v="RemoteControls"/>
    <m/>
    <n v="235"/>
    <n v="599"/>
    <n v="0.61"/>
    <s v="Yes"/>
    <n v="118003"/>
    <n v="3.5"/>
    <n v="197"/>
    <n v="689.5"/>
    <n v="-0.15537543972693033"/>
    <s v="Yes"/>
    <x v="160"/>
  </r>
  <r>
    <x v="212"/>
    <x v="212"/>
    <x v="0"/>
    <s v="Accessories&amp;Peripherals"/>
    <s v="Cables&amp;Accessories"/>
    <s v="Cables"/>
    <s v="USBCables"/>
    <n v="299"/>
    <n v="800"/>
    <n v="0.63"/>
    <s v="Yes"/>
    <n v="59981600"/>
    <n v="4.5"/>
    <n v="74977"/>
    <n v="337396.5"/>
    <n v="-0.15537543972693033"/>
    <s v="No"/>
    <x v="161"/>
  </r>
  <r>
    <x v="213"/>
    <x v="213"/>
    <x v="0"/>
    <s v="Accessories&amp;Peripherals"/>
    <s v="Cables&amp;Accessories"/>
    <s v="Cables"/>
    <s v="USBCables"/>
    <n v="799"/>
    <n v="1999"/>
    <n v="0.6"/>
    <s v="Yes"/>
    <n v="17157417"/>
    <n v="4.2"/>
    <n v="8583"/>
    <n v="36048.6"/>
    <n v="-0.15537543972693033"/>
    <s v="No"/>
    <x v="162"/>
  </r>
  <r>
    <x v="214"/>
    <x v="214"/>
    <x v="1"/>
    <s v="HomeTheater,TV&amp;Video"/>
    <s v="Accessories"/>
    <s v="RemoteControls"/>
    <m/>
    <n v="299"/>
    <n v="999"/>
    <n v="0.7"/>
    <s v="Yes"/>
    <n v="927072"/>
    <n v="3.8"/>
    <n v="928"/>
    <n v="3526.3999999999996"/>
    <n v="-0.15537543972693033"/>
    <s v="Yes"/>
    <x v="163"/>
  </r>
  <r>
    <x v="215"/>
    <x v="215"/>
    <x v="1"/>
    <s v="HomeTheater,TV&amp;Video"/>
    <s v="Televisions"/>
    <s v="StandardTelevisions"/>
    <m/>
    <n v="6999"/>
    <n v="16990"/>
    <n v="0.59"/>
    <s v="Yes"/>
    <n v="1868900"/>
    <n v="3.8"/>
    <n v="110"/>
    <n v="418"/>
    <n v="-0.15537543972693033"/>
    <s v="Yes"/>
    <x v="164"/>
  </r>
  <r>
    <x v="216"/>
    <x v="216"/>
    <x v="1"/>
    <s v="HomeTheater,TV&amp;Video"/>
    <s v="Televisions"/>
    <s v="SmartTelevisions"/>
    <m/>
    <n v="42999"/>
    <n v="59999"/>
    <n v="0.28000000000000003"/>
    <s v="No"/>
    <n v="405173247"/>
    <n v="4.0999999999999996"/>
    <n v="6753"/>
    <n v="27687.3"/>
    <n v="-0.15537543972693033"/>
    <s v="No"/>
    <x v="165"/>
  </r>
  <r>
    <x v="217"/>
    <x v="217"/>
    <x v="1"/>
    <s v="HomeTheater,TV&amp;Video"/>
    <s v="Accessories"/>
    <s v="Cables"/>
    <s v="HDMICables"/>
    <n v="173"/>
    <n v="999"/>
    <n v="0.83"/>
    <s v="Yes"/>
    <n v="1235763"/>
    <n v="4.3"/>
    <n v="1237"/>
    <n v="5319.0999999999995"/>
    <n v="-0.15537543972693033"/>
    <s v="No"/>
    <x v="166"/>
  </r>
  <r>
    <x v="218"/>
    <x v="218"/>
    <x v="1"/>
    <s v="HomeAudio"/>
    <s v="Accessories"/>
    <s v="Adapters"/>
    <m/>
    <n v="209"/>
    <n v="600"/>
    <n v="0.65"/>
    <s v="Yes"/>
    <n v="11323200"/>
    <n v="4.4000000000000004"/>
    <n v="18872"/>
    <n v="83036.800000000003"/>
    <n v="-0.15537543972693033"/>
    <s v="No"/>
    <x v="167"/>
  </r>
  <r>
    <x v="219"/>
    <x v="219"/>
    <x v="0"/>
    <s v="Accessories&amp;Peripherals"/>
    <s v="Cables&amp;Accessories"/>
    <s v="Cables"/>
    <s v="USBCables"/>
    <n v="848.99"/>
    <n v="1490"/>
    <n v="0.43"/>
    <s v="No"/>
    <n v="530440"/>
    <n v="3.9"/>
    <n v="356"/>
    <n v="1388.3999999999999"/>
    <n v="-0.15537543972693033"/>
    <s v="Yes"/>
    <x v="168"/>
  </r>
  <r>
    <x v="220"/>
    <x v="220"/>
    <x v="0"/>
    <s v="Accessories&amp;Peripherals"/>
    <s v="Cables&amp;Accessories"/>
    <s v="Cables"/>
    <s v="USBCables"/>
    <n v="649"/>
    <n v="1999"/>
    <n v="0.68"/>
    <s v="Yes"/>
    <n v="48513731"/>
    <n v="4.2"/>
    <n v="24269"/>
    <n v="101929.8"/>
    <n v="-0.15537543972693033"/>
    <s v="No"/>
    <x v="0"/>
  </r>
  <r>
    <x v="221"/>
    <x v="221"/>
    <x v="1"/>
    <s v="HomeTheater,TV&amp;Video"/>
    <s v="Accessories"/>
    <s v="RemoteControls"/>
    <m/>
    <n v="299"/>
    <n v="899"/>
    <n v="0.67"/>
    <s v="Yes"/>
    <n v="382075"/>
    <n v="3.8"/>
    <n v="425"/>
    <n v="1615"/>
    <n v="-0.15537543972693033"/>
    <s v="Yes"/>
    <x v="169"/>
  </r>
  <r>
    <x v="222"/>
    <x v="222"/>
    <x v="1"/>
    <s v="HomeTheater,TV&amp;Video"/>
    <s v="Accessories"/>
    <s v="TVMounts,Stands&amp;Turntables"/>
    <s v="TVWall&amp;CeilingMounts"/>
    <n v="399"/>
    <n v="799"/>
    <n v="0.5"/>
    <s v="Yes"/>
    <n v="927639"/>
    <n v="4.0999999999999996"/>
    <n v="1161"/>
    <n v="4760.0999999999995"/>
    <n v="-0.15537543972693033"/>
    <s v="No"/>
    <x v="170"/>
  </r>
  <r>
    <x v="223"/>
    <x v="223"/>
    <x v="0"/>
    <s v="Accessories&amp;Peripherals"/>
    <s v="Cables&amp;Accessories"/>
    <s v="Cables"/>
    <s v="USBCables"/>
    <n v="249"/>
    <n v="499"/>
    <n v="0.5"/>
    <s v="Yes"/>
    <n v="752492"/>
    <n v="4.0999999999999996"/>
    <n v="1508"/>
    <n v="6182.7999999999993"/>
    <n v="-0.15537543972693033"/>
    <s v="No"/>
    <x v="171"/>
  </r>
  <r>
    <x v="224"/>
    <x v="224"/>
    <x v="1"/>
    <s v="HomeTheater,TV&amp;Video"/>
    <s v="SatelliteEquipment"/>
    <s v="SatelliteReceivers"/>
    <m/>
    <n v="1249"/>
    <n v="2299"/>
    <n v="0.46"/>
    <s v="No"/>
    <n v="17555164"/>
    <n v="4.3"/>
    <n v="7636"/>
    <n v="32834.799999999996"/>
    <n v="-0.15537543972693033"/>
    <s v="No"/>
    <x v="172"/>
  </r>
  <r>
    <x v="225"/>
    <x v="225"/>
    <x v="1"/>
    <s v="HomeTheater,TV&amp;Video"/>
    <s v="Accessories"/>
    <s v="RemoteControls"/>
    <m/>
    <n v="213"/>
    <n v="499"/>
    <n v="0.56999999999999995"/>
    <s v="Yes"/>
    <n v="122754"/>
    <n v="3.7"/>
    <n v="246"/>
    <n v="910.2"/>
    <n v="-0.15537543972693033"/>
    <s v="Yes"/>
    <x v="173"/>
  </r>
  <r>
    <x v="226"/>
    <x v="226"/>
    <x v="1"/>
    <s v="HomeTheater,TV&amp;Video"/>
    <s v="Accessories"/>
    <s v="RemoteControls"/>
    <m/>
    <n v="209"/>
    <n v="499"/>
    <n v="0.57999999999999996"/>
    <s v="Yes"/>
    <n v="239021"/>
    <n v="4"/>
    <n v="479"/>
    <n v="1916"/>
    <n v="-0.15537543972693033"/>
    <s v="Yes"/>
    <x v="174"/>
  </r>
  <r>
    <x v="227"/>
    <x v="227"/>
    <x v="1"/>
    <s v="HomeTheater,TV&amp;Video"/>
    <s v="Accessories"/>
    <s v="Cables"/>
    <s v="HDMICables"/>
    <n v="598"/>
    <n v="4999"/>
    <n v="0.88"/>
    <s v="Yes"/>
    <n v="4549090"/>
    <n v="4.2"/>
    <n v="910"/>
    <n v="3822"/>
    <n v="-0.15537543972693033"/>
    <s v="Yes"/>
    <x v="175"/>
  </r>
  <r>
    <x v="228"/>
    <x v="228"/>
    <x v="0"/>
    <s v="Accessories&amp;Peripherals"/>
    <s v="Cables&amp;Accessories"/>
    <s v="Cables"/>
    <s v="USBCables"/>
    <n v="799"/>
    <n v="1749"/>
    <n v="0.54"/>
    <s v="Yes"/>
    <n v="9839874"/>
    <n v="4.0999999999999996"/>
    <n v="5626"/>
    <n v="23066.6"/>
    <n v="-0.15537543972693033"/>
    <s v="No"/>
    <x v="176"/>
  </r>
  <r>
    <x v="229"/>
    <x v="229"/>
    <x v="0"/>
    <s v="Accessories&amp;Peripherals"/>
    <s v="Cables&amp;Accessories"/>
    <s v="Cables"/>
    <s v="USBCables"/>
    <n v="159"/>
    <n v="595"/>
    <n v="0.73"/>
    <s v="Yes"/>
    <n v="8439480"/>
    <n v="4.3"/>
    <n v="14184"/>
    <n v="60991.199999999997"/>
    <n v="-0.15537543972693033"/>
    <s v="No"/>
    <x v="177"/>
  </r>
  <r>
    <x v="230"/>
    <x v="230"/>
    <x v="0"/>
    <s v="Accessories&amp;Peripherals"/>
    <s v="Cables&amp;Accessories"/>
    <s v="Cables"/>
    <s v="DVICables"/>
    <n v="499"/>
    <n v="1100"/>
    <n v="0.55000000000000004"/>
    <s v="Yes"/>
    <n v="27694700"/>
    <n v="4.4000000000000004"/>
    <n v="25177"/>
    <n v="110778.8"/>
    <n v="-0.15537543972693033"/>
    <s v="No"/>
    <x v="178"/>
  </r>
  <r>
    <x v="231"/>
    <x v="231"/>
    <x v="1"/>
    <s v="HomeTheater,TV&amp;Video"/>
    <s v="Televisions"/>
    <s v="SmartTelevisions"/>
    <m/>
    <n v="31999"/>
    <n v="49999"/>
    <n v="0.36"/>
    <s v="No"/>
    <n v="1062578748"/>
    <n v="4.3"/>
    <n v="21252"/>
    <n v="91383.599999999991"/>
    <n v="-0.15537543972693033"/>
    <s v="No"/>
    <x v="179"/>
  </r>
  <r>
    <x v="232"/>
    <x v="232"/>
    <x v="1"/>
    <s v="HomeTheater,TV&amp;Video"/>
    <s v="Televisions"/>
    <s v="SmartTelevisions"/>
    <m/>
    <n v="32990"/>
    <n v="56790"/>
    <n v="0.42"/>
    <s v="No"/>
    <n v="32199930"/>
    <n v="4.3"/>
    <n v="567"/>
    <n v="2438.1"/>
    <n v="-0.15537543972693033"/>
    <s v="Yes"/>
    <x v="180"/>
  </r>
  <r>
    <x v="233"/>
    <x v="233"/>
    <x v="1"/>
    <s v="HomeTheater,TV&amp;Video"/>
    <s v="Accessories"/>
    <s v="RemoteControls"/>
    <m/>
    <n v="299"/>
    <n v="1199"/>
    <n v="0.75"/>
    <s v="Yes"/>
    <n v="558734"/>
    <n v="3.5"/>
    <n v="466"/>
    <n v="1631"/>
    <n v="-0.15537543972693033"/>
    <s v="Yes"/>
    <x v="181"/>
  </r>
  <r>
    <x v="234"/>
    <x v="234"/>
    <x v="0"/>
    <s v="Accessories&amp;Peripherals"/>
    <s v="Cables&amp;Accessories"/>
    <s v="Cables"/>
    <s v="USBCables"/>
    <n v="128.31"/>
    <n v="549"/>
    <n v="0.77"/>
    <s v="Yes"/>
    <n v="33489"/>
    <n v="3.9"/>
    <n v="61"/>
    <n v="237.9"/>
    <n v="-0.15537543972693033"/>
    <s v="Yes"/>
    <x v="146"/>
  </r>
  <r>
    <x v="235"/>
    <x v="235"/>
    <x v="0"/>
    <s v="Accessories&amp;Peripherals"/>
    <s v="Cables&amp;Accessories"/>
    <s v="Cables"/>
    <s v="USBCables"/>
    <n v="599"/>
    <n v="849"/>
    <n v="0.28999999999999998"/>
    <s v="No"/>
    <n v="402426"/>
    <n v="4.5"/>
    <n v="474"/>
    <n v="2133"/>
    <n v="-0.15537543972693033"/>
    <s v="Yes"/>
    <x v="182"/>
  </r>
  <r>
    <x v="236"/>
    <x v="236"/>
    <x v="1"/>
    <s v="HomeTheater,TV&amp;Video"/>
    <s v="Accessories"/>
    <s v="RemoteControls"/>
    <m/>
    <n v="399"/>
    <n v="899"/>
    <n v="0.56000000000000005"/>
    <s v="Yes"/>
    <n v="387469"/>
    <n v="3.4"/>
    <n v="431"/>
    <n v="1465.3999999999999"/>
    <n v="-0.15537543972693033"/>
    <s v="Yes"/>
    <x v="183"/>
  </r>
  <r>
    <x v="237"/>
    <x v="237"/>
    <x v="0"/>
    <s v="Accessories&amp;Peripherals"/>
    <s v="Cables&amp;Accessories"/>
    <s v="Cables"/>
    <s v="USBCables"/>
    <n v="449"/>
    <n v="1099"/>
    <n v="0.59"/>
    <s v="Yes"/>
    <n v="265958"/>
    <n v="4"/>
    <n v="242"/>
    <n v="968"/>
    <n v="-0.15537543972693033"/>
    <s v="Yes"/>
    <x v="184"/>
  </r>
  <r>
    <x v="238"/>
    <x v="238"/>
    <x v="0"/>
    <s v="Accessories&amp;Peripherals"/>
    <s v="Cables&amp;Accessories"/>
    <s v="Cables"/>
    <s v="USBCables"/>
    <n v="254"/>
    <n v="799"/>
    <n v="0.68"/>
    <s v="Yes"/>
    <n v="2321095"/>
    <n v="4"/>
    <n v="2905"/>
    <n v="11620"/>
    <n v="-0.15537543972693033"/>
    <s v="No"/>
    <x v="185"/>
  </r>
  <r>
    <x v="239"/>
    <x v="239"/>
    <x v="1"/>
    <s v="HomeTheater,TV&amp;Video"/>
    <s v="Accessories"/>
    <s v="Cables"/>
    <s v="SpeakerCables"/>
    <n v="399"/>
    <n v="795"/>
    <n v="0.5"/>
    <s v="Yes"/>
    <n v="9612345"/>
    <n v="4.4000000000000004"/>
    <n v="12091"/>
    <n v="53200.4"/>
    <n v="-0.15537543972693033"/>
    <s v="No"/>
    <x v="186"/>
  </r>
  <r>
    <x v="240"/>
    <x v="240"/>
    <x v="0"/>
    <s v="Accessories&amp;Peripherals"/>
    <s v="Cables&amp;Accessories"/>
    <s v="Cables"/>
    <s v="USBCables"/>
    <n v="179"/>
    <n v="399"/>
    <n v="0.55000000000000004"/>
    <s v="Yes"/>
    <n v="567777"/>
    <n v="4"/>
    <n v="1423"/>
    <n v="5692"/>
    <n v="-0.15537543972693033"/>
    <s v="No"/>
    <x v="64"/>
  </r>
  <r>
    <x v="241"/>
    <x v="241"/>
    <x v="0"/>
    <s v="Accessories&amp;Peripherals"/>
    <s v="Cables&amp;Accessories"/>
    <s v="Cables"/>
    <s v="USBCables"/>
    <n v="339"/>
    <n v="999"/>
    <n v="0.66"/>
    <s v="Yes"/>
    <n v="6248745"/>
    <n v="4.3"/>
    <n v="6255"/>
    <n v="26896.5"/>
    <n v="-0.15537543972693033"/>
    <s v="No"/>
    <x v="125"/>
  </r>
  <r>
    <x v="242"/>
    <x v="242"/>
    <x v="1"/>
    <s v="HomeTheater,TV&amp;Video"/>
    <s v="Accessories"/>
    <s v="TVMounts,Stands&amp;Turntables"/>
    <s v="TVWall&amp;CeilingMounts"/>
    <n v="399"/>
    <n v="999"/>
    <n v="0.6"/>
    <s v="Yes"/>
    <n v="1234764"/>
    <n v="4"/>
    <n v="1236"/>
    <n v="4944"/>
    <n v="-0.15537543972693033"/>
    <s v="No"/>
    <x v="187"/>
  </r>
  <r>
    <x v="243"/>
    <x v="243"/>
    <x v="1"/>
    <s v="HomeTheater,TV&amp;Video"/>
    <s v="Accessories"/>
    <s v="RemoteControls"/>
    <m/>
    <n v="199"/>
    <n v="399"/>
    <n v="0.5"/>
    <s v="Yes"/>
    <n v="532665"/>
    <n v="4.2"/>
    <n v="1335"/>
    <n v="5607"/>
    <n v="-0.15537543972693033"/>
    <s v="No"/>
    <x v="188"/>
  </r>
  <r>
    <x v="244"/>
    <x v="244"/>
    <x v="1"/>
    <s v="HomeTheater,TV&amp;Video"/>
    <s v="Accessories"/>
    <s v="RemoteControls"/>
    <m/>
    <n v="349"/>
    <n v="1999"/>
    <n v="0.83"/>
    <s v="Yes"/>
    <n v="393803"/>
    <n v="3.8"/>
    <n v="197"/>
    <n v="748.59999999999991"/>
    <n v="-0.15537543972693033"/>
    <s v="Yes"/>
    <x v="189"/>
  </r>
  <r>
    <x v="245"/>
    <x v="245"/>
    <x v="0"/>
    <s v="Accessories&amp;Peripherals"/>
    <s v="Cables&amp;Accessories"/>
    <s v="Cables"/>
    <s v="USBCables"/>
    <n v="299"/>
    <n v="798"/>
    <n v="0.63"/>
    <s v="Yes"/>
    <n v="22975218"/>
    <n v="4.4000000000000004"/>
    <n v="28791"/>
    <n v="126680.40000000001"/>
    <n v="-0.15537543972693033"/>
    <s v="No"/>
    <x v="69"/>
  </r>
  <r>
    <x v="246"/>
    <x v="246"/>
    <x v="0"/>
    <s v="Accessories&amp;Peripherals"/>
    <s v="Cables&amp;Accessories"/>
    <s v="Cables"/>
    <s v="USBCables"/>
    <n v="89"/>
    <n v="800"/>
    <n v="0.89"/>
    <s v="Yes"/>
    <n v="860000"/>
    <n v="3.9"/>
    <n v="1075"/>
    <n v="4192.5"/>
    <n v="-0.15537543972693033"/>
    <s v="No"/>
    <x v="31"/>
  </r>
  <r>
    <x v="247"/>
    <x v="247"/>
    <x v="0"/>
    <s v="Accessories&amp;Peripherals"/>
    <s v="Cables&amp;Accessories"/>
    <s v="Cables"/>
    <s v="USBCables"/>
    <n v="549"/>
    <n v="995"/>
    <n v="0.45"/>
    <s v="No"/>
    <n v="29597270"/>
    <n v="4.2"/>
    <n v="29746"/>
    <n v="124933.20000000001"/>
    <n v="-0.15537543972693033"/>
    <s v="No"/>
    <x v="53"/>
  </r>
  <r>
    <x v="248"/>
    <x v="248"/>
    <x v="0"/>
    <s v="Accessories&amp;Peripherals"/>
    <s v="Cables&amp;Accessories"/>
    <s v="Cables"/>
    <s v="USBCables"/>
    <n v="129"/>
    <n v="1000"/>
    <n v="0.87"/>
    <s v="Yes"/>
    <n v="295000"/>
    <n v="3.9"/>
    <n v="295"/>
    <n v="1150.5"/>
    <n v="-0.15537543972693033"/>
    <s v="Yes"/>
    <x v="190"/>
  </r>
  <r>
    <x v="249"/>
    <x v="249"/>
    <x v="1"/>
    <s v="HomeTheater,TV&amp;Video"/>
    <s v="Televisions"/>
    <s v="SmartTelevisions"/>
    <m/>
    <n v="77990"/>
    <n v="139900"/>
    <n v="0.44"/>
    <s v="No"/>
    <n v="830306500"/>
    <n v="4.7"/>
    <n v="5935"/>
    <n v="27894.5"/>
    <n v="-0.15537543972693033"/>
    <s v="No"/>
    <x v="191"/>
  </r>
  <r>
    <x v="250"/>
    <x v="250"/>
    <x v="1"/>
    <s v="HomeTheater,TV&amp;Video"/>
    <s v="Accessories"/>
    <s v="RemoteControls"/>
    <m/>
    <n v="349"/>
    <n v="799"/>
    <n v="0.56000000000000005"/>
    <s v="Yes"/>
    <n v="258077"/>
    <n v="3.6"/>
    <n v="323"/>
    <n v="1162.8"/>
    <n v="-0.15537543972693033"/>
    <s v="Yes"/>
    <x v="192"/>
  </r>
  <r>
    <x v="251"/>
    <x v="251"/>
    <x v="1"/>
    <s v="HomeTheater,TV&amp;Video"/>
    <s v="Accessories"/>
    <s v="RemoteControls"/>
    <m/>
    <n v="499"/>
    <n v="899"/>
    <n v="0.44"/>
    <s v="No"/>
    <n v="166315"/>
    <n v="3.7"/>
    <n v="185"/>
    <n v="684.5"/>
    <n v="-0.15537543972693033"/>
    <s v="Yes"/>
    <x v="193"/>
  </r>
  <r>
    <x v="252"/>
    <x v="252"/>
    <x v="0"/>
    <s v="Accessories&amp;Peripherals"/>
    <s v="Cables&amp;Accessories"/>
    <s v="Cables"/>
    <s v="USBCables"/>
    <n v="299"/>
    <n v="799"/>
    <n v="0.63"/>
    <s v="Yes"/>
    <n v="1691483"/>
    <n v="4.2"/>
    <n v="2117"/>
    <n v="8891.4"/>
    <n v="-0.15537543972693033"/>
    <s v="No"/>
    <x v="194"/>
  </r>
  <r>
    <x v="253"/>
    <x v="253"/>
    <x v="0"/>
    <s v="Accessories&amp;Peripherals"/>
    <s v="Cables&amp;Accessories"/>
    <s v="Cables"/>
    <s v="USBCables"/>
    <n v="182"/>
    <n v="599"/>
    <n v="0.7"/>
    <s v="Yes"/>
    <n v="5617422"/>
    <n v="4"/>
    <n v="9378"/>
    <n v="37512"/>
    <n v="-0.15537543972693033"/>
    <s v="No"/>
    <x v="20"/>
  </r>
  <r>
    <x v="254"/>
    <x v="254"/>
    <x v="1"/>
    <s v="HomeTheater,TV&amp;Video"/>
    <s v="Accessories"/>
    <s v="TVMounts,Stands&amp;Turntables"/>
    <s v="TVWall&amp;CeilingMounts"/>
    <n v="96"/>
    <n v="399"/>
    <n v="0.76"/>
    <s v="Yes"/>
    <n v="716604"/>
    <n v="3.6"/>
    <n v="1796"/>
    <n v="6465.6"/>
    <n v="-0.15537543972693033"/>
    <s v="No"/>
    <x v="195"/>
  </r>
  <r>
    <x v="255"/>
    <x v="255"/>
    <x v="1"/>
    <s v="HomeTheater,TV&amp;Video"/>
    <s v="Televisions"/>
    <s v="SmartTelevisions"/>
    <m/>
    <n v="54990"/>
    <n v="85000"/>
    <n v="0.35"/>
    <s v="No"/>
    <n v="304895000"/>
    <n v="4.3"/>
    <n v="3587"/>
    <n v="15424.099999999999"/>
    <n v="-0.15537543972693033"/>
    <s v="No"/>
    <x v="86"/>
  </r>
  <r>
    <x v="256"/>
    <x v="256"/>
    <x v="1"/>
    <s v="HomeTheater,TV&amp;Video"/>
    <s v="Accessories"/>
    <s v="Cables"/>
    <s v="RCACables"/>
    <n v="439"/>
    <n v="758"/>
    <n v="0.42"/>
    <s v="No"/>
    <n v="3256368"/>
    <n v="4.2"/>
    <n v="4296"/>
    <n v="18043.2"/>
    <n v="-0.15537543972693033"/>
    <s v="No"/>
    <x v="196"/>
  </r>
  <r>
    <x v="257"/>
    <x v="257"/>
    <x v="0"/>
    <s v="Accessories&amp;Peripherals"/>
    <s v="Cables&amp;Accessories"/>
    <s v="Cables"/>
    <s v="USBCables"/>
    <n v="299"/>
    <n v="999"/>
    <n v="0.7"/>
    <s v="Yes"/>
    <n v="2648349"/>
    <n v="4.3"/>
    <n v="2651"/>
    <n v="11399.3"/>
    <n v="-0.15537543972693033"/>
    <s v="No"/>
    <x v="133"/>
  </r>
  <r>
    <x v="258"/>
    <x v="258"/>
    <x v="0"/>
    <s v="Accessories&amp;Peripherals"/>
    <s v="Cables&amp;Accessories"/>
    <s v="Cables"/>
    <s v="USBCables"/>
    <n v="299"/>
    <n v="799"/>
    <n v="0.63"/>
    <s v="Yes"/>
    <n v="75396037"/>
    <n v="4.2"/>
    <n v="94363"/>
    <n v="396324.60000000003"/>
    <n v="-0.15537543972693033"/>
    <s v="No"/>
    <x v="3"/>
  </r>
  <r>
    <x v="259"/>
    <x v="259"/>
    <x v="0"/>
    <s v="Accessories&amp;Peripherals"/>
    <s v="Cables&amp;Accessories"/>
    <s v="Cables"/>
    <s v="USBCables"/>
    <n v="789"/>
    <n v="1999"/>
    <n v="0.61"/>
    <s v="Yes"/>
    <n v="69045460"/>
    <n v="4.2"/>
    <n v="34540"/>
    <n v="145068"/>
    <n v="-0.15537543972693033"/>
    <s v="No"/>
    <x v="197"/>
  </r>
  <r>
    <x v="260"/>
    <x v="260"/>
    <x v="1"/>
    <s v="HomeTheater,TV&amp;Video"/>
    <s v="Accessories"/>
    <s v="Cables"/>
    <s v="HDMICables"/>
    <n v="299"/>
    <n v="700"/>
    <n v="0.56999999999999995"/>
    <s v="Yes"/>
    <n v="6099800"/>
    <n v="4.4000000000000004"/>
    <n v="8714"/>
    <n v="38341.600000000006"/>
    <n v="-0.15537543972693033"/>
    <s v="No"/>
    <x v="198"/>
  </r>
  <r>
    <x v="261"/>
    <x v="261"/>
    <x v="0"/>
    <s v="Accessories&amp;Peripherals"/>
    <s v="Cables&amp;Accessories"/>
    <s v="Cables"/>
    <s v="USBCables"/>
    <n v="325"/>
    <n v="1099"/>
    <n v="0.7"/>
    <s v="Yes"/>
    <n v="11623024"/>
    <n v="4.2"/>
    <n v="10576"/>
    <n v="44419.200000000004"/>
    <n v="-0.15537543972693033"/>
    <s v="No"/>
    <x v="70"/>
  </r>
  <r>
    <x v="262"/>
    <x v="262"/>
    <x v="0"/>
    <s v="Accessories&amp;Peripherals"/>
    <s v="Cables&amp;Accessories"/>
    <s v="Cables"/>
    <s v="USBCables"/>
    <n v="1299"/>
    <n v="1999"/>
    <n v="0.35"/>
    <s v="No"/>
    <n v="14628682"/>
    <n v="4.4000000000000004"/>
    <n v="7318"/>
    <n v="32199.200000000004"/>
    <n v="-0.15537543972693033"/>
    <s v="No"/>
    <x v="147"/>
  </r>
  <r>
    <x v="263"/>
    <x v="263"/>
    <x v="1"/>
    <s v="HomeTheater,TV&amp;Video"/>
    <s v="Accessories"/>
    <s v="RemoteControls"/>
    <m/>
    <n v="790"/>
    <n v="1999"/>
    <n v="0.6"/>
    <s v="Yes"/>
    <n v="205897"/>
    <n v="3"/>
    <n v="103"/>
    <n v="309"/>
    <n v="-0.15537543972693033"/>
    <s v="Yes"/>
    <x v="199"/>
  </r>
  <r>
    <x v="264"/>
    <x v="264"/>
    <x v="1"/>
    <s v="HomeAudio"/>
    <s v="MediaStreamingDevices"/>
    <s v="StreamingClients"/>
    <m/>
    <n v="4699"/>
    <n v="4699"/>
    <n v="0"/>
    <s v="No"/>
    <n v="1052576"/>
    <n v="4.5"/>
    <n v="224"/>
    <n v="1008"/>
    <n v="-0.15537543972693033"/>
    <s v="Yes"/>
    <x v="200"/>
  </r>
  <r>
    <x v="265"/>
    <x v="265"/>
    <x v="1"/>
    <s v="HomeTheater,TV&amp;Video"/>
    <s v="Televisions"/>
    <s v="SmartTelevisions"/>
    <m/>
    <n v="18999"/>
    <n v="24990"/>
    <n v="0.24"/>
    <s v="No"/>
    <n v="117502980"/>
    <n v="4.3"/>
    <n v="4702"/>
    <n v="20218.599999999999"/>
    <n v="-0.15537543972693033"/>
    <s v="No"/>
    <x v="201"/>
  </r>
  <r>
    <x v="266"/>
    <x v="266"/>
    <x v="0"/>
    <s v="Accessories&amp;Peripherals"/>
    <s v="Cables&amp;Accessories"/>
    <s v="Cables"/>
    <s v="USBCables"/>
    <n v="199"/>
    <n v="999"/>
    <n v="0.8"/>
    <s v="Yes"/>
    <n v="84915"/>
    <n v="4.2"/>
    <n v="85"/>
    <n v="357"/>
    <n v="-0.15537543972693033"/>
    <s v="Yes"/>
    <x v="202"/>
  </r>
  <r>
    <x v="267"/>
    <x v="267"/>
    <x v="1"/>
    <s v="HomeTheater,TV&amp;Video"/>
    <s v="Accessories"/>
    <s v="Cables"/>
    <s v="HDMICables"/>
    <n v="269"/>
    <n v="650"/>
    <n v="0.59"/>
    <s v="Yes"/>
    <n v="23320050"/>
    <n v="4.4000000000000004"/>
    <n v="35877"/>
    <n v="157858.80000000002"/>
    <n v="-0.15537543972693033"/>
    <s v="No"/>
    <x v="203"/>
  </r>
  <r>
    <x v="268"/>
    <x v="268"/>
    <x v="1"/>
    <s v="HomeTheater,TV&amp;Video"/>
    <s v="AVReceivers&amp;Amplifiers"/>
    <m/>
    <m/>
    <n v="1990"/>
    <n v="3100"/>
    <n v="0.36"/>
    <s v="No"/>
    <n v="2780700"/>
    <n v="4"/>
    <n v="897"/>
    <n v="3588"/>
    <n v="-0.15537543972693033"/>
    <s v="Yes"/>
    <x v="204"/>
  </r>
  <r>
    <x v="269"/>
    <x v="269"/>
    <x v="1"/>
    <s v="HomeAudio"/>
    <s v="Speakers"/>
    <s v="TowerSpeakers"/>
    <m/>
    <n v="2299"/>
    <n v="3999"/>
    <n v="0.43"/>
    <s v="No"/>
    <n v="1127718"/>
    <n v="3.8"/>
    <n v="282"/>
    <n v="1071.5999999999999"/>
    <n v="-0.15537543972693033"/>
    <s v="Yes"/>
    <x v="205"/>
  </r>
  <r>
    <x v="270"/>
    <x v="270"/>
    <x v="1"/>
    <s v="HomeTheater,TV&amp;Video"/>
    <s v="Televisions"/>
    <s v="SmartTelevisions"/>
    <m/>
    <n v="35999"/>
    <n v="49990"/>
    <n v="0.28000000000000003"/>
    <s v="No"/>
    <n v="80533890"/>
    <n v="4.3"/>
    <n v="1611"/>
    <n v="6927.2999999999993"/>
    <n v="-0.15537543972693033"/>
    <s v="No"/>
    <x v="130"/>
  </r>
  <r>
    <x v="271"/>
    <x v="271"/>
    <x v="1"/>
    <s v="HomeTheater,TV&amp;Video"/>
    <s v="Accessories"/>
    <s v="RemoteControls"/>
    <m/>
    <n v="349"/>
    <n v="999"/>
    <n v="0.65"/>
    <s v="Yes"/>
    <n v="512487"/>
    <n v="4.2"/>
    <n v="513"/>
    <n v="2154.6"/>
    <n v="-0.15537543972693033"/>
    <s v="Yes"/>
    <x v="206"/>
  </r>
  <r>
    <x v="272"/>
    <x v="272"/>
    <x v="0"/>
    <s v="Accessories&amp;Peripherals"/>
    <s v="Cables&amp;Accessories"/>
    <s v="Cables"/>
    <s v="USBCables"/>
    <n v="719"/>
    <n v="1499"/>
    <n v="0.52"/>
    <s v="Yes"/>
    <n v="1566455"/>
    <n v="4.0999999999999996"/>
    <n v="1045"/>
    <n v="4284.5"/>
    <n v="-0.15537543972693033"/>
    <s v="No"/>
    <x v="79"/>
  </r>
  <r>
    <x v="273"/>
    <x v="273"/>
    <x v="1"/>
    <s v="HomeTheater,TV&amp;Video"/>
    <s v="Televisions"/>
    <s v="SmartTelevisions"/>
    <m/>
    <n v="8999"/>
    <n v="18999"/>
    <n v="0.53"/>
    <s v="Yes"/>
    <n v="120586653"/>
    <n v="4"/>
    <n v="6347"/>
    <n v="25388"/>
    <n v="-0.15537543972693033"/>
    <s v="No"/>
    <x v="207"/>
  </r>
  <r>
    <x v="274"/>
    <x v="274"/>
    <x v="1"/>
    <s v="HomeTheater,TV&amp;Video"/>
    <s v="SatelliteEquipment"/>
    <s v="SatelliteReceivers"/>
    <m/>
    <n v="917"/>
    <n v="2299"/>
    <n v="0.6"/>
    <s v="Yes"/>
    <n v="7586700"/>
    <n v="4.2"/>
    <n v="3300"/>
    <n v="13860"/>
    <n v="-0.15537543972693033"/>
    <s v="No"/>
    <x v="208"/>
  </r>
  <r>
    <x v="275"/>
    <x v="275"/>
    <x v="1"/>
    <s v="HomeTheater,TV&amp;Video"/>
    <s v="Accessories"/>
    <s v="RemoteControls"/>
    <m/>
    <n v="399"/>
    <n v="999"/>
    <n v="0.6"/>
    <s v="Yes"/>
    <n v="22977"/>
    <n v="3.3"/>
    <n v="23"/>
    <n v="75.899999999999991"/>
    <n v="-0.15537543972693033"/>
    <s v="Yes"/>
    <x v="209"/>
  </r>
  <r>
    <x v="276"/>
    <x v="276"/>
    <x v="1"/>
    <s v="HomeTheater,TV&amp;Video"/>
    <s v="Televisions"/>
    <s v="SmartTelevisions"/>
    <m/>
    <n v="45999"/>
    <n v="69900"/>
    <n v="0.34"/>
    <s v="No"/>
    <n v="496919100"/>
    <n v="4.3"/>
    <n v="7109"/>
    <n v="30568.699999999997"/>
    <n v="-0.15537543972693033"/>
    <s v="No"/>
    <x v="51"/>
  </r>
  <r>
    <x v="277"/>
    <x v="277"/>
    <x v="0"/>
    <s v="Accessories&amp;Peripherals"/>
    <s v="Cables&amp;Accessories"/>
    <s v="Cables"/>
    <s v="USBCables"/>
    <n v="119"/>
    <n v="299"/>
    <n v="0.6"/>
    <s v="Yes"/>
    <n v="15249"/>
    <n v="3.8"/>
    <n v="51"/>
    <n v="193.79999999999998"/>
    <n v="-0.15537543972693033"/>
    <s v="Yes"/>
    <x v="210"/>
  </r>
  <r>
    <x v="278"/>
    <x v="278"/>
    <x v="1"/>
    <s v="HomeTheater,TV&amp;Video"/>
    <s v="Televisions"/>
    <s v="SmartTelevisions"/>
    <m/>
    <n v="21999"/>
    <n v="29999"/>
    <n v="0.27"/>
    <s v="No"/>
    <n v="985167160"/>
    <n v="4.2"/>
    <n v="32840"/>
    <n v="137928"/>
    <n v="-0.15537543972693033"/>
    <s v="No"/>
    <x v="14"/>
  </r>
  <r>
    <x v="279"/>
    <x v="279"/>
    <x v="1"/>
    <s v="HomeTheater,TV&amp;Video"/>
    <s v="Accessories"/>
    <s v="RemoteControls"/>
    <m/>
    <n v="299"/>
    <n v="599"/>
    <n v="0.5"/>
    <s v="Yes"/>
    <n v="424092"/>
    <n v="3.7"/>
    <n v="708"/>
    <n v="2619.6"/>
    <n v="-0.15537543972693033"/>
    <s v="Yes"/>
    <x v="211"/>
  </r>
  <r>
    <x v="280"/>
    <x v="280"/>
    <x v="1"/>
    <s v="HomeTheater,TV&amp;Video"/>
    <s v="Televisions"/>
    <s v="SmartTelevisions"/>
    <m/>
    <n v="21990"/>
    <n v="34990"/>
    <n v="0.37"/>
    <s v="No"/>
    <n v="57978430"/>
    <n v="4.3"/>
    <n v="1657"/>
    <n v="7125.0999999999995"/>
    <n v="-0.15537543972693033"/>
    <s v="No"/>
    <x v="212"/>
  </r>
  <r>
    <x v="281"/>
    <x v="281"/>
    <x v="0"/>
    <s v="Accessories&amp;Peripherals"/>
    <s v="Cables&amp;Accessories"/>
    <s v="Cables"/>
    <s v="USBCables"/>
    <n v="417.44"/>
    <n v="670"/>
    <n v="0.38"/>
    <s v="No"/>
    <n v="350410"/>
    <n v="3.9"/>
    <n v="523"/>
    <n v="2039.7"/>
    <n v="-0.15537543972693033"/>
    <s v="Yes"/>
    <x v="213"/>
  </r>
  <r>
    <x v="282"/>
    <x v="282"/>
    <x v="0"/>
    <s v="Accessories&amp;Peripherals"/>
    <s v="Cables&amp;Accessories"/>
    <s v="Cables"/>
    <s v="USBCables"/>
    <n v="199"/>
    <n v="999"/>
    <n v="0.8"/>
    <s v="Yes"/>
    <n v="0"/>
    <n v="3"/>
    <m/>
    <n v="0"/>
    <n v="-0.15537543972693033"/>
    <s v="Yes"/>
    <x v="214"/>
  </r>
  <r>
    <x v="283"/>
    <x v="283"/>
    <x v="1"/>
    <s v="HomeTheater,TV&amp;Video"/>
    <s v="Televisions"/>
    <s v="SmartTelevisions"/>
    <m/>
    <n v="47990"/>
    <n v="79990"/>
    <n v="0.4"/>
    <s v="No"/>
    <n v="110066240"/>
    <n v="4.3"/>
    <n v="1376"/>
    <n v="5916.8"/>
    <n v="-0.15537543972693033"/>
    <s v="No"/>
    <x v="106"/>
  </r>
  <r>
    <x v="284"/>
    <x v="284"/>
    <x v="1"/>
    <s v="HomeTheater,TV&amp;Video"/>
    <s v="Accessories"/>
    <s v="RemoteControls"/>
    <m/>
    <n v="215"/>
    <n v="499"/>
    <n v="0.56999999999999995"/>
    <s v="Yes"/>
    <n v="60379"/>
    <n v="3.5"/>
    <n v="121"/>
    <n v="423.5"/>
    <n v="-0.15537543972693033"/>
    <s v="Yes"/>
    <x v="215"/>
  </r>
  <r>
    <x v="285"/>
    <x v="285"/>
    <x v="0"/>
    <s v="Accessories&amp;Peripherals"/>
    <s v="Cables&amp;Accessories"/>
    <s v="Cables"/>
    <s v="USBCables"/>
    <n v="99"/>
    <n v="800"/>
    <n v="0.88"/>
    <s v="Yes"/>
    <n v="860000"/>
    <n v="3.9"/>
    <n v="1075"/>
    <n v="4192.5"/>
    <n v="-0.15537543972693033"/>
    <s v="No"/>
    <x v="31"/>
  </r>
  <r>
    <x v="286"/>
    <x v="286"/>
    <x v="1"/>
    <s v="HomeTheater,TV&amp;Video"/>
    <s v="Televisions"/>
    <s v="SmartTelevisions"/>
    <m/>
    <n v="18999"/>
    <n v="35000"/>
    <n v="0.46"/>
    <s v="No"/>
    <n v="35035000"/>
    <n v="4"/>
    <n v="1001"/>
    <n v="4004"/>
    <n v="-0.15537543972693033"/>
    <s v="No"/>
    <x v="216"/>
  </r>
  <r>
    <x v="287"/>
    <x v="287"/>
    <x v="0"/>
    <s v="Accessories&amp;Peripherals"/>
    <s v="Cables&amp;Accessories"/>
    <s v="Cables"/>
    <s v="USBCables"/>
    <n v="249"/>
    <n v="999"/>
    <n v="0.75"/>
    <s v="Yes"/>
    <n v="111888"/>
    <n v="4.3"/>
    <n v="112"/>
    <n v="481.59999999999997"/>
    <n v="-0.15537543972693033"/>
    <s v="Yes"/>
    <x v="217"/>
  </r>
  <r>
    <x v="288"/>
    <x v="288"/>
    <x v="1"/>
    <s v="HomeTheater,TV&amp;Video"/>
    <s v="Televisions"/>
    <s v="StandardTelevisions"/>
    <m/>
    <n v="7999"/>
    <n v="15999"/>
    <n v="0.5"/>
    <s v="Yes"/>
    <n v="48348978"/>
    <n v="3.8"/>
    <n v="3022"/>
    <n v="11483.6"/>
    <n v="-0.15537543972693033"/>
    <s v="No"/>
    <x v="218"/>
  </r>
  <r>
    <x v="289"/>
    <x v="289"/>
    <x v="0"/>
    <s v="Accessories&amp;Peripherals"/>
    <s v="Cables&amp;Accessories"/>
    <s v="Cables"/>
    <s v="USBCables"/>
    <n v="649"/>
    <n v="1600"/>
    <n v="0.59"/>
    <s v="Yes"/>
    <n v="8721600"/>
    <n v="4.3"/>
    <n v="5451"/>
    <n v="23439.3"/>
    <n v="-0.15537543972693033"/>
    <s v="No"/>
    <x v="140"/>
  </r>
  <r>
    <x v="290"/>
    <x v="79"/>
    <x v="1"/>
    <s v="HomeTheater,TV&amp;Video"/>
    <s v="Accessories"/>
    <s v="RemoteControls"/>
    <m/>
    <n v="1289"/>
    <n v="2499"/>
    <n v="0.48"/>
    <s v="No"/>
    <n v="182427"/>
    <n v="3.3"/>
    <n v="73"/>
    <n v="240.89999999999998"/>
    <n v="-0.15537543972693033"/>
    <s v="Yes"/>
    <x v="219"/>
  </r>
  <r>
    <x v="291"/>
    <x v="290"/>
    <x v="1"/>
    <s v="HomeTheater,TV&amp;Video"/>
    <s v="Accessories"/>
    <s v="Cables"/>
    <s v="HDMICables"/>
    <n v="609"/>
    <n v="1500"/>
    <n v="0.59"/>
    <s v="Yes"/>
    <n v="1543500"/>
    <n v="4.5"/>
    <n v="1029"/>
    <n v="4630.5"/>
    <n v="-0.15537543972693033"/>
    <s v="No"/>
    <x v="220"/>
  </r>
  <r>
    <x v="292"/>
    <x v="291"/>
    <x v="1"/>
    <s v="HomeTheater,TV&amp;Video"/>
    <s v="Televisions"/>
    <s v="SmartTelevisions"/>
    <m/>
    <n v="32990"/>
    <n v="54990"/>
    <n v="0.4"/>
    <s v="No"/>
    <n v="85509450"/>
    <n v="4.0999999999999996"/>
    <n v="1555"/>
    <n v="6375.4999999999991"/>
    <n v="-0.15537543972693033"/>
    <s v="No"/>
    <x v="221"/>
  </r>
  <r>
    <x v="293"/>
    <x v="292"/>
    <x v="1"/>
    <s v="HomeTheater,TV&amp;Video"/>
    <s v="Accessories"/>
    <s v="Cables"/>
    <s v="HDMICables"/>
    <n v="599"/>
    <n v="1999"/>
    <n v="0.7"/>
    <s v="Yes"/>
    <n v="93953"/>
    <n v="4.2"/>
    <n v="47"/>
    <n v="197.4"/>
    <n v="-0.15537543972693033"/>
    <s v="Yes"/>
    <x v="222"/>
  </r>
  <r>
    <x v="294"/>
    <x v="293"/>
    <x v="0"/>
    <s v="Accessories&amp;Peripherals"/>
    <s v="Cables&amp;Accessories"/>
    <s v="Cables"/>
    <s v="USBCables"/>
    <n v="349"/>
    <n v="899"/>
    <n v="0.61"/>
    <s v="Yes"/>
    <n v="13391504"/>
    <n v="4.0999999999999996"/>
    <n v="14896"/>
    <n v="61073.599999999991"/>
    <n v="-0.15537543972693033"/>
    <s v="No"/>
    <x v="223"/>
  </r>
  <r>
    <x v="295"/>
    <x v="294"/>
    <x v="1"/>
    <s v="HomeTheater,TV&amp;Video"/>
    <s v="Televisions"/>
    <s v="SmartTelevisions"/>
    <m/>
    <n v="29999"/>
    <n v="50999"/>
    <n v="0.41"/>
    <s v="No"/>
    <n v="87310288"/>
    <n v="4.4000000000000004"/>
    <n v="1712"/>
    <n v="7532.8"/>
    <n v="-0.15537543972693033"/>
    <s v="No"/>
    <x v="224"/>
  </r>
  <r>
    <x v="296"/>
    <x v="243"/>
    <x v="1"/>
    <s v="HomeTheater,TV&amp;Video"/>
    <s v="Accessories"/>
    <s v="RemoteControls"/>
    <m/>
    <n v="199"/>
    <n v="399"/>
    <n v="0.5"/>
    <s v="Yes"/>
    <n v="532665"/>
    <n v="4.2"/>
    <n v="1335"/>
    <n v="5607"/>
    <n v="-0.15537543972693033"/>
    <s v="No"/>
    <x v="188"/>
  </r>
  <r>
    <x v="297"/>
    <x v="295"/>
    <x v="1"/>
    <s v="HomeTheater,TV&amp;Video"/>
    <s v="Accessories"/>
    <s v="RemoteControls"/>
    <m/>
    <n v="349"/>
    <n v="699"/>
    <n v="0.5"/>
    <s v="Yes"/>
    <n v="149586"/>
    <n v="3.9"/>
    <n v="214"/>
    <n v="834.6"/>
    <n v="-0.15537543972693033"/>
    <s v="Yes"/>
    <x v="225"/>
  </r>
  <r>
    <x v="298"/>
    <x v="296"/>
    <x v="1"/>
    <s v="HomeTheater,TV&amp;Video"/>
    <s v="Accessories"/>
    <s v="TVMounts,Stands&amp;Turntables"/>
    <s v="TVWall&amp;CeilingMounts"/>
    <n v="1850"/>
    <n v="4500"/>
    <n v="0.59"/>
    <s v="Yes"/>
    <n v="828000"/>
    <n v="4"/>
    <n v="184"/>
    <n v="736"/>
    <n v="-0.15537543972693033"/>
    <s v="Yes"/>
    <x v="226"/>
  </r>
  <r>
    <x v="299"/>
    <x v="297"/>
    <x v="1"/>
    <s v="HomeTheater,TV&amp;Video"/>
    <s v="Projectors"/>
    <m/>
    <m/>
    <n v="13990"/>
    <n v="28900"/>
    <n v="0.52"/>
    <s v="Yes"/>
    <n v="202300"/>
    <n v="4.5"/>
    <n v="7"/>
    <n v="31.5"/>
    <n v="-0.15537543972693033"/>
    <s v="Yes"/>
    <x v="227"/>
  </r>
  <r>
    <x v="300"/>
    <x v="298"/>
    <x v="0"/>
    <s v="Accessories&amp;Peripherals"/>
    <s v="Cables&amp;Accessories"/>
    <s v="Cables"/>
    <s v="USBCables"/>
    <n v="129"/>
    <n v="449"/>
    <n v="0.71"/>
    <s v="Yes"/>
    <n v="18409"/>
    <n v="3.7"/>
    <n v="41"/>
    <n v="151.70000000000002"/>
    <n v="-0.15537543972693033"/>
    <s v="Yes"/>
    <x v="228"/>
  </r>
  <r>
    <x v="301"/>
    <x v="299"/>
    <x v="1"/>
    <s v="HomeTheater,TV&amp;Video"/>
    <s v="Accessories"/>
    <s v="Cables"/>
    <s v="HDMICables"/>
    <n v="379"/>
    <n v="999"/>
    <n v="0.62"/>
    <s v="Yes"/>
    <n v="12140847"/>
    <n v="4.2"/>
    <n v="12153"/>
    <n v="51042.6"/>
    <n v="-0.15537543972693033"/>
    <s v="No"/>
    <x v="22"/>
  </r>
  <r>
    <x v="302"/>
    <x v="300"/>
    <x v="1"/>
    <s v="HomeTheater,TV&amp;Video"/>
    <s v="Accessories"/>
    <s v="Cables"/>
    <s v="HDMICables"/>
    <n v="185"/>
    <n v="499"/>
    <n v="0.63"/>
    <s v="Yes"/>
    <n v="12475"/>
    <n v="4.2"/>
    <n v="25"/>
    <n v="105"/>
    <n v="-0.15537543972693033"/>
    <s v="Yes"/>
    <x v="229"/>
  </r>
  <r>
    <x v="303"/>
    <x v="301"/>
    <x v="0"/>
    <s v="NetworkingDevices"/>
    <s v="NetworkAdapters"/>
    <s v="WirelessUSBAdapters"/>
    <m/>
    <n v="218"/>
    <n v="999"/>
    <n v="0.78"/>
    <s v="Yes"/>
    <n v="162837"/>
    <n v="4.2"/>
    <n v="163"/>
    <n v="684.6"/>
    <n v="-0.15537543972693033"/>
    <s v="Yes"/>
    <x v="230"/>
  </r>
  <r>
    <x v="304"/>
    <x v="302"/>
    <x v="0"/>
    <s v="Accessories&amp;Peripherals"/>
    <s v="Cables&amp;Accessories"/>
    <s v="Cables"/>
    <s v="USBCables"/>
    <n v="199"/>
    <n v="999"/>
    <n v="0.8"/>
    <s v="Yes"/>
    <n v="86913"/>
    <n v="4.3"/>
    <n v="87"/>
    <n v="374.09999999999997"/>
    <n v="-0.15537543972693033"/>
    <s v="Yes"/>
    <x v="231"/>
  </r>
  <r>
    <x v="305"/>
    <x v="303"/>
    <x v="1"/>
    <s v="HomeTheater,TV&amp;Video"/>
    <s v="Accessories"/>
    <s v="Cables"/>
    <s v="HDMICables"/>
    <n v="499"/>
    <n v="900"/>
    <n v="0.45"/>
    <s v="No"/>
    <n v="1948500"/>
    <n v="4.4000000000000004"/>
    <n v="2165"/>
    <n v="9526"/>
    <n v="-0.15537543972693033"/>
    <s v="No"/>
    <x v="232"/>
  </r>
  <r>
    <x v="306"/>
    <x v="304"/>
    <x v="1"/>
    <s v="HomeTheater,TV&amp;Video"/>
    <s v="Televisions"/>
    <s v="SmartTelevisions"/>
    <m/>
    <n v="26999"/>
    <n v="42999"/>
    <n v="0.37"/>
    <s v="No"/>
    <n v="64928490"/>
    <n v="4.2"/>
    <n v="1510"/>
    <n v="6342"/>
    <n v="-0.15537543972693033"/>
    <s v="No"/>
    <x v="233"/>
  </r>
  <r>
    <x v="307"/>
    <x v="305"/>
    <x v="1"/>
    <s v="HomeTheater,TV&amp;Video"/>
    <s v="Accessories"/>
    <s v="TVMounts,Stands&amp;Turntables"/>
    <s v="TVWall&amp;CeilingMounts"/>
    <n v="893"/>
    <n v="1052"/>
    <n v="0.15"/>
    <s v="No"/>
    <n v="111512"/>
    <n v="4.3"/>
    <n v="106"/>
    <n v="455.79999999999995"/>
    <n v="-0.15537543972693033"/>
    <s v="Yes"/>
    <x v="234"/>
  </r>
  <r>
    <x v="308"/>
    <x v="306"/>
    <x v="1"/>
    <s v="HomeTheater,TV&amp;Video"/>
    <s v="Televisions"/>
    <s v="SmartTelevisions"/>
    <m/>
    <n v="10990"/>
    <n v="19990"/>
    <n v="0.45"/>
    <s v="No"/>
    <n v="2578710"/>
    <n v="3.7"/>
    <n v="129"/>
    <n v="477.3"/>
    <n v="-0.15537543972693033"/>
    <s v="Yes"/>
    <x v="235"/>
  </r>
  <r>
    <x v="309"/>
    <x v="307"/>
    <x v="0"/>
    <s v="Accessories&amp;Peripherals"/>
    <s v="Cables&amp;Accessories"/>
    <s v="Cables"/>
    <s v="USBCables"/>
    <n v="379"/>
    <n v="1099"/>
    <n v="0.66"/>
    <s v="Yes"/>
    <n v="3350851"/>
    <n v="4.3"/>
    <n v="3049"/>
    <n v="13110.699999999999"/>
    <n v="-0.15537543972693033"/>
    <s v="No"/>
    <x v="236"/>
  </r>
  <r>
    <x v="310"/>
    <x v="308"/>
    <x v="1"/>
    <s v="HomeTheater,TV&amp;Video"/>
    <s v="Televisions"/>
    <s v="SmartTelevisions"/>
    <m/>
    <n v="16999"/>
    <n v="25999"/>
    <n v="0.35"/>
    <s v="No"/>
    <n v="853807160"/>
    <n v="4.2"/>
    <n v="32840"/>
    <n v="137928"/>
    <n v="-0.15537543972693033"/>
    <s v="No"/>
    <x v="14"/>
  </r>
  <r>
    <x v="311"/>
    <x v="309"/>
    <x v="1"/>
    <s v="HomeTheater,TV&amp;Video"/>
    <s v="Accessories"/>
    <s v="Cables"/>
    <s v="HDMICables"/>
    <n v="699"/>
    <n v="1899"/>
    <n v="0.63"/>
    <s v="Yes"/>
    <n v="740610"/>
    <n v="4.4000000000000004"/>
    <n v="390"/>
    <n v="1716.0000000000002"/>
    <n v="-0.15537543972693033"/>
    <s v="Yes"/>
    <x v="237"/>
  </r>
  <r>
    <x v="312"/>
    <x v="310"/>
    <x v="1"/>
    <s v="HomeTheater,TV&amp;Video"/>
    <s v="Accessories"/>
    <s v="3DGlasses"/>
    <m/>
    <n v="2699"/>
    <n v="3500"/>
    <n v="0.23"/>
    <s v="No"/>
    <n v="2173500"/>
    <n v="3.5"/>
    <n v="621"/>
    <n v="2173.5"/>
    <n v="-0.15537543972693033"/>
    <s v="Yes"/>
    <x v="238"/>
  </r>
  <r>
    <x v="313"/>
    <x v="311"/>
    <x v="0"/>
    <s v="Accessories&amp;Peripherals"/>
    <s v="Cables&amp;Accessories"/>
    <s v="Cables"/>
    <s v="USBCables"/>
    <n v="129"/>
    <n v="599"/>
    <n v="0.78"/>
    <s v="Yes"/>
    <n v="158735"/>
    <n v="4.0999999999999996"/>
    <n v="265"/>
    <n v="1086.5"/>
    <n v="-0.15537543972693033"/>
    <s v="Yes"/>
    <x v="239"/>
  </r>
  <r>
    <x v="314"/>
    <x v="312"/>
    <x v="0"/>
    <s v="Accessories&amp;Peripherals"/>
    <s v="Cables&amp;Accessories"/>
    <s v="Cables"/>
    <s v="USBCables"/>
    <n v="389"/>
    <n v="999"/>
    <n v="0.61"/>
    <s v="Yes"/>
    <n v="837162"/>
    <n v="4.3"/>
    <n v="838"/>
    <n v="3603.3999999999996"/>
    <n v="-0.15537543972693033"/>
    <s v="Yes"/>
    <x v="240"/>
  </r>
  <r>
    <x v="315"/>
    <x v="313"/>
    <x v="1"/>
    <s v="HomeTheater,TV&amp;Video"/>
    <s v="Accessories"/>
    <s v="RemoteControls"/>
    <m/>
    <n v="246"/>
    <n v="600"/>
    <n v="0.59"/>
    <s v="Yes"/>
    <n v="85800"/>
    <n v="4.2"/>
    <n v="143"/>
    <n v="600.6"/>
    <n v="-0.15537543972693033"/>
    <s v="Yes"/>
    <x v="241"/>
  </r>
  <r>
    <x v="316"/>
    <x v="314"/>
    <x v="0"/>
    <s v="Accessories&amp;Peripherals"/>
    <s v="Cables&amp;Accessories"/>
    <s v="Cables"/>
    <s v="USBCables"/>
    <n v="299"/>
    <n v="799"/>
    <n v="0.63"/>
    <s v="Yes"/>
    <n v="120649"/>
    <n v="4"/>
    <n v="151"/>
    <n v="604"/>
    <n v="-0.15537543972693033"/>
    <s v="Yes"/>
    <x v="242"/>
  </r>
  <r>
    <x v="317"/>
    <x v="315"/>
    <x v="1"/>
    <s v="HomeTheater,TV&amp;Video"/>
    <s v="Accessories"/>
    <s v="RemoteControls"/>
    <m/>
    <n v="247"/>
    <n v="399"/>
    <n v="0.38"/>
    <s v="No"/>
    <n v="79800"/>
    <n v="3.9"/>
    <n v="200"/>
    <n v="780"/>
    <n v="-0.15537543972693033"/>
    <s v="Yes"/>
    <x v="243"/>
  </r>
  <r>
    <x v="318"/>
    <x v="316"/>
    <x v="1"/>
    <s v="HomeTheater,TV&amp;Video"/>
    <s v="Accessories"/>
    <s v="RemoteControls"/>
    <m/>
    <n v="1369"/>
    <n v="2999"/>
    <n v="0.54"/>
    <s v="Yes"/>
    <n v="680773"/>
    <n v="3.3"/>
    <n v="227"/>
    <n v="749.09999999999991"/>
    <n v="-0.15537543972693033"/>
    <s v="Yes"/>
    <x v="244"/>
  </r>
  <r>
    <x v="319"/>
    <x v="317"/>
    <x v="1"/>
    <s v="HomeTheater,TV&amp;Video"/>
    <s v="Accessories"/>
    <s v="RemoteControls"/>
    <m/>
    <n v="199"/>
    <n v="499"/>
    <n v="0.6"/>
    <s v="Yes"/>
    <n v="268462"/>
    <n v="3.8"/>
    <n v="538"/>
    <n v="2044.3999999999999"/>
    <n v="-0.15537543972693033"/>
    <s v="Yes"/>
    <x v="245"/>
  </r>
  <r>
    <x v="320"/>
    <x v="318"/>
    <x v="1"/>
    <s v="HomeTheater,TV&amp;Video"/>
    <s v="Accessories"/>
    <s v="Cables"/>
    <s v="HDMICables"/>
    <n v="299"/>
    <n v="599"/>
    <n v="0.5"/>
    <s v="Yes"/>
    <n v="102429"/>
    <n v="4"/>
    <n v="171"/>
    <n v="684"/>
    <n v="-0.15537543972693033"/>
    <s v="Yes"/>
    <x v="246"/>
  </r>
  <r>
    <x v="321"/>
    <x v="319"/>
    <x v="1"/>
    <s v="HomeTheater,TV&amp;Video"/>
    <s v="Televisions"/>
    <s v="SmartTelevisions"/>
    <m/>
    <n v="14999"/>
    <n v="14999"/>
    <n v="0"/>
    <s v="No"/>
    <n v="412592492"/>
    <n v="4.3"/>
    <n v="27508"/>
    <n v="118284.4"/>
    <n v="-0.15537543972693033"/>
    <s v="No"/>
    <x v="247"/>
  </r>
  <r>
    <x v="322"/>
    <x v="320"/>
    <x v="0"/>
    <s v="Accessories&amp;Peripherals"/>
    <s v="Cables&amp;Accessories"/>
    <s v="Cables"/>
    <s v="USBCables"/>
    <n v="299"/>
    <n v="699"/>
    <n v="0.56999999999999995"/>
    <s v="Yes"/>
    <n v="1016346"/>
    <n v="3.9"/>
    <n v="1454"/>
    <n v="5670.5999999999995"/>
    <n v="-0.15537543972693033"/>
    <s v="No"/>
    <x v="248"/>
  </r>
  <r>
    <x v="323"/>
    <x v="321"/>
    <x v="1"/>
    <s v="HomeTheater,TV&amp;Video"/>
    <s v="Televisions"/>
    <s v="SmartTelevisions"/>
    <m/>
    <n v="24990"/>
    <n v="51990"/>
    <n v="0.52"/>
    <s v="Yes"/>
    <n v="153422490"/>
    <n v="4.2"/>
    <n v="2951"/>
    <n v="12394.2"/>
    <n v="-0.15537543972693033"/>
    <s v="No"/>
    <x v="249"/>
  </r>
  <r>
    <x v="324"/>
    <x v="322"/>
    <x v="0"/>
    <s v="Accessories&amp;Peripherals"/>
    <s v="Cables&amp;Accessories"/>
    <s v="Cables"/>
    <s v="USBCables"/>
    <n v="249"/>
    <n v="999"/>
    <n v="0.75"/>
    <s v="Yes"/>
    <n v="0"/>
    <n v="5"/>
    <m/>
    <n v="0"/>
    <n v="-0.15537543972693033"/>
    <s v="Yes"/>
    <x v="214"/>
  </r>
  <r>
    <x v="325"/>
    <x v="323"/>
    <x v="1"/>
    <s v="HomeTheater,TV&amp;Video"/>
    <s v="Televisions"/>
    <s v="SmartTelevisions"/>
    <m/>
    <n v="61999"/>
    <n v="69999"/>
    <n v="0.11"/>
    <s v="No"/>
    <n v="472703247"/>
    <n v="4.0999999999999996"/>
    <n v="6753"/>
    <n v="27687.3"/>
    <n v="-0.15537543972693033"/>
    <s v="No"/>
    <x v="165"/>
  </r>
  <r>
    <x v="326"/>
    <x v="324"/>
    <x v="1"/>
    <s v="HomeTheater,TV&amp;Video"/>
    <s v="Televisions"/>
    <s v="SmartTelevisions"/>
    <m/>
    <n v="24499"/>
    <n v="50000"/>
    <n v="0.51"/>
    <s v="Yes"/>
    <n v="175900000"/>
    <n v="3.9"/>
    <n v="3518"/>
    <n v="13720.199999999999"/>
    <n v="-0.15537543972693033"/>
    <s v="No"/>
    <x v="250"/>
  </r>
  <r>
    <x v="327"/>
    <x v="325"/>
    <x v="1"/>
    <s v="HomeTheater,TV&amp;Video"/>
    <s v="Televisions"/>
    <s v="SmartTelevisions"/>
    <m/>
    <n v="10499"/>
    <n v="19499"/>
    <n v="0.46"/>
    <s v="No"/>
    <n v="29443490"/>
    <n v="4.2"/>
    <n v="1510"/>
    <n v="6342"/>
    <n v="-0.15537543972693033"/>
    <s v="No"/>
    <x v="233"/>
  </r>
  <r>
    <x v="328"/>
    <x v="326"/>
    <x v="0"/>
    <s v="Accessories&amp;Peripherals"/>
    <s v="Cables&amp;Accessories"/>
    <s v="Cables"/>
    <s v="USBCables"/>
    <n v="349"/>
    <n v="999"/>
    <n v="0.65"/>
    <s v="Yes"/>
    <n v="837162"/>
    <n v="4.3"/>
    <n v="838"/>
    <n v="3603.3999999999996"/>
    <n v="-0.15537543972693033"/>
    <s v="Yes"/>
    <x v="240"/>
  </r>
  <r>
    <x v="329"/>
    <x v="327"/>
    <x v="1"/>
    <s v="HomeTheater,TV&amp;Video"/>
    <s v="Accessories"/>
    <s v="RemoteControls"/>
    <m/>
    <n v="197"/>
    <n v="499"/>
    <n v="0.61"/>
    <s v="Yes"/>
    <n v="67864"/>
    <n v="3.8"/>
    <n v="136"/>
    <n v="516.79999999999995"/>
    <n v="-0.15537543972693033"/>
    <s v="Yes"/>
    <x v="251"/>
  </r>
  <r>
    <x v="330"/>
    <x v="328"/>
    <x v="1"/>
    <s v="HomeTheater,TV&amp;Video"/>
    <s v="SatelliteEquipment"/>
    <s v="SatelliteReceivers"/>
    <m/>
    <n v="1299"/>
    <n v="2499"/>
    <n v="0.48"/>
    <s v="No"/>
    <n v="752199"/>
    <n v="4.3"/>
    <n v="301"/>
    <n v="1294.3"/>
    <n v="-0.15537543972693033"/>
    <s v="Yes"/>
    <x v="252"/>
  </r>
  <r>
    <x v="331"/>
    <x v="329"/>
    <x v="0"/>
    <s v="Accessories&amp;Peripherals"/>
    <s v="Cables&amp;Accessories"/>
    <s v="Cables"/>
    <s v="USBCables"/>
    <n v="1519"/>
    <n v="1899"/>
    <n v="0.2"/>
    <s v="No"/>
    <n v="37529937"/>
    <n v="4.4000000000000004"/>
    <n v="19763"/>
    <n v="86957.200000000012"/>
    <n v="-0.15537543972693033"/>
    <s v="No"/>
    <x v="253"/>
  </r>
  <r>
    <x v="332"/>
    <x v="330"/>
    <x v="1"/>
    <s v="HomeTheater,TV&amp;Video"/>
    <s v="Televisions"/>
    <s v="SmartTelevisions"/>
    <m/>
    <n v="46999"/>
    <n v="69999"/>
    <n v="0.33"/>
    <s v="No"/>
    <n v="1487618748"/>
    <n v="4.3"/>
    <n v="21252"/>
    <n v="91383.599999999991"/>
    <n v="-0.15537543972693033"/>
    <s v="No"/>
    <x v="179"/>
  </r>
  <r>
    <x v="333"/>
    <x v="331"/>
    <x v="0"/>
    <s v="Accessories&amp;Peripherals"/>
    <s v="Cables&amp;Accessories"/>
    <s v="Cables"/>
    <s v="USBCables"/>
    <n v="299"/>
    <n v="799"/>
    <n v="0.63"/>
    <s v="Yes"/>
    <n v="1519698"/>
    <n v="4.3"/>
    <n v="1902"/>
    <n v="8178.5999999999995"/>
    <n v="-0.15537543972693033"/>
    <s v="No"/>
    <x v="254"/>
  </r>
  <r>
    <x v="334"/>
    <x v="332"/>
    <x v="1"/>
    <s v="WearableTechnology"/>
    <s v="SmartWatches"/>
    <m/>
    <m/>
    <n v="1799"/>
    <n v="19999"/>
    <n v="0.91"/>
    <s v="Yes"/>
    <n v="278726063"/>
    <n v="4.2"/>
    <n v="13937"/>
    <n v="58535.4"/>
    <n v="-0.15537543972693033"/>
    <s v="No"/>
    <x v="255"/>
  </r>
  <r>
    <x v="335"/>
    <x v="333"/>
    <x v="1"/>
    <s v="WearableTechnology"/>
    <s v="SmartWatches"/>
    <m/>
    <m/>
    <n v="1998"/>
    <n v="9999"/>
    <n v="0.8"/>
    <s v="Yes"/>
    <n v="276932304"/>
    <n v="4.3"/>
    <n v="27696"/>
    <n v="119092.79999999999"/>
    <n v="-0.15537543972693033"/>
    <s v="No"/>
    <x v="256"/>
  </r>
  <r>
    <x v="336"/>
    <x v="334"/>
    <x v="1"/>
    <s v="WearableTechnology"/>
    <s v="SmartWatches"/>
    <m/>
    <m/>
    <n v="1999"/>
    <n v="7990"/>
    <n v="0.75"/>
    <s v="Yes"/>
    <n v="142469690"/>
    <n v="3.8"/>
    <n v="17831"/>
    <n v="67757.8"/>
    <n v="-0.15537543972693033"/>
    <s v="No"/>
    <x v="257"/>
  </r>
  <r>
    <x v="337"/>
    <x v="335"/>
    <x v="1"/>
    <s v="Mobiles&amp;Accessories"/>
    <s v="MobileAccessories"/>
    <s v="Chargers"/>
    <s v="PowerBanks"/>
    <n v="2049"/>
    <n v="2199"/>
    <n v="7.0000000000000007E-2"/>
    <s v="No"/>
    <n v="393427488"/>
    <n v="4.3"/>
    <n v="178912"/>
    <n v="769321.6"/>
    <n v="-0.15537543972693033"/>
    <s v="No"/>
    <x v="258"/>
  </r>
  <r>
    <x v="338"/>
    <x v="336"/>
    <x v="1"/>
    <s v="Mobiles&amp;Accessories"/>
    <s v="Smartphones&amp;BasicMobiles"/>
    <s v="Smartphones"/>
    <m/>
    <n v="6499"/>
    <n v="8999"/>
    <n v="0.28000000000000003"/>
    <s v="No"/>
    <n v="70255193"/>
    <n v="4"/>
    <n v="7807"/>
    <n v="31228"/>
    <n v="-0.15537543972693033"/>
    <s v="No"/>
    <x v="259"/>
  </r>
  <r>
    <x v="339"/>
    <x v="337"/>
    <x v="1"/>
    <s v="Mobiles&amp;Accessories"/>
    <s v="Smartphones&amp;BasicMobiles"/>
    <s v="Smartphones"/>
    <m/>
    <n v="28999"/>
    <n v="28999"/>
    <n v="0"/>
    <s v="No"/>
    <n v="505017585"/>
    <n v="4.3"/>
    <n v="17415"/>
    <n v="74884.5"/>
    <n v="-0.15537543972693033"/>
    <s v="No"/>
    <x v="260"/>
  </r>
  <r>
    <x v="340"/>
    <x v="338"/>
    <x v="1"/>
    <s v="Mobiles&amp;Accessories"/>
    <s v="Smartphones&amp;BasicMobiles"/>
    <s v="Smartphones"/>
    <m/>
    <n v="28999"/>
    <n v="28999"/>
    <n v="0"/>
    <s v="No"/>
    <n v="505017585"/>
    <n v="4.3"/>
    <n v="17415"/>
    <n v="74884.5"/>
    <n v="-0.15537543972693033"/>
    <s v="No"/>
    <x v="260"/>
  </r>
  <r>
    <x v="341"/>
    <x v="339"/>
    <x v="1"/>
    <s v="Mobiles&amp;Accessories"/>
    <s v="Smartphones&amp;BasicMobiles"/>
    <s v="Smartphones"/>
    <m/>
    <n v="6499"/>
    <n v="8999"/>
    <n v="0.28000000000000003"/>
    <s v="No"/>
    <n v="70255193"/>
    <n v="4"/>
    <n v="7807"/>
    <n v="31228"/>
    <n v="-0.15537543972693033"/>
    <s v="No"/>
    <x v="259"/>
  </r>
  <r>
    <x v="342"/>
    <x v="340"/>
    <x v="1"/>
    <s v="Mobiles&amp;Accessories"/>
    <s v="Smartphones&amp;BasicMobiles"/>
    <s v="Smartphones"/>
    <m/>
    <n v="6499"/>
    <n v="8999"/>
    <n v="0.28000000000000003"/>
    <s v="No"/>
    <n v="70255193"/>
    <n v="4"/>
    <n v="7807"/>
    <n v="31228"/>
    <n v="-0.15537543972693033"/>
    <s v="No"/>
    <x v="259"/>
  </r>
  <r>
    <x v="343"/>
    <x v="341"/>
    <x v="1"/>
    <s v="Accessories"/>
    <s v="MemoryCards"/>
    <s v="MicroSD"/>
    <m/>
    <n v="569"/>
    <n v="1000"/>
    <n v="0.43"/>
    <s v="No"/>
    <n v="67259000"/>
    <n v="4.4000000000000004"/>
    <n v="67259"/>
    <n v="295939.60000000003"/>
    <n v="-0.15537543972693033"/>
    <s v="No"/>
    <x v="261"/>
  </r>
  <r>
    <x v="344"/>
    <x v="342"/>
    <x v="1"/>
    <s v="WearableTechnology"/>
    <s v="SmartWatches"/>
    <m/>
    <m/>
    <n v="1898"/>
    <n v="4999"/>
    <n v="0.62"/>
    <s v="Yes"/>
    <n v="53434311"/>
    <n v="4.0999999999999996"/>
    <n v="10689"/>
    <n v="43824.899999999994"/>
    <n v="-0.15537543972693033"/>
    <s v="No"/>
    <x v="262"/>
  </r>
  <r>
    <x v="345"/>
    <x v="343"/>
    <x v="1"/>
    <s v="Mobiles&amp;Accessories"/>
    <s v="Smartphones&amp;BasicMobiles"/>
    <s v="BasicMobiles"/>
    <m/>
    <n v="1299"/>
    <n v="1599"/>
    <n v="0.19"/>
    <s v="No"/>
    <n v="205169289"/>
    <n v="4"/>
    <n v="128311"/>
    <n v="513244"/>
    <n v="-0.15537543972693033"/>
    <s v="No"/>
    <x v="263"/>
  </r>
  <r>
    <x v="346"/>
    <x v="344"/>
    <x v="1"/>
    <s v="WearableTechnology"/>
    <s v="SmartWatches"/>
    <m/>
    <m/>
    <n v="1499"/>
    <n v="6990"/>
    <n v="0.79"/>
    <s v="Yes"/>
    <n v="152354040"/>
    <n v="3.9"/>
    <n v="21796"/>
    <n v="85004.4"/>
    <n v="-0.15537543972693033"/>
    <s v="No"/>
    <x v="264"/>
  </r>
  <r>
    <x v="347"/>
    <x v="345"/>
    <x v="1"/>
    <s v="Headphones,Earbuds&amp;Accessories"/>
    <s v="Headphones"/>
    <s v="In-Ear"/>
    <m/>
    <n v="599"/>
    <n v="999"/>
    <n v="0.4"/>
    <s v="No"/>
    <n v="192397410"/>
    <n v="4.0999999999999996"/>
    <n v="192590"/>
    <n v="789618.99999999988"/>
    <n v="-0.15537543972693033"/>
    <s v="No"/>
    <x v="265"/>
  </r>
  <r>
    <x v="348"/>
    <x v="346"/>
    <x v="1"/>
    <s v="Mobiles&amp;Accessories"/>
    <s v="Smartphones&amp;BasicMobiles"/>
    <s v="Smartphones"/>
    <m/>
    <n v="9499"/>
    <n v="11999"/>
    <n v="0.21"/>
    <s v="No"/>
    <n v="3407716"/>
    <n v="4.2"/>
    <n v="284"/>
    <n v="1192.8"/>
    <n v="-0.15537543972693033"/>
    <s v="Yes"/>
    <x v="101"/>
  </r>
  <r>
    <x v="349"/>
    <x v="347"/>
    <x v="1"/>
    <s v="Headphones,Earbuds&amp;Accessories"/>
    <s v="Headphones"/>
    <s v="In-Ear"/>
    <m/>
    <n v="599"/>
    <n v="2499"/>
    <n v="0.76"/>
    <s v="Yes"/>
    <n v="145346838"/>
    <n v="3.9"/>
    <n v="58162"/>
    <n v="226831.8"/>
    <n v="-0.15537543972693033"/>
    <s v="No"/>
    <x v="266"/>
  </r>
  <r>
    <x v="350"/>
    <x v="348"/>
    <x v="1"/>
    <s v="Mobiles&amp;Accessories"/>
    <s v="Smartphones&amp;BasicMobiles"/>
    <s v="Smartphones"/>
    <m/>
    <n v="8999"/>
    <n v="11999"/>
    <n v="0.25"/>
    <s v="No"/>
    <n v="153539204"/>
    <n v="4"/>
    <n v="12796"/>
    <n v="51184"/>
    <n v="-0.15537543972693033"/>
    <s v="No"/>
    <x v="267"/>
  </r>
  <r>
    <x v="351"/>
    <x v="349"/>
    <x v="1"/>
    <s v="Mobiles&amp;Accessories"/>
    <s v="MobileAccessories"/>
    <s v="Chargers"/>
    <s v="AutomobileChargers"/>
    <n v="349"/>
    <n v="1299"/>
    <n v="0.73"/>
    <s v="Yes"/>
    <n v="18552318"/>
    <n v="4"/>
    <n v="14282"/>
    <n v="57128"/>
    <n v="-0.15537543972693033"/>
    <s v="No"/>
    <x v="268"/>
  </r>
  <r>
    <x v="352"/>
    <x v="350"/>
    <x v="1"/>
    <s v="Headphones,Earbuds&amp;Accessories"/>
    <s v="Headphones"/>
    <s v="In-Ear"/>
    <m/>
    <n v="349"/>
    <n v="999"/>
    <n v="0.65"/>
    <s v="Yes"/>
    <n v="363349287"/>
    <n v="4.0999999999999996"/>
    <n v="363713"/>
    <n v="1491223.2999999998"/>
    <n v="-0.15537543972693033"/>
    <s v="No"/>
    <x v="269"/>
  </r>
  <r>
    <x v="353"/>
    <x v="351"/>
    <x v="1"/>
    <s v="Accessories"/>
    <s v="MemoryCards"/>
    <s v="MicroSD"/>
    <m/>
    <n v="959"/>
    <n v="1800"/>
    <n v="0.47"/>
    <s v="No"/>
    <n v="121066200"/>
    <n v="4.4000000000000004"/>
    <n v="67259"/>
    <n v="295939.60000000003"/>
    <n v="-0.15537543972693033"/>
    <s v="No"/>
    <x v="261"/>
  </r>
  <r>
    <x v="354"/>
    <x v="352"/>
    <x v="1"/>
    <s v="Mobiles&amp;Accessories"/>
    <s v="Smartphones&amp;BasicMobiles"/>
    <s v="Smartphones"/>
    <m/>
    <n v="9499"/>
    <n v="11999"/>
    <n v="0.21"/>
    <s v="No"/>
    <n v="3407716"/>
    <n v="4.2"/>
    <n v="284"/>
    <n v="1192.8"/>
    <n v="-0.15537543972693033"/>
    <s v="Yes"/>
    <x v="101"/>
  </r>
  <r>
    <x v="355"/>
    <x v="353"/>
    <x v="1"/>
    <s v="Mobiles&amp;Accessories"/>
    <s v="MobileAccessories"/>
    <s v="Chargers"/>
    <s v="PowerBanks"/>
    <n v="1499"/>
    <n v="2499"/>
    <n v="0.4"/>
    <s v="No"/>
    <n v="39909030"/>
    <n v="4.3"/>
    <n v="15970"/>
    <n v="68671"/>
    <n v="-0.15537543972693033"/>
    <s v="No"/>
    <x v="270"/>
  </r>
  <r>
    <x v="356"/>
    <x v="354"/>
    <x v="1"/>
    <s v="Mobiles&amp;Accessories"/>
    <s v="MobileAccessories"/>
    <s v="Chargers"/>
    <s v="PowerBanks"/>
    <n v="1149"/>
    <n v="2199"/>
    <n v="0.48"/>
    <s v="No"/>
    <n v="393427488"/>
    <n v="4.3"/>
    <n v="178912"/>
    <n v="769321.6"/>
    <n v="-0.15537543972693033"/>
    <s v="No"/>
    <x v="258"/>
  </r>
  <r>
    <x v="357"/>
    <x v="355"/>
    <x v="1"/>
    <s v="Mobiles&amp;Accessories"/>
    <s v="MobileAccessories"/>
    <s v="AutomobileAccessories"/>
    <s v="Cradles"/>
    <n v="349"/>
    <n v="999"/>
    <n v="0.65"/>
    <s v="Yes"/>
    <n v="46352601"/>
    <n v="3.9"/>
    <n v="46399"/>
    <n v="180956.1"/>
    <n v="-0.15537543972693033"/>
    <s v="No"/>
    <x v="271"/>
  </r>
  <r>
    <x v="358"/>
    <x v="356"/>
    <x v="1"/>
    <s v="Mobiles&amp;Accessories"/>
    <s v="MobileAccessories"/>
    <s v="Chargers"/>
    <s v="WallChargers"/>
    <n v="1219"/>
    <n v="1699"/>
    <n v="0.28000000000000003"/>
    <s v="No"/>
    <n v="15105809"/>
    <n v="4.4000000000000004"/>
    <n v="8891"/>
    <n v="39120.400000000001"/>
    <n v="-0.15537543972693033"/>
    <s v="No"/>
    <x v="272"/>
  </r>
  <r>
    <x v="359"/>
    <x v="357"/>
    <x v="1"/>
    <s v="WearableTechnology"/>
    <s v="SmartWatches"/>
    <m/>
    <m/>
    <n v="1599"/>
    <n v="3999"/>
    <n v="0.6"/>
    <s v="Yes"/>
    <n v="120985746"/>
    <n v="4"/>
    <n v="30254"/>
    <n v="121016"/>
    <n v="-0.15537543972693033"/>
    <s v="No"/>
    <x v="273"/>
  </r>
  <r>
    <x v="360"/>
    <x v="358"/>
    <x v="1"/>
    <s v="WearableTechnology"/>
    <s v="SmartWatches"/>
    <m/>
    <m/>
    <n v="1499"/>
    <n v="7999"/>
    <n v="0.81"/>
    <s v="Yes"/>
    <n v="181065364"/>
    <n v="4.2"/>
    <n v="22636"/>
    <n v="95071.2"/>
    <n v="-0.15537543972693033"/>
    <s v="No"/>
    <x v="274"/>
  </r>
  <r>
    <x v="361"/>
    <x v="359"/>
    <x v="1"/>
    <s v="Mobiles&amp;Accessories"/>
    <s v="Smartphones&amp;BasicMobiles"/>
    <s v="Smartphones"/>
    <m/>
    <n v="18499"/>
    <n v="25999"/>
    <n v="0.28999999999999998"/>
    <s v="No"/>
    <n v="580245682"/>
    <n v="4.0999999999999996"/>
    <n v="22318"/>
    <n v="91503.799999999988"/>
    <n v="-0.15537543972693033"/>
    <s v="No"/>
    <x v="275"/>
  </r>
  <r>
    <x v="362"/>
    <x v="360"/>
    <x v="1"/>
    <s v="Accessories"/>
    <s v="MemoryCards"/>
    <s v="MicroSD"/>
    <m/>
    <n v="369"/>
    <n v="700"/>
    <n v="0.47"/>
    <s v="No"/>
    <n v="47081300"/>
    <n v="4.4000000000000004"/>
    <n v="67259"/>
    <n v="295939.60000000003"/>
    <n v="-0.15537543972693033"/>
    <s v="No"/>
    <x v="261"/>
  </r>
  <r>
    <x v="363"/>
    <x v="361"/>
    <x v="1"/>
    <s v="Mobiles&amp;Accessories"/>
    <s v="Smartphones&amp;BasicMobiles"/>
    <s v="Smartphones"/>
    <m/>
    <n v="12999"/>
    <n v="17999"/>
    <n v="0.28000000000000003"/>
    <s v="No"/>
    <n v="341945002"/>
    <n v="4.0999999999999996"/>
    <n v="18998"/>
    <n v="77891.799999999988"/>
    <n v="-0.15537543972693033"/>
    <s v="No"/>
    <x v="276"/>
  </r>
  <r>
    <x v="364"/>
    <x v="332"/>
    <x v="1"/>
    <s v="WearableTechnology"/>
    <s v="SmartWatches"/>
    <m/>
    <m/>
    <n v="1799"/>
    <n v="19999"/>
    <n v="0.91"/>
    <s v="Yes"/>
    <n v="278726063"/>
    <n v="4.2"/>
    <n v="13937"/>
    <n v="58535.4"/>
    <n v="-0.15537543972693033"/>
    <s v="No"/>
    <x v="255"/>
  </r>
  <r>
    <x v="365"/>
    <x v="362"/>
    <x v="1"/>
    <s v="WearableTechnology"/>
    <s v="SmartWatches"/>
    <m/>
    <m/>
    <n v="2199"/>
    <n v="9999"/>
    <n v="0.78"/>
    <s v="Yes"/>
    <n v="294680529"/>
    <n v="4.2"/>
    <n v="29471"/>
    <n v="123778.20000000001"/>
    <n v="-0.15537543972693033"/>
    <s v="No"/>
    <x v="277"/>
  </r>
  <r>
    <x v="366"/>
    <x v="363"/>
    <x v="1"/>
    <s v="Mobiles&amp;Accessories"/>
    <s v="Smartphones&amp;BasicMobiles"/>
    <s v="Smartphones"/>
    <m/>
    <n v="16999"/>
    <n v="24999"/>
    <n v="0.32"/>
    <s v="No"/>
    <n v="557927682"/>
    <n v="4.0999999999999996"/>
    <n v="22318"/>
    <n v="91503.799999999988"/>
    <n v="-0.15537543972693033"/>
    <s v="No"/>
    <x v="275"/>
  </r>
  <r>
    <x v="367"/>
    <x v="364"/>
    <x v="1"/>
    <s v="Mobiles&amp;Accessories"/>
    <s v="Smartphones&amp;BasicMobiles"/>
    <s v="Smartphones"/>
    <m/>
    <n v="16499"/>
    <n v="20999"/>
    <n v="0.21"/>
    <s v="No"/>
    <n v="448328650"/>
    <n v="4"/>
    <n v="21350"/>
    <n v="85400"/>
    <n v="-0.15537543972693033"/>
    <s v="No"/>
    <x v="278"/>
  </r>
  <r>
    <x v="368"/>
    <x v="332"/>
    <x v="1"/>
    <s v="WearableTechnology"/>
    <s v="SmartWatches"/>
    <m/>
    <m/>
    <n v="1799"/>
    <n v="19999"/>
    <n v="0.91"/>
    <s v="Yes"/>
    <n v="278726063"/>
    <n v="4.2"/>
    <n v="13937"/>
    <n v="58535.4"/>
    <n v="-0.15537543972693033"/>
    <s v="No"/>
    <x v="255"/>
  </r>
  <r>
    <x v="0"/>
    <x v="0"/>
    <x v="0"/>
    <s v="Accessories&amp;Peripherals"/>
    <s v="Cables&amp;Accessories"/>
    <s v="Cables"/>
    <s v="USBCables"/>
    <n v="399"/>
    <n v="1099"/>
    <n v="0.64"/>
    <s v="Yes"/>
    <n v="26672730"/>
    <n v="4.2"/>
    <n v="24270"/>
    <n v="101934"/>
    <n v="-0.15537543972693033"/>
    <s v="No"/>
    <x v="279"/>
  </r>
  <r>
    <x v="369"/>
    <x v="365"/>
    <x v="1"/>
    <s v="Mobiles&amp;Accessories"/>
    <s v="Smartphones&amp;BasicMobiles"/>
    <s v="Smartphones"/>
    <m/>
    <n v="8499"/>
    <n v="10999"/>
    <n v="0.23"/>
    <s v="No"/>
    <n v="3451882164"/>
    <n v="4.0999999999999996"/>
    <n v="313836"/>
    <n v="1286727.5999999999"/>
    <n v="-0.15537543972693033"/>
    <s v="No"/>
    <x v="280"/>
  </r>
  <r>
    <x v="370"/>
    <x v="366"/>
    <x v="1"/>
    <s v="Mobiles&amp;Accessories"/>
    <s v="Smartphones&amp;BasicMobiles"/>
    <s v="Smartphones"/>
    <m/>
    <n v="6499"/>
    <n v="8499"/>
    <n v="0.24"/>
    <s v="No"/>
    <n v="2667292164"/>
    <n v="4.0999999999999996"/>
    <n v="313836"/>
    <n v="1286727.5999999999"/>
    <n v="-0.15537543972693033"/>
    <s v="No"/>
    <x v="280"/>
  </r>
  <r>
    <x v="371"/>
    <x v="332"/>
    <x v="1"/>
    <s v="WearableTechnology"/>
    <s v="SmartWatches"/>
    <m/>
    <m/>
    <n v="1799"/>
    <n v="19999"/>
    <n v="0.91"/>
    <s v="Yes"/>
    <n v="278726063"/>
    <n v="4.2"/>
    <n v="13937"/>
    <n v="58535.4"/>
    <n v="-0.15537543972693033"/>
    <s v="No"/>
    <x v="255"/>
  </r>
  <r>
    <x v="372"/>
    <x v="367"/>
    <x v="1"/>
    <s v="Mobiles&amp;Accessories"/>
    <s v="Smartphones&amp;BasicMobiles"/>
    <s v="Smartphones"/>
    <m/>
    <n v="8999"/>
    <n v="11999"/>
    <n v="0.25"/>
    <s v="No"/>
    <n v="153539204"/>
    <n v="4"/>
    <n v="12796"/>
    <n v="51184"/>
    <n v="-0.15537543972693033"/>
    <s v="No"/>
    <x v="267"/>
  </r>
  <r>
    <x v="373"/>
    <x v="368"/>
    <x v="1"/>
    <s v="Mobiles&amp;Accessories"/>
    <s v="MobileAccessories"/>
    <s v="Cables&amp;Adapters"/>
    <s v="OTGAdapters"/>
    <n v="139"/>
    <n v="495"/>
    <n v="0.72"/>
    <s v="Yes"/>
    <n v="7021575"/>
    <n v="4.3"/>
    <n v="14185"/>
    <n v="60995.5"/>
    <n v="-0.15537543972693033"/>
    <s v="No"/>
    <x v="281"/>
  </r>
  <r>
    <x v="374"/>
    <x v="369"/>
    <x v="1"/>
    <s v="WearableTechnology"/>
    <s v="SmartWatches"/>
    <m/>
    <m/>
    <n v="3999"/>
    <n v="16999"/>
    <n v="0.76"/>
    <s v="Yes"/>
    <n v="291685841"/>
    <n v="4.3"/>
    <n v="17159"/>
    <n v="73783.7"/>
    <n v="-0.15537543972693033"/>
    <s v="No"/>
    <x v="282"/>
  </r>
  <r>
    <x v="375"/>
    <x v="370"/>
    <x v="1"/>
    <s v="WearableTechnology"/>
    <s v="SmartWatches"/>
    <m/>
    <m/>
    <n v="2998"/>
    <n v="5999"/>
    <n v="0.5"/>
    <s v="Yes"/>
    <n v="31068821"/>
    <n v="4.0999999999999996"/>
    <n v="5179"/>
    <n v="21233.899999999998"/>
    <n v="-0.15537543972693033"/>
    <s v="No"/>
    <x v="283"/>
  </r>
  <r>
    <x v="1"/>
    <x v="1"/>
    <x v="0"/>
    <s v="Accessories&amp;Peripherals"/>
    <s v="Cables&amp;Accessories"/>
    <s v="Cables"/>
    <s v="USBCables"/>
    <n v="199"/>
    <n v="349"/>
    <n v="0.43"/>
    <s v="No"/>
    <n v="15353557"/>
    <n v="4"/>
    <n v="43993"/>
    <n v="175972"/>
    <n v="-0.15537543972693033"/>
    <s v="No"/>
    <x v="284"/>
  </r>
  <r>
    <x v="376"/>
    <x v="371"/>
    <x v="1"/>
    <s v="Mobiles&amp;Accessories"/>
    <s v="Smartphones&amp;BasicMobiles"/>
    <s v="Smartphones"/>
    <m/>
    <n v="15499"/>
    <n v="18999"/>
    <n v="0.18"/>
    <s v="No"/>
    <n v="365768748"/>
    <n v="4.0999999999999996"/>
    <n v="19252"/>
    <n v="78933.2"/>
    <n v="-0.15537543972693033"/>
    <s v="No"/>
    <x v="285"/>
  </r>
  <r>
    <x v="2"/>
    <x v="2"/>
    <x v="0"/>
    <s v="Accessories&amp;Peripherals"/>
    <s v="Cables&amp;Accessories"/>
    <s v="Cables"/>
    <s v="USBCables"/>
    <n v="199"/>
    <n v="999"/>
    <n v="0.8"/>
    <s v="Yes"/>
    <n v="7920072"/>
    <n v="3.9"/>
    <n v="7928"/>
    <n v="30919.200000000001"/>
    <n v="-0.15537543972693033"/>
    <s v="No"/>
    <x v="2"/>
  </r>
  <r>
    <x v="377"/>
    <x v="332"/>
    <x v="1"/>
    <s v="WearableTechnology"/>
    <s v="SmartWatches"/>
    <m/>
    <m/>
    <n v="1799"/>
    <n v="19999"/>
    <n v="0.91"/>
    <s v="Yes"/>
    <n v="278726063"/>
    <n v="4.2"/>
    <n v="13937"/>
    <n v="58535.4"/>
    <n v="-0.15537543972693033"/>
    <s v="No"/>
    <x v="255"/>
  </r>
  <r>
    <x v="378"/>
    <x v="372"/>
    <x v="1"/>
    <s v="Mobiles&amp;Accessories"/>
    <s v="Smartphones&amp;BasicMobiles"/>
    <s v="Smartphones"/>
    <m/>
    <n v="8999"/>
    <n v="11999"/>
    <n v="0.25"/>
    <s v="No"/>
    <n v="153539204"/>
    <n v="4"/>
    <n v="12796"/>
    <n v="51184"/>
    <n v="-0.15537543972693033"/>
    <s v="No"/>
    <x v="267"/>
  </r>
  <r>
    <x v="379"/>
    <x v="373"/>
    <x v="1"/>
    <s v="Mobiles&amp;Accessories"/>
    <s v="MobileAccessories"/>
    <s v="Chargers"/>
    <s v="AutomobileChargers"/>
    <n v="873"/>
    <n v="1699"/>
    <n v="0.49"/>
    <s v="No"/>
    <n v="2854320"/>
    <n v="4.4000000000000004"/>
    <n v="1680"/>
    <n v="7392.0000000000009"/>
    <n v="-0.15537543972693033"/>
    <s v="No"/>
    <x v="286"/>
  </r>
  <r>
    <x v="380"/>
    <x v="374"/>
    <x v="1"/>
    <s v="Mobiles&amp;Accessories"/>
    <s v="Smartphones&amp;BasicMobiles"/>
    <s v="Smartphones"/>
    <m/>
    <n v="12999"/>
    <n v="15999"/>
    <n v="0.19"/>
    <s v="No"/>
    <n v="211922754"/>
    <n v="4.2"/>
    <n v="13246"/>
    <n v="55633.200000000004"/>
    <n v="-0.15537543972693033"/>
    <s v="No"/>
    <x v="287"/>
  </r>
  <r>
    <x v="381"/>
    <x v="375"/>
    <x v="1"/>
    <s v="Mobiles&amp;Accessories"/>
    <s v="MobileAccessories"/>
    <s v="Photo&amp;VideoAccessories"/>
    <s v="Tripods"/>
    <n v="539"/>
    <n v="1599"/>
    <n v="0.66"/>
    <s v="Yes"/>
    <n v="23422152"/>
    <n v="3.8"/>
    <n v="14648"/>
    <n v="55662.399999999994"/>
    <n v="-0.15537543972693033"/>
    <s v="No"/>
    <x v="288"/>
  </r>
  <r>
    <x v="382"/>
    <x v="333"/>
    <x v="1"/>
    <s v="WearableTechnology"/>
    <s v="SmartWatches"/>
    <m/>
    <m/>
    <n v="1999"/>
    <n v="9999"/>
    <n v="0.8"/>
    <s v="Yes"/>
    <n v="276932304"/>
    <n v="4.3"/>
    <n v="27696"/>
    <n v="119092.79999999999"/>
    <n v="-0.15537543972693033"/>
    <s v="No"/>
    <x v="256"/>
  </r>
  <r>
    <x v="383"/>
    <x v="376"/>
    <x v="1"/>
    <s v="Mobiles&amp;Accessories"/>
    <s v="Smartphones&amp;BasicMobiles"/>
    <s v="Smartphones"/>
    <m/>
    <n v="15490"/>
    <n v="20990"/>
    <n v="0.26"/>
    <s v="No"/>
    <n v="690906840"/>
    <n v="4.2"/>
    <n v="32916"/>
    <n v="138247.20000000001"/>
    <n v="-0.15537543972693033"/>
    <s v="No"/>
    <x v="289"/>
  </r>
  <r>
    <x v="384"/>
    <x v="377"/>
    <x v="1"/>
    <s v="Mobiles&amp;Accessories"/>
    <s v="Smartphones&amp;BasicMobiles"/>
    <s v="Smartphones"/>
    <m/>
    <n v="19999"/>
    <n v="24999"/>
    <n v="0.2"/>
    <s v="No"/>
    <n v="645574176"/>
    <n v="3.9"/>
    <n v="25824"/>
    <n v="100713.59999999999"/>
    <n v="-0.15537543972693033"/>
    <s v="No"/>
    <x v="290"/>
  </r>
  <r>
    <x v="385"/>
    <x v="378"/>
    <x v="1"/>
    <s v="Mobiles&amp;Accessories"/>
    <s v="MobileAccessories"/>
    <s v="Chargers"/>
    <s v="WallChargers"/>
    <n v="1075"/>
    <n v="1699"/>
    <n v="0.37"/>
    <s v="No"/>
    <n v="12677938"/>
    <n v="4.4000000000000004"/>
    <n v="7462"/>
    <n v="32832.800000000003"/>
    <n v="-0.15537543972693033"/>
    <s v="No"/>
    <x v="291"/>
  </r>
  <r>
    <x v="386"/>
    <x v="379"/>
    <x v="1"/>
    <s v="Headphones,Earbuds&amp;Accessories"/>
    <s v="Headphones"/>
    <s v="In-Ear"/>
    <m/>
    <n v="399"/>
    <n v="699"/>
    <n v="0.43"/>
    <s v="No"/>
    <n v="26434083"/>
    <n v="4"/>
    <n v="37817"/>
    <n v="151268"/>
    <n v="-0.15537543972693033"/>
    <s v="No"/>
    <x v="292"/>
  </r>
  <r>
    <x v="387"/>
    <x v="380"/>
    <x v="1"/>
    <s v="WearableTechnology"/>
    <s v="SmartWatches"/>
    <m/>
    <m/>
    <n v="1999"/>
    <n v="3990"/>
    <n v="0.5"/>
    <s v="Yes"/>
    <n v="120713460"/>
    <n v="4"/>
    <n v="30254"/>
    <n v="121016"/>
    <n v="-0.15537543972693033"/>
    <s v="No"/>
    <x v="273"/>
  </r>
  <r>
    <x v="388"/>
    <x v="381"/>
    <x v="1"/>
    <s v="WearableTechnology"/>
    <s v="SmartWatches"/>
    <m/>
    <m/>
    <n v="1999"/>
    <n v="7990"/>
    <n v="0.75"/>
    <s v="Yes"/>
    <n v="142469690"/>
    <n v="3.8"/>
    <n v="17831"/>
    <n v="67757.8"/>
    <n v="-0.15537543972693033"/>
    <s v="No"/>
    <x v="257"/>
  </r>
  <r>
    <x v="3"/>
    <x v="3"/>
    <x v="0"/>
    <s v="Accessories&amp;Peripherals"/>
    <s v="Cables&amp;Accessories"/>
    <s v="Cables"/>
    <s v="USBCables"/>
    <n v="329"/>
    <n v="699"/>
    <n v="0.53"/>
    <s v="Yes"/>
    <n v="65960436"/>
    <n v="4.2"/>
    <n v="94364"/>
    <n v="396328.8"/>
    <n v="-0.15537543972693033"/>
    <s v="No"/>
    <x v="293"/>
  </r>
  <r>
    <x v="4"/>
    <x v="4"/>
    <x v="0"/>
    <s v="Accessories&amp;Peripherals"/>
    <s v="Cables&amp;Accessories"/>
    <s v="Cables"/>
    <s v="USBCables"/>
    <n v="154"/>
    <n v="399"/>
    <n v="0.61"/>
    <s v="Yes"/>
    <n v="6745095"/>
    <n v="4.2"/>
    <n v="16905"/>
    <n v="71001"/>
    <n v="-0.15537543972693033"/>
    <s v="No"/>
    <x v="4"/>
  </r>
  <r>
    <x v="389"/>
    <x v="382"/>
    <x v="1"/>
    <s v="Mobiles&amp;Accessories"/>
    <s v="Smartphones&amp;BasicMobiles"/>
    <s v="Smartphones"/>
    <m/>
    <n v="28999"/>
    <n v="34999"/>
    <n v="0.17"/>
    <s v="No"/>
    <n v="710864689"/>
    <n v="4.4000000000000004"/>
    <n v="20311"/>
    <n v="89368.400000000009"/>
    <n v="-0.15537543972693033"/>
    <s v="No"/>
    <x v="294"/>
  </r>
  <r>
    <x v="390"/>
    <x v="383"/>
    <x v="1"/>
    <s v="WearableTechnology"/>
    <s v="SmartWatches"/>
    <m/>
    <m/>
    <n v="2299"/>
    <n v="7990"/>
    <n v="0.71"/>
    <s v="Yes"/>
    <n v="556279780"/>
    <n v="4.2"/>
    <n v="69622"/>
    <n v="292412.40000000002"/>
    <n v="-0.15537543972693033"/>
    <s v="No"/>
    <x v="295"/>
  </r>
  <r>
    <x v="391"/>
    <x v="384"/>
    <x v="1"/>
    <s v="Mobiles&amp;Accessories"/>
    <s v="MobileAccessories"/>
    <s v="Photo&amp;VideoAccessories"/>
    <s v="SelfieSticks"/>
    <n v="399"/>
    <n v="1999"/>
    <n v="0.8"/>
    <s v="Yes"/>
    <n v="6760618"/>
    <n v="4"/>
    <n v="3382"/>
    <n v="13528"/>
    <n v="-0.15537543972693033"/>
    <s v="No"/>
    <x v="296"/>
  </r>
  <r>
    <x v="392"/>
    <x v="385"/>
    <x v="1"/>
    <s v="Accessories"/>
    <s v="MemoryCards"/>
    <s v="MicroSD"/>
    <m/>
    <n v="1149"/>
    <n v="3999"/>
    <n v="0.71"/>
    <s v="Yes"/>
    <n v="560003964"/>
    <n v="4.3"/>
    <n v="140036"/>
    <n v="602154.79999999993"/>
    <n v="-0.15537543972693033"/>
    <s v="No"/>
    <x v="297"/>
  </r>
  <r>
    <x v="393"/>
    <x v="386"/>
    <x v="1"/>
    <s v="Mobiles&amp;Accessories"/>
    <s v="MobileAccessories"/>
    <s v="Chargers"/>
    <s v="WallChargers"/>
    <n v="529"/>
    <n v="1499"/>
    <n v="0.65"/>
    <s v="Yes"/>
    <n v="12889901"/>
    <n v="4.0999999999999996"/>
    <n v="8599"/>
    <n v="35255.899999999994"/>
    <n v="-0.15537543972693033"/>
    <s v="No"/>
    <x v="298"/>
  </r>
  <r>
    <x v="394"/>
    <x v="387"/>
    <x v="1"/>
    <s v="Mobiles&amp;Accessories"/>
    <s v="Smartphones&amp;BasicMobiles"/>
    <s v="Smartphones"/>
    <m/>
    <n v="13999"/>
    <n v="19499"/>
    <n v="0.28000000000000003"/>
    <s v="No"/>
    <n v="370442002"/>
    <n v="4.0999999999999996"/>
    <n v="18998"/>
    <n v="77891.799999999988"/>
    <n v="-0.15537543972693033"/>
    <s v="No"/>
    <x v="276"/>
  </r>
  <r>
    <x v="395"/>
    <x v="388"/>
    <x v="1"/>
    <s v="Headphones,Earbuds&amp;Accessories"/>
    <s v="Headphones"/>
    <s v="In-Ear"/>
    <m/>
    <n v="379"/>
    <n v="999"/>
    <n v="0.62"/>
    <s v="Yes"/>
    <n v="363349287"/>
    <n v="4.0999999999999996"/>
    <n v="363713"/>
    <n v="1491223.2999999998"/>
    <n v="-0.15537543972693033"/>
    <s v="No"/>
    <x v="269"/>
  </r>
  <r>
    <x v="396"/>
    <x v="389"/>
    <x v="1"/>
    <s v="Mobiles&amp;Accessories"/>
    <s v="Smartphones&amp;BasicMobiles"/>
    <s v="Smartphones"/>
    <m/>
    <n v="13999"/>
    <n v="19999"/>
    <n v="0.3"/>
    <s v="No"/>
    <n v="385020748"/>
    <n v="4.0999999999999996"/>
    <n v="19252"/>
    <n v="78933.2"/>
    <n v="-0.15537543972693033"/>
    <s v="No"/>
    <x v="285"/>
  </r>
  <r>
    <x v="397"/>
    <x v="390"/>
    <x v="1"/>
    <s v="WearableTechnology"/>
    <s v="SmartWatches"/>
    <m/>
    <m/>
    <n v="3999"/>
    <n v="9999"/>
    <n v="0.6"/>
    <s v="Yes"/>
    <n v="729927"/>
    <n v="4.4000000000000004"/>
    <n v="73"/>
    <n v="321.20000000000005"/>
    <n v="-0.15537543972693033"/>
    <s v="Yes"/>
    <x v="299"/>
  </r>
  <r>
    <x v="5"/>
    <x v="5"/>
    <x v="0"/>
    <s v="Accessories&amp;Peripherals"/>
    <s v="Cables&amp;Accessories"/>
    <s v="Cables"/>
    <s v="USBCables"/>
    <n v="149"/>
    <n v="1000"/>
    <n v="0.85"/>
    <s v="Yes"/>
    <n v="24870000"/>
    <n v="3.9"/>
    <n v="24870"/>
    <n v="96993"/>
    <n v="-0.15537543972693033"/>
    <s v="No"/>
    <x v="300"/>
  </r>
  <r>
    <x v="398"/>
    <x v="391"/>
    <x v="1"/>
    <s v="Mobiles&amp;Accessories"/>
    <s v="MobileAccessories"/>
    <s v="Stands"/>
    <m/>
    <n v="99"/>
    <n v="499"/>
    <n v="0.8"/>
    <s v="Yes"/>
    <n v="21277859"/>
    <n v="4.3"/>
    <n v="42641"/>
    <n v="183356.3"/>
    <n v="-0.15537543972693033"/>
    <s v="No"/>
    <x v="301"/>
  </r>
  <r>
    <x v="399"/>
    <x v="392"/>
    <x v="1"/>
    <s v="Headphones,Earbuds&amp;Accessories"/>
    <s v="Headphones"/>
    <s v="In-Ear"/>
    <m/>
    <n v="4790"/>
    <n v="15990"/>
    <n v="0.7"/>
    <s v="Yes"/>
    <n v="70196100"/>
    <n v="4"/>
    <n v="4390"/>
    <n v="17560"/>
    <n v="-0.15537543972693033"/>
    <s v="No"/>
    <x v="302"/>
  </r>
  <r>
    <x v="400"/>
    <x v="393"/>
    <x v="1"/>
    <s v="Mobiles&amp;Accessories"/>
    <s v="Smartphones&amp;BasicMobiles"/>
    <s v="Smartphones"/>
    <m/>
    <n v="33999"/>
    <n v="33999"/>
    <n v="0"/>
    <s v="No"/>
    <n v="592092585"/>
    <n v="4.3"/>
    <n v="17415"/>
    <n v="74884.5"/>
    <n v="-0.15537543972693033"/>
    <s v="No"/>
    <x v="260"/>
  </r>
  <r>
    <x v="401"/>
    <x v="394"/>
    <x v="0"/>
    <s v="Accessories&amp;Peripherals"/>
    <s v="Cables&amp;Accessories"/>
    <s v="CableConnectionProtectors"/>
    <m/>
    <n v="99"/>
    <n v="999"/>
    <n v="0.9"/>
    <s v="Yes"/>
    <n v="1394604"/>
    <n v="4"/>
    <n v="1396"/>
    <n v="5584"/>
    <n v="-0.15537543972693033"/>
    <s v="No"/>
    <x v="303"/>
  </r>
  <r>
    <x v="402"/>
    <x v="395"/>
    <x v="1"/>
    <s v="Headphones,Earbuds&amp;Accessories"/>
    <s v="Headphones"/>
    <s v="In-Ear"/>
    <m/>
    <n v="299"/>
    <n v="1900"/>
    <n v="0.84"/>
    <s v="Yes"/>
    <n v="34583800"/>
    <n v="3.6"/>
    <n v="18202"/>
    <n v="65527.200000000004"/>
    <n v="-0.15537543972693033"/>
    <s v="No"/>
    <x v="304"/>
  </r>
  <r>
    <x v="403"/>
    <x v="396"/>
    <x v="1"/>
    <s v="Mobiles&amp;Accessories"/>
    <s v="Smartphones&amp;BasicMobiles"/>
    <s v="Smartphones"/>
    <m/>
    <n v="10999"/>
    <n v="14999"/>
    <n v="0.27"/>
    <s v="No"/>
    <n v="284951002"/>
    <n v="4.0999999999999996"/>
    <n v="18998"/>
    <n v="77891.799999999988"/>
    <n v="-0.15537543972693033"/>
    <s v="No"/>
    <x v="276"/>
  </r>
  <r>
    <x v="404"/>
    <x v="397"/>
    <x v="1"/>
    <s v="Mobiles&amp;Accessories"/>
    <s v="Smartphones&amp;BasicMobiles"/>
    <s v="Smartphones"/>
    <m/>
    <n v="34999"/>
    <n v="38999"/>
    <n v="0.1"/>
    <s v="No"/>
    <n v="430119971"/>
    <n v="4.2"/>
    <n v="11029"/>
    <n v="46321.8"/>
    <n v="-0.15537543972693033"/>
    <s v="No"/>
    <x v="305"/>
  </r>
  <r>
    <x v="405"/>
    <x v="363"/>
    <x v="1"/>
    <s v="Mobiles&amp;Accessories"/>
    <s v="Smartphones&amp;BasicMobiles"/>
    <s v="Smartphones"/>
    <m/>
    <n v="16999"/>
    <n v="24999"/>
    <n v="0.32"/>
    <s v="No"/>
    <n v="557927682"/>
    <n v="4.0999999999999996"/>
    <n v="22318"/>
    <n v="91503.799999999988"/>
    <n v="-0.15537543972693033"/>
    <s v="No"/>
    <x v="275"/>
  </r>
  <r>
    <x v="406"/>
    <x v="398"/>
    <x v="1"/>
    <s v="Mobiles&amp;Accessories"/>
    <s v="MobileAccessories"/>
    <s v="Stands"/>
    <m/>
    <n v="199"/>
    <n v="499"/>
    <n v="0.6"/>
    <s v="Yes"/>
    <n v="891214"/>
    <n v="4.0999999999999996"/>
    <n v="1786"/>
    <n v="7322.5999999999995"/>
    <n v="-0.15537543972693033"/>
    <s v="No"/>
    <x v="306"/>
  </r>
  <r>
    <x v="407"/>
    <x v="399"/>
    <x v="1"/>
    <s v="Mobiles&amp;Accessories"/>
    <s v="MobileAccessories"/>
    <s v="Chargers"/>
    <s v="PowerBanks"/>
    <n v="999"/>
    <n v="1599"/>
    <n v="0.38"/>
    <s v="No"/>
    <n v="11547978"/>
    <n v="4"/>
    <n v="7222"/>
    <n v="28888"/>
    <n v="-0.15537543972693033"/>
    <s v="No"/>
    <x v="307"/>
  </r>
  <r>
    <x v="408"/>
    <x v="400"/>
    <x v="1"/>
    <s v="Mobiles&amp;Accessories"/>
    <s v="Smartphones&amp;BasicMobiles"/>
    <s v="BasicMobiles"/>
    <m/>
    <n v="1299"/>
    <n v="1599"/>
    <n v="0.19"/>
    <s v="No"/>
    <n v="205169289"/>
    <n v="4"/>
    <n v="128311"/>
    <n v="513244"/>
    <n v="-0.15537543972693033"/>
    <s v="No"/>
    <x v="263"/>
  </r>
  <r>
    <x v="409"/>
    <x v="401"/>
    <x v="1"/>
    <s v="Headphones,Earbuds&amp;Accessories"/>
    <s v="Headphones"/>
    <s v="In-Ear"/>
    <m/>
    <n v="599"/>
    <n v="1800"/>
    <n v="0.67"/>
    <s v="Yes"/>
    <n v="151192800"/>
    <n v="3.5"/>
    <n v="83996"/>
    <n v="293986"/>
    <n v="-0.15537543972693033"/>
    <s v="No"/>
    <x v="308"/>
  </r>
  <r>
    <x v="410"/>
    <x v="402"/>
    <x v="1"/>
    <s v="Accessories"/>
    <s v="MemoryCards"/>
    <s v="MicroSD"/>
    <m/>
    <n v="599"/>
    <n v="1899"/>
    <n v="0.68"/>
    <s v="Yes"/>
    <n v="265928364"/>
    <n v="4.3"/>
    <n v="140036"/>
    <n v="602154.79999999993"/>
    <n v="-0.15537543972693033"/>
    <s v="No"/>
    <x v="297"/>
  </r>
  <r>
    <x v="411"/>
    <x v="403"/>
    <x v="1"/>
    <s v="Mobiles&amp;Accessories"/>
    <s v="MobileAccessories"/>
    <s v="Chargers"/>
    <s v="PowerBanks"/>
    <n v="1799"/>
    <n v="2499"/>
    <n v="0.28000000000000003"/>
    <s v="No"/>
    <n v="46676322"/>
    <n v="4.0999999999999996"/>
    <n v="18678"/>
    <n v="76579.799999999988"/>
    <n v="-0.15537543972693033"/>
    <s v="No"/>
    <x v="309"/>
  </r>
  <r>
    <x v="6"/>
    <x v="6"/>
    <x v="0"/>
    <s v="Accessories&amp;Peripherals"/>
    <s v="Cables&amp;Accessories"/>
    <s v="Cables"/>
    <s v="USBCables"/>
    <n v="176.63"/>
    <n v="499"/>
    <n v="0.65"/>
    <s v="Yes"/>
    <n v="7579311"/>
    <n v="4.0999999999999996"/>
    <n v="15189"/>
    <n v="62274.899999999994"/>
    <n v="-0.15537543972693033"/>
    <s v="No"/>
    <x v="310"/>
  </r>
  <r>
    <x v="412"/>
    <x v="404"/>
    <x v="1"/>
    <s v="Mobiles&amp;Accessories"/>
    <s v="Smartphones&amp;BasicMobiles"/>
    <s v="Smartphones"/>
    <m/>
    <n v="10999"/>
    <n v="14999"/>
    <n v="0.27"/>
    <s v="No"/>
    <n v="284951002"/>
    <n v="4.0999999999999996"/>
    <n v="18998"/>
    <n v="77891.799999999988"/>
    <n v="-0.15537543972693033"/>
    <s v="No"/>
    <x v="276"/>
  </r>
  <r>
    <x v="413"/>
    <x v="405"/>
    <x v="1"/>
    <s v="WearableTechnology"/>
    <s v="SmartWatches"/>
    <m/>
    <m/>
    <n v="2999"/>
    <n v="7990"/>
    <n v="0.62"/>
    <s v="Yes"/>
    <n v="387107510"/>
    <n v="4.0999999999999996"/>
    <n v="48449"/>
    <n v="198640.9"/>
    <n v="-0.15537543972693033"/>
    <s v="No"/>
    <x v="311"/>
  </r>
  <r>
    <x v="414"/>
    <x v="406"/>
    <x v="1"/>
    <s v="WearableTechnology"/>
    <s v="SmartWatches"/>
    <m/>
    <m/>
    <n v="1999"/>
    <n v="7990"/>
    <n v="0.75"/>
    <s v="Yes"/>
    <n v="142469690"/>
    <n v="3.8"/>
    <n v="17831"/>
    <n v="67757.8"/>
    <n v="-0.15537543972693033"/>
    <s v="No"/>
    <x v="257"/>
  </r>
  <r>
    <x v="7"/>
    <x v="7"/>
    <x v="0"/>
    <s v="Accessories&amp;Peripherals"/>
    <s v="Cables&amp;Accessories"/>
    <s v="Cables"/>
    <s v="USBCables"/>
    <n v="229"/>
    <n v="299"/>
    <n v="0.23"/>
    <s v="No"/>
    <n v="9092889"/>
    <n v="4.3"/>
    <n v="30411"/>
    <n v="130767.29999999999"/>
    <n v="-0.15537543972693033"/>
    <s v="No"/>
    <x v="7"/>
  </r>
  <r>
    <x v="9"/>
    <x v="9"/>
    <x v="0"/>
    <s v="Accessories&amp;Peripherals"/>
    <s v="Cables&amp;Accessories"/>
    <s v="Cables"/>
    <s v="USBCables"/>
    <n v="199"/>
    <n v="299"/>
    <n v="0.33"/>
    <s v="No"/>
    <n v="13154206"/>
    <n v="4"/>
    <n v="43994"/>
    <n v="175976"/>
    <n v="-0.15537543972693033"/>
    <s v="No"/>
    <x v="1"/>
  </r>
  <r>
    <x v="415"/>
    <x v="407"/>
    <x v="1"/>
    <s v="Mobiles&amp;Accessories"/>
    <s v="MobileAccessories"/>
    <s v="Chargers"/>
    <s v="WallChargers"/>
    <n v="649"/>
    <n v="999"/>
    <n v="0.35"/>
    <s v="No"/>
    <n v="1313685"/>
    <n v="4.2"/>
    <n v="1315"/>
    <n v="5523"/>
    <n v="-0.15537543972693033"/>
    <s v="No"/>
    <x v="312"/>
  </r>
  <r>
    <x v="416"/>
    <x v="387"/>
    <x v="1"/>
    <s v="Mobiles&amp;Accessories"/>
    <s v="Smartphones&amp;BasicMobiles"/>
    <s v="Smartphones"/>
    <m/>
    <n v="13999"/>
    <n v="19499"/>
    <n v="0.28000000000000003"/>
    <s v="No"/>
    <n v="370442002"/>
    <n v="4.0999999999999996"/>
    <n v="18998"/>
    <n v="77891.799999999988"/>
    <n v="-0.15537543972693033"/>
    <s v="No"/>
    <x v="276"/>
  </r>
  <r>
    <x v="417"/>
    <x v="408"/>
    <x v="1"/>
    <s v="Mobiles&amp;Accessories"/>
    <s v="MobileAccessories"/>
    <s v="D√©cor"/>
    <m/>
    <n v="119"/>
    <n v="299"/>
    <n v="0.6"/>
    <s v="Yes"/>
    <n v="1793701"/>
    <n v="4.0999999999999996"/>
    <n v="5999"/>
    <n v="24595.899999999998"/>
    <n v="-0.15537543972693033"/>
    <s v="No"/>
    <x v="313"/>
  </r>
  <r>
    <x v="418"/>
    <x v="409"/>
    <x v="1"/>
    <s v="Mobiles&amp;Accessories"/>
    <s v="Smartphones&amp;BasicMobiles"/>
    <s v="Smartphones"/>
    <m/>
    <n v="12999"/>
    <n v="17999"/>
    <n v="0.28000000000000003"/>
    <s v="No"/>
    <n v="913845228"/>
    <n v="4.0999999999999996"/>
    <n v="50772"/>
    <n v="208165.19999999998"/>
    <n v="-0.15537543972693033"/>
    <s v="No"/>
    <x v="314"/>
  </r>
  <r>
    <x v="10"/>
    <x v="10"/>
    <x v="0"/>
    <s v="Accessories&amp;Peripherals"/>
    <s v="Cables&amp;Accessories"/>
    <s v="Cables"/>
    <s v="USBCables"/>
    <n v="154"/>
    <n v="339"/>
    <n v="0.55000000000000004"/>
    <s v="Yes"/>
    <n v="4539549"/>
    <n v="4.3"/>
    <n v="13391"/>
    <n v="57581.299999999996"/>
    <n v="-0.15537543972693033"/>
    <s v="No"/>
    <x v="9"/>
  </r>
  <r>
    <x v="419"/>
    <x v="410"/>
    <x v="1"/>
    <s v="Mobiles&amp;Accessories"/>
    <s v="Smartphones&amp;BasicMobiles"/>
    <s v="Smartphones"/>
    <m/>
    <n v="20999"/>
    <n v="26999"/>
    <n v="0.22"/>
    <s v="No"/>
    <n v="697222176"/>
    <n v="3.9"/>
    <n v="25824"/>
    <n v="100713.59999999999"/>
    <n v="-0.15537543972693033"/>
    <s v="No"/>
    <x v="290"/>
  </r>
  <r>
    <x v="420"/>
    <x v="411"/>
    <x v="1"/>
    <s v="Mobiles&amp;Accessories"/>
    <s v="MobileAccessories"/>
    <s v="Chargers"/>
    <s v="WallChargers"/>
    <n v="249"/>
    <n v="649"/>
    <n v="0.62"/>
    <s v="Yes"/>
    <n v="9348196"/>
    <n v="4"/>
    <n v="14404"/>
    <n v="57616"/>
    <n v="-0.15537543972693033"/>
    <s v="No"/>
    <x v="315"/>
  </r>
  <r>
    <x v="421"/>
    <x v="412"/>
    <x v="1"/>
    <s v="Mobiles&amp;Accessories"/>
    <s v="MobileAccessories"/>
    <s v="Chargers"/>
    <s v="WallChargers"/>
    <n v="99"/>
    <n v="171"/>
    <n v="0.42"/>
    <s v="No"/>
    <n v="1938969"/>
    <n v="4.5"/>
    <n v="11339"/>
    <n v="51025.5"/>
    <n v="-0.15537543972693033"/>
    <s v="No"/>
    <x v="316"/>
  </r>
  <r>
    <x v="422"/>
    <x v="413"/>
    <x v="1"/>
    <s v="Mobiles&amp;Accessories"/>
    <s v="MobileAccessories"/>
    <s v="AutomobileAccessories"/>
    <s v="Cradles"/>
    <n v="489"/>
    <n v="1999"/>
    <n v="0.76"/>
    <s v="Yes"/>
    <n v="7248374"/>
    <n v="4"/>
    <n v="3626"/>
    <n v="14504"/>
    <n v="-0.15537543972693033"/>
    <s v="No"/>
    <x v="317"/>
  </r>
  <r>
    <x v="423"/>
    <x v="414"/>
    <x v="1"/>
    <s v="Accessories"/>
    <s v="MemoryCards"/>
    <s v="MicroSD"/>
    <m/>
    <n v="369"/>
    <n v="1600"/>
    <n v="0.77"/>
    <s v="Yes"/>
    <n v="52200000"/>
    <n v="4"/>
    <n v="32625"/>
    <n v="130500"/>
    <n v="-0.15537543972693033"/>
    <s v="No"/>
    <x v="318"/>
  </r>
  <r>
    <x v="424"/>
    <x v="415"/>
    <x v="1"/>
    <s v="Mobiles&amp;Accessories"/>
    <s v="Smartphones&amp;BasicMobiles"/>
    <s v="Smartphones"/>
    <m/>
    <n v="15499"/>
    <n v="20999"/>
    <n v="0.26"/>
    <s v="No"/>
    <n v="404272748"/>
    <n v="4.0999999999999996"/>
    <n v="19252"/>
    <n v="78933.2"/>
    <n v="-0.15537543972693033"/>
    <s v="No"/>
    <x v="285"/>
  </r>
  <r>
    <x v="425"/>
    <x v="416"/>
    <x v="1"/>
    <s v="Mobiles&amp;Accessories"/>
    <s v="Smartphones&amp;BasicMobiles"/>
    <s v="Smartphones"/>
    <m/>
    <n v="15499"/>
    <n v="18999"/>
    <n v="0.18"/>
    <s v="No"/>
    <n v="365768748"/>
    <n v="4.0999999999999996"/>
    <n v="19252"/>
    <n v="78933.2"/>
    <n v="-0.15537543972693033"/>
    <s v="No"/>
    <x v="285"/>
  </r>
  <r>
    <x v="426"/>
    <x v="417"/>
    <x v="1"/>
    <s v="Mobiles&amp;Accessories"/>
    <s v="Smartphones&amp;BasicMobiles"/>
    <s v="Smartphones"/>
    <m/>
    <n v="22999"/>
    <n v="28999"/>
    <n v="0.21"/>
    <s v="No"/>
    <n v="748870176"/>
    <n v="3.9"/>
    <n v="25824"/>
    <n v="100713.59999999999"/>
    <n v="-0.15537543972693033"/>
    <s v="No"/>
    <x v="290"/>
  </r>
  <r>
    <x v="427"/>
    <x v="418"/>
    <x v="1"/>
    <s v="Headphones,Earbuds&amp;Accessories"/>
    <s v="Headphones"/>
    <s v="In-Ear"/>
    <m/>
    <n v="599"/>
    <n v="1490"/>
    <n v="0.6"/>
    <s v="Yes"/>
    <n v="240901710"/>
    <n v="4.0999999999999996"/>
    <n v="161679"/>
    <n v="662883.89999999991"/>
    <n v="-0.15537543972693033"/>
    <s v="No"/>
    <x v="319"/>
  </r>
  <r>
    <x v="428"/>
    <x v="419"/>
    <x v="1"/>
    <s v="Mobiles&amp;Accessories"/>
    <s v="MobileAccessories"/>
    <s v="Stands"/>
    <m/>
    <n v="134"/>
    <n v="699"/>
    <n v="0.81"/>
    <s v="Yes"/>
    <n v="11662815"/>
    <n v="4.0999999999999996"/>
    <n v="16685"/>
    <n v="68408.5"/>
    <n v="-0.15537543972693033"/>
    <s v="No"/>
    <x v="320"/>
  </r>
  <r>
    <x v="429"/>
    <x v="420"/>
    <x v="1"/>
    <s v="Mobiles&amp;Accessories"/>
    <s v="Smartphones&amp;BasicMobiles"/>
    <s v="Smartphones"/>
    <m/>
    <n v="7499"/>
    <n v="7999"/>
    <n v="0.06"/>
    <s v="No"/>
    <n v="247225093"/>
    <n v="4"/>
    <n v="30907"/>
    <n v="123628"/>
    <n v="-0.15537543972693033"/>
    <s v="No"/>
    <x v="321"/>
  </r>
  <r>
    <x v="430"/>
    <x v="421"/>
    <x v="1"/>
    <s v="Mobiles&amp;Accessories"/>
    <s v="MobileAccessories"/>
    <s v="Chargers"/>
    <s v="PowerBanks"/>
    <n v="1149"/>
    <n v="2199"/>
    <n v="0.48"/>
    <s v="No"/>
    <n v="393427488"/>
    <n v="4.3"/>
    <n v="178912"/>
    <n v="769321.6"/>
    <n v="-0.15537543972693033"/>
    <s v="No"/>
    <x v="258"/>
  </r>
  <r>
    <x v="431"/>
    <x v="422"/>
    <x v="1"/>
    <s v="Mobiles&amp;Accessories"/>
    <s v="Smartphones&amp;BasicMobiles"/>
    <s v="BasicMobiles"/>
    <m/>
    <n v="1324"/>
    <n v="1699"/>
    <n v="0.22"/>
    <s v="No"/>
    <n v="218000389"/>
    <n v="4"/>
    <n v="128311"/>
    <n v="513244"/>
    <n v="-0.15537543972693033"/>
    <s v="No"/>
    <x v="263"/>
  </r>
  <r>
    <x v="432"/>
    <x v="423"/>
    <x v="1"/>
    <s v="Mobiles&amp;Accessories"/>
    <s v="Smartphones&amp;BasicMobiles"/>
    <s v="Smartphones"/>
    <m/>
    <n v="13999"/>
    <n v="19999"/>
    <n v="0.3"/>
    <s v="No"/>
    <n v="385020748"/>
    <n v="4.0999999999999996"/>
    <n v="19252"/>
    <n v="78933.2"/>
    <n v="-0.15537543972693033"/>
    <s v="No"/>
    <x v="285"/>
  </r>
  <r>
    <x v="11"/>
    <x v="11"/>
    <x v="0"/>
    <s v="Accessories&amp;Peripherals"/>
    <s v="Cables&amp;Accessories"/>
    <s v="Cables"/>
    <s v="USBCables"/>
    <n v="299"/>
    <n v="799"/>
    <n v="0.63"/>
    <s v="Yes"/>
    <n v="75396836"/>
    <n v="4.2"/>
    <n v="94364"/>
    <n v="396328.8"/>
    <n v="-0.15537543972693033"/>
    <s v="No"/>
    <x v="293"/>
  </r>
  <r>
    <x v="433"/>
    <x v="424"/>
    <x v="1"/>
    <s v="Mobiles&amp;Accessories"/>
    <s v="MobileAccessories"/>
    <s v="Chargers"/>
    <s v="PowerBanks"/>
    <n v="999"/>
    <n v="1599"/>
    <n v="0.38"/>
    <s v="No"/>
    <n v="11547978"/>
    <n v="4"/>
    <n v="7222"/>
    <n v="28888"/>
    <n v="-0.15537543972693033"/>
    <s v="No"/>
    <x v="307"/>
  </r>
  <r>
    <x v="434"/>
    <x v="425"/>
    <x v="1"/>
    <s v="Mobiles&amp;Accessories"/>
    <s v="Smartphones&amp;BasicMobiles"/>
    <s v="Smartphones"/>
    <m/>
    <n v="12999"/>
    <n v="17999"/>
    <n v="0.28000000000000003"/>
    <s v="No"/>
    <n v="341945002"/>
    <n v="4.0999999999999996"/>
    <n v="18998"/>
    <n v="77891.799999999988"/>
    <n v="-0.15537543972693033"/>
    <s v="No"/>
    <x v="276"/>
  </r>
  <r>
    <x v="435"/>
    <x v="426"/>
    <x v="1"/>
    <s v="Mobiles&amp;Accessories"/>
    <s v="Smartphones&amp;BasicMobiles"/>
    <s v="Smartphones"/>
    <m/>
    <n v="15490"/>
    <n v="20990"/>
    <n v="0.26"/>
    <s v="No"/>
    <n v="690906840"/>
    <n v="4.2"/>
    <n v="32916"/>
    <n v="138247.20000000001"/>
    <n v="-0.15537543972693033"/>
    <s v="No"/>
    <x v="289"/>
  </r>
  <r>
    <x v="436"/>
    <x v="427"/>
    <x v="1"/>
    <s v="Mobiles&amp;Accessories"/>
    <s v="MobileAccessories"/>
    <s v="Maintenance,Upkeep&amp;Repairs"/>
    <s v="ScreenProtectors"/>
    <n v="999"/>
    <n v="2899"/>
    <n v="0.66"/>
    <s v="Yes"/>
    <n v="77122097"/>
    <n v="4.5999999999999996"/>
    <n v="26603"/>
    <n v="122373.79999999999"/>
    <n v="-0.15537543972693033"/>
    <s v="No"/>
    <x v="322"/>
  </r>
  <r>
    <x v="437"/>
    <x v="428"/>
    <x v="1"/>
    <s v="WearableTechnology"/>
    <s v="SmartWatches"/>
    <m/>
    <m/>
    <n v="1599"/>
    <n v="4999"/>
    <n v="0.68"/>
    <s v="Yes"/>
    <n v="339682050"/>
    <n v="4"/>
    <n v="67950"/>
    <n v="271800"/>
    <n v="-0.15537543972693033"/>
    <s v="No"/>
    <x v="323"/>
  </r>
  <r>
    <x v="438"/>
    <x v="429"/>
    <x v="1"/>
    <s v="Mobiles&amp;Accessories"/>
    <s v="Smartphones&amp;BasicMobiles"/>
    <s v="BasicMobiles"/>
    <m/>
    <n v="1324"/>
    <n v="1699"/>
    <n v="0.22"/>
    <s v="No"/>
    <n v="218000389"/>
    <n v="4"/>
    <n v="128311"/>
    <n v="513244"/>
    <n v="-0.15537543972693033"/>
    <s v="No"/>
    <x v="263"/>
  </r>
  <r>
    <x v="439"/>
    <x v="430"/>
    <x v="1"/>
    <s v="Mobiles&amp;Accessories"/>
    <s v="Smartphones&amp;BasicMobiles"/>
    <s v="Smartphones"/>
    <m/>
    <n v="20999"/>
    <n v="29990"/>
    <n v="0.3"/>
    <s v="No"/>
    <n v="284875010"/>
    <n v="4.3"/>
    <n v="9499"/>
    <n v="40845.699999999997"/>
    <n v="-0.15537543972693033"/>
    <s v="No"/>
    <x v="324"/>
  </r>
  <r>
    <x v="440"/>
    <x v="431"/>
    <x v="1"/>
    <s v="Mobiles&amp;Accessories"/>
    <s v="MobileAccessories"/>
    <s v="Chargers"/>
    <s v="WallChargers"/>
    <n v="999"/>
    <n v="1999"/>
    <n v="0.5"/>
    <s v="Yes"/>
    <n v="3552223"/>
    <n v="4.3"/>
    <n v="1777"/>
    <n v="7641.0999999999995"/>
    <n v="-0.15537543972693033"/>
    <s v="No"/>
    <x v="325"/>
  </r>
  <r>
    <x v="441"/>
    <x v="432"/>
    <x v="1"/>
    <s v="Mobiles&amp;Accessories"/>
    <s v="Smartphones&amp;BasicMobiles"/>
    <s v="Smartphones"/>
    <m/>
    <n v="12490"/>
    <n v="15990"/>
    <n v="0.22"/>
    <s v="No"/>
    <n v="935510940"/>
    <n v="4.2"/>
    <n v="58506"/>
    <n v="245725.2"/>
    <n v="-0.15537543972693033"/>
    <s v="No"/>
    <x v="326"/>
  </r>
  <r>
    <x v="442"/>
    <x v="433"/>
    <x v="1"/>
    <s v="Mobiles&amp;Accessories"/>
    <s v="Smartphones&amp;BasicMobiles"/>
    <s v="Smartphones"/>
    <m/>
    <n v="17999"/>
    <n v="21990"/>
    <n v="0.18"/>
    <s v="No"/>
    <n v="469486500"/>
    <n v="4"/>
    <n v="21350"/>
    <n v="85400"/>
    <n v="-0.15537543972693033"/>
    <s v="No"/>
    <x v="278"/>
  </r>
  <r>
    <x v="13"/>
    <x v="13"/>
    <x v="0"/>
    <s v="Accessories&amp;Peripherals"/>
    <s v="Cables&amp;Accessories"/>
    <s v="Cables"/>
    <s v="USBCables"/>
    <n v="350"/>
    <n v="899"/>
    <n v="0.61"/>
    <s v="Yes"/>
    <n v="2034437"/>
    <n v="4.2"/>
    <n v="2263"/>
    <n v="9504.6"/>
    <n v="-0.15537543972693033"/>
    <s v="No"/>
    <x v="327"/>
  </r>
  <r>
    <x v="443"/>
    <x v="434"/>
    <x v="1"/>
    <s v="Mobiles&amp;Accessories"/>
    <s v="Smartphones&amp;BasicMobiles"/>
    <s v="BasicMobiles"/>
    <m/>
    <n v="1399"/>
    <n v="1630"/>
    <n v="0.14000000000000001"/>
    <s v="No"/>
    <n v="15286140"/>
    <n v="4"/>
    <n v="9378"/>
    <n v="37512"/>
    <n v="-0.15537543972693033"/>
    <s v="No"/>
    <x v="20"/>
  </r>
  <r>
    <x v="14"/>
    <x v="14"/>
    <x v="0"/>
    <s v="Accessories&amp;Peripherals"/>
    <s v="Cables&amp;Accessories"/>
    <s v="Cables"/>
    <s v="USBCables"/>
    <n v="159"/>
    <n v="399"/>
    <n v="0.6"/>
    <s v="Yes"/>
    <n v="1902432"/>
    <n v="4.0999999999999996"/>
    <n v="4768"/>
    <n v="19548.8"/>
    <n v="-0.15537543972693033"/>
    <s v="No"/>
    <x v="12"/>
  </r>
  <r>
    <x v="444"/>
    <x v="435"/>
    <x v="1"/>
    <s v="WearableTechnology"/>
    <s v="SmartWatches"/>
    <m/>
    <m/>
    <n v="1499"/>
    <n v="6990"/>
    <n v="0.79"/>
    <s v="Yes"/>
    <n v="152354040"/>
    <n v="3.9"/>
    <n v="21796"/>
    <n v="85004.4"/>
    <n v="-0.15537543972693033"/>
    <s v="No"/>
    <x v="264"/>
  </r>
  <r>
    <x v="445"/>
    <x v="436"/>
    <x v="1"/>
    <s v="WearableTechnology"/>
    <s v="SmartWatches"/>
    <m/>
    <m/>
    <n v="1999"/>
    <n v="7990"/>
    <n v="0.75"/>
    <s v="Yes"/>
    <n v="142485670"/>
    <n v="3.8"/>
    <n v="17833"/>
    <n v="67765.399999999994"/>
    <n v="-0.15537543972693033"/>
    <s v="No"/>
    <x v="328"/>
  </r>
  <r>
    <x v="446"/>
    <x v="437"/>
    <x v="1"/>
    <s v="Mobiles&amp;Accessories"/>
    <s v="MobileAccessories"/>
    <s v="Maintenance,Upkeep&amp;Repairs"/>
    <s v="ScreenProtectors"/>
    <n v="999"/>
    <n v="2899"/>
    <n v="0.66"/>
    <s v="Yes"/>
    <n v="22551321"/>
    <n v="4.7"/>
    <n v="7779"/>
    <n v="36561.300000000003"/>
    <n v="-0.15537543972693033"/>
    <s v="No"/>
    <x v="329"/>
  </r>
  <r>
    <x v="447"/>
    <x v="438"/>
    <x v="1"/>
    <s v="Mobiles&amp;Accessories"/>
    <s v="MobileAccessories"/>
    <s v="StylusPens"/>
    <m/>
    <n v="2099"/>
    <n v="5999"/>
    <n v="0.65"/>
    <s v="Yes"/>
    <n v="102756871"/>
    <n v="4.3"/>
    <n v="17129"/>
    <n v="73654.7"/>
    <n v="-0.15537543972693033"/>
    <s v="No"/>
    <x v="330"/>
  </r>
  <r>
    <x v="448"/>
    <x v="439"/>
    <x v="1"/>
    <s v="Mobiles&amp;Accessories"/>
    <s v="MobileAccessories"/>
    <s v="Chargers"/>
    <s v="AutomobileChargers"/>
    <n v="337"/>
    <n v="699"/>
    <n v="0.52"/>
    <s v="Yes"/>
    <n v="3473331"/>
    <n v="4.2"/>
    <n v="4969"/>
    <n v="20869.8"/>
    <n v="-0.15537543972693033"/>
    <s v="No"/>
    <x v="331"/>
  </r>
  <r>
    <x v="449"/>
    <x v="440"/>
    <x v="1"/>
    <s v="WearableTechnology"/>
    <s v="SmartWatches"/>
    <m/>
    <m/>
    <n v="2999"/>
    <n v="7990"/>
    <n v="0.62"/>
    <s v="Yes"/>
    <n v="1230460"/>
    <n v="4.0999999999999996"/>
    <n v="154"/>
    <n v="631.4"/>
    <n v="-0.15537543972693033"/>
    <s v="Yes"/>
    <x v="332"/>
  </r>
  <r>
    <x v="450"/>
    <x v="441"/>
    <x v="1"/>
    <s v="WearableTechnology"/>
    <s v="SmartWatches"/>
    <m/>
    <m/>
    <n v="1299"/>
    <n v="5999"/>
    <n v="0.78"/>
    <s v="Yes"/>
    <n v="26485585"/>
    <n v="3.3"/>
    <n v="4415"/>
    <n v="14569.5"/>
    <n v="-0.15537543972693033"/>
    <s v="No"/>
    <x v="333"/>
  </r>
  <r>
    <x v="15"/>
    <x v="15"/>
    <x v="0"/>
    <s v="Accessories&amp;Peripherals"/>
    <s v="Cables&amp;Accessories"/>
    <s v="Cables"/>
    <s v="USBCables"/>
    <n v="349"/>
    <n v="399"/>
    <n v="0.13"/>
    <s v="No"/>
    <n v="7484043"/>
    <n v="4.4000000000000004"/>
    <n v="18757"/>
    <n v="82530.8"/>
    <n v="-0.15537543972693033"/>
    <s v="No"/>
    <x v="13"/>
  </r>
  <r>
    <x v="451"/>
    <x v="442"/>
    <x v="1"/>
    <s v="Mobiles&amp;Accessories"/>
    <s v="Smartphones&amp;BasicMobiles"/>
    <s v="Smartphones"/>
    <m/>
    <n v="16499"/>
    <n v="20990"/>
    <n v="0.21"/>
    <s v="No"/>
    <n v="448136500"/>
    <n v="4"/>
    <n v="21350"/>
    <n v="85400"/>
    <n v="-0.15537543972693033"/>
    <s v="No"/>
    <x v="278"/>
  </r>
  <r>
    <x v="452"/>
    <x v="443"/>
    <x v="1"/>
    <s v="Headphones,Earbuds&amp;Accessories"/>
    <s v="Headphones"/>
    <s v="In-Ear"/>
    <m/>
    <n v="499"/>
    <n v="499"/>
    <n v="0"/>
    <s v="No"/>
    <n v="15737961"/>
    <n v="4.2"/>
    <n v="31539"/>
    <n v="132463.80000000002"/>
    <n v="-0.15537543972693033"/>
    <s v="No"/>
    <x v="334"/>
  </r>
  <r>
    <x v="20"/>
    <x v="20"/>
    <x v="0"/>
    <s v="Accessories&amp;Peripherals"/>
    <s v="Cables&amp;Accessories"/>
    <s v="Cables"/>
    <s v="USBCables"/>
    <n v="970"/>
    <n v="1799"/>
    <n v="0.46"/>
    <s v="No"/>
    <n v="1466185"/>
    <n v="4.5"/>
    <n v="815"/>
    <n v="3667.5"/>
    <n v="-0.15537543972693033"/>
    <s v="Yes"/>
    <x v="17"/>
  </r>
  <r>
    <x v="453"/>
    <x v="444"/>
    <x v="1"/>
    <s v="Mobiles&amp;Accessories"/>
    <s v="MobileAccessories"/>
    <s v="Maintenance,Upkeep&amp;Repairs"/>
    <s v="ScreenProtectors"/>
    <n v="999"/>
    <n v="2899"/>
    <n v="0.66"/>
    <s v="Yes"/>
    <n v="17767971"/>
    <n v="4.5999999999999996"/>
    <n v="6129"/>
    <n v="28193.399999999998"/>
    <n v="-0.15537543972693033"/>
    <s v="No"/>
    <x v="335"/>
  </r>
  <r>
    <x v="454"/>
    <x v="445"/>
    <x v="1"/>
    <s v="Mobiles&amp;Accessories"/>
    <s v="Smartphones&amp;BasicMobiles"/>
    <s v="Smartphones"/>
    <m/>
    <n v="10499"/>
    <n v="13499"/>
    <n v="0.22"/>
    <s v="No"/>
    <n v="3833716"/>
    <n v="4.2"/>
    <n v="284"/>
    <n v="1192.8"/>
    <n v="-0.15537543972693033"/>
    <s v="Yes"/>
    <x v="101"/>
  </r>
  <r>
    <x v="17"/>
    <x v="17"/>
    <x v="0"/>
    <s v="Accessories&amp;Peripherals"/>
    <s v="Cables&amp;Accessories"/>
    <s v="Cables"/>
    <s v="USBCables"/>
    <n v="249"/>
    <n v="399"/>
    <n v="0.38"/>
    <s v="No"/>
    <n v="17553606"/>
    <n v="4"/>
    <n v="43994"/>
    <n v="175976"/>
    <n v="-0.15537543972693033"/>
    <s v="No"/>
    <x v="1"/>
  </r>
  <r>
    <x v="455"/>
    <x v="446"/>
    <x v="1"/>
    <s v="Mobiles&amp;Accessories"/>
    <s v="MobileAccessories"/>
    <s v="Mounts"/>
    <s v="Bedstand&amp;DeskMounts"/>
    <n v="251"/>
    <n v="999"/>
    <n v="0.75"/>
    <s v="Yes"/>
    <n v="3230766"/>
    <n v="3.7"/>
    <n v="3234"/>
    <n v="11965.800000000001"/>
    <n v="-0.15537543972693033"/>
    <s v="No"/>
    <x v="336"/>
  </r>
  <r>
    <x v="18"/>
    <x v="18"/>
    <x v="0"/>
    <s v="Accessories&amp;Peripherals"/>
    <s v="Cables&amp;Accessories"/>
    <s v="Cables"/>
    <s v="USBCables"/>
    <n v="199"/>
    <n v="499"/>
    <n v="0.6"/>
    <s v="Yes"/>
    <n v="6509455"/>
    <n v="4.0999999999999996"/>
    <n v="13045"/>
    <n v="53484.499999999993"/>
    <n v="-0.15537543972693033"/>
    <s v="No"/>
    <x v="15"/>
  </r>
  <r>
    <x v="456"/>
    <x v="447"/>
    <x v="1"/>
    <s v="Mobiles&amp;Accessories"/>
    <s v="Smartphones&amp;BasicMobiles"/>
    <s v="Smartphones"/>
    <m/>
    <n v="6499"/>
    <n v="7999"/>
    <n v="0.19"/>
    <s v="No"/>
    <n v="2510342168"/>
    <n v="4.0999999999999996"/>
    <n v="313832"/>
    <n v="1286711.2"/>
    <n v="-0.15537543972693033"/>
    <s v="No"/>
    <x v="337"/>
  </r>
  <r>
    <x v="457"/>
    <x v="448"/>
    <x v="1"/>
    <s v="WearableTechnology"/>
    <s v="SmartWatches"/>
    <m/>
    <m/>
    <n v="2999"/>
    <n v="9999"/>
    <n v="0.7"/>
    <s v="Yes"/>
    <n v="208769121"/>
    <n v="4.2"/>
    <n v="20879"/>
    <n v="87691.8"/>
    <n v="-0.15537543972693033"/>
    <s v="No"/>
    <x v="338"/>
  </r>
  <r>
    <x v="458"/>
    <x v="449"/>
    <x v="1"/>
    <s v="Mobiles&amp;Accessories"/>
    <s v="MobileAccessories"/>
    <s v="Cases&amp;Covers"/>
    <s v="BasicCases"/>
    <n v="279"/>
    <n v="1499"/>
    <n v="0.81"/>
    <s v="Yes"/>
    <n v="3966354"/>
    <n v="4.2"/>
    <n v="2646"/>
    <n v="11113.2"/>
    <n v="-0.15537543972693033"/>
    <s v="No"/>
    <x v="339"/>
  </r>
  <r>
    <x v="459"/>
    <x v="450"/>
    <x v="1"/>
    <s v="Mobiles&amp;Accessories"/>
    <s v="MobileAccessories"/>
    <s v="Stands"/>
    <m/>
    <n v="269"/>
    <n v="1499"/>
    <n v="0.82"/>
    <s v="Yes"/>
    <n v="43438022"/>
    <n v="4.5"/>
    <n v="28978"/>
    <n v="130401"/>
    <n v="-0.15537543972693033"/>
    <s v="No"/>
    <x v="340"/>
  </r>
  <r>
    <x v="460"/>
    <x v="451"/>
    <x v="1"/>
    <s v="Mobiles&amp;Accessories"/>
    <s v="Smartphones&amp;BasicMobiles"/>
    <s v="Smartphones"/>
    <m/>
    <n v="8999"/>
    <n v="13499"/>
    <n v="0.33"/>
    <s v="No"/>
    <n v="42454355"/>
    <n v="3.8"/>
    <n v="3145"/>
    <n v="11951"/>
    <n v="-0.15537543972693033"/>
    <s v="No"/>
    <x v="341"/>
  </r>
  <r>
    <x v="23"/>
    <x v="23"/>
    <x v="0"/>
    <s v="Accessories&amp;Peripherals"/>
    <s v="Cables&amp;Accessories"/>
    <s v="Cables"/>
    <s v="USBCables"/>
    <n v="59"/>
    <n v="199"/>
    <n v="0.7"/>
    <s v="Yes"/>
    <n v="1866023"/>
    <n v="4"/>
    <n v="9377"/>
    <n v="37508"/>
    <n v="-0.15537543972693033"/>
    <s v="No"/>
    <x v="342"/>
  </r>
  <r>
    <x v="461"/>
    <x v="452"/>
    <x v="1"/>
    <s v="Headphones,Earbuds&amp;Accessories"/>
    <s v="Headphones"/>
    <s v="In-Ear"/>
    <m/>
    <n v="599"/>
    <n v="1299"/>
    <n v="0.54"/>
    <s v="Yes"/>
    <n v="250173111"/>
    <n v="4.0999999999999996"/>
    <n v="192589"/>
    <n v="789614.89999999991"/>
    <n v="-0.15537543972693033"/>
    <s v="No"/>
    <x v="343"/>
  </r>
  <r>
    <x v="462"/>
    <x v="453"/>
    <x v="1"/>
    <s v="Mobiles&amp;Accessories"/>
    <s v="MobileAccessories"/>
    <s v="StylusPens"/>
    <m/>
    <n v="349"/>
    <n v="999"/>
    <n v="0.65"/>
    <s v="Yes"/>
    <n v="16540443"/>
    <n v="3.8"/>
    <n v="16557"/>
    <n v="62916.6"/>
    <n v="-0.15537543972693033"/>
    <s v="No"/>
    <x v="344"/>
  </r>
  <r>
    <x v="463"/>
    <x v="387"/>
    <x v="1"/>
    <s v="Mobiles&amp;Accessories"/>
    <s v="Smartphones&amp;BasicMobiles"/>
    <s v="Smartphones"/>
    <m/>
    <n v="13999"/>
    <n v="19499"/>
    <n v="0.28000000000000003"/>
    <s v="No"/>
    <n v="370442002"/>
    <n v="4.0999999999999996"/>
    <n v="18998"/>
    <n v="77891.799999999988"/>
    <n v="-0.15537543972693033"/>
    <s v="No"/>
    <x v="276"/>
  </r>
  <r>
    <x v="464"/>
    <x v="454"/>
    <x v="1"/>
    <s v="Mobiles&amp;Accessories"/>
    <s v="MobileAccessories"/>
    <s v="StylusPens"/>
    <m/>
    <n v="349"/>
    <n v="999"/>
    <n v="0.65"/>
    <s v="Yes"/>
    <n v="16540443"/>
    <n v="3.8"/>
    <n v="16557"/>
    <n v="62916.6"/>
    <n v="-0.15537543972693033"/>
    <s v="No"/>
    <x v="344"/>
  </r>
  <r>
    <x v="465"/>
    <x v="455"/>
    <x v="1"/>
    <s v="Mobiles&amp;Accessories"/>
    <s v="MobileAccessories"/>
    <s v="Chargers"/>
    <s v="WallChargers"/>
    <n v="499"/>
    <n v="599"/>
    <n v="0.17"/>
    <s v="No"/>
    <n v="13127684"/>
    <n v="4.2"/>
    <n v="21916"/>
    <n v="92047.2"/>
    <n v="-0.15537543972693033"/>
    <s v="No"/>
    <x v="345"/>
  </r>
  <r>
    <x v="466"/>
    <x v="362"/>
    <x v="1"/>
    <s v="WearableTechnology"/>
    <s v="SmartWatches"/>
    <m/>
    <m/>
    <n v="2199"/>
    <n v="9999"/>
    <n v="0.78"/>
    <s v="Yes"/>
    <n v="294690528"/>
    <n v="4.2"/>
    <n v="29472"/>
    <n v="123782.40000000001"/>
    <n v="-0.15537543972693033"/>
    <s v="No"/>
    <x v="346"/>
  </r>
  <r>
    <x v="467"/>
    <x v="456"/>
    <x v="1"/>
    <s v="Mobiles&amp;Accessories"/>
    <s v="MobileAccessories"/>
    <s v="D√©cor"/>
    <m/>
    <n v="95"/>
    <n v="499"/>
    <n v="0.81"/>
    <s v="Yes"/>
    <n v="972551"/>
    <n v="4.2"/>
    <n v="1949"/>
    <n v="8185.8"/>
    <n v="-0.15537543972693033"/>
    <s v="No"/>
    <x v="347"/>
  </r>
  <r>
    <x v="468"/>
    <x v="457"/>
    <x v="0"/>
    <s v="Accessories&amp;Peripherals"/>
    <s v="Cables&amp;Accessories"/>
    <s v="Cables"/>
    <s v="USBCables"/>
    <n v="139"/>
    <n v="249"/>
    <n v="0.44"/>
    <s v="No"/>
    <n v="2334873"/>
    <n v="4"/>
    <n v="9377"/>
    <n v="37508"/>
    <n v="-0.15537543972693033"/>
    <s v="No"/>
    <x v="342"/>
  </r>
  <r>
    <x v="469"/>
    <x v="458"/>
    <x v="1"/>
    <s v="WearableTechnology"/>
    <s v="SmartWatches"/>
    <m/>
    <m/>
    <n v="4499"/>
    <n v="7999"/>
    <n v="0.44"/>
    <s v="No"/>
    <n v="295963"/>
    <n v="3.5"/>
    <n v="37"/>
    <n v="129.5"/>
    <n v="-0.15537543972693033"/>
    <s v="Yes"/>
    <x v="348"/>
  </r>
  <r>
    <x v="470"/>
    <x v="459"/>
    <x v="1"/>
    <s v="Mobiles&amp;Accessories"/>
    <s v="MobileAccessories"/>
    <s v="Stands"/>
    <m/>
    <n v="89"/>
    <n v="599"/>
    <n v="0.85"/>
    <s v="Yes"/>
    <n v="1408249"/>
    <n v="4.3"/>
    <n v="2351"/>
    <n v="10109.299999999999"/>
    <n v="-0.15537543972693033"/>
    <s v="No"/>
    <x v="349"/>
  </r>
  <r>
    <x v="471"/>
    <x v="460"/>
    <x v="1"/>
    <s v="Mobiles&amp;Accessories"/>
    <s v="Smartphones&amp;BasicMobiles"/>
    <s v="Smartphones"/>
    <m/>
    <n v="15499"/>
    <n v="20999"/>
    <n v="0.26"/>
    <s v="No"/>
    <n v="404293747"/>
    <n v="4.0999999999999996"/>
    <n v="19253"/>
    <n v="78937.299999999988"/>
    <n v="-0.15537543972693033"/>
    <s v="No"/>
    <x v="350"/>
  </r>
  <r>
    <x v="472"/>
    <x v="461"/>
    <x v="1"/>
    <s v="Mobiles&amp;Accessories"/>
    <s v="Smartphones&amp;BasicMobiles"/>
    <s v="Smartphones"/>
    <m/>
    <n v="13999"/>
    <n v="15999"/>
    <n v="0.13"/>
    <s v="No"/>
    <n v="34877820"/>
    <n v="3.9"/>
    <n v="2180"/>
    <n v="8502"/>
    <n v="-0.15537543972693033"/>
    <s v="No"/>
    <x v="351"/>
  </r>
  <r>
    <x v="473"/>
    <x v="462"/>
    <x v="1"/>
    <s v="WearableTechnology"/>
    <s v="SmartWatches"/>
    <m/>
    <m/>
    <n v="1999"/>
    <n v="4999"/>
    <n v="0.6"/>
    <s v="Yes"/>
    <n v="37847429"/>
    <n v="3.9"/>
    <n v="7571"/>
    <n v="29526.899999999998"/>
    <n v="-0.15537543972693033"/>
    <s v="No"/>
    <x v="352"/>
  </r>
  <r>
    <x v="474"/>
    <x v="463"/>
    <x v="1"/>
    <s v="WearableTechnology"/>
    <s v="SmartWatches"/>
    <m/>
    <m/>
    <n v="1399"/>
    <n v="5999"/>
    <n v="0.77"/>
    <s v="Yes"/>
    <n v="26485585"/>
    <n v="3.3"/>
    <n v="4415"/>
    <n v="14569.5"/>
    <n v="-0.15537543972693033"/>
    <s v="No"/>
    <x v="333"/>
  </r>
  <r>
    <x v="475"/>
    <x v="464"/>
    <x v="1"/>
    <s v="Mobiles&amp;Accessories"/>
    <s v="MobileAccessories"/>
    <s v="AutomobileAccessories"/>
    <s v="Cradles"/>
    <n v="599"/>
    <n v="999"/>
    <n v="0.4"/>
    <s v="No"/>
    <n v="18635346"/>
    <n v="4"/>
    <n v="18654"/>
    <n v="74616"/>
    <n v="-0.15537543972693033"/>
    <s v="No"/>
    <x v="353"/>
  </r>
  <r>
    <x v="476"/>
    <x v="465"/>
    <x v="1"/>
    <s v="Mobiles&amp;Accessories"/>
    <s v="MobileAccessories"/>
    <s v="Chargers"/>
    <s v="WallChargers"/>
    <n v="199"/>
    <n v="1099"/>
    <n v="0.82"/>
    <s v="Yes"/>
    <n v="3513503"/>
    <n v="4"/>
    <n v="3197"/>
    <n v="12788"/>
    <n v="-0.15537543972693033"/>
    <s v="No"/>
    <x v="354"/>
  </r>
  <r>
    <x v="477"/>
    <x v="466"/>
    <x v="1"/>
    <s v="WearableTechnology"/>
    <s v="SmartWatches"/>
    <m/>
    <m/>
    <n v="1799"/>
    <n v="6990"/>
    <n v="0.74"/>
    <s v="Yes"/>
    <n v="187891200"/>
    <n v="4"/>
    <n v="26880"/>
    <n v="107520"/>
    <n v="-0.15537543972693033"/>
    <s v="No"/>
    <x v="355"/>
  </r>
  <r>
    <x v="478"/>
    <x v="467"/>
    <x v="1"/>
    <s v="WearableTechnology"/>
    <s v="SmartWatches"/>
    <m/>
    <m/>
    <n v="1499"/>
    <n v="6990"/>
    <n v="0.79"/>
    <s v="Yes"/>
    <n v="152354040"/>
    <n v="3.9"/>
    <n v="21796"/>
    <n v="85004.4"/>
    <n v="-0.15537543972693033"/>
    <s v="No"/>
    <x v="264"/>
  </r>
  <r>
    <x v="479"/>
    <x v="468"/>
    <x v="1"/>
    <s v="Mobiles&amp;Accessories"/>
    <s v="Smartphones&amp;BasicMobiles"/>
    <s v="Smartphones"/>
    <m/>
    <n v="20999"/>
    <n v="29990"/>
    <n v="0.3"/>
    <s v="No"/>
    <n v="284875010"/>
    <n v="4.3"/>
    <n v="9499"/>
    <n v="40845.699999999997"/>
    <n v="-0.15537543972693033"/>
    <s v="No"/>
    <x v="324"/>
  </r>
  <r>
    <x v="480"/>
    <x v="469"/>
    <x v="1"/>
    <s v="Mobiles&amp;Accessories"/>
    <s v="Smartphones&amp;BasicMobiles"/>
    <s v="Smartphones"/>
    <m/>
    <n v="12999"/>
    <n v="13499"/>
    <n v="0.04"/>
    <s v="No"/>
    <n v="757266902"/>
    <n v="4.0999999999999996"/>
    <n v="56098"/>
    <n v="230001.8"/>
    <n v="-0.15537543972693033"/>
    <s v="No"/>
    <x v="356"/>
  </r>
  <r>
    <x v="481"/>
    <x v="470"/>
    <x v="1"/>
    <s v="Mobiles&amp;Accessories"/>
    <s v="Smartphones&amp;BasicMobiles"/>
    <s v="Smartphones"/>
    <m/>
    <n v="16999"/>
    <n v="20999"/>
    <n v="0.19"/>
    <s v="No"/>
    <n v="668230178"/>
    <n v="4.0999999999999996"/>
    <n v="31822"/>
    <n v="130470.19999999998"/>
    <n v="-0.15537543972693033"/>
    <s v="No"/>
    <x v="357"/>
  </r>
  <r>
    <x v="482"/>
    <x v="471"/>
    <x v="1"/>
    <s v="Mobiles&amp;Accessories"/>
    <s v="Smartphones&amp;BasicMobiles"/>
    <s v="Smartphones"/>
    <m/>
    <n v="19999"/>
    <n v="27990"/>
    <n v="0.28999999999999998"/>
    <s v="No"/>
    <n v="265877010"/>
    <n v="4.3"/>
    <n v="9499"/>
    <n v="40845.699999999997"/>
    <n v="-0.15537543972693033"/>
    <s v="No"/>
    <x v="324"/>
  </r>
  <r>
    <x v="483"/>
    <x v="472"/>
    <x v="1"/>
    <s v="Mobiles&amp;Accessories"/>
    <s v="Smartphones&amp;BasicMobiles"/>
    <s v="Smartphones"/>
    <m/>
    <n v="12999"/>
    <n v="18999"/>
    <n v="0.32"/>
    <s v="No"/>
    <n v="964617228"/>
    <n v="4.0999999999999996"/>
    <n v="50772"/>
    <n v="208165.19999999998"/>
    <n v="-0.15537543972693033"/>
    <s v="No"/>
    <x v="314"/>
  </r>
  <r>
    <x v="484"/>
    <x v="473"/>
    <x v="1"/>
    <s v="WearableTechnology"/>
    <s v="SmartWatches"/>
    <m/>
    <m/>
    <n v="2999"/>
    <n v="5999"/>
    <n v="0.5"/>
    <s v="Yes"/>
    <n v="42880852"/>
    <n v="4.0999999999999996"/>
    <n v="7148"/>
    <n v="29306.799999999999"/>
    <n v="-0.15537543972693033"/>
    <s v="No"/>
    <x v="358"/>
  </r>
  <r>
    <x v="29"/>
    <x v="29"/>
    <x v="0"/>
    <s v="Accessories&amp;Peripherals"/>
    <s v="Cables&amp;Accessories"/>
    <s v="Cables"/>
    <s v="USBCables"/>
    <n v="299"/>
    <n v="999"/>
    <n v="0.7"/>
    <s v="Yes"/>
    <n v="20829150"/>
    <n v="4.3"/>
    <n v="20850"/>
    <n v="89655"/>
    <n v="-0.15537543972693033"/>
    <s v="No"/>
    <x v="26"/>
  </r>
  <r>
    <x v="28"/>
    <x v="28"/>
    <x v="0"/>
    <s v="Accessories&amp;Peripherals"/>
    <s v="Cables&amp;Accessories"/>
    <s v="Cables"/>
    <s v="USBCables"/>
    <n v="970"/>
    <n v="1999"/>
    <n v="0.51"/>
    <s v="Yes"/>
    <n v="367816"/>
    <n v="4.4000000000000004"/>
    <n v="184"/>
    <n v="809.6"/>
    <n v="-0.15537543972693033"/>
    <s v="Yes"/>
    <x v="25"/>
  </r>
  <r>
    <x v="485"/>
    <x v="474"/>
    <x v="1"/>
    <s v="Mobiles&amp;Accessories"/>
    <s v="MobileAccessories"/>
    <s v="Chargers"/>
    <s v="WallChargers"/>
    <n v="329"/>
    <n v="999"/>
    <n v="0.67"/>
    <s v="Yes"/>
    <n v="3488508"/>
    <n v="4.2"/>
    <n v="3492"/>
    <n v="14666.400000000001"/>
    <n v="-0.15537543972693033"/>
    <s v="No"/>
    <x v="359"/>
  </r>
  <r>
    <x v="486"/>
    <x v="475"/>
    <x v="1"/>
    <s v="WearableTechnology"/>
    <s v="SmartWatches"/>
    <m/>
    <m/>
    <n v="1299"/>
    <n v="5999"/>
    <n v="0.78"/>
    <s v="Yes"/>
    <n v="26485585"/>
    <n v="3.3"/>
    <n v="4415"/>
    <n v="14569.5"/>
    <n v="-0.15537543972693033"/>
    <s v="No"/>
    <x v="333"/>
  </r>
  <r>
    <x v="487"/>
    <x v="476"/>
    <x v="1"/>
    <s v="Accessories"/>
    <s v="MemoryCards"/>
    <s v="MicroSD"/>
    <m/>
    <n v="1989"/>
    <n v="3500"/>
    <n v="0.43"/>
    <s v="No"/>
    <n v="235410000"/>
    <n v="4.4000000000000004"/>
    <n v="67260"/>
    <n v="295944"/>
    <n v="-0.15537543972693033"/>
    <s v="No"/>
    <x v="360"/>
  </r>
  <r>
    <x v="488"/>
    <x v="333"/>
    <x v="1"/>
    <s v="WearableTechnology"/>
    <s v="SmartWatches"/>
    <m/>
    <m/>
    <n v="1999"/>
    <n v="9999"/>
    <n v="0.8"/>
    <s v="Yes"/>
    <n v="277012296"/>
    <n v="4.3"/>
    <n v="27704"/>
    <n v="119127.2"/>
    <n v="-0.15537543972693033"/>
    <s v="No"/>
    <x v="361"/>
  </r>
  <r>
    <x v="489"/>
    <x v="477"/>
    <x v="1"/>
    <s v="Mobiles&amp;Accessories"/>
    <s v="Smartphones&amp;BasicMobiles"/>
    <s v="Smartphones"/>
    <m/>
    <n v="12999"/>
    <n v="18999"/>
    <n v="0.32"/>
    <s v="No"/>
    <n v="964617228"/>
    <n v="4.0999999999999996"/>
    <n v="50772"/>
    <n v="208165.19999999998"/>
    <n v="-0.15537543972693033"/>
    <s v="No"/>
    <x v="314"/>
  </r>
  <r>
    <x v="490"/>
    <x v="478"/>
    <x v="1"/>
    <s v="WearableTechnology"/>
    <s v="SmartWatches"/>
    <m/>
    <m/>
    <n v="1499"/>
    <n v="4999"/>
    <n v="0.7"/>
    <s v="Yes"/>
    <n v="462847412"/>
    <n v="4"/>
    <n v="92588"/>
    <n v="370352"/>
    <n v="-0.15537543972693033"/>
    <s v="No"/>
    <x v="362"/>
  </r>
  <r>
    <x v="491"/>
    <x v="479"/>
    <x v="1"/>
    <s v="Mobiles&amp;Accessories"/>
    <s v="Smartphones&amp;BasicMobiles"/>
    <s v="Smartphones"/>
    <m/>
    <n v="16999"/>
    <n v="20999"/>
    <n v="0.19"/>
    <s v="No"/>
    <n v="668230178"/>
    <n v="4.0999999999999996"/>
    <n v="31822"/>
    <n v="130470.19999999998"/>
    <n v="-0.15537543972693033"/>
    <s v="No"/>
    <x v="357"/>
  </r>
  <r>
    <x v="492"/>
    <x v="480"/>
    <x v="1"/>
    <s v="WearableTechnology"/>
    <s v="SmartWatches"/>
    <m/>
    <m/>
    <n v="1999"/>
    <n v="8499"/>
    <n v="0.76"/>
    <s v="Yes"/>
    <n v="2039760"/>
    <n v="4.3"/>
    <n v="240"/>
    <n v="1032"/>
    <n v="-0.15537543972693033"/>
    <s v="Yes"/>
    <x v="363"/>
  </r>
  <r>
    <x v="493"/>
    <x v="481"/>
    <x v="1"/>
    <s v="WearableTechnology"/>
    <s v="SmartWatches"/>
    <m/>
    <m/>
    <n v="4999"/>
    <n v="6999"/>
    <n v="0.28999999999999998"/>
    <s v="No"/>
    <n v="5305242"/>
    <n v="3.8"/>
    <n v="758"/>
    <n v="2880.4"/>
    <n v="-0.15537543972693033"/>
    <s v="Yes"/>
    <x v="364"/>
  </r>
  <r>
    <x v="35"/>
    <x v="35"/>
    <x v="0"/>
    <s v="Accessories&amp;Peripherals"/>
    <s v="Cables&amp;Accessories"/>
    <s v="Cables"/>
    <s v="USBCables"/>
    <n v="99"/>
    <n v="666.66"/>
    <n v="0.85"/>
    <s v="Yes"/>
    <n v="16579834.199999999"/>
    <n v="3.9"/>
    <n v="24870"/>
    <n v="96993"/>
    <n v="-0.15537543972693033"/>
    <s v="No"/>
    <x v="300"/>
  </r>
  <r>
    <x v="494"/>
    <x v="482"/>
    <x v="1"/>
    <s v="WearableTechnology"/>
    <s v="SmartWatches"/>
    <m/>
    <m/>
    <n v="2499"/>
    <n v="5999"/>
    <n v="0.57999999999999996"/>
    <s v="Yes"/>
    <n v="4967172"/>
    <n v="3.7"/>
    <n v="828"/>
    <n v="3063.6000000000004"/>
    <n v="-0.15537543972693033"/>
    <s v="Yes"/>
    <x v="365"/>
  </r>
  <r>
    <x v="495"/>
    <x v="483"/>
    <x v="1"/>
    <s v="Mobiles&amp;Accessories"/>
    <s v="Smartphones&amp;BasicMobiles"/>
    <s v="BasicMobiles"/>
    <m/>
    <n v="1399"/>
    <n v="1630"/>
    <n v="0.14000000000000001"/>
    <s v="No"/>
    <n v="15286140"/>
    <n v="4"/>
    <n v="9378"/>
    <n v="37512"/>
    <n v="-0.15537543972693033"/>
    <s v="No"/>
    <x v="20"/>
  </r>
  <r>
    <x v="496"/>
    <x v="484"/>
    <x v="1"/>
    <s v="WearableTechnology"/>
    <s v="SmartWatches"/>
    <m/>
    <m/>
    <n v="1499"/>
    <n v="9999"/>
    <n v="0.85"/>
    <s v="Yes"/>
    <n v="226357362"/>
    <n v="4.2"/>
    <n v="22638"/>
    <n v="95079.6"/>
    <n v="-0.15537543972693033"/>
    <s v="No"/>
    <x v="366"/>
  </r>
  <r>
    <x v="36"/>
    <x v="36"/>
    <x v="0"/>
    <s v="Accessories&amp;Peripherals"/>
    <s v="Cables&amp;Accessories"/>
    <s v="Cables"/>
    <s v="USBCables"/>
    <n v="899"/>
    <n v="1900"/>
    <n v="0.53"/>
    <s v="Yes"/>
    <n v="25748800"/>
    <n v="4.4000000000000004"/>
    <n v="13552"/>
    <n v="59628.800000000003"/>
    <n v="-0.15537543972693033"/>
    <s v="No"/>
    <x v="32"/>
  </r>
  <r>
    <x v="497"/>
    <x v="485"/>
    <x v="1"/>
    <s v="Mobiles&amp;Accessories"/>
    <s v="MobileAccessories"/>
    <s v="Chargers"/>
    <s v="WallChargers"/>
    <n v="249"/>
    <n v="599"/>
    <n v="0.57999999999999996"/>
    <s v="Yes"/>
    <n v="1286053"/>
    <n v="3.9"/>
    <n v="2147"/>
    <n v="8373.2999999999993"/>
    <n v="-0.15537543972693033"/>
    <s v="No"/>
    <x v="367"/>
  </r>
  <r>
    <x v="498"/>
    <x v="486"/>
    <x v="1"/>
    <s v="Mobiles&amp;Accessories"/>
    <s v="MobileAccessories"/>
    <s v="Maintenance,Upkeep&amp;Repairs"/>
    <s v="ScreenProtectors"/>
    <n v="299"/>
    <n v="1199"/>
    <n v="0.75"/>
    <s v="Yes"/>
    <n v="714604"/>
    <n v="4.5"/>
    <n v="596"/>
    <n v="2682"/>
    <n v="-0.15537543972693033"/>
    <s v="Yes"/>
    <x v="368"/>
  </r>
  <r>
    <x v="499"/>
    <x v="487"/>
    <x v="1"/>
    <s v="Mobiles&amp;Accessories"/>
    <s v="MobileAccessories"/>
    <s v="D√©cor"/>
    <m/>
    <n v="79"/>
    <n v="499"/>
    <n v="0.84"/>
    <s v="Yes"/>
    <n v="972551"/>
    <n v="4.2"/>
    <n v="1949"/>
    <n v="8185.8"/>
    <n v="-0.15537543972693033"/>
    <s v="No"/>
    <x v="347"/>
  </r>
  <r>
    <x v="500"/>
    <x v="488"/>
    <x v="1"/>
    <s v="Mobiles&amp;Accessories"/>
    <s v="Smartphones&amp;BasicMobiles"/>
    <s v="Smartphones"/>
    <m/>
    <n v="13999"/>
    <n v="15999"/>
    <n v="0.13"/>
    <s v="No"/>
    <n v="34877820"/>
    <n v="3.9"/>
    <n v="2180"/>
    <n v="8502"/>
    <n v="-0.15537543972693033"/>
    <s v="No"/>
    <x v="351"/>
  </r>
  <r>
    <x v="501"/>
    <x v="489"/>
    <x v="1"/>
    <s v="Headphones,Earbuds&amp;Accessories"/>
    <s v="Headphones"/>
    <s v="In-Ear"/>
    <m/>
    <n v="949"/>
    <n v="999"/>
    <n v="0.05"/>
    <s v="No"/>
    <n v="31507461"/>
    <n v="4.2"/>
    <n v="31539"/>
    <n v="132463.80000000002"/>
    <n v="-0.15537543972693033"/>
    <s v="No"/>
    <x v="334"/>
  </r>
  <r>
    <x v="502"/>
    <x v="490"/>
    <x v="1"/>
    <s v="Mobiles&amp;Accessories"/>
    <s v="MobileAccessories"/>
    <s v="Stands"/>
    <m/>
    <n v="99"/>
    <n v="499"/>
    <n v="0.8"/>
    <s v="Yes"/>
    <n v="1223049"/>
    <n v="4.0999999999999996"/>
    <n v="2451"/>
    <n v="10049.099999999999"/>
    <n v="-0.15537543972693033"/>
    <s v="No"/>
    <x v="369"/>
  </r>
  <r>
    <x v="503"/>
    <x v="491"/>
    <x v="1"/>
    <s v="WearableTechnology"/>
    <s v="SmartWatches"/>
    <m/>
    <m/>
    <n v="2499"/>
    <n v="7990"/>
    <n v="0.69"/>
    <s v="Yes"/>
    <n v="1230460"/>
    <n v="4.0999999999999996"/>
    <n v="154"/>
    <n v="631.4"/>
    <n v="-0.15537543972693033"/>
    <s v="Yes"/>
    <x v="332"/>
  </r>
  <r>
    <x v="504"/>
    <x v="492"/>
    <x v="1"/>
    <s v="Mobiles&amp;Accessories"/>
    <s v="MobileAccessories"/>
    <s v="Mounts"/>
    <s v="HandlebarMounts"/>
    <n v="689"/>
    <n v="1999"/>
    <n v="0.66"/>
    <s v="Yes"/>
    <n v="2384807"/>
    <n v="4.3"/>
    <n v="1193"/>
    <n v="5129.8999999999996"/>
    <n v="-0.15537543972693033"/>
    <s v="No"/>
    <x v="370"/>
  </r>
  <r>
    <x v="505"/>
    <x v="493"/>
    <x v="1"/>
    <s v="Mobiles&amp;Accessories"/>
    <s v="MobileAccessories"/>
    <s v="Mounts"/>
    <s v="Bedstand&amp;DeskMounts"/>
    <n v="499"/>
    <n v="1899"/>
    <n v="0.74"/>
    <s v="Yes"/>
    <n v="2801025"/>
    <n v="4.0999999999999996"/>
    <n v="1475"/>
    <n v="6047.4999999999991"/>
    <n v="-0.15537543972693033"/>
    <s v="No"/>
    <x v="371"/>
  </r>
  <r>
    <x v="506"/>
    <x v="494"/>
    <x v="1"/>
    <s v="Mobiles&amp;Accessories"/>
    <s v="MobileAccessories"/>
    <s v="Maintenance,Upkeep&amp;Repairs"/>
    <s v="ScreenProtectors"/>
    <n v="299"/>
    <n v="999"/>
    <n v="0.7"/>
    <s v="Yes"/>
    <n v="8882109"/>
    <n v="4.3"/>
    <n v="8891"/>
    <n v="38231.299999999996"/>
    <n v="-0.15537543972693033"/>
    <s v="No"/>
    <x v="372"/>
  </r>
  <r>
    <x v="507"/>
    <x v="495"/>
    <x v="1"/>
    <s v="Mobiles&amp;Accessories"/>
    <s v="MobileAccessories"/>
    <s v="Stands"/>
    <m/>
    <n v="209"/>
    <n v="499"/>
    <n v="0.57999999999999996"/>
    <s v="Yes"/>
    <n v="51896"/>
    <n v="3.6"/>
    <n v="104"/>
    <n v="374.40000000000003"/>
    <n v="-0.15537543972693033"/>
    <s v="Yes"/>
    <x v="373"/>
  </r>
  <r>
    <x v="508"/>
    <x v="496"/>
    <x v="1"/>
    <s v="Mobiles&amp;Accessories"/>
    <s v="Smartphones&amp;BasicMobiles"/>
    <s v="Smartphones"/>
    <m/>
    <n v="8499"/>
    <n v="12999"/>
    <n v="0.35"/>
    <s v="No"/>
    <n v="86599338"/>
    <n v="4.0999999999999996"/>
    <n v="6662"/>
    <n v="27314.199999999997"/>
    <n v="-0.15537543972693033"/>
    <s v="No"/>
    <x v="374"/>
  </r>
  <r>
    <x v="509"/>
    <x v="497"/>
    <x v="1"/>
    <s v="Mobiles&amp;Accessories"/>
    <s v="MobileAccessories"/>
    <s v="Chargers"/>
    <s v="PowerBanks"/>
    <n v="2179"/>
    <n v="3999"/>
    <n v="0.46"/>
    <s v="No"/>
    <n v="33511620"/>
    <n v="4"/>
    <n v="8380"/>
    <n v="33520"/>
    <n v="-0.15537543972693033"/>
    <s v="No"/>
    <x v="375"/>
  </r>
  <r>
    <x v="510"/>
    <x v="498"/>
    <x v="1"/>
    <s v="Mobiles&amp;Accessories"/>
    <s v="Smartphones&amp;BasicMobiles"/>
    <s v="Smartphones"/>
    <m/>
    <n v="16999"/>
    <n v="20999"/>
    <n v="0.19"/>
    <s v="No"/>
    <n v="668230178"/>
    <n v="4.0999999999999996"/>
    <n v="31822"/>
    <n v="130470.19999999998"/>
    <n v="-0.15537543972693033"/>
    <s v="No"/>
    <x v="357"/>
  </r>
  <r>
    <x v="511"/>
    <x v="499"/>
    <x v="1"/>
    <s v="Mobiles&amp;Accessories"/>
    <s v="Smartphones&amp;BasicMobiles"/>
    <s v="Smartphones"/>
    <m/>
    <n v="44999"/>
    <n v="49999"/>
    <n v="0.1"/>
    <s v="No"/>
    <n v="153746925"/>
    <n v="4.3"/>
    <n v="3075"/>
    <n v="13222.5"/>
    <n v="-0.15537543972693033"/>
    <s v="No"/>
    <x v="376"/>
  </r>
  <r>
    <x v="512"/>
    <x v="500"/>
    <x v="1"/>
    <s v="Mobiles&amp;Accessories"/>
    <s v="Smartphones&amp;BasicMobiles"/>
    <s v="BasicMobiles"/>
    <m/>
    <n v="2599"/>
    <n v="2999"/>
    <n v="0.13"/>
    <s v="No"/>
    <n v="42783734"/>
    <n v="3.9"/>
    <n v="14266"/>
    <n v="55637.4"/>
    <n v="-0.15537543972693033"/>
    <s v="No"/>
    <x v="377"/>
  </r>
  <r>
    <x v="513"/>
    <x v="501"/>
    <x v="1"/>
    <s v="WearableTechnology"/>
    <s v="SmartWatches"/>
    <m/>
    <m/>
    <n v="2799"/>
    <n v="6499"/>
    <n v="0.56999999999999995"/>
    <s v="Yes"/>
    <n v="252674621"/>
    <n v="4.0999999999999996"/>
    <n v="38879"/>
    <n v="159403.9"/>
    <n v="-0.15537543972693033"/>
    <s v="No"/>
    <x v="378"/>
  </r>
  <r>
    <x v="514"/>
    <x v="502"/>
    <x v="1"/>
    <s v="Headphones,Earbuds&amp;Accessories"/>
    <s v="Headphones"/>
    <s v="On-Ear"/>
    <m/>
    <n v="1399"/>
    <n v="2990"/>
    <n v="0.53"/>
    <s v="Yes"/>
    <n v="290553250"/>
    <n v="4.0999999999999996"/>
    <n v="97175"/>
    <n v="398417.49999999994"/>
    <n v="-0.15537543972693033"/>
    <s v="No"/>
    <x v="379"/>
  </r>
  <r>
    <x v="515"/>
    <x v="503"/>
    <x v="1"/>
    <s v="Accessories"/>
    <s v="MemoryCards"/>
    <s v="MicroSD"/>
    <m/>
    <n v="649"/>
    <n v="2400"/>
    <n v="0.73"/>
    <s v="Yes"/>
    <n v="161424000"/>
    <n v="4.4000000000000004"/>
    <n v="67260"/>
    <n v="295944"/>
    <n v="-0.15537543972693033"/>
    <s v="No"/>
    <x v="360"/>
  </r>
  <r>
    <x v="516"/>
    <x v="504"/>
    <x v="1"/>
    <s v="Mobiles&amp;Accessories"/>
    <s v="MobileAccessories"/>
    <s v="Chargers"/>
    <s v="WallChargers"/>
    <n v="799"/>
    <n v="3990"/>
    <n v="0.8"/>
    <s v="Yes"/>
    <n v="474810"/>
    <n v="3.8"/>
    <n v="119"/>
    <n v="452.2"/>
    <n v="-0.15537543972693033"/>
    <s v="Yes"/>
    <x v="380"/>
  </r>
  <r>
    <x v="517"/>
    <x v="505"/>
    <x v="0"/>
    <s v="Accessories&amp;Peripherals"/>
    <s v="LaptopAccessories"/>
    <s v="CameraPrivacyCovers"/>
    <m/>
    <n v="149"/>
    <n v="149"/>
    <n v="0"/>
    <s v="No"/>
    <n v="1614117"/>
    <n v="4.3"/>
    <n v="10833"/>
    <n v="46581.9"/>
    <n v="-0.15537543972693033"/>
    <s v="No"/>
    <x v="381"/>
  </r>
  <r>
    <x v="52"/>
    <x v="52"/>
    <x v="0"/>
    <s v="Accessories&amp;Peripherals"/>
    <s v="Cables&amp;Accessories"/>
    <s v="Cables"/>
    <s v="USBCables"/>
    <n v="799"/>
    <n v="2100"/>
    <n v="0.62"/>
    <s v="Yes"/>
    <n v="17194800"/>
    <n v="4.3"/>
    <n v="8188"/>
    <n v="35208.400000000001"/>
    <n v="-0.15537543972693033"/>
    <s v="No"/>
    <x v="44"/>
  </r>
  <r>
    <x v="518"/>
    <x v="506"/>
    <x v="1"/>
    <s v="Mobiles&amp;Accessories"/>
    <s v="Smartphones&amp;BasicMobiles"/>
    <s v="BasicMobiles"/>
    <m/>
    <n v="3799"/>
    <n v="5299"/>
    <n v="0.28000000000000003"/>
    <s v="No"/>
    <n v="8695659"/>
    <n v="3.5"/>
    <n v="1641"/>
    <n v="5743.5"/>
    <n v="-0.15537543972693033"/>
    <s v="No"/>
    <x v="382"/>
  </r>
  <r>
    <x v="519"/>
    <x v="507"/>
    <x v="1"/>
    <s v="Mobiles&amp;Accessories"/>
    <s v="MobileAccessories"/>
    <s v="Cases&amp;Covers"/>
    <s v="BasicCases"/>
    <n v="199"/>
    <n v="1899"/>
    <n v="0.9"/>
    <s v="Yes"/>
    <n v="9001260"/>
    <n v="4"/>
    <n v="4740"/>
    <n v="18960"/>
    <n v="-0.15537543972693033"/>
    <s v="No"/>
    <x v="383"/>
  </r>
  <r>
    <x v="520"/>
    <x v="508"/>
    <x v="1"/>
    <s v="Mobiles&amp;Accessories"/>
    <s v="Smartphones&amp;BasicMobiles"/>
    <s v="Smartphones"/>
    <m/>
    <n v="23999"/>
    <n v="32999"/>
    <n v="0.27"/>
    <s v="No"/>
    <n v="292569134"/>
    <n v="3.9"/>
    <n v="8866"/>
    <n v="34577.4"/>
    <n v="-0.15537543972693033"/>
    <s v="No"/>
    <x v="384"/>
  </r>
  <r>
    <x v="521"/>
    <x v="509"/>
    <x v="1"/>
    <s v="Mobiles&amp;Accessories"/>
    <s v="Smartphones&amp;BasicMobiles"/>
    <s v="Smartphones"/>
    <m/>
    <n v="29990"/>
    <n v="39990"/>
    <n v="0.25"/>
    <s v="No"/>
    <n v="335876010"/>
    <n v="4.3"/>
    <n v="8399"/>
    <n v="36115.699999999997"/>
    <n v="-0.15537543972693033"/>
    <s v="No"/>
    <x v="385"/>
  </r>
  <r>
    <x v="522"/>
    <x v="510"/>
    <x v="1"/>
    <s v="WearableTechnology"/>
    <s v="SmartWatches"/>
    <m/>
    <m/>
    <n v="281"/>
    <n v="1999"/>
    <n v="0.86"/>
    <s v="Yes"/>
    <n v="173913"/>
    <n v="2.8"/>
    <n v="87"/>
    <n v="243.6"/>
    <n v="-0.15537543972693033"/>
    <s v="Yes"/>
    <x v="386"/>
  </r>
  <r>
    <x v="523"/>
    <x v="511"/>
    <x v="1"/>
    <s v="Mobiles&amp;Accessories"/>
    <s v="Smartphones&amp;BasicMobiles"/>
    <s v="Smartphones"/>
    <m/>
    <n v="7998"/>
    <n v="11999"/>
    <n v="0.33"/>
    <s v="No"/>
    <n v="1499875"/>
    <n v="3.8"/>
    <n v="125"/>
    <n v="475"/>
    <n v="-0.15537543972693033"/>
    <s v="Yes"/>
    <x v="387"/>
  </r>
  <r>
    <x v="524"/>
    <x v="512"/>
    <x v="1"/>
    <s v="WearableTechnology"/>
    <s v="SmartWatches"/>
    <m/>
    <m/>
    <n v="249"/>
    <n v="999"/>
    <n v="0.75"/>
    <s v="Yes"/>
    <n v="37962"/>
    <n v="4.5"/>
    <n v="38"/>
    <n v="171"/>
    <n v="-0.15537543972693033"/>
    <s v="Yes"/>
    <x v="388"/>
  </r>
  <r>
    <x v="525"/>
    <x v="513"/>
    <x v="1"/>
    <s v="Mobiles&amp;Accessories"/>
    <s v="MobileAccessories"/>
    <s v="Maintenance,Upkeep&amp;Repairs"/>
    <s v="ScreenProtectors"/>
    <n v="299"/>
    <n v="599"/>
    <n v="0.5"/>
    <s v="Yes"/>
    <n v="2799726"/>
    <n v="4.3"/>
    <n v="4674"/>
    <n v="20098.2"/>
    <n v="-0.15537543972693033"/>
    <s v="No"/>
    <x v="389"/>
  </r>
  <r>
    <x v="526"/>
    <x v="514"/>
    <x v="1"/>
    <s v="WearableTechnology"/>
    <s v="SmartWatches"/>
    <m/>
    <m/>
    <n v="499"/>
    <n v="1899"/>
    <n v="0.74"/>
    <s v="Yes"/>
    <n v="782388"/>
    <n v="4.0999999999999996"/>
    <n v="412"/>
    <n v="1689.1999999999998"/>
    <n v="-0.15537543972693033"/>
    <s v="Yes"/>
    <x v="390"/>
  </r>
  <r>
    <x v="527"/>
    <x v="515"/>
    <x v="1"/>
    <s v="WearableTechnology"/>
    <s v="SmartWatches"/>
    <m/>
    <m/>
    <n v="899"/>
    <n v="3499"/>
    <n v="0.74"/>
    <s v="Yes"/>
    <n v="2382819"/>
    <n v="3"/>
    <n v="681"/>
    <n v="2043"/>
    <n v="-0.15537543972693033"/>
    <s v="Yes"/>
    <x v="391"/>
  </r>
  <r>
    <x v="528"/>
    <x v="516"/>
    <x v="1"/>
    <s v="Mobiles&amp;Accessories"/>
    <s v="MobileAccessories"/>
    <s v="Chargers"/>
    <s v="PowerBanks"/>
    <n v="1599"/>
    <n v="3499"/>
    <n v="0.54"/>
    <s v="Yes"/>
    <n v="127307616"/>
    <n v="4"/>
    <n v="36384"/>
    <n v="145536"/>
    <n v="-0.15537543972693033"/>
    <s v="No"/>
    <x v="392"/>
  </r>
  <r>
    <x v="529"/>
    <x v="517"/>
    <x v="1"/>
    <s v="Headphones,Earbuds&amp;Accessories"/>
    <s v="Adapters"/>
    <m/>
    <m/>
    <n v="120"/>
    <n v="999"/>
    <n v="0.88"/>
    <s v="Yes"/>
    <n v="6484509"/>
    <n v="3.9"/>
    <n v="6491"/>
    <n v="25314.899999999998"/>
    <n v="-0.15537543972693033"/>
    <s v="No"/>
    <x v="393"/>
  </r>
  <r>
    <x v="530"/>
    <x v="518"/>
    <x v="1"/>
    <s v="WearableTechnology"/>
    <s v="SmartWatches"/>
    <m/>
    <m/>
    <n v="3999"/>
    <n v="6999"/>
    <n v="0.43"/>
    <s v="No"/>
    <n v="71592771"/>
    <n v="4.0999999999999996"/>
    <n v="10229"/>
    <n v="41938.899999999994"/>
    <n v="-0.15537543972693033"/>
    <s v="No"/>
    <x v="394"/>
  </r>
  <r>
    <x v="531"/>
    <x v="472"/>
    <x v="1"/>
    <s v="Mobiles&amp;Accessories"/>
    <s v="Smartphones&amp;BasicMobiles"/>
    <s v="Smartphones"/>
    <m/>
    <n v="12999"/>
    <n v="18999"/>
    <n v="0.32"/>
    <s v="No"/>
    <n v="964617228"/>
    <n v="4.0999999999999996"/>
    <n v="50772"/>
    <n v="208165.19999999998"/>
    <n v="-0.15537543972693033"/>
    <s v="No"/>
    <x v="314"/>
  </r>
  <r>
    <x v="532"/>
    <x v="519"/>
    <x v="1"/>
    <s v="Mobiles&amp;Accessories"/>
    <s v="MobileAccessories"/>
    <s v="Cases&amp;Covers"/>
    <s v="BasicCases"/>
    <n v="1599"/>
    <n v="2599"/>
    <n v="0.38"/>
    <s v="No"/>
    <n v="4680799"/>
    <n v="4.3"/>
    <n v="1801"/>
    <n v="7744.2999999999993"/>
    <n v="-0.15537543972693033"/>
    <s v="No"/>
    <x v="395"/>
  </r>
  <r>
    <x v="533"/>
    <x v="520"/>
    <x v="1"/>
    <s v="Mobiles&amp;Accessories"/>
    <s v="MobileAccessories"/>
    <s v="Chargers"/>
    <s v="WallChargers"/>
    <n v="699"/>
    <n v="1199"/>
    <n v="0.42"/>
    <s v="No"/>
    <n v="17270396"/>
    <n v="4"/>
    <n v="14404"/>
    <n v="57616"/>
    <n v="-0.15537543972693033"/>
    <s v="No"/>
    <x v="315"/>
  </r>
  <r>
    <x v="534"/>
    <x v="521"/>
    <x v="1"/>
    <s v="Mobiles&amp;Accessories"/>
    <s v="MobileAccessories"/>
    <s v="D√©cor"/>
    <s v="PhoneCharms"/>
    <n v="99"/>
    <n v="999"/>
    <n v="0.9"/>
    <s v="Yes"/>
    <n v="304695"/>
    <n v="4.4000000000000004"/>
    <n v="305"/>
    <n v="1342"/>
    <n v="-0.15537543972693033"/>
    <s v="Yes"/>
    <x v="396"/>
  </r>
  <r>
    <x v="535"/>
    <x v="522"/>
    <x v="1"/>
    <s v="Mobiles&amp;Accessories"/>
    <s v="Smartphones&amp;BasicMobiles"/>
    <s v="Smartphones"/>
    <m/>
    <n v="7915"/>
    <n v="9999"/>
    <n v="0.21"/>
    <s v="No"/>
    <n v="13758624"/>
    <n v="4.3"/>
    <n v="1376"/>
    <n v="5916.8"/>
    <n v="-0.15537543972693033"/>
    <s v="No"/>
    <x v="106"/>
  </r>
  <r>
    <x v="536"/>
    <x v="523"/>
    <x v="1"/>
    <s v="WearableTechnology"/>
    <s v="SmartWatches"/>
    <m/>
    <m/>
    <n v="1499"/>
    <n v="7999"/>
    <n v="0.81"/>
    <s v="Yes"/>
    <n v="181081362"/>
    <n v="4.2"/>
    <n v="22638"/>
    <n v="95079.6"/>
    <n v="-0.15537543972693033"/>
    <s v="No"/>
    <x v="366"/>
  </r>
  <r>
    <x v="537"/>
    <x v="524"/>
    <x v="1"/>
    <s v="Mobiles&amp;Accessories"/>
    <s v="Smartphones&amp;BasicMobiles"/>
    <s v="BasicMobiles"/>
    <m/>
    <n v="1055"/>
    <n v="1249"/>
    <n v="0.16"/>
    <s v="No"/>
    <n v="2937648"/>
    <n v="3.8"/>
    <n v="2352"/>
    <n v="8937.6"/>
    <n v="-0.15537543972693033"/>
    <s v="No"/>
    <x v="397"/>
  </r>
  <r>
    <x v="538"/>
    <x v="525"/>
    <x v="1"/>
    <s v="Mobiles&amp;Accessories"/>
    <s v="MobileAccessories"/>
    <s v="Maintenance,Upkeep&amp;Repairs"/>
    <s v="ScreenProtectors"/>
    <n v="150"/>
    <n v="599"/>
    <n v="0.75"/>
    <s v="Yes"/>
    <n v="427686"/>
    <n v="4.3"/>
    <n v="714"/>
    <n v="3070.2"/>
    <n v="-0.15537543972693033"/>
    <s v="Yes"/>
    <x v="398"/>
  </r>
  <r>
    <x v="69"/>
    <x v="69"/>
    <x v="0"/>
    <s v="Accessories&amp;Peripherals"/>
    <s v="Cables&amp;Accessories"/>
    <s v="Cables"/>
    <s v="USBCables"/>
    <n v="219"/>
    <n v="700"/>
    <n v="0.69"/>
    <s v="Yes"/>
    <n v="14036400"/>
    <n v="4.3"/>
    <n v="20052"/>
    <n v="86223.599999999991"/>
    <n v="-0.15537543972693033"/>
    <s v="No"/>
    <x v="399"/>
  </r>
  <r>
    <x v="539"/>
    <x v="526"/>
    <x v="1"/>
    <s v="Mobiles&amp;Accessories"/>
    <s v="MobileAccessories"/>
    <s v="Cases&amp;Covers"/>
    <s v="BasicCases"/>
    <n v="474"/>
    <n v="1799"/>
    <n v="0.74"/>
    <s v="Yes"/>
    <n v="2615746"/>
    <n v="4.3"/>
    <n v="1454"/>
    <n v="6252.2"/>
    <n v="-0.15537543972693033"/>
    <s v="No"/>
    <x v="400"/>
  </r>
  <r>
    <x v="73"/>
    <x v="73"/>
    <x v="0"/>
    <s v="Accessories&amp;Peripherals"/>
    <s v="Cables&amp;Accessories"/>
    <s v="Cables"/>
    <s v="USBCables"/>
    <n v="115"/>
    <n v="499"/>
    <n v="0.77"/>
    <s v="Yes"/>
    <n v="3858268"/>
    <n v="4"/>
    <n v="7732"/>
    <n v="30928"/>
    <n v="-0.15537543972693033"/>
    <s v="No"/>
    <x v="61"/>
  </r>
  <r>
    <x v="540"/>
    <x v="527"/>
    <x v="1"/>
    <s v="Mobiles&amp;Accessories"/>
    <s v="MobileAccessories"/>
    <s v="Chargers"/>
    <s v="WallChargers"/>
    <n v="239"/>
    <n v="599"/>
    <n v="0.6"/>
    <s v="Yes"/>
    <n v="1286053"/>
    <n v="3.9"/>
    <n v="2147"/>
    <n v="8373.2999999999993"/>
    <n v="-0.15537543972693033"/>
    <s v="No"/>
    <x v="367"/>
  </r>
  <r>
    <x v="541"/>
    <x v="528"/>
    <x v="1"/>
    <s v="Mobiles&amp;Accessories"/>
    <s v="Smartphones&amp;BasicMobiles"/>
    <s v="Smartphones"/>
    <m/>
    <n v="7499"/>
    <n v="9499"/>
    <n v="0.21"/>
    <s v="No"/>
    <n v="2981090168"/>
    <n v="4.0999999999999996"/>
    <n v="313832"/>
    <n v="1286711.2"/>
    <n v="-0.15537543972693033"/>
    <s v="No"/>
    <x v="337"/>
  </r>
  <r>
    <x v="542"/>
    <x v="529"/>
    <x v="1"/>
    <s v="WearableTechnology"/>
    <s v="SmartWatches"/>
    <m/>
    <m/>
    <n v="265"/>
    <n v="999"/>
    <n v="0.73"/>
    <s v="Yes"/>
    <n v="464535"/>
    <n v="3.7"/>
    <n v="465"/>
    <n v="1720.5"/>
    <n v="-0.15537543972693033"/>
    <s v="Yes"/>
    <x v="401"/>
  </r>
  <r>
    <x v="543"/>
    <x v="530"/>
    <x v="1"/>
    <s v="Mobiles&amp;Accessories"/>
    <s v="Smartphones&amp;BasicMobiles"/>
    <s v="Smartphones"/>
    <m/>
    <n v="37990"/>
    <n v="74999"/>
    <n v="0.49"/>
    <s v="No"/>
    <n v="2084222210"/>
    <n v="4.2"/>
    <n v="27790"/>
    <n v="116718"/>
    <n v="-0.15537543972693033"/>
    <s v="No"/>
    <x v="402"/>
  </r>
  <r>
    <x v="75"/>
    <x v="75"/>
    <x v="0"/>
    <s v="Accessories&amp;Peripherals"/>
    <s v="Cables&amp;Accessories"/>
    <s v="Cables"/>
    <s v="USBCables"/>
    <n v="199"/>
    <n v="499"/>
    <n v="0.6"/>
    <s v="Yes"/>
    <n v="300398"/>
    <n v="4.0999999999999996"/>
    <n v="602"/>
    <n v="2468.1999999999998"/>
    <n v="-0.15537543972693033"/>
    <s v="Yes"/>
    <x v="63"/>
  </r>
  <r>
    <x v="76"/>
    <x v="76"/>
    <x v="0"/>
    <s v="Accessories&amp;Peripherals"/>
    <s v="Cables&amp;Accessories"/>
    <s v="Cables"/>
    <s v="USBCables"/>
    <n v="179"/>
    <n v="399"/>
    <n v="0.55000000000000004"/>
    <s v="Yes"/>
    <n v="567777"/>
    <n v="4"/>
    <n v="1423"/>
    <n v="5692"/>
    <n v="-0.15537543972693033"/>
    <s v="No"/>
    <x v="64"/>
  </r>
  <r>
    <x v="544"/>
    <x v="531"/>
    <x v="1"/>
    <s v="Mobiles&amp;Accessories"/>
    <s v="MobileAccessories"/>
    <s v="Photo&amp;VideoAccessories"/>
    <s v="SelfieSticks"/>
    <n v="1799"/>
    <n v="3999"/>
    <n v="0.55000000000000004"/>
    <s v="Yes"/>
    <n v="979755"/>
    <n v="4.5999999999999996"/>
    <n v="245"/>
    <n v="1127"/>
    <n v="-0.15537543972693033"/>
    <s v="Yes"/>
    <x v="403"/>
  </r>
  <r>
    <x v="545"/>
    <x v="532"/>
    <x v="1"/>
    <s v="Mobiles&amp;Accessories"/>
    <s v="Smartphones&amp;BasicMobiles"/>
    <s v="Smartphones"/>
    <m/>
    <n v="8499"/>
    <n v="11999"/>
    <n v="0.28999999999999998"/>
    <s v="No"/>
    <n v="3311724"/>
    <n v="3.9"/>
    <n v="276"/>
    <n v="1076.3999999999999"/>
    <n v="-0.15537543972693033"/>
    <s v="Yes"/>
    <x v="404"/>
  </r>
  <r>
    <x v="546"/>
    <x v="533"/>
    <x v="1"/>
    <s v="WearableTechnology"/>
    <s v="SmartWatches"/>
    <m/>
    <m/>
    <n v="1999"/>
    <n v="3999"/>
    <n v="0.5"/>
    <s v="Yes"/>
    <n v="120985746"/>
    <n v="4"/>
    <n v="30254"/>
    <n v="121016"/>
    <n v="-0.15537543972693033"/>
    <s v="No"/>
    <x v="273"/>
  </r>
  <r>
    <x v="547"/>
    <x v="369"/>
    <x v="1"/>
    <s v="WearableTechnology"/>
    <s v="SmartWatches"/>
    <m/>
    <m/>
    <n v="3999"/>
    <n v="17999"/>
    <n v="0.78"/>
    <s v="Yes"/>
    <n v="308880839"/>
    <n v="4.3"/>
    <n v="17161"/>
    <n v="73792.3"/>
    <n v="-0.15537543972693033"/>
    <s v="No"/>
    <x v="405"/>
  </r>
  <r>
    <x v="548"/>
    <x v="534"/>
    <x v="1"/>
    <s v="Mobiles&amp;Accessories"/>
    <s v="MobileAccessories"/>
    <s v="Chargers"/>
    <s v="WallChargers"/>
    <n v="219"/>
    <n v="499"/>
    <n v="0.56000000000000005"/>
    <s v="Yes"/>
    <n v="6986"/>
    <n v="4.4000000000000004"/>
    <n v="14"/>
    <n v="61.600000000000009"/>
    <n v="-0.15537543972693033"/>
    <s v="Yes"/>
    <x v="406"/>
  </r>
  <r>
    <x v="549"/>
    <x v="535"/>
    <x v="1"/>
    <s v="Mobiles&amp;Accessories"/>
    <s v="MobileAccessories"/>
    <s v="Photo&amp;VideoAccessories"/>
    <s v="SelfieSticks"/>
    <n v="599"/>
    <n v="1399"/>
    <n v="0.56999999999999995"/>
    <s v="Yes"/>
    <n v="20369440"/>
    <n v="4.0999999999999996"/>
    <n v="14560"/>
    <n v="59695.999999999993"/>
    <n v="-0.15537543972693033"/>
    <s v="No"/>
    <x v="407"/>
  </r>
  <r>
    <x v="550"/>
    <x v="536"/>
    <x v="1"/>
    <s v="Mobiles&amp;Accessories"/>
    <s v="MobileAccessories"/>
    <s v="Chargers"/>
    <s v="PowerBanks"/>
    <n v="2499"/>
    <n v="2999"/>
    <n v="0.17"/>
    <s v="No"/>
    <n v="9464844"/>
    <n v="4.0999999999999996"/>
    <n v="3156"/>
    <n v="12939.599999999999"/>
    <n v="-0.15537543972693033"/>
    <s v="No"/>
    <x v="408"/>
  </r>
  <r>
    <x v="551"/>
    <x v="537"/>
    <x v="1"/>
    <s v="Mobiles&amp;Accessories"/>
    <s v="MobileAccessories"/>
    <s v="Mounts"/>
    <s v="Shower&amp;WallMounts"/>
    <n v="89"/>
    <n v="499"/>
    <n v="0.82"/>
    <s v="Yes"/>
    <n v="4660660"/>
    <n v="4.0999999999999996"/>
    <n v="9340"/>
    <n v="38294"/>
    <n v="-0.15537543972693033"/>
    <s v="No"/>
    <x v="409"/>
  </r>
  <r>
    <x v="552"/>
    <x v="538"/>
    <x v="1"/>
    <s v="WearableTechnology"/>
    <s v="SmartWatches"/>
    <m/>
    <m/>
    <n v="2999"/>
    <n v="11999"/>
    <n v="0.75"/>
    <s v="Yes"/>
    <n v="9215232"/>
    <n v="4.4000000000000004"/>
    <n v="768"/>
    <n v="3379.2000000000003"/>
    <n v="-0.15537543972693033"/>
    <s v="Yes"/>
    <x v="410"/>
  </r>
  <r>
    <x v="553"/>
    <x v="539"/>
    <x v="1"/>
    <s v="Mobiles&amp;Accessories"/>
    <s v="MobileAccessories"/>
    <s v="Stands"/>
    <m/>
    <n v="314"/>
    <n v="1499"/>
    <n v="0.79"/>
    <s v="Yes"/>
    <n v="43438022"/>
    <n v="4.5"/>
    <n v="28978"/>
    <n v="130401"/>
    <n v="-0.15537543972693033"/>
    <s v="No"/>
    <x v="340"/>
  </r>
  <r>
    <x v="554"/>
    <x v="540"/>
    <x v="1"/>
    <s v="Mobiles&amp;Accessories"/>
    <s v="Smartphones&amp;BasicMobiles"/>
    <s v="Smartphones"/>
    <m/>
    <n v="13999"/>
    <n v="19499"/>
    <n v="0.28000000000000003"/>
    <s v="No"/>
    <n v="370442002"/>
    <n v="4.0999999999999996"/>
    <n v="18998"/>
    <n v="77891.799999999988"/>
    <n v="-0.15537543972693033"/>
    <s v="No"/>
    <x v="276"/>
  </r>
  <r>
    <x v="555"/>
    <x v="541"/>
    <x v="1"/>
    <s v="Mobiles&amp;Accessories"/>
    <s v="MobileAccessories"/>
    <s v="Cables&amp;Adapters"/>
    <s v="OTGAdapters"/>
    <n v="139"/>
    <n v="499"/>
    <n v="0.72"/>
    <s v="Yes"/>
    <n v="2480529"/>
    <n v="4.2"/>
    <n v="4971"/>
    <n v="20878.2"/>
    <n v="-0.15537543972693033"/>
    <s v="No"/>
    <x v="411"/>
  </r>
  <r>
    <x v="556"/>
    <x v="542"/>
    <x v="1"/>
    <s v="Mobiles&amp;Accessories"/>
    <s v="MobileAccessories"/>
    <s v="StylusPens"/>
    <m/>
    <n v="2599"/>
    <n v="6999"/>
    <n v="0.63"/>
    <s v="Yes"/>
    <n v="10680474"/>
    <n v="4.5"/>
    <n v="1526"/>
    <n v="6867"/>
    <n v="-0.15537543972693033"/>
    <s v="No"/>
    <x v="412"/>
  </r>
  <r>
    <x v="557"/>
    <x v="543"/>
    <x v="1"/>
    <s v="Headphones,Earbuds&amp;Accessories"/>
    <s v="Headphones"/>
    <s v="In-Ear"/>
    <m/>
    <n v="365"/>
    <n v="999"/>
    <n v="0.63"/>
    <s v="Yes"/>
    <n v="363347289"/>
    <n v="4.0999999999999996"/>
    <n v="363711"/>
    <n v="1491215.0999999999"/>
    <n v="-0.15537543972693033"/>
    <s v="No"/>
    <x v="413"/>
  </r>
  <r>
    <x v="558"/>
    <x v="544"/>
    <x v="1"/>
    <s v="Headphones,Earbuds&amp;Accessories"/>
    <s v="Headphones"/>
    <s v="In-Ear"/>
    <m/>
    <n v="1499"/>
    <n v="4490"/>
    <n v="0.67"/>
    <s v="Yes"/>
    <n v="614923460"/>
    <n v="3.9"/>
    <n v="136954"/>
    <n v="534120.6"/>
    <n v="-0.15537543972693033"/>
    <s v="No"/>
    <x v="414"/>
  </r>
  <r>
    <x v="335"/>
    <x v="333"/>
    <x v="1"/>
    <s v="WearableTechnology"/>
    <s v="SmartWatches"/>
    <m/>
    <m/>
    <n v="1998"/>
    <n v="9999"/>
    <n v="0.8"/>
    <s v="Yes"/>
    <n v="277062291"/>
    <n v="4.3"/>
    <n v="27709"/>
    <n v="119148.7"/>
    <n v="-0.15537543972693033"/>
    <s v="No"/>
    <x v="415"/>
  </r>
  <r>
    <x v="336"/>
    <x v="334"/>
    <x v="1"/>
    <s v="WearableTechnology"/>
    <s v="SmartWatches"/>
    <m/>
    <m/>
    <n v="1799"/>
    <n v="7990"/>
    <n v="0.77"/>
    <s v="Yes"/>
    <n v="142485670"/>
    <n v="3.8"/>
    <n v="17833"/>
    <n v="67765.399999999994"/>
    <n v="-0.15537543972693033"/>
    <s v="No"/>
    <x v="328"/>
  </r>
  <r>
    <x v="559"/>
    <x v="545"/>
    <x v="0"/>
    <s v="ExternalDevices&amp;DataStorage"/>
    <s v="PenDrives"/>
    <m/>
    <m/>
    <n v="289"/>
    <n v="650"/>
    <n v="0.56000000000000005"/>
    <s v="Yes"/>
    <n v="164518250"/>
    <n v="4.3"/>
    <n v="253105"/>
    <n v="1088351.5"/>
    <n v="-0.15537543972693033"/>
    <s v="No"/>
    <x v="416"/>
  </r>
  <r>
    <x v="560"/>
    <x v="546"/>
    <x v="0"/>
    <s v="Accessories&amp;Peripherals"/>
    <s v="Keyboards,Mice&amp;InputDevices"/>
    <s v="Mice"/>
    <m/>
    <n v="599"/>
    <n v="895"/>
    <n v="0.33"/>
    <s v="No"/>
    <n v="54876030"/>
    <n v="4.4000000000000004"/>
    <n v="61314"/>
    <n v="269781.60000000003"/>
    <n v="-0.15537543972693033"/>
    <s v="No"/>
    <x v="417"/>
  </r>
  <r>
    <x v="561"/>
    <x v="547"/>
    <x v="0"/>
    <s v="Accessories&amp;Peripherals"/>
    <s v="Keyboards,Mice&amp;InputDevices"/>
    <s v="GraphicTablets"/>
    <m/>
    <n v="217"/>
    <n v="237"/>
    <n v="0.08"/>
    <s v="No"/>
    <n v="1742898"/>
    <n v="3.8"/>
    <n v="7354"/>
    <n v="27945.199999999997"/>
    <n v="-0.15537543972693033"/>
    <s v="No"/>
    <x v="418"/>
  </r>
  <r>
    <x v="562"/>
    <x v="548"/>
    <x v="1"/>
    <s v="Headphones,Earbuds&amp;Accessories"/>
    <s v="Headphones"/>
    <s v="In-Ear"/>
    <m/>
    <n v="1299"/>
    <n v="2990"/>
    <n v="0.56999999999999995"/>
    <s v="Yes"/>
    <n v="541184020"/>
    <n v="3.8"/>
    <n v="180998"/>
    <n v="687792.4"/>
    <n v="-0.15537543972693033"/>
    <s v="No"/>
    <x v="419"/>
  </r>
  <r>
    <x v="563"/>
    <x v="549"/>
    <x v="0"/>
    <s v="Accessories&amp;Peripherals"/>
    <s v="LaptopAccessories"/>
    <s v="Lapdesks"/>
    <m/>
    <n v="263"/>
    <n v="699"/>
    <n v="0.62"/>
    <s v="Yes"/>
    <n v="482310"/>
    <n v="3.5"/>
    <n v="690"/>
    <n v="2415"/>
    <n v="-0.15537543972693033"/>
    <s v="Yes"/>
    <x v="420"/>
  </r>
  <r>
    <x v="343"/>
    <x v="341"/>
    <x v="1"/>
    <s v="Accessories"/>
    <s v="MemoryCards"/>
    <s v="MicroSD"/>
    <m/>
    <n v="569"/>
    <n v="1000"/>
    <n v="0.43"/>
    <s v="No"/>
    <n v="67262000"/>
    <n v="4.4000000000000004"/>
    <n v="67262"/>
    <n v="295952.80000000005"/>
    <n v="-0.15537543972693033"/>
    <s v="No"/>
    <x v="421"/>
  </r>
  <r>
    <x v="344"/>
    <x v="342"/>
    <x v="1"/>
    <s v="WearableTechnology"/>
    <s v="SmartWatches"/>
    <m/>
    <m/>
    <n v="1999"/>
    <n v="4999"/>
    <n v="0.6"/>
    <s v="Yes"/>
    <n v="53434311"/>
    <n v="4.0999999999999996"/>
    <n v="10689"/>
    <n v="43824.899999999994"/>
    <n v="-0.15537543972693033"/>
    <s v="No"/>
    <x v="262"/>
  </r>
  <r>
    <x v="564"/>
    <x v="550"/>
    <x v="1"/>
    <s v="Headphones,Earbuds&amp;Accessories"/>
    <s v="Headphones"/>
    <s v="In-Ear"/>
    <m/>
    <n v="1399"/>
    <n v="3990"/>
    <n v="0.65"/>
    <s v="Yes"/>
    <n v="565945590"/>
    <n v="4.0999999999999996"/>
    <n v="141841"/>
    <n v="581548.1"/>
    <n v="-0.15537543972693033"/>
    <s v="No"/>
    <x v="422"/>
  </r>
  <r>
    <x v="565"/>
    <x v="551"/>
    <x v="0"/>
    <s v="Accessories&amp;Peripherals"/>
    <s v="LaptopAccessories"/>
    <s v="NotebookComputerStands"/>
    <m/>
    <n v="349"/>
    <n v="1499"/>
    <n v="0.77"/>
    <s v="Yes"/>
    <n v="37161709"/>
    <n v="4.3"/>
    <n v="24791"/>
    <n v="106601.29999999999"/>
    <n v="-0.15537543972693033"/>
    <s v="No"/>
    <x v="423"/>
  </r>
  <r>
    <x v="566"/>
    <x v="552"/>
    <x v="1"/>
    <s v="Headphones,Earbuds&amp;Accessories"/>
    <s v="Headphones"/>
    <s v="In-Ear"/>
    <m/>
    <n v="149"/>
    <n v="399"/>
    <n v="0.63"/>
    <s v="Yes"/>
    <n v="8683836"/>
    <n v="3.5"/>
    <n v="21764"/>
    <n v="76174"/>
    <n v="-0.15537543972693033"/>
    <s v="No"/>
    <x v="424"/>
  </r>
  <r>
    <x v="347"/>
    <x v="345"/>
    <x v="1"/>
    <s v="Headphones,Earbuds&amp;Accessories"/>
    <s v="Headphones"/>
    <s v="In-Ear"/>
    <m/>
    <n v="599"/>
    <n v="999"/>
    <n v="0.4"/>
    <s v="No"/>
    <n v="192394413"/>
    <n v="4.0999999999999996"/>
    <n v="192587"/>
    <n v="789606.7"/>
    <n v="-0.15537543972693033"/>
    <s v="No"/>
    <x v="425"/>
  </r>
  <r>
    <x v="567"/>
    <x v="553"/>
    <x v="1"/>
    <s v="Headphones,Earbuds&amp;Accessories"/>
    <s v="Headphones"/>
    <s v="On-Ear"/>
    <m/>
    <n v="1220"/>
    <n v="3990"/>
    <n v="0.69"/>
    <s v="Yes"/>
    <n v="427532490"/>
    <n v="4.0999999999999996"/>
    <n v="107151"/>
    <n v="439319.1"/>
    <n v="-0.15537543972693033"/>
    <s v="No"/>
    <x v="426"/>
  </r>
  <r>
    <x v="346"/>
    <x v="344"/>
    <x v="1"/>
    <s v="WearableTechnology"/>
    <s v="SmartWatches"/>
    <m/>
    <m/>
    <n v="1499"/>
    <n v="6990"/>
    <n v="0.79"/>
    <s v="Yes"/>
    <n v="152361030"/>
    <n v="3.9"/>
    <n v="21797"/>
    <n v="85008.3"/>
    <n v="-0.15537543972693033"/>
    <s v="No"/>
    <x v="427"/>
  </r>
  <r>
    <x v="568"/>
    <x v="554"/>
    <x v="1"/>
    <s v="Headphones,Earbuds&amp;Accessories"/>
    <s v="Headphones"/>
    <s v="In-Ear"/>
    <m/>
    <n v="499"/>
    <n v="999"/>
    <n v="0.5"/>
    <s v="Yes"/>
    <n v="92902005"/>
    <n v="3.9"/>
    <n v="92995"/>
    <n v="362680.5"/>
    <n v="-0.15537543972693033"/>
    <s v="No"/>
    <x v="428"/>
  </r>
  <r>
    <x v="569"/>
    <x v="555"/>
    <x v="0"/>
    <s v="Accessories&amp;Peripherals"/>
    <s v="Cables&amp;Accessories"/>
    <s v="CableConnectionProtectors"/>
    <m/>
    <n v="99"/>
    <n v="999"/>
    <n v="0.9"/>
    <s v="Yes"/>
    <n v="8742249"/>
    <n v="4.0999999999999996"/>
    <n v="8751"/>
    <n v="35879.1"/>
    <n v="-0.15537543972693033"/>
    <s v="No"/>
    <x v="429"/>
  </r>
  <r>
    <x v="351"/>
    <x v="349"/>
    <x v="1"/>
    <s v="Mobiles&amp;Accessories"/>
    <s v="MobileAccessories"/>
    <s v="Chargers"/>
    <s v="AutomobileChargers"/>
    <n v="349"/>
    <n v="1299"/>
    <n v="0.73"/>
    <s v="Yes"/>
    <n v="18553617"/>
    <n v="4"/>
    <n v="14283"/>
    <n v="57132"/>
    <n v="-0.15537543972693033"/>
    <s v="No"/>
    <x v="430"/>
  </r>
  <r>
    <x v="570"/>
    <x v="556"/>
    <x v="0"/>
    <s v="ExternalDevices&amp;DataStorage"/>
    <s v="PenDrives"/>
    <m/>
    <m/>
    <n v="475"/>
    <n v="1500"/>
    <n v="0.68"/>
    <s v="Yes"/>
    <n v="96409500"/>
    <n v="4.2"/>
    <n v="64273"/>
    <n v="269946.60000000003"/>
    <n v="-0.15537543972693033"/>
    <s v="No"/>
    <x v="431"/>
  </r>
  <r>
    <x v="571"/>
    <x v="557"/>
    <x v="0"/>
    <s v="Accessories&amp;Peripherals"/>
    <s v="Keyboards,Mice&amp;InputDevices"/>
    <s v="Mice"/>
    <m/>
    <n v="269"/>
    <n v="649"/>
    <n v="0.59"/>
    <s v="Yes"/>
    <n v="35250435"/>
    <n v="4.3"/>
    <n v="54315"/>
    <n v="233554.5"/>
    <n v="-0.15537543972693033"/>
    <s v="No"/>
    <x v="432"/>
  </r>
  <r>
    <x v="572"/>
    <x v="558"/>
    <x v="0"/>
    <s v="Accessories&amp;Peripherals"/>
    <s v="Keyboards,Mice&amp;InputDevices"/>
    <s v="Mice"/>
    <m/>
    <n v="299"/>
    <n v="599"/>
    <n v="0.5"/>
    <s v="Yes"/>
    <n v="956603"/>
    <n v="4.0999999999999996"/>
    <n v="1597"/>
    <n v="6547.7"/>
    <n v="-0.15537543972693033"/>
    <s v="No"/>
    <x v="433"/>
  </r>
  <r>
    <x v="359"/>
    <x v="357"/>
    <x v="1"/>
    <s v="WearableTechnology"/>
    <s v="SmartWatches"/>
    <m/>
    <m/>
    <n v="1599"/>
    <n v="3999"/>
    <n v="0.6"/>
    <s v="Yes"/>
    <n v="120985746"/>
    <n v="4"/>
    <n v="30254"/>
    <n v="121016"/>
    <n v="-0.15537543972693033"/>
    <s v="No"/>
    <x v="273"/>
  </r>
  <r>
    <x v="360"/>
    <x v="358"/>
    <x v="1"/>
    <s v="WearableTechnology"/>
    <s v="SmartWatches"/>
    <m/>
    <m/>
    <n v="1499"/>
    <n v="7999"/>
    <n v="0.81"/>
    <s v="Yes"/>
    <n v="181081362"/>
    <n v="4.2"/>
    <n v="22638"/>
    <n v="95079.6"/>
    <n v="-0.15537543972693033"/>
    <s v="No"/>
    <x v="366"/>
  </r>
  <r>
    <x v="573"/>
    <x v="559"/>
    <x v="1"/>
    <s v="Headphones,Earbuds&amp;Accessories"/>
    <s v="Headphones"/>
    <s v="In-Ear"/>
    <m/>
    <n v="329"/>
    <n v="999"/>
    <n v="0.67"/>
    <s v="Yes"/>
    <n v="76949973"/>
    <n v="3.9"/>
    <n v="77027"/>
    <n v="300405.3"/>
    <n v="-0.15537543972693033"/>
    <s v="No"/>
    <x v="434"/>
  </r>
  <r>
    <x v="574"/>
    <x v="560"/>
    <x v="0"/>
    <s v="Accessories&amp;Peripherals"/>
    <s v="Keyboards,Mice&amp;InputDevices"/>
    <s v="Keyboards"/>
    <m/>
    <n v="549"/>
    <n v="1799"/>
    <n v="0.69"/>
    <s v="Yes"/>
    <n v="51863371"/>
    <n v="4.3"/>
    <n v="28829"/>
    <n v="123964.7"/>
    <n v="-0.15537543972693033"/>
    <s v="No"/>
    <x v="435"/>
  </r>
  <r>
    <x v="365"/>
    <x v="362"/>
    <x v="1"/>
    <s v="WearableTechnology"/>
    <s v="SmartWatches"/>
    <m/>
    <m/>
    <n v="2199"/>
    <n v="9999"/>
    <n v="0.78"/>
    <s v="Yes"/>
    <n v="294750522"/>
    <n v="4.2"/>
    <n v="29478"/>
    <n v="123807.6"/>
    <n v="-0.15537543972693033"/>
    <s v="No"/>
    <x v="436"/>
  </r>
  <r>
    <x v="575"/>
    <x v="561"/>
    <x v="0"/>
    <s v="Accessories&amp;Peripherals"/>
    <s v="Keyboards,Mice&amp;InputDevices"/>
    <s v="Mice"/>
    <m/>
    <n v="299"/>
    <n v="650"/>
    <n v="0.54"/>
    <s v="Yes"/>
    <n v="21564400"/>
    <n v="4.5"/>
    <n v="33176"/>
    <n v="149292"/>
    <n v="-0.15537543972693033"/>
    <s v="No"/>
    <x v="437"/>
  </r>
  <r>
    <x v="576"/>
    <x v="562"/>
    <x v="2"/>
    <s v="Microphones"/>
    <s v="Condenser"/>
    <m/>
    <m/>
    <n v="798"/>
    <n v="1995"/>
    <n v="0.6"/>
    <s v="Yes"/>
    <n v="136984680"/>
    <n v="4"/>
    <n v="68664"/>
    <n v="274656"/>
    <n v="-0.15537543972693033"/>
    <s v="No"/>
    <x v="438"/>
  </r>
  <r>
    <x v="0"/>
    <x v="0"/>
    <x v="0"/>
    <s v="Accessories&amp;Peripherals"/>
    <s v="Cables&amp;Accessories"/>
    <s v="Cables"/>
    <s v="USBCables"/>
    <n v="399"/>
    <n v="1099"/>
    <n v="0.64"/>
    <s v="Yes"/>
    <n v="26671631"/>
    <n v="4.2"/>
    <n v="24269"/>
    <n v="101929.8"/>
    <n v="-0.15537543972693033"/>
    <s v="No"/>
    <x v="0"/>
  </r>
  <r>
    <x v="577"/>
    <x v="563"/>
    <x v="1"/>
    <s v="GeneralPurposeBatteries&amp;BatteryChargers"/>
    <s v="DisposableBatteries"/>
    <m/>
    <m/>
    <n v="266"/>
    <n v="315"/>
    <n v="0.16"/>
    <s v="No"/>
    <n v="8829450"/>
    <n v="4.5"/>
    <n v="28030"/>
    <n v="126135"/>
    <n v="-0.15537543972693033"/>
    <s v="No"/>
    <x v="439"/>
  </r>
  <r>
    <x v="578"/>
    <x v="564"/>
    <x v="3"/>
    <s v="OfficePaperProducts"/>
    <s v="Paper"/>
    <s v="Stationery"/>
    <s v="Pens,Pencils&amp;WritingSupplies"/>
    <n v="50"/>
    <n v="50"/>
    <n v="0"/>
    <s v="No"/>
    <n v="289600"/>
    <n v="4.3"/>
    <n v="5792"/>
    <n v="24905.599999999999"/>
    <n v="-0.15537543972693033"/>
    <s v="No"/>
    <x v="440"/>
  </r>
  <r>
    <x v="579"/>
    <x v="565"/>
    <x v="4"/>
    <s v="CraftMaterials"/>
    <s v="Scrapbooking"/>
    <s v="Tape"/>
    <m/>
    <n v="130"/>
    <n v="165"/>
    <n v="0.21"/>
    <s v="No"/>
    <n v="2438370"/>
    <n v="3.9"/>
    <n v="14778"/>
    <n v="57634.2"/>
    <n v="-0.15537543972693033"/>
    <s v="No"/>
    <x v="441"/>
  </r>
  <r>
    <x v="580"/>
    <x v="566"/>
    <x v="1"/>
    <s v="Headphones,Earbuds&amp;Accessories"/>
    <s v="Headphones"/>
    <s v="In-Ear"/>
    <m/>
    <n v="449"/>
    <n v="1290"/>
    <n v="0.65"/>
    <s v="Yes"/>
    <n v="118383300"/>
    <n v="4.0999999999999996"/>
    <n v="91770"/>
    <n v="376256.99999999994"/>
    <n v="-0.15537543972693033"/>
    <s v="No"/>
    <x v="442"/>
  </r>
  <r>
    <x v="374"/>
    <x v="369"/>
    <x v="1"/>
    <s v="WearableTechnology"/>
    <s v="SmartWatches"/>
    <m/>
    <m/>
    <n v="3999"/>
    <n v="16999"/>
    <n v="0.76"/>
    <s v="Yes"/>
    <n v="291736838"/>
    <n v="4.3"/>
    <n v="17162"/>
    <n v="73796.599999999991"/>
    <n v="-0.15537543972693033"/>
    <s v="No"/>
    <x v="443"/>
  </r>
  <r>
    <x v="581"/>
    <x v="567"/>
    <x v="1"/>
    <s v="Headphones,Earbuds&amp;Accessories"/>
    <s v="Headphones"/>
    <s v="In-Ear"/>
    <m/>
    <n v="399"/>
    <n v="1290"/>
    <n v="0.69"/>
    <s v="Yes"/>
    <n v="265740"/>
    <n v="4.2"/>
    <n v="206"/>
    <n v="865.2"/>
    <n v="-0.15537543972693033"/>
    <s v="Yes"/>
    <x v="444"/>
  </r>
  <r>
    <x v="582"/>
    <x v="568"/>
    <x v="0"/>
    <s v="Accessories&amp;Peripherals"/>
    <s v="Keyboards,Mice&amp;InputDevices"/>
    <s v="Keyboard&amp;MouseSets"/>
    <m/>
    <n v="1399"/>
    <n v="2498"/>
    <n v="0.44"/>
    <s v="No"/>
    <n v="84225066"/>
    <n v="4.2"/>
    <n v="33717"/>
    <n v="141611.4"/>
    <n v="-0.15537543972693033"/>
    <s v="No"/>
    <x v="445"/>
  </r>
  <r>
    <x v="1"/>
    <x v="1"/>
    <x v="0"/>
    <s v="Accessories&amp;Peripherals"/>
    <s v="Cables&amp;Accessories"/>
    <s v="Cables"/>
    <s v="USBCables"/>
    <n v="199"/>
    <n v="349"/>
    <n v="0.43"/>
    <s v="No"/>
    <n v="15353906"/>
    <n v="4"/>
    <n v="43994"/>
    <n v="175976"/>
    <n v="-0.15537543972693033"/>
    <s v="No"/>
    <x v="1"/>
  </r>
  <r>
    <x v="2"/>
    <x v="2"/>
    <x v="0"/>
    <s v="Accessories&amp;Peripherals"/>
    <s v="Cables&amp;Accessories"/>
    <s v="Cables"/>
    <s v="USBCables"/>
    <n v="199"/>
    <n v="999"/>
    <n v="0.8"/>
    <s v="Yes"/>
    <n v="7920072"/>
    <n v="3.9"/>
    <n v="7928"/>
    <n v="30919.200000000001"/>
    <n v="-0.15537543972693033"/>
    <s v="No"/>
    <x v="2"/>
  </r>
  <r>
    <x v="375"/>
    <x v="370"/>
    <x v="1"/>
    <s v="WearableTechnology"/>
    <s v="SmartWatches"/>
    <m/>
    <m/>
    <n v="2998"/>
    <n v="5999"/>
    <n v="0.5"/>
    <s v="Yes"/>
    <n v="31068821"/>
    <n v="4.0999999999999996"/>
    <n v="5179"/>
    <n v="21233.899999999998"/>
    <n v="-0.15537543972693033"/>
    <s v="No"/>
    <x v="283"/>
  </r>
  <r>
    <x v="583"/>
    <x v="569"/>
    <x v="0"/>
    <s v="ExternalDevices&amp;DataStorage"/>
    <s v="ExternalHardDisks"/>
    <m/>
    <m/>
    <n v="4098"/>
    <n v="4999"/>
    <n v="0.18"/>
    <s v="No"/>
    <n v="253999190"/>
    <n v="4.5"/>
    <n v="50810"/>
    <n v="228645"/>
    <n v="-0.15537543972693033"/>
    <s v="No"/>
    <x v="446"/>
  </r>
  <r>
    <x v="584"/>
    <x v="570"/>
    <x v="1"/>
    <s v="Cameras&amp;Photography"/>
    <s v="VideoCameras"/>
    <m/>
    <m/>
    <n v="499"/>
    <n v="1999"/>
    <n v="0.75"/>
    <s v="Yes"/>
    <n v="6734631"/>
    <n v="3.7"/>
    <n v="3369"/>
    <n v="12465.300000000001"/>
    <n v="-0.15537543972693033"/>
    <s v="No"/>
    <x v="447"/>
  </r>
  <r>
    <x v="585"/>
    <x v="571"/>
    <x v="0"/>
    <s v="Accessories&amp;Peripherals"/>
    <s v="Keyboards,Mice&amp;InputDevices"/>
    <s v="Mice"/>
    <m/>
    <n v="299"/>
    <n v="449"/>
    <n v="0.33"/>
    <s v="No"/>
    <n v="5310323"/>
    <n v="3.5"/>
    <n v="11827"/>
    <n v="41394.5"/>
    <n v="-0.15537543972693033"/>
    <s v="No"/>
    <x v="448"/>
  </r>
  <r>
    <x v="3"/>
    <x v="3"/>
    <x v="0"/>
    <s v="Accessories&amp;Peripherals"/>
    <s v="Cables&amp;Accessories"/>
    <s v="Cables"/>
    <s v="USBCables"/>
    <n v="329"/>
    <n v="699"/>
    <n v="0.53"/>
    <s v="Yes"/>
    <n v="65960436"/>
    <n v="4.2"/>
    <n v="94364"/>
    <n v="396328.8"/>
    <n v="-0.15537543972693033"/>
    <s v="No"/>
    <x v="293"/>
  </r>
  <r>
    <x v="586"/>
    <x v="572"/>
    <x v="0"/>
    <s v="Accessories&amp;Peripherals"/>
    <s v="Keyboards,Mice&amp;InputDevices"/>
    <s v="Keyboard&amp;MouseSets"/>
    <m/>
    <n v="699"/>
    <n v="999"/>
    <n v="0.3"/>
    <s v="No"/>
    <n v="15279705"/>
    <n v="3.5"/>
    <n v="15295"/>
    <n v="53532.5"/>
    <n v="-0.15537543972693033"/>
    <s v="No"/>
    <x v="449"/>
  </r>
  <r>
    <x v="587"/>
    <x v="573"/>
    <x v="1"/>
    <s v="Cameras&amp;Photography"/>
    <s v="Accessories"/>
    <s v="Tripods&amp;Monopods"/>
    <s v="Tabletop&amp;TravelTripods"/>
    <n v="799"/>
    <n v="3990"/>
    <n v="0.8"/>
    <s v="Yes"/>
    <n v="108284610"/>
    <n v="4.3"/>
    <n v="27139"/>
    <n v="116697.7"/>
    <n v="-0.15537543972693033"/>
    <s v="No"/>
    <x v="450"/>
  </r>
  <r>
    <x v="588"/>
    <x v="574"/>
    <x v="1"/>
    <s v="Headphones,Earbuds&amp;Accessories"/>
    <s v="Headphones"/>
    <s v="In-Ear"/>
    <m/>
    <n v="1399"/>
    <n v="5499"/>
    <n v="0.75"/>
    <s v="Yes"/>
    <n v="52262496"/>
    <n v="3.9"/>
    <n v="9504"/>
    <n v="37065.599999999999"/>
    <n v="-0.15537543972693033"/>
    <s v="No"/>
    <x v="451"/>
  </r>
  <r>
    <x v="4"/>
    <x v="4"/>
    <x v="0"/>
    <s v="Accessories&amp;Peripherals"/>
    <s v="Cables&amp;Accessories"/>
    <s v="Cables"/>
    <s v="USBCables"/>
    <n v="154"/>
    <n v="399"/>
    <n v="0.61"/>
    <s v="Yes"/>
    <n v="6745095"/>
    <n v="4.2"/>
    <n v="16905"/>
    <n v="71001"/>
    <n v="-0.15537543972693033"/>
    <s v="No"/>
    <x v="4"/>
  </r>
  <r>
    <x v="589"/>
    <x v="575"/>
    <x v="0"/>
    <s v="ExternalDevices&amp;DataStorage"/>
    <s v="PenDrives"/>
    <m/>
    <m/>
    <n v="519"/>
    <n v="1350"/>
    <n v="0.62"/>
    <s v="Yes"/>
    <n v="40578300"/>
    <n v="4.3"/>
    <n v="30058"/>
    <n v="129249.4"/>
    <n v="-0.15537543972693033"/>
    <s v="No"/>
    <x v="452"/>
  </r>
  <r>
    <x v="390"/>
    <x v="383"/>
    <x v="1"/>
    <s v="WearableTechnology"/>
    <s v="SmartWatches"/>
    <m/>
    <m/>
    <n v="2299"/>
    <n v="7990"/>
    <n v="0.71"/>
    <s v="Yes"/>
    <n v="556255810"/>
    <n v="4.2"/>
    <n v="69619"/>
    <n v="292399.8"/>
    <n v="-0.15537543972693033"/>
    <s v="No"/>
    <x v="453"/>
  </r>
  <r>
    <x v="391"/>
    <x v="384"/>
    <x v="1"/>
    <s v="Mobiles&amp;Accessories"/>
    <s v="MobileAccessories"/>
    <s v="Photo&amp;VideoAccessories"/>
    <s v="SelfieSticks"/>
    <n v="399"/>
    <n v="1999"/>
    <n v="0.8"/>
    <s v="Yes"/>
    <n v="6760618"/>
    <n v="4"/>
    <n v="3382"/>
    <n v="13528"/>
    <n v="-0.15537543972693033"/>
    <s v="No"/>
    <x v="296"/>
  </r>
  <r>
    <x v="590"/>
    <x v="576"/>
    <x v="1"/>
    <s v="Headphones,Earbuds&amp;Accessories"/>
    <s v="Headphones"/>
    <s v="In-Ear"/>
    <m/>
    <n v="1499"/>
    <n v="3990"/>
    <n v="0.62"/>
    <s v="Yes"/>
    <n v="438357360"/>
    <n v="4.0999999999999996"/>
    <n v="109864"/>
    <n v="450442.39999999997"/>
    <n v="-0.15537543972693033"/>
    <s v="No"/>
    <x v="454"/>
  </r>
  <r>
    <x v="591"/>
    <x v="577"/>
    <x v="3"/>
    <s v="OfficeElectronics"/>
    <s v="Calculators"/>
    <s v="Scientific"/>
    <m/>
    <n v="1295"/>
    <n v="1295"/>
    <n v="0"/>
    <s v="No"/>
    <n v="7459200"/>
    <n v="4.5"/>
    <n v="5760"/>
    <n v="25920"/>
    <n v="-0.15537543972693033"/>
    <s v="No"/>
    <x v="455"/>
  </r>
  <r>
    <x v="592"/>
    <x v="578"/>
    <x v="0"/>
    <s v="NetworkingDevices"/>
    <s v="Repeaters&amp;Extenders"/>
    <m/>
    <m/>
    <n v="1889"/>
    <n v="5499"/>
    <n v="0.66"/>
    <s v="Yes"/>
    <n v="272480949"/>
    <n v="4.2"/>
    <n v="49551"/>
    <n v="208114.2"/>
    <n v="-0.15537543972693033"/>
    <s v="No"/>
    <x v="456"/>
  </r>
  <r>
    <x v="593"/>
    <x v="579"/>
    <x v="1"/>
    <s v="Headphones,Earbuds&amp;Accessories"/>
    <s v="Headphones"/>
    <s v="In-Ear"/>
    <m/>
    <n v="455"/>
    <n v="1490"/>
    <n v="0.69"/>
    <s v="Yes"/>
    <n v="240898730"/>
    <n v="4.0999999999999996"/>
    <n v="161677"/>
    <n v="662875.69999999995"/>
    <n v="-0.15537543972693033"/>
    <s v="No"/>
    <x v="457"/>
  </r>
  <r>
    <x v="594"/>
    <x v="580"/>
    <x v="1"/>
    <s v="Cameras&amp;Photography"/>
    <s v="Accessories"/>
    <s v="Tripods&amp;Monopods"/>
    <s v="TripodLegs"/>
    <n v="399"/>
    <n v="995"/>
    <n v="0.6"/>
    <s v="Yes"/>
    <n v="21265140"/>
    <n v="3.9"/>
    <n v="21372"/>
    <n v="83350.8"/>
    <n v="-0.15537543972693033"/>
    <s v="No"/>
    <x v="458"/>
  </r>
  <r>
    <x v="392"/>
    <x v="385"/>
    <x v="1"/>
    <s v="Accessories"/>
    <s v="MemoryCards"/>
    <s v="MicroSD"/>
    <m/>
    <n v="1059"/>
    <n v="3999"/>
    <n v="0.74"/>
    <s v="Yes"/>
    <n v="559999965"/>
    <n v="4.3"/>
    <n v="140035"/>
    <n v="602150.5"/>
    <n v="-0.15537543972693033"/>
    <s v="No"/>
    <x v="459"/>
  </r>
  <r>
    <x v="5"/>
    <x v="5"/>
    <x v="0"/>
    <s v="Accessories&amp;Peripherals"/>
    <s v="Cables&amp;Accessories"/>
    <s v="Cables"/>
    <s v="USBCables"/>
    <n v="149"/>
    <n v="1000"/>
    <n v="0.85"/>
    <s v="Yes"/>
    <n v="24870000"/>
    <n v="3.9"/>
    <n v="24870"/>
    <n v="96993"/>
    <n v="-0.15537543972693033"/>
    <s v="No"/>
    <x v="300"/>
  </r>
  <r>
    <x v="595"/>
    <x v="581"/>
    <x v="0"/>
    <s v="Printers,Inks&amp;Accessories"/>
    <s v="Inks,Toners&amp;Cartridges"/>
    <s v="InkjetInkCartridges"/>
    <m/>
    <n v="717"/>
    <n v="761"/>
    <n v="0.06"/>
    <s v="No"/>
    <n v="5478439"/>
    <n v="4"/>
    <n v="7199"/>
    <n v="28796"/>
    <n v="-0.15537543972693033"/>
    <s v="No"/>
    <x v="460"/>
  </r>
  <r>
    <x v="401"/>
    <x v="394"/>
    <x v="0"/>
    <s v="Accessories&amp;Peripherals"/>
    <s v="Cables&amp;Accessories"/>
    <s v="CableConnectionProtectors"/>
    <m/>
    <n v="99"/>
    <n v="999"/>
    <n v="0.9"/>
    <s v="Yes"/>
    <n v="1394604"/>
    <n v="4"/>
    <n v="1396"/>
    <n v="5584"/>
    <n v="-0.15537543972693033"/>
    <s v="No"/>
    <x v="303"/>
  </r>
  <r>
    <x v="596"/>
    <x v="582"/>
    <x v="0"/>
    <s v="Accessories&amp;Peripherals"/>
    <s v="Keyboards,Mice&amp;InputDevices"/>
    <s v="Keyboard&amp;MiceAccessories"/>
    <s v="DustCovers"/>
    <n v="39"/>
    <n v="299"/>
    <n v="0.87"/>
    <s v="Yes"/>
    <n v="4554667"/>
    <n v="3.5"/>
    <n v="15233"/>
    <n v="53315.5"/>
    <n v="-0.15537543972693033"/>
    <s v="No"/>
    <x v="461"/>
  </r>
  <r>
    <x v="597"/>
    <x v="583"/>
    <x v="0"/>
    <s v="ExternalDevices&amp;DataStorage"/>
    <s v="PenDrives"/>
    <m/>
    <m/>
    <n v="889"/>
    <n v="2500"/>
    <n v="0.64"/>
    <s v="Yes"/>
    <n v="139367500"/>
    <n v="4.3"/>
    <n v="55747"/>
    <n v="239712.09999999998"/>
    <n v="-0.15537543972693033"/>
    <s v="No"/>
    <x v="462"/>
  </r>
  <r>
    <x v="598"/>
    <x v="584"/>
    <x v="1"/>
    <s v="Headphones,Earbuds&amp;Accessories"/>
    <s v="Headphones"/>
    <s v="In-Ear"/>
    <m/>
    <n v="1199"/>
    <n v="4999"/>
    <n v="0.76"/>
    <s v="Yes"/>
    <n v="74790039"/>
    <n v="3.8"/>
    <n v="14961"/>
    <n v="56851.799999999996"/>
    <n v="-0.15537543972693033"/>
    <s v="No"/>
    <x v="463"/>
  </r>
  <r>
    <x v="599"/>
    <x v="585"/>
    <x v="0"/>
    <s v="Accessories&amp;Peripherals"/>
    <s v="Keyboards,Mice&amp;InputDevices"/>
    <s v="Mice"/>
    <m/>
    <n v="569"/>
    <n v="1299"/>
    <n v="0.56000000000000005"/>
    <s v="Yes"/>
    <n v="12048225"/>
    <n v="4.4000000000000004"/>
    <n v="9275"/>
    <n v="40810"/>
    <n v="-0.15537543972693033"/>
    <s v="No"/>
    <x v="464"/>
  </r>
  <r>
    <x v="600"/>
    <x v="586"/>
    <x v="1"/>
    <s v="Headphones,Earbuds&amp;Accessories"/>
    <s v="Headphones"/>
    <s v="In-Ear"/>
    <m/>
    <n v="1499"/>
    <n v="8999"/>
    <n v="0.83"/>
    <s v="Yes"/>
    <n v="254887676"/>
    <n v="3.7"/>
    <n v="28324"/>
    <n v="104798.8"/>
    <n v="-0.15537543972693033"/>
    <s v="No"/>
    <x v="465"/>
  </r>
  <r>
    <x v="601"/>
    <x v="587"/>
    <x v="1"/>
    <s v="GeneralPurposeBatteries&amp;BatteryChargers"/>
    <s v="DisposableBatteries"/>
    <m/>
    <m/>
    <n v="149"/>
    <n v="180"/>
    <n v="0.17"/>
    <s v="No"/>
    <n v="115920"/>
    <n v="4.4000000000000004"/>
    <n v="644"/>
    <n v="2833.6000000000004"/>
    <n v="-0.15537543972693033"/>
    <s v="Yes"/>
    <x v="466"/>
  </r>
  <r>
    <x v="602"/>
    <x v="588"/>
    <x v="0"/>
    <s v="Accessories&amp;Peripherals"/>
    <s v="PCGamingPeripherals"/>
    <s v="GamingMice"/>
    <m/>
    <n v="399"/>
    <n v="549"/>
    <n v="0.27"/>
    <s v="No"/>
    <n v="9958311"/>
    <n v="4.4000000000000004"/>
    <n v="18139"/>
    <n v="79811.600000000006"/>
    <n v="-0.15537543972693033"/>
    <s v="No"/>
    <x v="467"/>
  </r>
  <r>
    <x v="603"/>
    <x v="589"/>
    <x v="4"/>
    <s v="CraftMaterials"/>
    <s v="PaintingMaterials"/>
    <s v="Paints"/>
    <m/>
    <n v="191"/>
    <n v="225"/>
    <n v="0.15"/>
    <s v="No"/>
    <n v="1620675"/>
    <n v="4.4000000000000004"/>
    <n v="7203"/>
    <n v="31693.200000000004"/>
    <n v="-0.15537543972693033"/>
    <s v="No"/>
    <x v="468"/>
  </r>
  <r>
    <x v="604"/>
    <x v="590"/>
    <x v="0"/>
    <s v="Accessories&amp;Peripherals"/>
    <s v="Keyboards,Mice&amp;InputDevices"/>
    <s v="Keyboard&amp;MiceAccessories"/>
    <s v="MousePads"/>
    <n v="129"/>
    <n v="999"/>
    <n v="0.87"/>
    <s v="Yes"/>
    <n v="490509"/>
    <n v="4.2"/>
    <n v="491"/>
    <n v="2062.2000000000003"/>
    <n v="-0.15537543972693033"/>
    <s v="Yes"/>
    <x v="469"/>
  </r>
  <r>
    <x v="605"/>
    <x v="591"/>
    <x v="0"/>
    <s v="Accessories&amp;Peripherals"/>
    <s v="HardDiskBags"/>
    <m/>
    <m/>
    <n v="199"/>
    <n v="599"/>
    <n v="0.67"/>
    <s v="Yes"/>
    <n v="8127232"/>
    <n v="4.5"/>
    <n v="13568"/>
    <n v="61056"/>
    <n v="-0.15537543972693033"/>
    <s v="No"/>
    <x v="470"/>
  </r>
  <r>
    <x v="606"/>
    <x v="592"/>
    <x v="1"/>
    <s v="Headphones,Earbuds&amp;Accessories"/>
    <s v="Headphones"/>
    <s v="In-Ear"/>
    <m/>
    <n v="999"/>
    <n v="4499"/>
    <n v="0.78"/>
    <s v="Yes"/>
    <n v="15251610"/>
    <n v="3.8"/>
    <n v="3390"/>
    <n v="12882"/>
    <n v="-0.15537543972693033"/>
    <s v="No"/>
    <x v="471"/>
  </r>
  <r>
    <x v="607"/>
    <x v="593"/>
    <x v="1"/>
    <s v="Headphones,Earbuds&amp;Accessories"/>
    <s v="Headphones"/>
    <s v="In-Ear"/>
    <m/>
    <n v="899"/>
    <n v="4499"/>
    <n v="0.8"/>
    <s v="Yes"/>
    <n v="463630948"/>
    <n v="3.8"/>
    <n v="103052"/>
    <n v="391597.6"/>
    <n v="-0.15537543972693033"/>
    <s v="No"/>
    <x v="472"/>
  </r>
  <r>
    <x v="411"/>
    <x v="403"/>
    <x v="1"/>
    <s v="Mobiles&amp;Accessories"/>
    <s v="MobileAccessories"/>
    <s v="Chargers"/>
    <s v="PowerBanks"/>
    <n v="1799"/>
    <n v="2499"/>
    <n v="0.28000000000000003"/>
    <s v="No"/>
    <n v="46676322"/>
    <n v="4.0999999999999996"/>
    <n v="18678"/>
    <n v="76579.799999999988"/>
    <n v="-0.15537543972693033"/>
    <s v="No"/>
    <x v="309"/>
  </r>
  <r>
    <x v="6"/>
    <x v="6"/>
    <x v="0"/>
    <s v="Accessories&amp;Peripherals"/>
    <s v="Cables&amp;Accessories"/>
    <s v="Cables"/>
    <s v="USBCables"/>
    <n v="176.63"/>
    <n v="499"/>
    <n v="0.65"/>
    <s v="Yes"/>
    <n v="7579311"/>
    <n v="4.0999999999999996"/>
    <n v="15189"/>
    <n v="62274.899999999994"/>
    <n v="-0.15537543972693033"/>
    <s v="No"/>
    <x v="310"/>
  </r>
  <r>
    <x v="608"/>
    <x v="594"/>
    <x v="3"/>
    <s v="OfficeElectronics"/>
    <s v="Calculators"/>
    <s v="Scientific"/>
    <m/>
    <n v="522"/>
    <n v="550"/>
    <n v="0.05"/>
    <s v="No"/>
    <n v="6698450"/>
    <n v="4.4000000000000004"/>
    <n v="12179"/>
    <n v="53587.600000000006"/>
    <n v="-0.15537543972693033"/>
    <s v="No"/>
    <x v="473"/>
  </r>
  <r>
    <x v="609"/>
    <x v="595"/>
    <x v="1"/>
    <s v="Cameras&amp;Photography"/>
    <s v="Flashes"/>
    <s v="Macro&amp;RinglightFlashes"/>
    <m/>
    <n v="799"/>
    <n v="1999"/>
    <n v="0.6"/>
    <s v="Yes"/>
    <n v="25903042"/>
    <n v="3.8"/>
    <n v="12958"/>
    <n v="49240.399999999994"/>
    <n v="-0.15537543972693033"/>
    <s v="No"/>
    <x v="474"/>
  </r>
  <r>
    <x v="610"/>
    <x v="596"/>
    <x v="0"/>
    <s v="Accessories&amp;Peripherals"/>
    <s v="Keyboards,Mice&amp;InputDevices"/>
    <s v="Mice"/>
    <m/>
    <n v="681"/>
    <n v="1199"/>
    <n v="0.43"/>
    <s v="No"/>
    <n v="9901342"/>
    <n v="4.2"/>
    <n v="8258"/>
    <n v="34683.599999999999"/>
    <n v="-0.15537543972693033"/>
    <s v="No"/>
    <x v="475"/>
  </r>
  <r>
    <x v="611"/>
    <x v="597"/>
    <x v="0"/>
    <s v="NetworkingDevices"/>
    <m/>
    <m/>
    <m/>
    <n v="1199"/>
    <n v="3490"/>
    <n v="0.66"/>
    <s v="Yes"/>
    <n v="40888840"/>
    <n v="4.0999999999999996"/>
    <n v="11716"/>
    <n v="48035.6"/>
    <n v="-0.15537543972693033"/>
    <s v="No"/>
    <x v="476"/>
  </r>
  <r>
    <x v="612"/>
    <x v="598"/>
    <x v="0"/>
    <s v="NetworkingDevices"/>
    <s v="Routers"/>
    <m/>
    <m/>
    <n v="2499"/>
    <n v="4999"/>
    <n v="0.5"/>
    <s v="Yes"/>
    <n v="175084976"/>
    <n v="4.4000000000000004"/>
    <n v="35024"/>
    <n v="154105.60000000001"/>
    <n v="-0.15537543972693033"/>
    <s v="No"/>
    <x v="477"/>
  </r>
  <r>
    <x v="613"/>
    <x v="599"/>
    <x v="1"/>
    <s v="Headphones,Earbuds&amp;Accessories"/>
    <s v="Headphones"/>
    <s v="Over-Ear"/>
    <m/>
    <n v="1799"/>
    <n v="4999"/>
    <n v="0.64"/>
    <s v="Yes"/>
    <n v="275904808"/>
    <n v="4.0999999999999996"/>
    <n v="55192"/>
    <n v="226287.19999999998"/>
    <n v="-0.15537543972693033"/>
    <s v="No"/>
    <x v="478"/>
  </r>
  <r>
    <x v="614"/>
    <x v="600"/>
    <x v="1"/>
    <s v="Headphones,Earbuds&amp;Accessories"/>
    <s v="Headphones"/>
    <s v="In-Ear"/>
    <m/>
    <n v="429"/>
    <n v="599"/>
    <n v="0.28000000000000003"/>
    <s v="No"/>
    <n v="71560134"/>
    <n v="4.0999999999999996"/>
    <n v="119466"/>
    <n v="489810.6"/>
    <n v="-0.15537543972693033"/>
    <s v="No"/>
    <x v="479"/>
  </r>
  <r>
    <x v="615"/>
    <x v="601"/>
    <x v="0"/>
    <s v="Accessories&amp;Peripherals"/>
    <s v="Keyboards,Mice&amp;InputDevices"/>
    <s v="GraphicTablets"/>
    <m/>
    <n v="100"/>
    <n v="499"/>
    <n v="0.8"/>
    <s v="Yes"/>
    <n v="4809362"/>
    <n v="3.5"/>
    <n v="9638"/>
    <n v="33733"/>
    <n v="-0.15537543972693033"/>
    <s v="No"/>
    <x v="480"/>
  </r>
  <r>
    <x v="616"/>
    <x v="602"/>
    <x v="0"/>
    <s v="Accessories&amp;Peripherals"/>
    <s v="Keyboards,Mice&amp;InputDevices"/>
    <s v="Keyboards"/>
    <m/>
    <n v="329"/>
    <n v="399"/>
    <n v="0.18"/>
    <s v="No"/>
    <n v="13460265"/>
    <n v="3.6"/>
    <n v="33735"/>
    <n v="121446"/>
    <n v="-0.15537543972693033"/>
    <s v="No"/>
    <x v="481"/>
  </r>
  <r>
    <x v="7"/>
    <x v="7"/>
    <x v="0"/>
    <s v="Accessories&amp;Peripherals"/>
    <s v="Cables&amp;Accessories"/>
    <s v="Cables"/>
    <s v="USBCables"/>
    <n v="229"/>
    <n v="299"/>
    <n v="0.23"/>
    <s v="No"/>
    <n v="9092889"/>
    <n v="4.3"/>
    <n v="30411"/>
    <n v="130767.29999999999"/>
    <n v="-0.15537543972693033"/>
    <s v="No"/>
    <x v="7"/>
  </r>
  <r>
    <x v="617"/>
    <x v="603"/>
    <x v="0"/>
    <s v="Accessories&amp;Peripherals"/>
    <s v="Keyboards,Mice&amp;InputDevices"/>
    <s v="Mice"/>
    <m/>
    <n v="139"/>
    <n v="299"/>
    <n v="0.54"/>
    <s v="Yes"/>
    <n v="910156"/>
    <n v="3.8"/>
    <n v="3044"/>
    <n v="11567.199999999999"/>
    <n v="-0.15537543972693033"/>
    <s v="No"/>
    <x v="482"/>
  </r>
  <r>
    <x v="618"/>
    <x v="604"/>
    <x v="1"/>
    <s v="Headphones,Earbuds&amp;Accessories"/>
    <s v="Headphones"/>
    <s v="On-Ear"/>
    <m/>
    <n v="1199"/>
    <n v="2499"/>
    <n v="0.52"/>
    <s v="Yes"/>
    <n v="83926416"/>
    <n v="4"/>
    <n v="33584"/>
    <n v="134336"/>
    <n v="-0.15537543972693033"/>
    <s v="No"/>
    <x v="483"/>
  </r>
  <r>
    <x v="619"/>
    <x v="605"/>
    <x v="1"/>
    <s v="HomeAudio"/>
    <s v="Speakers"/>
    <s v="BluetoothSpeakers"/>
    <m/>
    <n v="1049"/>
    <n v="2299"/>
    <n v="0.54"/>
    <s v="Yes"/>
    <n v="4089921"/>
    <n v="3.9"/>
    <n v="1779"/>
    <n v="6938.0999999999995"/>
    <n v="-0.15537543972693033"/>
    <s v="No"/>
    <x v="484"/>
  </r>
  <r>
    <x v="417"/>
    <x v="408"/>
    <x v="1"/>
    <s v="Mobiles&amp;Accessories"/>
    <s v="MobileAccessories"/>
    <s v="D√©cor"/>
    <m/>
    <n v="119"/>
    <n v="299"/>
    <n v="0.6"/>
    <s v="Yes"/>
    <n v="1793701"/>
    <n v="4.0999999999999996"/>
    <n v="5999"/>
    <n v="24595.899999999998"/>
    <n v="-0.15537543972693033"/>
    <s v="No"/>
    <x v="313"/>
  </r>
  <r>
    <x v="10"/>
    <x v="10"/>
    <x v="0"/>
    <s v="Accessories&amp;Peripherals"/>
    <s v="Cables&amp;Accessories"/>
    <s v="Cables"/>
    <s v="USBCables"/>
    <n v="154"/>
    <n v="339"/>
    <n v="0.55000000000000004"/>
    <s v="Yes"/>
    <n v="4539549"/>
    <n v="4.3"/>
    <n v="13391"/>
    <n v="57581.299999999996"/>
    <n v="-0.15537543972693033"/>
    <s v="No"/>
    <x v="9"/>
  </r>
  <r>
    <x v="620"/>
    <x v="606"/>
    <x v="1"/>
    <s v="GeneralPurposeBatteries&amp;BatteryChargers"/>
    <m/>
    <m/>
    <m/>
    <n v="225"/>
    <n v="250"/>
    <n v="0.1"/>
    <s v="No"/>
    <n v="6639000"/>
    <n v="4.4000000000000004"/>
    <n v="26556"/>
    <n v="116846.40000000001"/>
    <n v="-0.15537543972693033"/>
    <s v="No"/>
    <x v="485"/>
  </r>
  <r>
    <x v="621"/>
    <x v="607"/>
    <x v="0"/>
    <s v="Accessories&amp;Peripherals"/>
    <s v="LaptopAccessories"/>
    <s v="Lapdesks"/>
    <m/>
    <n v="656"/>
    <n v="1499"/>
    <n v="0.56000000000000005"/>
    <s v="Yes"/>
    <n v="38828597"/>
    <n v="4.3"/>
    <n v="25903"/>
    <n v="111382.9"/>
    <n v="-0.15537543972693033"/>
    <s v="No"/>
    <x v="486"/>
  </r>
  <r>
    <x v="622"/>
    <x v="608"/>
    <x v="0"/>
    <s v="ExternalDevices&amp;DataStorage"/>
    <s v="PenDrives"/>
    <m/>
    <m/>
    <n v="1109"/>
    <n v="2800"/>
    <n v="0.6"/>
    <s v="Yes"/>
    <n v="149699200"/>
    <n v="4.3"/>
    <n v="53464"/>
    <n v="229895.19999999998"/>
    <n v="-0.15537543972693033"/>
    <s v="No"/>
    <x v="487"/>
  </r>
  <r>
    <x v="413"/>
    <x v="405"/>
    <x v="1"/>
    <s v="WearableTechnology"/>
    <s v="SmartWatches"/>
    <m/>
    <m/>
    <n v="2999"/>
    <n v="7990"/>
    <n v="0.62"/>
    <s v="Yes"/>
    <n v="387099520"/>
    <n v="4.0999999999999996"/>
    <n v="48448"/>
    <n v="198636.79999999999"/>
    <n v="-0.15537543972693033"/>
    <s v="No"/>
    <x v="488"/>
  </r>
  <r>
    <x v="623"/>
    <x v="609"/>
    <x v="0"/>
    <s v="Accessories&amp;Peripherals"/>
    <s v="Keyboards,Mice&amp;InputDevices"/>
    <s v="Keyboard&amp;MiceAccessories"/>
    <s v="MousePads"/>
    <n v="169"/>
    <n v="299"/>
    <n v="0.43"/>
    <s v="No"/>
    <n v="1547624"/>
    <n v="4.4000000000000004"/>
    <n v="5176"/>
    <n v="22774.400000000001"/>
    <n v="-0.15537543972693033"/>
    <s v="No"/>
    <x v="489"/>
  </r>
  <r>
    <x v="624"/>
    <x v="610"/>
    <x v="0"/>
    <s v="Printers,Inks&amp;Accessories"/>
    <s v="Inks,Toners&amp;Cartridges"/>
    <s v="InkjetInkCartridges"/>
    <m/>
    <n v="309"/>
    <n v="404"/>
    <n v="0.24"/>
    <s v="No"/>
    <n v="3480056"/>
    <n v="4.4000000000000004"/>
    <n v="8614"/>
    <n v="37901.600000000006"/>
    <n v="-0.15537543972693033"/>
    <s v="No"/>
    <x v="490"/>
  </r>
  <r>
    <x v="625"/>
    <x v="611"/>
    <x v="1"/>
    <s v="Headphones,Earbuds&amp;Accessories"/>
    <s v="Headphones"/>
    <s v="On-Ear"/>
    <m/>
    <n v="599"/>
    <n v="1399"/>
    <n v="0.56999999999999995"/>
    <s v="Yes"/>
    <n v="83976374"/>
    <n v="3.8"/>
    <n v="60026"/>
    <n v="228098.8"/>
    <n v="-0.15537543972693033"/>
    <s v="No"/>
    <x v="491"/>
  </r>
  <r>
    <x v="626"/>
    <x v="612"/>
    <x v="0"/>
    <s v="Accessories&amp;Peripherals"/>
    <s v="Keyboards,Mice&amp;InputDevices"/>
    <s v="Keyboards"/>
    <m/>
    <n v="299"/>
    <n v="599"/>
    <n v="0.5"/>
    <s v="Yes"/>
    <n v="1836534"/>
    <n v="3.8"/>
    <n v="3066"/>
    <n v="11650.8"/>
    <n v="-0.15537543972693033"/>
    <s v="No"/>
    <x v="492"/>
  </r>
  <r>
    <x v="627"/>
    <x v="613"/>
    <x v="0"/>
    <s v="Accessories&amp;Peripherals"/>
    <s v="LaptopAccessories"/>
    <s v="Lapdesks"/>
    <m/>
    <n v="449"/>
    <n v="999"/>
    <n v="0.55000000000000004"/>
    <s v="Yes"/>
    <n v="2099898"/>
    <n v="4"/>
    <n v="2102"/>
    <n v="8408"/>
    <n v="-0.15537543972693033"/>
    <s v="No"/>
    <x v="493"/>
  </r>
  <r>
    <x v="628"/>
    <x v="614"/>
    <x v="0"/>
    <s v="Accessories&amp;Peripherals"/>
    <s v="Keyboards,Mice&amp;InputDevices"/>
    <s v="Mice"/>
    <m/>
    <n v="799"/>
    <n v="1295"/>
    <n v="0.38"/>
    <s v="No"/>
    <n v="45133340"/>
    <n v="4.4000000000000004"/>
    <n v="34852"/>
    <n v="153348.80000000002"/>
    <n v="-0.15537543972693033"/>
    <s v="No"/>
    <x v="494"/>
  </r>
  <r>
    <x v="12"/>
    <x v="12"/>
    <x v="1"/>
    <s v="HomeTheater,TV&amp;Video"/>
    <s v="Accessories"/>
    <s v="Cables"/>
    <s v="HDMICables"/>
    <n v="219"/>
    <n v="700"/>
    <n v="0.69"/>
    <s v="Yes"/>
    <n v="298880400"/>
    <n v="4.4000000000000004"/>
    <n v="426972"/>
    <n v="1878676.8"/>
    <n v="-0.15537543972693033"/>
    <s v="No"/>
    <x v="495"/>
  </r>
  <r>
    <x v="629"/>
    <x v="615"/>
    <x v="3"/>
    <s v="OfficePaperProducts"/>
    <s v="Paper"/>
    <s v="Stationery"/>
    <s v="Notebooks,WritingPads&amp;Diaries"/>
    <n v="157"/>
    <n v="160"/>
    <n v="0.02"/>
    <s v="No"/>
    <n v="1378880"/>
    <n v="4.5"/>
    <n v="8618"/>
    <n v="38781"/>
    <n v="-0.15537543972693033"/>
    <s v="No"/>
    <x v="496"/>
  </r>
  <r>
    <x v="423"/>
    <x v="414"/>
    <x v="1"/>
    <s v="Accessories"/>
    <s v="MemoryCards"/>
    <s v="MicroSD"/>
    <m/>
    <n v="369"/>
    <n v="1600"/>
    <n v="0.77"/>
    <s v="Yes"/>
    <n v="52200000"/>
    <n v="4"/>
    <n v="32625"/>
    <n v="130500"/>
    <n v="-0.15537543972693033"/>
    <s v="No"/>
    <x v="318"/>
  </r>
  <r>
    <x v="630"/>
    <x v="616"/>
    <x v="0"/>
    <s v="Accessories&amp;Peripherals"/>
    <s v="Keyboards,Mice&amp;InputDevices"/>
    <s v="Mice"/>
    <m/>
    <n v="599"/>
    <n v="899"/>
    <n v="0.33"/>
    <s v="No"/>
    <n v="3612182"/>
    <n v="4"/>
    <n v="4018"/>
    <n v="16072"/>
    <n v="-0.15537543972693033"/>
    <s v="No"/>
    <x v="497"/>
  </r>
  <r>
    <x v="631"/>
    <x v="617"/>
    <x v="1"/>
    <s v="GeneralPurposeBatteries&amp;BatteryChargers"/>
    <s v="RechargeableBatteries"/>
    <m/>
    <m/>
    <n v="479"/>
    <n v="599"/>
    <n v="0.2"/>
    <s v="No"/>
    <n v="7000513"/>
    <n v="4.3"/>
    <n v="11687"/>
    <n v="50254.1"/>
    <n v="-0.15537543972693033"/>
    <s v="No"/>
    <x v="498"/>
  </r>
  <r>
    <x v="13"/>
    <x v="13"/>
    <x v="0"/>
    <s v="Accessories&amp;Peripherals"/>
    <s v="Cables&amp;Accessories"/>
    <s v="Cables"/>
    <s v="USBCables"/>
    <n v="350"/>
    <n v="899"/>
    <n v="0.61"/>
    <s v="Yes"/>
    <n v="2033538"/>
    <n v="4.2"/>
    <n v="2262"/>
    <n v="9500.4"/>
    <n v="-0.15537543972693033"/>
    <s v="No"/>
    <x v="11"/>
  </r>
  <r>
    <x v="632"/>
    <x v="618"/>
    <x v="1"/>
    <s v="Headphones,Earbuds&amp;Accessories"/>
    <s v="Headphones"/>
    <s v="In-Ear"/>
    <m/>
    <n v="1598"/>
    <n v="2990"/>
    <n v="0.47"/>
    <s v="No"/>
    <n v="32934850"/>
    <n v="3.8"/>
    <n v="11015"/>
    <n v="41857"/>
    <n v="-0.15537543972693033"/>
    <s v="No"/>
    <x v="499"/>
  </r>
  <r>
    <x v="633"/>
    <x v="619"/>
    <x v="0"/>
    <s v="NetworkingDevices"/>
    <s v="NetworkAdapters"/>
    <s v="BluetoothAdapters"/>
    <m/>
    <n v="599"/>
    <n v="899"/>
    <n v="0.33"/>
    <s v="No"/>
    <n v="85509284"/>
    <n v="4.3"/>
    <n v="95116"/>
    <n v="408998.8"/>
    <n v="-0.15537543972693033"/>
    <s v="No"/>
    <x v="500"/>
  </r>
  <r>
    <x v="14"/>
    <x v="14"/>
    <x v="0"/>
    <s v="Accessories&amp;Peripherals"/>
    <s v="Cables&amp;Accessories"/>
    <s v="Cables"/>
    <s v="USBCables"/>
    <n v="159"/>
    <n v="399"/>
    <n v="0.6"/>
    <s v="Yes"/>
    <n v="1902432"/>
    <n v="4.0999999999999996"/>
    <n v="4768"/>
    <n v="19548.8"/>
    <n v="-0.15537543972693033"/>
    <s v="No"/>
    <x v="12"/>
  </r>
  <r>
    <x v="634"/>
    <x v="620"/>
    <x v="0"/>
    <s v="ExternalDevices&amp;DataStorage"/>
    <s v="PenDrives"/>
    <m/>
    <m/>
    <n v="1299"/>
    <n v="3000"/>
    <n v="0.56999999999999995"/>
    <s v="Yes"/>
    <n v="69066000"/>
    <n v="4.3"/>
    <n v="23022"/>
    <n v="98994.599999999991"/>
    <n v="-0.15537543972693033"/>
    <s v="No"/>
    <x v="501"/>
  </r>
  <r>
    <x v="437"/>
    <x v="428"/>
    <x v="1"/>
    <s v="WearableTechnology"/>
    <s v="SmartWatches"/>
    <m/>
    <m/>
    <n v="1599"/>
    <n v="4999"/>
    <n v="0.68"/>
    <s v="Yes"/>
    <n v="339687049"/>
    <n v="4"/>
    <n v="67951"/>
    <n v="271804"/>
    <n v="-0.15537543972693033"/>
    <s v="No"/>
    <x v="502"/>
  </r>
  <r>
    <x v="635"/>
    <x v="621"/>
    <x v="0"/>
    <s v="Accessories&amp;Peripherals"/>
    <s v="Adapters"/>
    <s v="USBtoUSBAdapters"/>
    <m/>
    <n v="294"/>
    <n v="4999"/>
    <n v="0.94"/>
    <s v="Yes"/>
    <n v="22125574"/>
    <n v="4.3"/>
    <n v="4426"/>
    <n v="19031.8"/>
    <n v="-0.15537543972693033"/>
    <s v="No"/>
    <x v="503"/>
  </r>
  <r>
    <x v="636"/>
    <x v="622"/>
    <x v="0"/>
    <s v="Printers,Inks&amp;Accessories"/>
    <s v="Inks,Toners&amp;Cartridges"/>
    <s v="InkjetInkCartridges"/>
    <m/>
    <n v="828"/>
    <n v="861"/>
    <n v="0.04"/>
    <s v="No"/>
    <n v="3932187"/>
    <n v="4.2"/>
    <n v="4567"/>
    <n v="19181.400000000001"/>
    <n v="-0.15537543972693033"/>
    <s v="No"/>
    <x v="504"/>
  </r>
  <r>
    <x v="637"/>
    <x v="623"/>
    <x v="1"/>
    <s v="Headphones,Earbuds&amp;Accessories"/>
    <s v="Headphones"/>
    <s v="On-Ear"/>
    <m/>
    <n v="745"/>
    <n v="795"/>
    <n v="0.06"/>
    <s v="No"/>
    <n v="10968615"/>
    <n v="4"/>
    <n v="13797"/>
    <n v="55188"/>
    <n v="-0.15537543972693033"/>
    <s v="No"/>
    <x v="505"/>
  </r>
  <r>
    <x v="638"/>
    <x v="624"/>
    <x v="1"/>
    <s v="Cameras&amp;Photography"/>
    <s v="Accessories"/>
    <s v="Tripods&amp;Monopods"/>
    <s v="CompleteTripodUnits"/>
    <n v="1549"/>
    <n v="2495"/>
    <n v="0.38"/>
    <s v="No"/>
    <n v="37766815"/>
    <n v="4.4000000000000004"/>
    <n v="15137"/>
    <n v="66602.8"/>
    <n v="-0.15537543972693033"/>
    <s v="No"/>
    <x v="506"/>
  </r>
  <r>
    <x v="15"/>
    <x v="15"/>
    <x v="0"/>
    <s v="Accessories&amp;Peripherals"/>
    <s v="Cables&amp;Accessories"/>
    <s v="Cables"/>
    <s v="USBCables"/>
    <n v="349"/>
    <n v="399"/>
    <n v="0.13"/>
    <s v="No"/>
    <n v="7484043"/>
    <n v="4.4000000000000004"/>
    <n v="18757"/>
    <n v="82530.8"/>
    <n v="-0.15537543972693033"/>
    <s v="No"/>
    <x v="13"/>
  </r>
  <r>
    <x v="20"/>
    <x v="20"/>
    <x v="0"/>
    <s v="Accessories&amp;Peripherals"/>
    <s v="Cables&amp;Accessories"/>
    <s v="Cables"/>
    <s v="USBCables"/>
    <n v="970"/>
    <n v="1799"/>
    <n v="0.46"/>
    <s v="No"/>
    <n v="1466185"/>
    <n v="4.5"/>
    <n v="815"/>
    <n v="3667.5"/>
    <n v="-0.15537543972693033"/>
    <s v="Yes"/>
    <x v="17"/>
  </r>
  <r>
    <x v="639"/>
    <x v="625"/>
    <x v="0"/>
    <s v="NetworkingDevices"/>
    <s v="Repeaters&amp;Extenders"/>
    <m/>
    <m/>
    <n v="1469"/>
    <n v="2499"/>
    <n v="0.41"/>
    <s v="No"/>
    <n v="391438362"/>
    <n v="4.2"/>
    <n v="156638"/>
    <n v="657879.6"/>
    <n v="-0.15537543972693033"/>
    <s v="No"/>
    <x v="507"/>
  </r>
  <r>
    <x v="640"/>
    <x v="626"/>
    <x v="3"/>
    <s v="OfficePaperProducts"/>
    <s v="Paper"/>
    <s v="Stationery"/>
    <s v="Notebooks,WritingPads&amp;Diaries"/>
    <n v="198"/>
    <n v="800"/>
    <n v="0.75"/>
    <s v="Yes"/>
    <n v="7475200"/>
    <n v="4.0999999999999996"/>
    <n v="9344"/>
    <n v="38310.399999999994"/>
    <n v="-0.15537543972693033"/>
    <s v="No"/>
    <x v="508"/>
  </r>
  <r>
    <x v="641"/>
    <x v="627"/>
    <x v="1"/>
    <s v="Cameras&amp;Photography"/>
    <s v="Accessories"/>
    <s v="Film"/>
    <m/>
    <n v="549"/>
    <n v="549"/>
    <n v="0"/>
    <s v="No"/>
    <n v="2676375"/>
    <n v="4.5"/>
    <n v="4875"/>
    <n v="21937.5"/>
    <n v="-0.15537543972693033"/>
    <s v="No"/>
    <x v="509"/>
  </r>
  <r>
    <x v="457"/>
    <x v="448"/>
    <x v="1"/>
    <s v="WearableTechnology"/>
    <s v="SmartWatches"/>
    <m/>
    <m/>
    <n v="2999"/>
    <n v="9999"/>
    <n v="0.7"/>
    <s v="Yes"/>
    <n v="208789119"/>
    <n v="4.2"/>
    <n v="20881"/>
    <n v="87700.2"/>
    <n v="-0.15537543972693033"/>
    <s v="No"/>
    <x v="510"/>
  </r>
  <r>
    <x v="642"/>
    <x v="628"/>
    <x v="1"/>
    <s v="WearableTechnology"/>
    <s v="SmartWatches"/>
    <m/>
    <m/>
    <n v="12000"/>
    <n v="29999"/>
    <n v="0.6"/>
    <s v="Yes"/>
    <n v="142315256"/>
    <n v="4.3"/>
    <n v="4744"/>
    <n v="20399.2"/>
    <n v="-0.15537543972693033"/>
    <s v="No"/>
    <x v="511"/>
  </r>
  <r>
    <x v="643"/>
    <x v="629"/>
    <x v="1"/>
    <s v="Headphones,Earbuds&amp;Accessories"/>
    <s v="Headphones"/>
    <s v="In-Ear"/>
    <m/>
    <n v="1299"/>
    <n v="3499"/>
    <n v="0.63"/>
    <s v="Yes"/>
    <n v="43569548"/>
    <n v="3.9"/>
    <n v="12452"/>
    <n v="48562.799999999996"/>
    <n v="-0.15537543972693033"/>
    <s v="No"/>
    <x v="512"/>
  </r>
  <r>
    <x v="644"/>
    <x v="630"/>
    <x v="1"/>
    <s v="GeneralPurposeBatteries&amp;BatteryChargers"/>
    <s v="DisposableBatteries"/>
    <m/>
    <m/>
    <n v="269"/>
    <n v="315"/>
    <n v="0.15"/>
    <s v="No"/>
    <n v="5610150"/>
    <n v="4.5"/>
    <n v="17810"/>
    <n v="80145"/>
    <n v="-0.15537543972693033"/>
    <s v="No"/>
    <x v="513"/>
  </r>
  <r>
    <x v="645"/>
    <x v="631"/>
    <x v="1"/>
    <s v="Headphones,Earbuds&amp;Accessories"/>
    <s v="Headphones"/>
    <s v="In-Ear"/>
    <m/>
    <n v="799"/>
    <n v="1499"/>
    <n v="0.47"/>
    <s v="No"/>
    <n v="80418352"/>
    <n v="4.0999999999999996"/>
    <n v="53648"/>
    <n v="219956.8"/>
    <n v="-0.15537543972693033"/>
    <s v="No"/>
    <x v="514"/>
  </r>
  <r>
    <x v="646"/>
    <x v="632"/>
    <x v="0"/>
    <s v="Monitors"/>
    <m/>
    <m/>
    <m/>
    <n v="6299"/>
    <n v="13750"/>
    <n v="0.54"/>
    <s v="Yes"/>
    <n v="27692500"/>
    <n v="4.2"/>
    <n v="2014"/>
    <n v="8458.8000000000011"/>
    <n v="-0.15537543972693033"/>
    <s v="No"/>
    <x v="515"/>
  </r>
  <r>
    <x v="647"/>
    <x v="633"/>
    <x v="0"/>
    <s v="Accessories&amp;Peripherals"/>
    <s v="USBGadgets"/>
    <s v="Lamps"/>
    <m/>
    <n v="59"/>
    <n v="59"/>
    <n v="0"/>
    <s v="No"/>
    <n v="351522"/>
    <n v="3.8"/>
    <n v="5958"/>
    <n v="22640.399999999998"/>
    <n v="-0.15537543972693033"/>
    <s v="No"/>
    <x v="516"/>
  </r>
  <r>
    <x v="648"/>
    <x v="634"/>
    <x v="1"/>
    <s v="Mobiles&amp;Accessories"/>
    <s v="MobileAccessories"/>
    <s v="Chargers"/>
    <s v="AutomobileChargers"/>
    <n v="571"/>
    <n v="999"/>
    <n v="0.43"/>
    <s v="No"/>
    <n v="38182779"/>
    <n v="4.3"/>
    <n v="38221"/>
    <n v="164350.29999999999"/>
    <n v="-0.15537543972693033"/>
    <s v="No"/>
    <x v="517"/>
  </r>
  <r>
    <x v="649"/>
    <x v="635"/>
    <x v="1"/>
    <s v="HomeAudio"/>
    <s v="Speakers"/>
    <s v="BluetoothSpeakers"/>
    <m/>
    <n v="549"/>
    <n v="999"/>
    <n v="0.45"/>
    <s v="No"/>
    <n v="64640295"/>
    <n v="3.9"/>
    <n v="64705"/>
    <n v="252349.5"/>
    <n v="-0.15537543972693033"/>
    <s v="No"/>
    <x v="518"/>
  </r>
  <r>
    <x v="447"/>
    <x v="438"/>
    <x v="1"/>
    <s v="Mobiles&amp;Accessories"/>
    <s v="MobileAccessories"/>
    <s v="StylusPens"/>
    <m/>
    <n v="2099"/>
    <n v="5999"/>
    <n v="0.65"/>
    <s v="Yes"/>
    <n v="102756871"/>
    <n v="4.3"/>
    <n v="17129"/>
    <n v="73654.7"/>
    <n v="-0.15537543972693033"/>
    <s v="No"/>
    <x v="330"/>
  </r>
  <r>
    <x v="19"/>
    <x v="19"/>
    <x v="1"/>
    <s v="HomeTheater,TV&amp;Video"/>
    <s v="Televisions"/>
    <s v="SmartTelevisions"/>
    <m/>
    <n v="13490"/>
    <n v="21990"/>
    <n v="0.39"/>
    <s v="No"/>
    <n v="263352240"/>
    <n v="4.3"/>
    <n v="11976"/>
    <n v="51496.799999999996"/>
    <n v="-0.15537543972693033"/>
    <s v="No"/>
    <x v="16"/>
  </r>
  <r>
    <x v="650"/>
    <x v="636"/>
    <x v="0"/>
    <s v="Accessories&amp;Peripherals"/>
    <s v="Keyboards,Mice&amp;InputDevices"/>
    <s v="Keyboard&amp;MouseSets"/>
    <m/>
    <n v="448"/>
    <n v="699"/>
    <n v="0.36"/>
    <s v="No"/>
    <n v="12126252"/>
    <n v="3.9"/>
    <n v="17348"/>
    <n v="67657.2"/>
    <n v="-0.15537543972693033"/>
    <s v="No"/>
    <x v="519"/>
  </r>
  <r>
    <x v="651"/>
    <x v="637"/>
    <x v="1"/>
    <s v="Headphones,Earbuds&amp;Accessories"/>
    <s v="Headphones"/>
    <s v="In-Ear"/>
    <m/>
    <n v="1499"/>
    <n v="2999"/>
    <n v="0.5"/>
    <s v="Yes"/>
    <n v="263306202"/>
    <n v="3.7"/>
    <n v="87798"/>
    <n v="324852.60000000003"/>
    <n v="-0.15537543972693033"/>
    <s v="No"/>
    <x v="520"/>
  </r>
  <r>
    <x v="652"/>
    <x v="638"/>
    <x v="1"/>
    <s v="Cameras&amp;Photography"/>
    <s v="Accessories"/>
    <s v="Cleaners"/>
    <s v="CleaningKits"/>
    <n v="299"/>
    <n v="499"/>
    <n v="0.4"/>
    <s v="No"/>
    <n v="12191568"/>
    <n v="4.2"/>
    <n v="24432"/>
    <n v="102614.40000000001"/>
    <n v="-0.15537543972693033"/>
    <s v="No"/>
    <x v="521"/>
  </r>
  <r>
    <x v="653"/>
    <x v="639"/>
    <x v="0"/>
    <s v="ExternalDevices&amp;DataStorage"/>
    <s v="PenDrives"/>
    <m/>
    <m/>
    <n v="579"/>
    <n v="1400"/>
    <n v="0.59"/>
    <s v="Yes"/>
    <n v="264745600"/>
    <n v="4.3"/>
    <n v="189104"/>
    <n v="813147.2"/>
    <n v="-0.15537543972693033"/>
    <s v="No"/>
    <x v="522"/>
  </r>
  <r>
    <x v="654"/>
    <x v="640"/>
    <x v="1"/>
    <s v="Cameras&amp;Photography"/>
    <s v="SecurityCameras"/>
    <s v="DomeCameras"/>
    <m/>
    <n v="2499"/>
    <n v="3299"/>
    <n v="0.24"/>
    <s v="No"/>
    <n v="307176488"/>
    <n v="4.2"/>
    <n v="93112"/>
    <n v="391070.4"/>
    <n v="-0.15537543972693033"/>
    <s v="No"/>
    <x v="523"/>
  </r>
  <r>
    <x v="655"/>
    <x v="641"/>
    <x v="1"/>
    <s v="Headphones,Earbuds&amp;Accessories"/>
    <s v="Headphones"/>
    <s v="In-Ear"/>
    <m/>
    <n v="1199"/>
    <n v="5999"/>
    <n v="0.8"/>
    <s v="Yes"/>
    <n v="285078479"/>
    <n v="3.9"/>
    <n v="47521"/>
    <n v="185331.9"/>
    <n v="-0.15537543972693033"/>
    <s v="No"/>
    <x v="524"/>
  </r>
  <r>
    <x v="656"/>
    <x v="642"/>
    <x v="1"/>
    <s v="GeneralPurposeBatteries&amp;BatteryChargers"/>
    <s v="RechargeableBatteries"/>
    <m/>
    <m/>
    <n v="399"/>
    <n v="499"/>
    <n v="0.2"/>
    <s v="No"/>
    <n v="13573299"/>
    <n v="4.3"/>
    <n v="27201"/>
    <n v="116964.29999999999"/>
    <n v="-0.15537543972693033"/>
    <s v="No"/>
    <x v="525"/>
  </r>
  <r>
    <x v="21"/>
    <x v="21"/>
    <x v="1"/>
    <s v="HomeTheater,TV&amp;Video"/>
    <s v="Accessories"/>
    <s v="Cables"/>
    <s v="HDMICables"/>
    <n v="279"/>
    <n v="499"/>
    <n v="0.44"/>
    <s v="No"/>
    <n v="5470038"/>
    <n v="3.7"/>
    <n v="10962"/>
    <n v="40559.4"/>
    <n v="-0.15537543972693033"/>
    <s v="No"/>
    <x v="18"/>
  </r>
  <r>
    <x v="22"/>
    <x v="22"/>
    <x v="1"/>
    <s v="HomeTheater,TV&amp;Video"/>
    <s v="Televisions"/>
    <s v="SmartTelevisions"/>
    <m/>
    <n v="13490"/>
    <n v="22900"/>
    <n v="0.41"/>
    <s v="No"/>
    <n v="373247100"/>
    <n v="4.3"/>
    <n v="16299"/>
    <n v="70085.7"/>
    <n v="-0.15537543972693033"/>
    <s v="No"/>
    <x v="19"/>
  </r>
  <r>
    <x v="657"/>
    <x v="643"/>
    <x v="0"/>
    <s v="Accessories&amp;Peripherals"/>
    <s v="Keyboards,Mice&amp;InputDevices"/>
    <s v="Mice"/>
    <m/>
    <n v="279"/>
    <n v="375"/>
    <n v="0.26"/>
    <s v="No"/>
    <n v="11825250"/>
    <n v="4.3"/>
    <n v="31534"/>
    <n v="135596.19999999998"/>
    <n v="-0.15537543972693033"/>
    <s v="No"/>
    <x v="526"/>
  </r>
  <r>
    <x v="658"/>
    <x v="644"/>
    <x v="1"/>
    <s v="WearableTechnology"/>
    <s v="SmartWatches"/>
    <m/>
    <m/>
    <n v="2499"/>
    <n v="4999"/>
    <n v="0.5"/>
    <s v="Yes"/>
    <n v="37847429"/>
    <n v="3.9"/>
    <n v="7571"/>
    <n v="29526.899999999998"/>
    <n v="-0.15537543972693033"/>
    <s v="No"/>
    <x v="352"/>
  </r>
  <r>
    <x v="659"/>
    <x v="645"/>
    <x v="3"/>
    <s v="OfficePaperProducts"/>
    <s v="Paper"/>
    <s v="Stationery"/>
    <s v="Notebooks,WritingPads&amp;Diaries"/>
    <n v="137"/>
    <n v="160"/>
    <n v="0.14000000000000001"/>
    <s v="No"/>
    <n v="1045920"/>
    <n v="4.4000000000000004"/>
    <n v="6537"/>
    <n v="28762.800000000003"/>
    <n v="-0.15537543972693033"/>
    <s v="No"/>
    <x v="527"/>
  </r>
  <r>
    <x v="23"/>
    <x v="23"/>
    <x v="0"/>
    <s v="Accessories&amp;Peripherals"/>
    <s v="Cables&amp;Accessories"/>
    <s v="Cables"/>
    <s v="USBCables"/>
    <n v="59"/>
    <n v="199"/>
    <n v="0.7"/>
    <s v="Yes"/>
    <n v="1866023"/>
    <n v="4"/>
    <n v="9377"/>
    <n v="37508"/>
    <n v="-0.15537543972693033"/>
    <s v="No"/>
    <x v="342"/>
  </r>
  <r>
    <x v="660"/>
    <x v="646"/>
    <x v="0"/>
    <s v="Accessories&amp;Peripherals"/>
    <s v="HardDiskBags"/>
    <m/>
    <m/>
    <n v="299"/>
    <n v="499"/>
    <n v="0.4"/>
    <s v="No"/>
    <n v="10483990"/>
    <n v="4.5"/>
    <n v="21010"/>
    <n v="94545"/>
    <n v="-0.15537543972693033"/>
    <s v="No"/>
    <x v="528"/>
  </r>
  <r>
    <x v="661"/>
    <x v="647"/>
    <x v="1"/>
    <s v="Headphones,Earbuds&amp;Accessories"/>
    <s v="Headphones"/>
    <s v="In-Ear"/>
    <m/>
    <n v="1799"/>
    <n v="3999"/>
    <n v="0.55000000000000004"/>
    <s v="Yes"/>
    <n v="14064483"/>
    <n v="3.9"/>
    <n v="3517"/>
    <n v="13716.3"/>
    <n v="-0.15537543972693033"/>
    <s v="No"/>
    <x v="529"/>
  </r>
  <r>
    <x v="662"/>
    <x v="648"/>
    <x v="1"/>
    <s v="HomeAudio"/>
    <s v="Speakers"/>
    <s v="BluetoothSpeakers"/>
    <m/>
    <n v="1999"/>
    <n v="2999"/>
    <n v="0.33"/>
    <s v="No"/>
    <n v="191633101"/>
    <n v="4.3"/>
    <n v="63899"/>
    <n v="274765.7"/>
    <n v="-0.15537543972693033"/>
    <s v="No"/>
    <x v="530"/>
  </r>
  <r>
    <x v="25"/>
    <x v="25"/>
    <x v="1"/>
    <s v="HomeTheater,TV&amp;Video"/>
    <s v="Accessories"/>
    <s v="Cables"/>
    <s v="HDMICables"/>
    <n v="199"/>
    <n v="699"/>
    <n v="0.72"/>
    <s v="Yes"/>
    <n v="8494947"/>
    <n v="4.2"/>
    <n v="12153"/>
    <n v="51042.6"/>
    <n v="-0.15537543972693033"/>
    <s v="No"/>
    <x v="22"/>
  </r>
  <r>
    <x v="663"/>
    <x v="649"/>
    <x v="0"/>
    <s v="Accessories&amp;Peripherals"/>
    <s v="TabletAccessories"/>
    <s v="ScreenProtectors"/>
    <m/>
    <n v="399"/>
    <n v="1499"/>
    <n v="0.73"/>
    <s v="Yes"/>
    <n v="8589270"/>
    <n v="4.0999999999999996"/>
    <n v="5730"/>
    <n v="23492.999999999996"/>
    <n v="-0.15537543972693033"/>
    <s v="No"/>
    <x v="531"/>
  </r>
  <r>
    <x v="664"/>
    <x v="650"/>
    <x v="0"/>
    <s v="Accessories&amp;Peripherals"/>
    <s v="PCGamingPeripherals"/>
    <s v="Gamepads"/>
    <m/>
    <n v="1699"/>
    <n v="3999"/>
    <n v="0.57999999999999996"/>
    <s v="Yes"/>
    <n v="101926512"/>
    <n v="4.2"/>
    <n v="25488"/>
    <n v="107049.60000000001"/>
    <n v="-0.15537543972693033"/>
    <s v="No"/>
    <x v="532"/>
  </r>
  <r>
    <x v="665"/>
    <x v="651"/>
    <x v="0"/>
    <s v="Accessories&amp;Peripherals"/>
    <s v="Keyboards,Mice&amp;InputDevices"/>
    <s v="Mice"/>
    <m/>
    <n v="699"/>
    <n v="995"/>
    <n v="0.3"/>
    <s v="No"/>
    <n v="54132975"/>
    <n v="4.5"/>
    <n v="54405"/>
    <n v="244822.5"/>
    <n v="-0.15537543972693033"/>
    <s v="No"/>
    <x v="533"/>
  </r>
  <r>
    <x v="467"/>
    <x v="456"/>
    <x v="1"/>
    <s v="Mobiles&amp;Accessories"/>
    <s v="MobileAccessories"/>
    <s v="D√©cor"/>
    <m/>
    <n v="95"/>
    <n v="499"/>
    <n v="0.81"/>
    <s v="Yes"/>
    <n v="972551"/>
    <n v="4.2"/>
    <n v="1949"/>
    <n v="8185.8"/>
    <n v="-0.15537543972693033"/>
    <s v="No"/>
    <x v="347"/>
  </r>
  <r>
    <x v="666"/>
    <x v="652"/>
    <x v="0"/>
    <s v="NetworkingDevices"/>
    <s v="Routers"/>
    <m/>
    <m/>
    <n v="1149"/>
    <n v="1699"/>
    <n v="0.32"/>
    <s v="No"/>
    <n v="208090122"/>
    <n v="4.2"/>
    <n v="122478"/>
    <n v="514407.60000000003"/>
    <n v="-0.15537543972693033"/>
    <s v="No"/>
    <x v="534"/>
  </r>
  <r>
    <x v="667"/>
    <x v="653"/>
    <x v="0"/>
    <s v="Accessories&amp;Peripherals"/>
    <s v="Keyboards,Mice&amp;InputDevices"/>
    <s v="Keyboard&amp;MouseSets"/>
    <m/>
    <n v="1495"/>
    <n v="1995"/>
    <n v="0.25"/>
    <s v="No"/>
    <n v="14445795"/>
    <n v="4.3"/>
    <n v="7241"/>
    <n v="31136.3"/>
    <n v="-0.15537543972693033"/>
    <s v="No"/>
    <x v="535"/>
  </r>
  <r>
    <x v="668"/>
    <x v="654"/>
    <x v="0"/>
    <s v="Accessories&amp;Peripherals"/>
    <s v="LaptopAccessories"/>
    <s v="Lapdesks"/>
    <m/>
    <n v="849"/>
    <n v="4999"/>
    <n v="0.83"/>
    <s v="Yes"/>
    <n v="102264543"/>
    <n v="4"/>
    <n v="20457"/>
    <n v="81828"/>
    <n v="-0.15537543972693033"/>
    <s v="No"/>
    <x v="536"/>
  </r>
  <r>
    <x v="669"/>
    <x v="655"/>
    <x v="3"/>
    <s v="OfficeElectronics"/>
    <s v="Calculators"/>
    <s v="Basic"/>
    <m/>
    <n v="440"/>
    <n v="440"/>
    <n v="0"/>
    <s v="No"/>
    <n v="3788400"/>
    <n v="4.5"/>
    <n v="8610"/>
    <n v="38745"/>
    <n v="-0.15537543972693033"/>
    <s v="No"/>
    <x v="537"/>
  </r>
  <r>
    <x v="462"/>
    <x v="453"/>
    <x v="1"/>
    <s v="Mobiles&amp;Accessories"/>
    <s v="MobileAccessories"/>
    <s v="StylusPens"/>
    <m/>
    <n v="349"/>
    <n v="999"/>
    <n v="0.65"/>
    <s v="Yes"/>
    <n v="16540443"/>
    <n v="3.8"/>
    <n v="16557"/>
    <n v="62916.6"/>
    <n v="-0.15537543972693033"/>
    <s v="No"/>
    <x v="344"/>
  </r>
  <r>
    <x v="670"/>
    <x v="656"/>
    <x v="0"/>
    <s v="Accessories&amp;Peripherals"/>
    <s v="LaptopAccessories"/>
    <s v="Lapdesks"/>
    <m/>
    <n v="599"/>
    <n v="3999"/>
    <n v="0.85"/>
    <s v="Yes"/>
    <n v="4346913"/>
    <n v="3.9"/>
    <n v="1087"/>
    <n v="4239.3"/>
    <n v="-0.15537543972693033"/>
    <s v="No"/>
    <x v="538"/>
  </r>
  <r>
    <x v="671"/>
    <x v="657"/>
    <x v="0"/>
    <s v="Accessories&amp;Peripherals"/>
    <s v="Adapters"/>
    <s v="USBtoUSBAdapters"/>
    <m/>
    <n v="149"/>
    <n v="399"/>
    <n v="0.63"/>
    <s v="Yes"/>
    <n v="614460"/>
    <n v="4"/>
    <n v="1540"/>
    <n v="6160"/>
    <n v="-0.15537543972693033"/>
    <s v="No"/>
    <x v="539"/>
  </r>
  <r>
    <x v="672"/>
    <x v="658"/>
    <x v="0"/>
    <s v="Accessories&amp;Peripherals"/>
    <s v="Keyboards,Mice&amp;InputDevices"/>
    <s v="GraphicTablets"/>
    <m/>
    <n v="289"/>
    <n v="999"/>
    <n v="0.71"/>
    <s v="Yes"/>
    <n v="400599"/>
    <n v="4.0999999999999996"/>
    <n v="401"/>
    <n v="1644.1"/>
    <n v="-0.15537543972693033"/>
    <s v="Yes"/>
    <x v="540"/>
  </r>
  <r>
    <x v="673"/>
    <x v="659"/>
    <x v="0"/>
    <s v="Accessories&amp;Peripherals"/>
    <s v="USBHubs"/>
    <m/>
    <m/>
    <n v="179"/>
    <n v="499"/>
    <n v="0.64"/>
    <s v="Yes"/>
    <n v="4683115"/>
    <n v="3.4"/>
    <n v="9385"/>
    <n v="31909"/>
    <n v="-0.15537543972693033"/>
    <s v="No"/>
    <x v="541"/>
  </r>
  <r>
    <x v="674"/>
    <x v="660"/>
    <x v="1"/>
    <s v="WearableTechnology"/>
    <s v="SmartWatches"/>
    <m/>
    <m/>
    <n v="1499"/>
    <n v="4999"/>
    <n v="0.7"/>
    <s v="Yes"/>
    <n v="462847412"/>
    <n v="4"/>
    <n v="92588"/>
    <n v="370352"/>
    <n v="-0.15537543972693033"/>
    <s v="No"/>
    <x v="362"/>
  </r>
  <r>
    <x v="675"/>
    <x v="661"/>
    <x v="1"/>
    <s v="Headphones,Earbuds&amp;Accessories"/>
    <s v="Headphones"/>
    <s v="In-Ear"/>
    <m/>
    <n v="399"/>
    <n v="699"/>
    <n v="0.43"/>
    <s v="No"/>
    <n v="2414346"/>
    <n v="3.4"/>
    <n v="3454"/>
    <n v="11743.6"/>
    <n v="-0.15537543972693033"/>
    <s v="No"/>
    <x v="542"/>
  </r>
  <r>
    <x v="676"/>
    <x v="662"/>
    <x v="0"/>
    <s v="Accessories&amp;Peripherals"/>
    <s v="PCGamingPeripherals"/>
    <s v="GamingMice"/>
    <m/>
    <n v="599"/>
    <n v="799"/>
    <n v="0.25"/>
    <s v="No"/>
    <n v="12616210"/>
    <n v="4.3"/>
    <n v="15790"/>
    <n v="67897"/>
    <n v="-0.15537543972693033"/>
    <s v="No"/>
    <x v="543"/>
  </r>
  <r>
    <x v="677"/>
    <x v="663"/>
    <x v="0"/>
    <s v="Accessories&amp;Peripherals"/>
    <s v="Audio&amp;VideoAccessories"/>
    <s v="PCMicrophones"/>
    <m/>
    <n v="949"/>
    <n v="2000"/>
    <n v="0.53"/>
    <s v="Yes"/>
    <n v="29938000"/>
    <n v="3.9"/>
    <n v="14969"/>
    <n v="58379.1"/>
    <n v="-0.15537543972693033"/>
    <s v="No"/>
    <x v="544"/>
  </r>
  <r>
    <x v="678"/>
    <x v="664"/>
    <x v="1"/>
    <s v="WearableTechnology"/>
    <s v="SmartWatches"/>
    <m/>
    <m/>
    <n v="2499"/>
    <n v="9999"/>
    <n v="0.75"/>
    <s v="Yes"/>
    <n v="421347861"/>
    <n v="4.0999999999999996"/>
    <n v="42139"/>
    <n v="172769.9"/>
    <n v="-0.15537543972693033"/>
    <s v="No"/>
    <x v="545"/>
  </r>
  <r>
    <x v="679"/>
    <x v="665"/>
    <x v="1"/>
    <s v="GeneralPurposeBatteries&amp;BatteryChargers"/>
    <s v="DisposableBatteries"/>
    <m/>
    <m/>
    <n v="159"/>
    <n v="180"/>
    <n v="0.12"/>
    <s v="No"/>
    <n v="178020"/>
    <n v="4.3"/>
    <n v="989"/>
    <n v="4252.7"/>
    <n v="-0.15537543972693033"/>
    <s v="Yes"/>
    <x v="546"/>
  </r>
  <r>
    <x v="680"/>
    <x v="666"/>
    <x v="1"/>
    <s v="Accessories"/>
    <s v="MemoryCards"/>
    <s v="MicroSD"/>
    <m/>
    <n v="1329"/>
    <n v="2900"/>
    <n v="0.54"/>
    <s v="Yes"/>
    <n v="56909600"/>
    <n v="4.5"/>
    <n v="19624"/>
    <n v="88308"/>
    <n v="-0.15537543972693033"/>
    <s v="No"/>
    <x v="547"/>
  </r>
  <r>
    <x v="681"/>
    <x v="667"/>
    <x v="0"/>
    <s v="Accessories&amp;Peripherals"/>
    <s v="USBHubs"/>
    <m/>
    <m/>
    <n v="570"/>
    <n v="999"/>
    <n v="0.43"/>
    <s v="No"/>
    <n v="3197799"/>
    <n v="4.2"/>
    <n v="3201"/>
    <n v="13444.2"/>
    <n v="-0.15537543972693033"/>
    <s v="No"/>
    <x v="548"/>
  </r>
  <r>
    <x v="682"/>
    <x v="668"/>
    <x v="1"/>
    <s v="HomeAudio"/>
    <s v="Speakers"/>
    <s v="OutdoorSpeakers"/>
    <m/>
    <n v="899"/>
    <n v="1999"/>
    <n v="0.55000000000000004"/>
    <s v="Yes"/>
    <n v="60907531"/>
    <n v="4.0999999999999996"/>
    <n v="30469"/>
    <n v="124922.9"/>
    <n v="-0.15537543972693033"/>
    <s v="No"/>
    <x v="549"/>
  </r>
  <r>
    <x v="683"/>
    <x v="669"/>
    <x v="0"/>
    <s v="Accessories&amp;Peripherals"/>
    <s v="LaptopAccessories"/>
    <s v="Bags&amp;Sleeves"/>
    <s v="LaptopSleeves&amp;Slipcases"/>
    <n v="449"/>
    <n v="999"/>
    <n v="0.55000000000000004"/>
    <s v="Yes"/>
    <n v="9930060"/>
    <n v="4.4000000000000004"/>
    <n v="9940"/>
    <n v="43736"/>
    <n v="-0.15537543972693033"/>
    <s v="No"/>
    <x v="550"/>
  </r>
  <r>
    <x v="684"/>
    <x v="670"/>
    <x v="0"/>
    <s v="ExternalDevices&amp;DataStorage"/>
    <s v="ExternalMemoryCardReaders"/>
    <m/>
    <m/>
    <n v="549"/>
    <n v="999"/>
    <n v="0.45"/>
    <s v="No"/>
    <n v="7750242"/>
    <n v="4.3"/>
    <n v="7758"/>
    <n v="33359.4"/>
    <n v="-0.15537543972693033"/>
    <s v="No"/>
    <x v="551"/>
  </r>
  <r>
    <x v="685"/>
    <x v="671"/>
    <x v="0"/>
    <s v="NetworkingDevices"/>
    <s v="Routers"/>
    <m/>
    <m/>
    <n v="1529"/>
    <n v="2399"/>
    <n v="0.36"/>
    <s v="No"/>
    <n v="164113191"/>
    <n v="4.3"/>
    <n v="68409"/>
    <n v="294158.7"/>
    <n v="-0.15537543972693033"/>
    <s v="No"/>
    <x v="552"/>
  </r>
  <r>
    <x v="686"/>
    <x v="672"/>
    <x v="3"/>
    <s v="OfficePaperProducts"/>
    <s v="Paper"/>
    <s v="Stationery"/>
    <s v="Pens,Pencils&amp;WritingSupplies"/>
    <n v="100"/>
    <n v="100"/>
    <n v="0"/>
    <s v="No"/>
    <n v="309500"/>
    <n v="4.3"/>
    <n v="3095"/>
    <n v="13308.5"/>
    <n v="-0.15537543972693033"/>
    <s v="No"/>
    <x v="553"/>
  </r>
  <r>
    <x v="687"/>
    <x v="673"/>
    <x v="0"/>
    <s v="Accessories&amp;Peripherals"/>
    <s v="LaptopAccessories"/>
    <s v="NotebookComputerStands"/>
    <m/>
    <n v="299"/>
    <n v="1499"/>
    <n v="0.8"/>
    <s v="Yes"/>
    <n v="1353597"/>
    <n v="4.2"/>
    <n v="903"/>
    <n v="3792.6000000000004"/>
    <n v="-0.15537543972693033"/>
    <s v="Yes"/>
    <x v="554"/>
  </r>
  <r>
    <x v="688"/>
    <x v="674"/>
    <x v="0"/>
    <s v="Accessories&amp;Peripherals"/>
    <s v="Keyboards,Mice&amp;InputDevices"/>
    <s v="Keyboard&amp;MouseSets"/>
    <m/>
    <n v="1295"/>
    <n v="1795"/>
    <n v="0.28000000000000003"/>
    <s v="No"/>
    <n v="46258945"/>
    <n v="4.0999999999999996"/>
    <n v="25771"/>
    <n v="105661.09999999999"/>
    <n v="-0.15537543972693033"/>
    <s v="No"/>
    <x v="555"/>
  </r>
  <r>
    <x v="689"/>
    <x v="675"/>
    <x v="1"/>
    <s v="Headphones,Earbuds&amp;Accessories"/>
    <s v="Headphones"/>
    <s v="In-Ear"/>
    <m/>
    <n v="699"/>
    <n v="999"/>
    <n v="0.3"/>
    <s v="No"/>
    <n v="272915811"/>
    <n v="4.0999999999999996"/>
    <n v="273189"/>
    <n v="1120074.8999999999"/>
    <n v="-0.15537543972693033"/>
    <s v="No"/>
    <x v="556"/>
  </r>
  <r>
    <x v="690"/>
    <x v="676"/>
    <x v="3"/>
    <s v="OfficePaperProducts"/>
    <s v="Paper"/>
    <s v="Stationery"/>
    <s v="Notebooks,WritingPads&amp;Diaries"/>
    <n v="252"/>
    <n v="315"/>
    <n v="0.2"/>
    <s v="No"/>
    <n v="1192275"/>
    <n v="4.5"/>
    <n v="3785"/>
    <n v="17032.5"/>
    <n v="-0.15537543972693033"/>
    <s v="No"/>
    <x v="557"/>
  </r>
  <r>
    <x v="691"/>
    <x v="677"/>
    <x v="1"/>
    <s v="GeneralPurposeBatteries&amp;BatteryChargers"/>
    <s v="DisposableBatteries"/>
    <m/>
    <m/>
    <n v="190"/>
    <n v="220"/>
    <n v="0.14000000000000001"/>
    <s v="No"/>
    <n v="630520"/>
    <n v="4.4000000000000004"/>
    <n v="2866"/>
    <n v="12610.400000000001"/>
    <n v="-0.15537543972693033"/>
    <s v="No"/>
    <x v="558"/>
  </r>
  <r>
    <x v="692"/>
    <x v="678"/>
    <x v="0"/>
    <s v="Accessories&amp;Peripherals"/>
    <s v="Keyboards,Mice&amp;InputDevices"/>
    <s v="Keyboard&amp;MouseSets"/>
    <m/>
    <n v="1299"/>
    <n v="1599"/>
    <n v="0.19"/>
    <s v="No"/>
    <n v="43529577"/>
    <n v="4.3"/>
    <n v="27223"/>
    <n v="117058.9"/>
    <n v="-0.15537543972693033"/>
    <s v="No"/>
    <x v="559"/>
  </r>
  <r>
    <x v="693"/>
    <x v="679"/>
    <x v="0"/>
    <s v="ExternalDevices&amp;DataStorage"/>
    <s v="PenDrives"/>
    <m/>
    <m/>
    <n v="729"/>
    <n v="1650"/>
    <n v="0.56000000000000005"/>
    <s v="Yes"/>
    <n v="135887400"/>
    <n v="4.3"/>
    <n v="82356"/>
    <n v="354130.8"/>
    <n v="-0.15537543972693033"/>
    <s v="No"/>
    <x v="560"/>
  </r>
  <r>
    <x v="694"/>
    <x v="680"/>
    <x v="3"/>
    <s v="OfficePaperProducts"/>
    <s v="Paper"/>
    <s v="Stationery"/>
    <s v="Pens,Pencils&amp;WritingSupplies"/>
    <n v="480"/>
    <n v="600"/>
    <n v="0.2"/>
    <s v="No"/>
    <n v="3431400"/>
    <n v="4.3"/>
    <n v="5719"/>
    <n v="24591.7"/>
    <n v="-0.15537543972693033"/>
    <s v="No"/>
    <x v="561"/>
  </r>
  <r>
    <x v="477"/>
    <x v="466"/>
    <x v="1"/>
    <s v="WearableTechnology"/>
    <s v="SmartWatches"/>
    <m/>
    <m/>
    <n v="1799"/>
    <n v="6990"/>
    <n v="0.74"/>
    <s v="Yes"/>
    <n v="187891200"/>
    <n v="4"/>
    <n v="26880"/>
    <n v="107520"/>
    <n v="-0.15537543972693033"/>
    <s v="No"/>
    <x v="355"/>
  </r>
  <r>
    <x v="695"/>
    <x v="681"/>
    <x v="0"/>
    <s v="Accessories&amp;Peripherals"/>
    <s v="LaptopAccessories"/>
    <s v="Lapdesks"/>
    <m/>
    <n v="999"/>
    <n v="2499"/>
    <n v="0.6"/>
    <s v="Yes"/>
    <n v="4223310"/>
    <n v="4.3"/>
    <n v="1690"/>
    <n v="7267"/>
    <n v="-0.15537543972693033"/>
    <s v="No"/>
    <x v="562"/>
  </r>
  <r>
    <x v="27"/>
    <x v="27"/>
    <x v="0"/>
    <s v="Accessories&amp;Peripherals"/>
    <s v="Cables&amp;Accessories"/>
    <s v="Cables"/>
    <s v="USBCables"/>
    <n v="299"/>
    <n v="399"/>
    <n v="0.25"/>
    <s v="No"/>
    <n v="1103634"/>
    <n v="4"/>
    <n v="2766"/>
    <n v="11064"/>
    <n v="-0.15537543972693033"/>
    <s v="No"/>
    <x v="24"/>
  </r>
  <r>
    <x v="696"/>
    <x v="682"/>
    <x v="0"/>
    <s v="Accessories&amp;Peripherals"/>
    <s v="Cables&amp;Accessories"/>
    <s v="Cables"/>
    <s v="EthernetCables"/>
    <n v="238"/>
    <n v="699"/>
    <n v="0.66"/>
    <s v="Yes"/>
    <n v="5852028"/>
    <n v="4.4000000000000004"/>
    <n v="8372"/>
    <n v="36836.800000000003"/>
    <n v="-0.15537543972693033"/>
    <s v="No"/>
    <x v="563"/>
  </r>
  <r>
    <x v="697"/>
    <x v="683"/>
    <x v="0"/>
    <s v="Accessories&amp;Peripherals"/>
    <s v="Keyboards,Mice&amp;InputDevices"/>
    <s v="Keyboard&amp;MouseSets"/>
    <m/>
    <n v="1349"/>
    <n v="2198"/>
    <n v="0.39"/>
    <s v="No"/>
    <n v="15634374"/>
    <n v="4"/>
    <n v="7113"/>
    <n v="28452"/>
    <n v="-0.15537543972693033"/>
    <s v="No"/>
    <x v="564"/>
  </r>
  <r>
    <x v="29"/>
    <x v="29"/>
    <x v="0"/>
    <s v="Accessories&amp;Peripherals"/>
    <s v="Cables&amp;Accessories"/>
    <s v="Cables"/>
    <s v="USBCables"/>
    <n v="299"/>
    <n v="999"/>
    <n v="0.7"/>
    <s v="Yes"/>
    <n v="20829150"/>
    <n v="4.3"/>
    <n v="20850"/>
    <n v="89655"/>
    <n v="-0.15537543972693033"/>
    <s v="No"/>
    <x v="26"/>
  </r>
  <r>
    <x v="698"/>
    <x v="684"/>
    <x v="0"/>
    <s v="Accessories&amp;Peripherals"/>
    <s v="Audio&amp;VideoAccessories"/>
    <s v="PCMicrophones"/>
    <m/>
    <n v="199"/>
    <n v="499"/>
    <n v="0.6"/>
    <s v="Yes"/>
    <n v="1399196"/>
    <n v="3.3"/>
    <n v="2804"/>
    <n v="9253.1999999999989"/>
    <n v="-0.15537543972693033"/>
    <s v="No"/>
    <x v="565"/>
  </r>
  <r>
    <x v="699"/>
    <x v="685"/>
    <x v="1"/>
    <s v="Headphones,Earbuds&amp;Accessories"/>
    <s v="Headphones"/>
    <s v="In-Ear"/>
    <m/>
    <n v="1999"/>
    <n v="9999"/>
    <n v="0.8"/>
    <s v="Yes"/>
    <n v="19858014"/>
    <n v="3.7"/>
    <n v="1986"/>
    <n v="7348.2000000000007"/>
    <n v="-0.15537543972693033"/>
    <s v="No"/>
    <x v="566"/>
  </r>
  <r>
    <x v="700"/>
    <x v="686"/>
    <x v="1"/>
    <s v="Mobiles&amp;Accessories"/>
    <s v="MobileAccessories"/>
    <s v="Stands"/>
    <m/>
    <n v="99"/>
    <n v="499"/>
    <n v="0.8"/>
    <s v="Yes"/>
    <n v="1223049"/>
    <n v="4.0999999999999996"/>
    <n v="2451"/>
    <n v="10049.099999999999"/>
    <n v="-0.15537543972693033"/>
    <s v="No"/>
    <x v="369"/>
  </r>
  <r>
    <x v="701"/>
    <x v="687"/>
    <x v="0"/>
    <s v="Accessories&amp;Peripherals"/>
    <s v="Keyboards,Mice&amp;InputDevices"/>
    <s v="Mice"/>
    <m/>
    <n v="499"/>
    <n v="1000"/>
    <n v="0.5"/>
    <s v="Yes"/>
    <n v="23000"/>
    <n v="5"/>
    <n v="23"/>
    <n v="115"/>
    <n v="-0.15537543972693033"/>
    <s v="Yes"/>
    <x v="567"/>
  </r>
  <r>
    <x v="702"/>
    <x v="688"/>
    <x v="0"/>
    <s v="Components"/>
    <s v="Memory"/>
    <m/>
    <m/>
    <n v="1792"/>
    <n v="3500"/>
    <n v="0.49"/>
    <s v="No"/>
    <n v="91679000"/>
    <n v="4.5"/>
    <n v="26194"/>
    <n v="117873"/>
    <n v="-0.15537543972693033"/>
    <s v="No"/>
    <x v="568"/>
  </r>
  <r>
    <x v="703"/>
    <x v="689"/>
    <x v="0"/>
    <s v="Accessories&amp;Peripherals"/>
    <s v="UninterruptedPowerSupplies"/>
    <m/>
    <m/>
    <n v="3299"/>
    <n v="4100"/>
    <n v="0.2"/>
    <s v="No"/>
    <n v="64710300"/>
    <n v="3.9"/>
    <n v="15783"/>
    <n v="61553.7"/>
    <n v="-0.15537543972693033"/>
    <s v="No"/>
    <x v="569"/>
  </r>
  <r>
    <x v="704"/>
    <x v="690"/>
    <x v="3"/>
    <s v="OfficePaperProducts"/>
    <s v="Paper"/>
    <s v="Stationery"/>
    <s v="Notebooks,WritingPads&amp;Diaries"/>
    <n v="125"/>
    <n v="180"/>
    <n v="0.31"/>
    <s v="No"/>
    <n v="1449540"/>
    <n v="4.4000000000000004"/>
    <n v="8053"/>
    <n v="35433.200000000004"/>
    <n v="-0.15537543972693033"/>
    <s v="No"/>
    <x v="570"/>
  </r>
  <r>
    <x v="705"/>
    <x v="691"/>
    <x v="0"/>
    <s v="Accessories&amp;Peripherals"/>
    <s v="Keyboards,Mice&amp;InputDevices"/>
    <s v="Mice"/>
    <m/>
    <n v="399"/>
    <n v="1190"/>
    <n v="0.66"/>
    <s v="Yes"/>
    <n v="3342710"/>
    <n v="4.0999999999999996"/>
    <n v="2809"/>
    <n v="11516.9"/>
    <n v="-0.15537543972693033"/>
    <s v="No"/>
    <x v="571"/>
  </r>
  <r>
    <x v="706"/>
    <x v="692"/>
    <x v="1"/>
    <s v="Headphones,Earbuds&amp;Accessories"/>
    <s v="Headphones"/>
    <s v="In-Ear"/>
    <m/>
    <n v="1199"/>
    <n v="7999"/>
    <n v="0.85"/>
    <s v="Yes"/>
    <n v="207254090"/>
    <n v="3.6"/>
    <n v="25910"/>
    <n v="93276"/>
    <n v="-0.15537543972693033"/>
    <s v="No"/>
    <x v="572"/>
  </r>
  <r>
    <x v="707"/>
    <x v="693"/>
    <x v="0"/>
    <s v="Accessories&amp;Peripherals"/>
    <s v="Keyboards,Mice&amp;InputDevices"/>
    <s v="GraphicTablets"/>
    <m/>
    <n v="235"/>
    <n v="1599"/>
    <n v="0.85"/>
    <s v="Yes"/>
    <n v="1875627"/>
    <n v="3.8"/>
    <n v="1173"/>
    <n v="4457.3999999999996"/>
    <n v="-0.15537543972693033"/>
    <s v="No"/>
    <x v="573"/>
  </r>
  <r>
    <x v="708"/>
    <x v="694"/>
    <x v="0"/>
    <s v="Accessories&amp;Peripherals"/>
    <s v="LaptopAccessories"/>
    <s v="Lapdesks"/>
    <m/>
    <n v="549"/>
    <n v="1999"/>
    <n v="0.73"/>
    <s v="Yes"/>
    <n v="12837578"/>
    <n v="3.6"/>
    <n v="6422"/>
    <n v="23119.200000000001"/>
    <n v="-0.15537543972693033"/>
    <s v="No"/>
    <x v="574"/>
  </r>
  <r>
    <x v="709"/>
    <x v="695"/>
    <x v="0"/>
    <s v="Accessories&amp;Peripherals"/>
    <s v="USBGadgets"/>
    <s v="Lamps"/>
    <m/>
    <n v="89"/>
    <n v="99"/>
    <n v="0.1"/>
    <s v="No"/>
    <n v="23859"/>
    <n v="4.2"/>
    <n v="241"/>
    <n v="1012.2"/>
    <n v="-0.15537543972693033"/>
    <s v="Yes"/>
    <x v="575"/>
  </r>
  <r>
    <x v="28"/>
    <x v="28"/>
    <x v="0"/>
    <s v="Accessories&amp;Peripherals"/>
    <s v="Cables&amp;Accessories"/>
    <s v="Cables"/>
    <s v="USBCables"/>
    <n v="970"/>
    <n v="1999"/>
    <n v="0.51"/>
    <s v="Yes"/>
    <n v="367816"/>
    <n v="4.4000000000000004"/>
    <n v="184"/>
    <n v="809.6"/>
    <n v="-0.15537543972693033"/>
    <s v="Yes"/>
    <x v="25"/>
  </r>
  <r>
    <x v="710"/>
    <x v="696"/>
    <x v="1"/>
    <s v="Headphones,Earbuds&amp;Accessories"/>
    <s v="Headphones"/>
    <s v="In-Ear"/>
    <m/>
    <n v="1299"/>
    <n v="2999"/>
    <n v="0.56999999999999995"/>
    <s v="Yes"/>
    <n v="43872371"/>
    <n v="3.8"/>
    <n v="14629"/>
    <n v="55590.2"/>
    <n v="-0.15537543972693033"/>
    <s v="No"/>
    <x v="576"/>
  </r>
  <r>
    <x v="711"/>
    <x v="697"/>
    <x v="0"/>
    <s v="Accessories&amp;Peripherals"/>
    <s v="Keyboards,Mice&amp;InputDevices"/>
    <s v="Keyboard&amp;MiceAccessories"/>
    <s v="MousePads"/>
    <n v="230"/>
    <n v="999"/>
    <n v="0.77"/>
    <s v="Yes"/>
    <n v="1526472"/>
    <n v="4.2"/>
    <n v="1528"/>
    <n v="6417.6"/>
    <n v="-0.15537543972693033"/>
    <s v="No"/>
    <x v="577"/>
  </r>
  <r>
    <x v="712"/>
    <x v="698"/>
    <x v="1"/>
    <s v="Headphones,Earbuds&amp;Accessories"/>
    <s v="Cases"/>
    <m/>
    <m/>
    <n v="119"/>
    <n v="499"/>
    <n v="0.76"/>
    <s v="Yes"/>
    <n v="7500968"/>
    <n v="4.3"/>
    <n v="15032"/>
    <n v="64637.599999999999"/>
    <n v="-0.15537543972693033"/>
    <s v="No"/>
    <x v="578"/>
  </r>
  <r>
    <x v="713"/>
    <x v="699"/>
    <x v="1"/>
    <s v="Accessories"/>
    <s v="MemoryCards"/>
    <s v="SecureDigitalCards"/>
    <m/>
    <n v="449"/>
    <n v="800"/>
    <n v="0.44"/>
    <s v="No"/>
    <n v="55668000"/>
    <n v="4.4000000000000004"/>
    <n v="69585"/>
    <n v="306174"/>
    <n v="-0.15537543972693033"/>
    <s v="No"/>
    <x v="579"/>
  </r>
  <r>
    <x v="714"/>
    <x v="700"/>
    <x v="1"/>
    <s v="Mobiles&amp;Accessories"/>
    <s v="MobileAccessories"/>
    <s v="Photo&amp;VideoAccessories"/>
    <s v="Flashes&amp;SelfieLights"/>
    <n v="1699"/>
    <n v="3495"/>
    <n v="0.51"/>
    <s v="Yes"/>
    <n v="50226645"/>
    <n v="4.0999999999999996"/>
    <n v="14371"/>
    <n v="58921.099999999991"/>
    <n v="-0.15537543972693033"/>
    <s v="No"/>
    <x v="580"/>
  </r>
  <r>
    <x v="715"/>
    <x v="701"/>
    <x v="3"/>
    <s v="OfficePaperProducts"/>
    <s v="Paper"/>
    <s v="Stationery"/>
    <s v="Notebooks,WritingPads&amp;Diaries"/>
    <n v="561"/>
    <n v="720"/>
    <n v="0.22"/>
    <s v="No"/>
    <n v="2291040"/>
    <n v="4.4000000000000004"/>
    <n v="3182"/>
    <n v="14000.800000000001"/>
    <n v="-0.15537543972693033"/>
    <s v="No"/>
    <x v="581"/>
  </r>
  <r>
    <x v="716"/>
    <x v="702"/>
    <x v="0"/>
    <s v="Accessories&amp;Peripherals"/>
    <s v="Keyboards,Mice&amp;InputDevices"/>
    <s v="Mice"/>
    <m/>
    <n v="289"/>
    <n v="590"/>
    <n v="0.51"/>
    <s v="Yes"/>
    <n v="15272740"/>
    <n v="4.4000000000000004"/>
    <n v="25886"/>
    <n v="113898.40000000001"/>
    <n v="-0.15537543972693033"/>
    <s v="No"/>
    <x v="582"/>
  </r>
  <r>
    <x v="717"/>
    <x v="703"/>
    <x v="0"/>
    <s v="Accessories&amp;Peripherals"/>
    <s v="LaptopAccessories"/>
    <s v="NotebookComputerStands"/>
    <m/>
    <n v="599"/>
    <n v="1999"/>
    <n v="0.7"/>
    <s v="Yes"/>
    <n v="9467264"/>
    <n v="4.4000000000000004"/>
    <n v="4736"/>
    <n v="20838.400000000001"/>
    <n v="-0.15537543972693033"/>
    <s v="No"/>
    <x v="583"/>
  </r>
  <r>
    <x v="718"/>
    <x v="704"/>
    <x v="0"/>
    <s v="ExternalDevices&amp;DataStorage"/>
    <s v="ExternalHardDisks"/>
    <m/>
    <m/>
    <n v="5599"/>
    <n v="7350"/>
    <n v="0.24"/>
    <s v="No"/>
    <n v="536586750"/>
    <n v="4.4000000000000004"/>
    <n v="73005"/>
    <n v="321222"/>
    <n v="-0.15537543972693033"/>
    <s v="No"/>
    <x v="584"/>
  </r>
  <r>
    <x v="719"/>
    <x v="705"/>
    <x v="0"/>
    <s v="Accessories&amp;Peripherals"/>
    <s v="Audio&amp;VideoAccessories"/>
    <s v="Webcams&amp;VoIPEquipment"/>
    <s v="Webcams"/>
    <n v="1990"/>
    <n v="2595"/>
    <n v="0.23"/>
    <s v="No"/>
    <n v="52932810"/>
    <n v="4.3"/>
    <n v="20398"/>
    <n v="87711.4"/>
    <n v="-0.15537543972693033"/>
    <s v="No"/>
    <x v="585"/>
  </r>
  <r>
    <x v="720"/>
    <x v="706"/>
    <x v="0"/>
    <s v="Accessories&amp;Peripherals"/>
    <s v="USBHubs"/>
    <m/>
    <m/>
    <n v="499"/>
    <n v="799"/>
    <n v="0.38"/>
    <s v="No"/>
    <n v="1697875"/>
    <n v="4.3"/>
    <n v="2125"/>
    <n v="9137.5"/>
    <n v="-0.15537543972693033"/>
    <s v="No"/>
    <x v="586"/>
  </r>
  <r>
    <x v="721"/>
    <x v="707"/>
    <x v="0"/>
    <s v="Accessories&amp;Peripherals"/>
    <s v="LaptopAccessories"/>
    <s v="Bags&amp;Sleeves"/>
    <s v="LaptopSleeves&amp;Slipcases"/>
    <n v="449"/>
    <n v="999"/>
    <n v="0.55000000000000004"/>
    <s v="Yes"/>
    <n v="11318670"/>
    <n v="4.3"/>
    <n v="11330"/>
    <n v="48719"/>
    <n v="-0.15537543972693033"/>
    <s v="No"/>
    <x v="587"/>
  </r>
  <r>
    <x v="722"/>
    <x v="708"/>
    <x v="0"/>
    <s v="Accessories&amp;Peripherals"/>
    <s v="LaptopAccessories"/>
    <s v="CoolingPads"/>
    <m/>
    <n v="999"/>
    <n v="1999"/>
    <n v="0.5"/>
    <s v="Yes"/>
    <n v="54854559"/>
    <n v="4.2"/>
    <n v="27441"/>
    <n v="115252.20000000001"/>
    <n v="-0.15537543972693033"/>
    <s v="No"/>
    <x v="588"/>
  </r>
  <r>
    <x v="723"/>
    <x v="709"/>
    <x v="0"/>
    <s v="Accessories&amp;Peripherals"/>
    <s v="LaptopAccessories"/>
    <s v="CameraPrivacyCovers"/>
    <m/>
    <n v="69"/>
    <n v="299"/>
    <n v="0.77"/>
    <s v="Yes"/>
    <n v="76245"/>
    <n v="4.3"/>
    <n v="255"/>
    <n v="1096.5"/>
    <n v="-0.15537543972693033"/>
    <s v="Yes"/>
    <x v="589"/>
  </r>
  <r>
    <x v="724"/>
    <x v="710"/>
    <x v="0"/>
    <s v="Accessories&amp;Peripherals"/>
    <s v="Keyboards,Mice&amp;InputDevices"/>
    <s v="Mice"/>
    <m/>
    <n v="899"/>
    <n v="1499"/>
    <n v="0.4"/>
    <s v="No"/>
    <n v="34737826"/>
    <n v="4.2"/>
    <n v="23174"/>
    <n v="97330.8"/>
    <n v="-0.15537543972693033"/>
    <s v="No"/>
    <x v="590"/>
  </r>
  <r>
    <x v="725"/>
    <x v="711"/>
    <x v="2"/>
    <s v="Microphones"/>
    <s v="Condenser"/>
    <m/>
    <m/>
    <n v="478"/>
    <n v="699"/>
    <n v="0.32"/>
    <s v="No"/>
    <n v="14132382"/>
    <n v="3.8"/>
    <n v="20218"/>
    <n v="76828.399999999994"/>
    <n v="-0.15537543972693033"/>
    <s v="No"/>
    <x v="591"/>
  </r>
  <r>
    <x v="726"/>
    <x v="712"/>
    <x v="0"/>
    <s v="Accessories&amp;Peripherals"/>
    <s v="LaptopAccessories"/>
    <m/>
    <m/>
    <n v="1399"/>
    <n v="2490"/>
    <n v="0.44"/>
    <s v="No"/>
    <n v="27574260"/>
    <n v="4.3"/>
    <n v="11074"/>
    <n v="47618.2"/>
    <n v="-0.15537543972693033"/>
    <s v="No"/>
    <x v="592"/>
  </r>
  <r>
    <x v="30"/>
    <x v="30"/>
    <x v="0"/>
    <s v="Accessories&amp;Peripherals"/>
    <s v="Cables&amp;Accessories"/>
    <s v="Cables"/>
    <s v="USBCables"/>
    <n v="199"/>
    <n v="750"/>
    <n v="0.73"/>
    <s v="Yes"/>
    <n v="56232000"/>
    <n v="4.5"/>
    <n v="74976"/>
    <n v="337392"/>
    <n v="-0.15537543972693033"/>
    <s v="No"/>
    <x v="27"/>
  </r>
  <r>
    <x v="727"/>
    <x v="713"/>
    <x v="0"/>
    <s v="Accessories&amp;Peripherals"/>
    <s v="TabletAccessories"/>
    <s v="Stands"/>
    <m/>
    <n v="149"/>
    <n v="499"/>
    <n v="0.7"/>
    <s v="Yes"/>
    <n v="12777893"/>
    <n v="4.0999999999999996"/>
    <n v="25607"/>
    <n v="104988.7"/>
    <n v="-0.15537543972693033"/>
    <s v="No"/>
    <x v="593"/>
  </r>
  <r>
    <x v="728"/>
    <x v="714"/>
    <x v="1"/>
    <s v="HomeAudio"/>
    <s v="Speakers"/>
    <s v="BluetoothSpeakers"/>
    <m/>
    <n v="1799"/>
    <n v="4990"/>
    <n v="0.64"/>
    <s v="Yes"/>
    <n v="205717740"/>
    <n v="4.2"/>
    <n v="41226"/>
    <n v="173149.2"/>
    <n v="-0.15537543972693033"/>
    <s v="No"/>
    <x v="594"/>
  </r>
  <r>
    <x v="729"/>
    <x v="715"/>
    <x v="5"/>
    <s v="Electrical"/>
    <s v="Adapters&amp;Multi-Outlets"/>
    <m/>
    <m/>
    <n v="425"/>
    <n v="999"/>
    <n v="0.56999999999999995"/>
    <s v="Yes"/>
    <n v="2578419"/>
    <n v="4"/>
    <n v="2581"/>
    <n v="10324"/>
    <n v="-0.15537543972693033"/>
    <s v="No"/>
    <x v="595"/>
  </r>
  <r>
    <x v="730"/>
    <x v="716"/>
    <x v="1"/>
    <s v="HomeAudio"/>
    <s v="Speakers"/>
    <s v="OutdoorSpeakers"/>
    <m/>
    <n v="999"/>
    <n v="2490"/>
    <n v="0.6"/>
    <s v="Yes"/>
    <n v="45644190"/>
    <n v="4.0999999999999996"/>
    <n v="18331"/>
    <n v="75157.099999999991"/>
    <n v="-0.15537543972693033"/>
    <s v="No"/>
    <x v="596"/>
  </r>
  <r>
    <x v="731"/>
    <x v="717"/>
    <x v="0"/>
    <s v="Accessories&amp;Peripherals"/>
    <s v="Keyboards,Mice&amp;InputDevices"/>
    <s v="GraphicTablets"/>
    <m/>
    <n v="378"/>
    <n v="999"/>
    <n v="0.62"/>
    <s v="Yes"/>
    <n v="1777221"/>
    <n v="4.0999999999999996"/>
    <n v="1779"/>
    <n v="7293.9"/>
    <n v="-0.15537543972693033"/>
    <s v="No"/>
    <x v="597"/>
  </r>
  <r>
    <x v="732"/>
    <x v="718"/>
    <x v="3"/>
    <s v="OfficePaperProducts"/>
    <s v="Paper"/>
    <s v="Copy&amp;PrintingPaper"/>
    <s v="ColouredPaper"/>
    <n v="99"/>
    <n v="99"/>
    <n v="0"/>
    <s v="No"/>
    <n v="38412"/>
    <n v="4.3"/>
    <n v="388"/>
    <n v="1668.3999999999999"/>
    <n v="-0.15537543972693033"/>
    <s v="Yes"/>
    <x v="598"/>
  </r>
  <r>
    <x v="733"/>
    <x v="719"/>
    <x v="0"/>
    <s v="NetworkingDevices"/>
    <s v="Routers"/>
    <m/>
    <m/>
    <n v="1499"/>
    <n v="2999"/>
    <n v="0.5"/>
    <s v="Yes"/>
    <n v="25959344"/>
    <n v="4.5"/>
    <n v="8656"/>
    <n v="38952"/>
    <n v="-0.15537543972693033"/>
    <s v="No"/>
    <x v="599"/>
  </r>
  <r>
    <x v="734"/>
    <x v="720"/>
    <x v="0"/>
    <s v="Components"/>
    <s v="InternalSolidStateDrives"/>
    <m/>
    <m/>
    <n v="1815"/>
    <n v="3100"/>
    <n v="0.41"/>
    <s v="No"/>
    <n v="288067500"/>
    <n v="4.5"/>
    <n v="92925"/>
    <n v="418162.5"/>
    <n v="-0.15537543972693033"/>
    <s v="No"/>
    <x v="600"/>
  </r>
  <r>
    <x v="735"/>
    <x v="721"/>
    <x v="3"/>
    <s v="OfficePaperProducts"/>
    <s v="Paper"/>
    <s v="Stationery"/>
    <s v="Notebooks,WritingPads&amp;Diaries"/>
    <n v="67"/>
    <n v="75"/>
    <n v="0.11"/>
    <s v="No"/>
    <n v="95175"/>
    <n v="4.0999999999999996"/>
    <n v="1269"/>
    <n v="5202.8999999999996"/>
    <n v="-0.15537543972693033"/>
    <s v="No"/>
    <x v="601"/>
  </r>
  <r>
    <x v="736"/>
    <x v="722"/>
    <x v="0"/>
    <s v="Accessories&amp;Peripherals"/>
    <s v="LaptopAccessories"/>
    <s v="Lapdesks"/>
    <m/>
    <n v="1889"/>
    <n v="2699"/>
    <n v="0.3"/>
    <s v="No"/>
    <n v="46946406"/>
    <n v="4.3"/>
    <n v="17394"/>
    <n v="74794.2"/>
    <n v="-0.15537543972693033"/>
    <s v="No"/>
    <x v="602"/>
  </r>
  <r>
    <x v="737"/>
    <x v="723"/>
    <x v="1"/>
    <s v="Headphones,Earbuds&amp;Accessories"/>
    <s v="Headphones"/>
    <s v="In-Ear"/>
    <m/>
    <n v="499"/>
    <n v="1499"/>
    <n v="0.67"/>
    <s v="Yes"/>
    <n v="13744331"/>
    <n v="3.6"/>
    <n v="9169"/>
    <n v="33008.400000000001"/>
    <n v="-0.15537543972693033"/>
    <s v="No"/>
    <x v="603"/>
  </r>
  <r>
    <x v="738"/>
    <x v="724"/>
    <x v="0"/>
    <s v="Accessories&amp;Peripherals"/>
    <s v="Keyboards,Mice&amp;InputDevices"/>
    <s v="Keyboard&amp;MiceAccessories"/>
    <s v="MousePads"/>
    <n v="499"/>
    <n v="999"/>
    <n v="0.5"/>
    <s v="Yes"/>
    <n v="1028970"/>
    <n v="4.4000000000000004"/>
    <n v="1030"/>
    <n v="4532"/>
    <n v="-0.15537543972693033"/>
    <s v="No"/>
    <x v="604"/>
  </r>
  <r>
    <x v="739"/>
    <x v="725"/>
    <x v="0"/>
    <s v="ExternalDevices&amp;DataStorage"/>
    <s v="ExternalHardDisks"/>
    <m/>
    <m/>
    <n v="5799"/>
    <n v="7999"/>
    <n v="0.28000000000000003"/>
    <s v="No"/>
    <n v="402133727"/>
    <n v="4.5"/>
    <n v="50273"/>
    <n v="226228.5"/>
    <n v="-0.15537543972693033"/>
    <s v="No"/>
    <x v="605"/>
  </r>
  <r>
    <x v="740"/>
    <x v="726"/>
    <x v="1"/>
    <s v="HomeAudio"/>
    <s v="Speakers"/>
    <s v="MultimediaSpeakerSystems"/>
    <m/>
    <n v="499"/>
    <n v="799"/>
    <n v="0.38"/>
    <s v="No"/>
    <n v="5386858"/>
    <n v="3.9"/>
    <n v="6742"/>
    <n v="26293.8"/>
    <n v="-0.15537543972693033"/>
    <s v="No"/>
    <x v="606"/>
  </r>
  <r>
    <x v="741"/>
    <x v="727"/>
    <x v="0"/>
    <s v="Accessories&amp;Peripherals"/>
    <s v="Keyboards,Mice&amp;InputDevices"/>
    <s v="GraphicTablets"/>
    <m/>
    <n v="249"/>
    <n v="600"/>
    <n v="0.59"/>
    <s v="Yes"/>
    <n v="724800"/>
    <n v="4"/>
    <n v="1208"/>
    <n v="4832"/>
    <n v="-0.15537543972693033"/>
    <s v="No"/>
    <x v="607"/>
  </r>
  <r>
    <x v="31"/>
    <x v="31"/>
    <x v="0"/>
    <s v="Accessories&amp;Peripherals"/>
    <s v="Cables&amp;Accessories"/>
    <s v="Cables"/>
    <s v="USBCables"/>
    <n v="179"/>
    <n v="499"/>
    <n v="0.64"/>
    <s v="Yes"/>
    <n v="964567"/>
    <n v="4"/>
    <n v="1933"/>
    <n v="7732"/>
    <n v="-0.15537543972693033"/>
    <s v="No"/>
    <x v="608"/>
  </r>
  <r>
    <x v="742"/>
    <x v="728"/>
    <x v="0"/>
    <s v="ExternalDevices&amp;DataStorage"/>
    <s v="ExternalHardDisks"/>
    <m/>
    <m/>
    <n v="4449"/>
    <n v="5734"/>
    <n v="0.22"/>
    <s v="No"/>
    <n v="143384404"/>
    <n v="4.4000000000000004"/>
    <n v="25006"/>
    <n v="110026.40000000001"/>
    <n v="-0.15537543972693033"/>
    <s v="No"/>
    <x v="609"/>
  </r>
  <r>
    <x v="743"/>
    <x v="729"/>
    <x v="0"/>
    <s v="Accessories&amp;Peripherals"/>
    <s v="PCGamingPeripherals"/>
    <s v="Gamepads"/>
    <m/>
    <n v="299"/>
    <n v="550"/>
    <n v="0.46"/>
    <s v="No"/>
    <n v="18388700"/>
    <n v="4.5999999999999996"/>
    <n v="33434"/>
    <n v="153796.4"/>
    <n v="-0.15537543972693033"/>
    <s v="No"/>
    <x v="610"/>
  </r>
  <r>
    <x v="744"/>
    <x v="730"/>
    <x v="0"/>
    <s v="Accessories&amp;Peripherals"/>
    <s v="Keyboards,Mice&amp;InputDevices"/>
    <s v="Mice"/>
    <m/>
    <n v="629"/>
    <n v="1390"/>
    <n v="0.55000000000000004"/>
    <s v="Yes"/>
    <n v="8758390"/>
    <n v="4.4000000000000004"/>
    <n v="6301"/>
    <n v="27724.400000000001"/>
    <n v="-0.15537543972693033"/>
    <s v="No"/>
    <x v="611"/>
  </r>
  <r>
    <x v="745"/>
    <x v="731"/>
    <x v="0"/>
    <s v="Accessories&amp;Peripherals"/>
    <s v="Keyboards,Mice&amp;InputDevices"/>
    <s v="Keyboards"/>
    <m/>
    <n v="2595"/>
    <n v="3295"/>
    <n v="0.21"/>
    <s v="No"/>
    <n v="74526310"/>
    <n v="4.4000000000000004"/>
    <n v="22618"/>
    <n v="99519.200000000012"/>
    <n v="-0.15537543972693033"/>
    <s v="No"/>
    <x v="612"/>
  </r>
  <r>
    <x v="32"/>
    <x v="32"/>
    <x v="0"/>
    <s v="Accessories&amp;Peripherals"/>
    <s v="Cables&amp;Accessories"/>
    <s v="Cables"/>
    <s v="USBCables"/>
    <n v="389"/>
    <n v="1099"/>
    <n v="0.65"/>
    <s v="Yes"/>
    <n v="1070426"/>
    <n v="4.3"/>
    <n v="974"/>
    <n v="4188.2"/>
    <n v="-0.15537543972693033"/>
    <s v="Yes"/>
    <x v="29"/>
  </r>
  <r>
    <x v="746"/>
    <x v="732"/>
    <x v="0"/>
    <s v="NetworkingDevices"/>
    <s v="Routers"/>
    <m/>
    <m/>
    <n v="1799"/>
    <n v="2911"/>
    <n v="0.38"/>
    <s v="No"/>
    <n v="59215562"/>
    <n v="4.3"/>
    <n v="20342"/>
    <n v="87470.599999999991"/>
    <n v="-0.15537543972693033"/>
    <s v="No"/>
    <x v="613"/>
  </r>
  <r>
    <x v="747"/>
    <x v="733"/>
    <x v="3"/>
    <s v="OfficePaperProducts"/>
    <s v="Paper"/>
    <s v="Stationery"/>
    <s v="Notebooks,WritingPads&amp;Diaries"/>
    <n v="90"/>
    <n v="175"/>
    <n v="0.49"/>
    <s v="No"/>
    <n v="1300075"/>
    <n v="4.4000000000000004"/>
    <n v="7429"/>
    <n v="32687.600000000002"/>
    <n v="-0.15537543972693033"/>
    <s v="No"/>
    <x v="614"/>
  </r>
  <r>
    <x v="748"/>
    <x v="734"/>
    <x v="0"/>
    <s v="Accessories&amp;Peripherals"/>
    <s v="LaptopAccessories"/>
    <s v="Lapdesks"/>
    <m/>
    <n v="599"/>
    <n v="599"/>
    <n v="0"/>
    <s v="No"/>
    <n v="15827377"/>
    <n v="4"/>
    <n v="26423"/>
    <n v="105692"/>
    <n v="-0.15537543972693033"/>
    <s v="No"/>
    <x v="615"/>
  </r>
  <r>
    <x v="749"/>
    <x v="735"/>
    <x v="1"/>
    <s v="WearableTechnology"/>
    <s v="SmartWatches"/>
    <m/>
    <m/>
    <n v="1999"/>
    <n v="7999"/>
    <n v="0.75"/>
    <s v="Yes"/>
    <n v="250408695"/>
    <n v="4.2"/>
    <n v="31305"/>
    <n v="131481"/>
    <n v="-0.15537543972693033"/>
    <s v="No"/>
    <x v="616"/>
  </r>
  <r>
    <x v="750"/>
    <x v="736"/>
    <x v="0"/>
    <s v="NetworkingDevices"/>
    <s v="DataCards&amp;Dongles"/>
    <m/>
    <m/>
    <n v="2099"/>
    <n v="3250"/>
    <n v="0.35"/>
    <s v="No"/>
    <n v="36442250"/>
    <n v="3.8"/>
    <n v="11213"/>
    <n v="42609.4"/>
    <n v="-0.15537543972693033"/>
    <s v="No"/>
    <x v="617"/>
  </r>
  <r>
    <x v="751"/>
    <x v="737"/>
    <x v="0"/>
    <s v="Accessories&amp;Peripherals"/>
    <s v="LaptopAccessories"/>
    <s v="LaptopChargers&amp;PowerSupplies"/>
    <m/>
    <n v="179"/>
    <n v="499"/>
    <n v="0.64"/>
    <s v="Yes"/>
    <n v="5076826"/>
    <n v="4.0999999999999996"/>
    <n v="10174"/>
    <n v="41713.399999999994"/>
    <n v="-0.15537543972693033"/>
    <s v="No"/>
    <x v="618"/>
  </r>
  <r>
    <x v="752"/>
    <x v="738"/>
    <x v="0"/>
    <s v="Accessories&amp;Peripherals"/>
    <s v="Keyboards,Mice&amp;InputDevices"/>
    <s v="Keyboard&amp;MouseSets"/>
    <m/>
    <n v="1345"/>
    <n v="2295"/>
    <n v="0.41"/>
    <s v="No"/>
    <n v="39962835"/>
    <n v="4.2"/>
    <n v="17413"/>
    <n v="73134.600000000006"/>
    <n v="-0.15537543972693033"/>
    <s v="No"/>
    <x v="619"/>
  </r>
  <r>
    <x v="753"/>
    <x v="739"/>
    <x v="1"/>
    <s v="Cameras&amp;Photography"/>
    <s v="Accessories"/>
    <s v="Tripods&amp;Monopods"/>
    <s v="TripodLegs"/>
    <n v="349"/>
    <n v="995"/>
    <n v="0.65"/>
    <s v="Yes"/>
    <n v="6642620"/>
    <n v="4.2"/>
    <n v="6676"/>
    <n v="28039.200000000001"/>
    <n v="-0.15537543972693033"/>
    <s v="No"/>
    <x v="620"/>
  </r>
  <r>
    <x v="754"/>
    <x v="740"/>
    <x v="0"/>
    <s v="Accessories&amp;Peripherals"/>
    <s v="Cables&amp;Accessories"/>
    <s v="Cables"/>
    <s v="EthernetCables"/>
    <n v="287"/>
    <n v="499"/>
    <n v="0.42"/>
    <s v="No"/>
    <n v="4029924"/>
    <n v="4.4000000000000004"/>
    <n v="8076"/>
    <n v="35534.400000000001"/>
    <n v="-0.15537543972693033"/>
    <s v="No"/>
    <x v="621"/>
  </r>
  <r>
    <x v="33"/>
    <x v="33"/>
    <x v="0"/>
    <s v="Accessories&amp;Peripherals"/>
    <s v="Cables&amp;Accessories"/>
    <s v="Cables"/>
    <s v="USBCables"/>
    <n v="599"/>
    <n v="599"/>
    <n v="0"/>
    <s v="No"/>
    <n v="212645"/>
    <n v="4.3"/>
    <n v="355"/>
    <n v="1526.5"/>
    <n v="-0.15537543972693033"/>
    <s v="Yes"/>
    <x v="30"/>
  </r>
  <r>
    <x v="755"/>
    <x v="741"/>
    <x v="0"/>
    <s v="ExternalDevices&amp;DataStorage"/>
    <s v="PenDrives"/>
    <m/>
    <m/>
    <n v="349"/>
    <n v="450"/>
    <n v="0.22"/>
    <s v="No"/>
    <n v="8395200"/>
    <n v="4.0999999999999996"/>
    <n v="18656"/>
    <n v="76489.599999999991"/>
    <n v="-0.15537543972693033"/>
    <s v="No"/>
    <x v="622"/>
  </r>
  <r>
    <x v="756"/>
    <x v="742"/>
    <x v="1"/>
    <s v="GeneralPurposeBatteries&amp;BatteryChargers"/>
    <s v="DisposableBatteries"/>
    <m/>
    <m/>
    <n v="879"/>
    <n v="1109"/>
    <n v="0.21"/>
    <s v="No"/>
    <n v="35043291"/>
    <n v="4.4000000000000004"/>
    <n v="31599"/>
    <n v="139035.6"/>
    <n v="-0.15537543972693033"/>
    <s v="No"/>
    <x v="623"/>
  </r>
  <r>
    <x v="34"/>
    <x v="34"/>
    <x v="0"/>
    <s v="Accessories&amp;Peripherals"/>
    <s v="Cables&amp;Accessories"/>
    <s v="Cables"/>
    <s v="USBCables"/>
    <n v="199"/>
    <n v="999"/>
    <n v="0.8"/>
    <s v="Yes"/>
    <n v="1073925"/>
    <n v="3.9"/>
    <n v="1075"/>
    <n v="4192.5"/>
    <n v="-0.15537543972693033"/>
    <s v="No"/>
    <x v="31"/>
  </r>
  <r>
    <x v="757"/>
    <x v="743"/>
    <x v="1"/>
    <s v="GeneralPurposeBatteries&amp;BatteryChargers"/>
    <s v="RechargeableBatteries"/>
    <m/>
    <m/>
    <n v="250"/>
    <n v="250"/>
    <n v="0"/>
    <s v="No"/>
    <n v="3492750"/>
    <n v="3.9"/>
    <n v="13971"/>
    <n v="54486.9"/>
    <n v="-0.15537543972693033"/>
    <s v="No"/>
    <x v="624"/>
  </r>
  <r>
    <x v="758"/>
    <x v="744"/>
    <x v="1"/>
    <s v="Headphones,Earbuds&amp;Accessories"/>
    <s v="Headphones"/>
    <s v="In-Ear"/>
    <m/>
    <n v="199"/>
    <n v="499"/>
    <n v="0.6"/>
    <s v="Yes"/>
    <n v="1243508"/>
    <n v="3.6"/>
    <n v="2492"/>
    <n v="8971.2000000000007"/>
    <n v="-0.15537543972693033"/>
    <s v="No"/>
    <x v="625"/>
  </r>
  <r>
    <x v="36"/>
    <x v="36"/>
    <x v="0"/>
    <s v="Accessories&amp;Peripherals"/>
    <s v="Cables&amp;Accessories"/>
    <s v="Cables"/>
    <s v="USBCables"/>
    <n v="899"/>
    <n v="1900"/>
    <n v="0.53"/>
    <s v="Yes"/>
    <n v="25748800"/>
    <n v="4.4000000000000004"/>
    <n v="13552"/>
    <n v="59628.800000000003"/>
    <n v="-0.15537543972693033"/>
    <s v="No"/>
    <x v="32"/>
  </r>
  <r>
    <x v="37"/>
    <x v="37"/>
    <x v="0"/>
    <s v="Accessories&amp;Peripherals"/>
    <s v="Cables&amp;Accessories"/>
    <s v="Cables"/>
    <s v="USBCables"/>
    <n v="199"/>
    <n v="999"/>
    <n v="0.8"/>
    <s v="Yes"/>
    <n v="574425"/>
    <n v="4"/>
    <n v="575"/>
    <n v="2300"/>
    <n v="-0.15537543972693033"/>
    <s v="Yes"/>
    <x v="626"/>
  </r>
  <r>
    <x v="759"/>
    <x v="745"/>
    <x v="0"/>
    <s v="Accessories&amp;Peripherals"/>
    <s v="LaptopAccessories"/>
    <s v="LaptopChargers&amp;PowerSupplies"/>
    <m/>
    <n v="149"/>
    <n v="999"/>
    <n v="0.85"/>
    <s v="Yes"/>
    <n v="2520477"/>
    <n v="3.5"/>
    <n v="2523"/>
    <n v="8830.5"/>
    <n v="-0.15537543972693033"/>
    <s v="No"/>
    <x v="627"/>
  </r>
  <r>
    <x v="760"/>
    <x v="746"/>
    <x v="0"/>
    <s v="Accessories&amp;Peripherals"/>
    <s v="Keyboards,Mice&amp;InputDevices"/>
    <s v="GraphicTablets"/>
    <m/>
    <n v="469"/>
    <n v="1499"/>
    <n v="0.69"/>
    <s v="Yes"/>
    <n v="527648"/>
    <n v="4.0999999999999996"/>
    <n v="352"/>
    <n v="1443.1999999999998"/>
    <n v="-0.15537543972693033"/>
    <s v="Yes"/>
    <x v="628"/>
  </r>
  <r>
    <x v="761"/>
    <x v="747"/>
    <x v="0"/>
    <s v="Accessories&amp;Peripherals"/>
    <s v="USBHubs"/>
    <m/>
    <m/>
    <n v="1187"/>
    <n v="1929"/>
    <n v="0.38"/>
    <s v="No"/>
    <n v="3205998"/>
    <n v="4.0999999999999996"/>
    <n v="1662"/>
    <n v="6814.2"/>
    <n v="-0.15537543972693033"/>
    <s v="No"/>
    <x v="629"/>
  </r>
  <r>
    <x v="762"/>
    <x v="748"/>
    <x v="0"/>
    <s v="Accessories&amp;Peripherals"/>
    <s v="Audio&amp;VideoAccessories"/>
    <s v="PCSpeakers"/>
    <m/>
    <n v="849"/>
    <n v="1499"/>
    <n v="0.43"/>
    <s v="No"/>
    <n v="11020648"/>
    <n v="4"/>
    <n v="7352"/>
    <n v="29408"/>
    <n v="-0.15537543972693033"/>
    <s v="No"/>
    <x v="630"/>
  </r>
  <r>
    <x v="763"/>
    <x v="749"/>
    <x v="0"/>
    <s v="Accessories&amp;Peripherals"/>
    <s v="Keyboards,Mice&amp;InputDevices"/>
    <s v="Mice"/>
    <m/>
    <n v="328"/>
    <n v="399"/>
    <n v="0.18"/>
    <s v="No"/>
    <n v="1372959"/>
    <n v="4.0999999999999996"/>
    <n v="3441"/>
    <n v="14108.099999999999"/>
    <n v="-0.15537543972693033"/>
    <s v="No"/>
    <x v="631"/>
  </r>
  <r>
    <x v="764"/>
    <x v="750"/>
    <x v="0"/>
    <s v="Accessories&amp;Peripherals"/>
    <s v="LaptopAccessories"/>
    <s v="Lapdesks"/>
    <m/>
    <n v="269"/>
    <n v="699"/>
    <n v="0.62"/>
    <s v="Yes"/>
    <n v="65007"/>
    <n v="4"/>
    <n v="93"/>
    <n v="372"/>
    <n v="-0.15537543972693033"/>
    <s v="Yes"/>
    <x v="632"/>
  </r>
  <r>
    <x v="765"/>
    <x v="751"/>
    <x v="1"/>
    <s v="Cameras&amp;Photography"/>
    <s v="Accessories"/>
    <s v="Batteries&amp;Chargers"/>
    <s v="BatteryChargers"/>
    <n v="299"/>
    <n v="400"/>
    <n v="0.25"/>
    <s v="No"/>
    <n v="16358000"/>
    <n v="3.8"/>
    <n v="40895"/>
    <n v="155401"/>
    <n v="-0.15537543972693033"/>
    <s v="No"/>
    <x v="633"/>
  </r>
  <r>
    <x v="766"/>
    <x v="752"/>
    <x v="0"/>
    <s v="Accessories&amp;Peripherals"/>
    <s v="TabletAccessories"/>
    <s v="Bags,Cases&amp;Sleeves"/>
    <s v="Cases"/>
    <n v="549"/>
    <n v="1499"/>
    <n v="0.63"/>
    <s v="Yes"/>
    <n v="16497994"/>
    <n v="4.3"/>
    <n v="11006"/>
    <n v="47325.799999999996"/>
    <n v="-0.15537543972693033"/>
    <s v="No"/>
    <x v="634"/>
  </r>
  <r>
    <x v="767"/>
    <x v="753"/>
    <x v="3"/>
    <s v="OfficePaperProducts"/>
    <s v="Paper"/>
    <s v="Stationery"/>
    <s v="Notebooks,WritingPads&amp;Diaries"/>
    <n v="114"/>
    <n v="120"/>
    <n v="0.05"/>
    <s v="No"/>
    <n v="1072560"/>
    <n v="4.2"/>
    <n v="8938"/>
    <n v="37539.599999999999"/>
    <n v="-0.15537543972693033"/>
    <s v="No"/>
    <x v="635"/>
  </r>
  <r>
    <x v="768"/>
    <x v="754"/>
    <x v="3"/>
    <s v="OfficePaperProducts"/>
    <s v="Paper"/>
    <s v="Stationery"/>
    <s v="Pens,Pencils&amp;WritingSupplies"/>
    <n v="120"/>
    <n v="120"/>
    <n v="0"/>
    <s v="No"/>
    <n v="516960"/>
    <n v="4.0999999999999996"/>
    <n v="4308"/>
    <n v="17662.8"/>
    <n v="-0.15537543972693033"/>
    <s v="No"/>
    <x v="636"/>
  </r>
  <r>
    <x v="39"/>
    <x v="39"/>
    <x v="0"/>
    <s v="Accessories&amp;Peripherals"/>
    <s v="Cables&amp;Accessories"/>
    <s v="Cables"/>
    <s v="USBCables"/>
    <n v="970"/>
    <n v="1999"/>
    <n v="0.51"/>
    <s v="Yes"/>
    <n v="923538"/>
    <n v="4.2"/>
    <n v="462"/>
    <n v="1940.4"/>
    <n v="-0.15537543972693033"/>
    <s v="Yes"/>
    <x v="35"/>
  </r>
  <r>
    <x v="40"/>
    <x v="40"/>
    <x v="0"/>
    <s v="Accessories&amp;Peripherals"/>
    <s v="Cables&amp;Accessories"/>
    <s v="Cables"/>
    <s v="USBCables"/>
    <n v="209"/>
    <n v="695"/>
    <n v="0.7"/>
    <s v="Yes"/>
    <n v="74841770"/>
    <n v="4.5"/>
    <n v="107686"/>
    <n v="484587"/>
    <n v="-0.15537543972693033"/>
    <s v="No"/>
    <x v="637"/>
  </r>
  <r>
    <x v="769"/>
    <x v="755"/>
    <x v="0"/>
    <s v="Accessories&amp;Peripherals"/>
    <s v="Keyboards,Mice&amp;InputDevices"/>
    <s v="Mice"/>
    <m/>
    <n v="1490"/>
    <n v="2295"/>
    <n v="0.35"/>
    <s v="No"/>
    <n v="24446340"/>
    <n v="4.5999999999999996"/>
    <n v="10652"/>
    <n v="48999.199999999997"/>
    <n v="-0.15537543972693033"/>
    <s v="No"/>
    <x v="638"/>
  </r>
  <r>
    <x v="770"/>
    <x v="756"/>
    <x v="4"/>
    <s v="CraftMaterials"/>
    <s v="DrawingMaterials"/>
    <s v="DrawingMedia"/>
    <s v="Pencils"/>
    <n v="99"/>
    <n v="99"/>
    <n v="0"/>
    <s v="No"/>
    <n v="498564"/>
    <n v="4.3"/>
    <n v="5036"/>
    <n v="21654.799999999999"/>
    <n v="-0.15537543972693033"/>
    <s v="No"/>
    <x v="639"/>
  </r>
  <r>
    <x v="771"/>
    <x v="757"/>
    <x v="0"/>
    <s v="Accessories&amp;Peripherals"/>
    <s v="Keyboards,Mice&amp;InputDevices"/>
    <s v="Mice"/>
    <m/>
    <n v="149"/>
    <n v="249"/>
    <n v="0.4"/>
    <s v="No"/>
    <n v="1259193"/>
    <n v="4"/>
    <n v="5057"/>
    <n v="20228"/>
    <n v="-0.15537543972693033"/>
    <s v="No"/>
    <x v="640"/>
  </r>
  <r>
    <x v="772"/>
    <x v="758"/>
    <x v="0"/>
    <s v="Accessories&amp;Peripherals"/>
    <s v="PCGamingPeripherals"/>
    <s v="GamingMice"/>
    <m/>
    <n v="575"/>
    <n v="2799"/>
    <n v="0.79"/>
    <s v="Yes"/>
    <n v="23895063"/>
    <n v="4.2"/>
    <n v="8537"/>
    <n v="35855.4"/>
    <n v="-0.15537543972693033"/>
    <s v="No"/>
    <x v="641"/>
  </r>
  <r>
    <x v="45"/>
    <x v="45"/>
    <x v="0"/>
    <s v="Accessories&amp;Peripherals"/>
    <s v="Cables&amp;Accessories"/>
    <s v="Cables"/>
    <s v="USBCables"/>
    <n v="333"/>
    <n v="999"/>
    <n v="0.67"/>
    <s v="Yes"/>
    <n v="9782208"/>
    <n v="3.3"/>
    <n v="9792"/>
    <n v="32313.599999999999"/>
    <n v="-0.15537543972693033"/>
    <s v="No"/>
    <x v="39"/>
  </r>
  <r>
    <x v="773"/>
    <x v="759"/>
    <x v="3"/>
    <s v="OfficePaperProducts"/>
    <s v="Paper"/>
    <s v="Stationery"/>
    <s v="Pens,Pencils&amp;WritingSupplies"/>
    <n v="178"/>
    <n v="210"/>
    <n v="0.15"/>
    <s v="No"/>
    <n v="514500"/>
    <n v="4.3"/>
    <n v="2450"/>
    <n v="10535"/>
    <n v="-0.15537543972693033"/>
    <s v="No"/>
    <x v="642"/>
  </r>
  <r>
    <x v="774"/>
    <x v="760"/>
    <x v="1"/>
    <s v="Headphones,Earbuds&amp;Accessories"/>
    <s v="Headphones"/>
    <s v="In-Ear"/>
    <m/>
    <n v="1599"/>
    <n v="3490"/>
    <n v="0.54"/>
    <s v="Yes"/>
    <n v="2359240"/>
    <n v="3.7"/>
    <n v="676"/>
    <n v="2501.2000000000003"/>
    <n v="-0.15537543972693033"/>
    <s v="Yes"/>
    <x v="643"/>
  </r>
  <r>
    <x v="775"/>
    <x v="761"/>
    <x v="1"/>
    <s v="Headphones,Earbuds&amp;Accessories"/>
    <s v="Headphones"/>
    <s v="In-Ear"/>
    <m/>
    <n v="499"/>
    <n v="1299"/>
    <n v="0.62"/>
    <s v="Yes"/>
    <n v="1523727"/>
    <n v="3.9"/>
    <n v="1173"/>
    <n v="4574.7"/>
    <n v="-0.15537543972693033"/>
    <s v="No"/>
    <x v="644"/>
  </r>
  <r>
    <x v="776"/>
    <x v="762"/>
    <x v="0"/>
    <s v="Accessories&amp;Peripherals"/>
    <s v="Keyboards,Mice&amp;InputDevices"/>
    <s v="Keyboard&amp;MiceAccessories"/>
    <s v="MousePads"/>
    <n v="199"/>
    <n v="499"/>
    <n v="0.6"/>
    <s v="Yes"/>
    <n v="4989002"/>
    <n v="4.3"/>
    <n v="9998"/>
    <n v="42991.4"/>
    <n v="-0.15537543972693033"/>
    <s v="No"/>
    <x v="645"/>
  </r>
  <r>
    <x v="777"/>
    <x v="763"/>
    <x v="1"/>
    <s v="WearableTechnology"/>
    <s v="SmartWatches"/>
    <m/>
    <m/>
    <n v="2499"/>
    <n v="5999"/>
    <n v="0.57999999999999996"/>
    <s v="Yes"/>
    <n v="35106148"/>
    <n v="4.0999999999999996"/>
    <n v="5852"/>
    <n v="23993.199999999997"/>
    <n v="-0.15537543972693033"/>
    <s v="No"/>
    <x v="646"/>
  </r>
  <r>
    <x v="778"/>
    <x v="764"/>
    <x v="0"/>
    <s v="Components"/>
    <s v="InternalHardDrives"/>
    <m/>
    <m/>
    <n v="199"/>
    <n v="999"/>
    <n v="0.8"/>
    <s v="Yes"/>
    <n v="361638"/>
    <n v="4.2"/>
    <n v="362"/>
    <n v="1520.4"/>
    <n v="-0.15537543972693033"/>
    <s v="Yes"/>
    <x v="647"/>
  </r>
  <r>
    <x v="779"/>
    <x v="765"/>
    <x v="1"/>
    <s v="Accessories"/>
    <s v="MemoryCards"/>
    <s v="MicroSD"/>
    <m/>
    <n v="939"/>
    <n v="1800"/>
    <n v="0.48"/>
    <s v="No"/>
    <n v="369093600"/>
    <n v="4.5"/>
    <n v="205052"/>
    <n v="922734"/>
    <n v="-0.15537543972693033"/>
    <s v="No"/>
    <x v="648"/>
  </r>
  <r>
    <x v="780"/>
    <x v="766"/>
    <x v="1"/>
    <s v="WearableTechnology"/>
    <s v="SmartWatches"/>
    <m/>
    <m/>
    <n v="2499"/>
    <n v="9999"/>
    <n v="0.75"/>
    <s v="Yes"/>
    <n v="90890910"/>
    <n v="4"/>
    <n v="9090"/>
    <n v="36360"/>
    <n v="-0.15537543972693033"/>
    <s v="No"/>
    <x v="649"/>
  </r>
  <r>
    <x v="781"/>
    <x v="767"/>
    <x v="0"/>
    <s v="Accessories&amp;Peripherals"/>
    <s v="Keyboards,Mice&amp;InputDevices"/>
    <s v="Mice"/>
    <m/>
    <n v="1439"/>
    <n v="2890"/>
    <n v="0.5"/>
    <s v="Yes"/>
    <n v="11846110"/>
    <n v="4.5"/>
    <n v="4099"/>
    <n v="18445.5"/>
    <n v="-0.15537543972693033"/>
    <s v="No"/>
    <x v="650"/>
  </r>
  <r>
    <x v="782"/>
    <x v="768"/>
    <x v="1"/>
    <s v="Headphones,Earbuds&amp;Accessories"/>
    <s v="Headphones"/>
    <s v="In-Ear"/>
    <m/>
    <n v="1099"/>
    <n v="5999"/>
    <n v="0.82"/>
    <s v="Yes"/>
    <n v="77783034"/>
    <n v="3.5"/>
    <n v="12966"/>
    <n v="45381"/>
    <n v="-0.15537543972693033"/>
    <s v="No"/>
    <x v="651"/>
  </r>
  <r>
    <x v="783"/>
    <x v="769"/>
    <x v="3"/>
    <s v="OfficePaperProducts"/>
    <s v="Paper"/>
    <s v="Stationery"/>
    <s v="Notebooks,WritingPads&amp;Diaries"/>
    <n v="157"/>
    <n v="160"/>
    <n v="0.02"/>
    <s v="No"/>
    <n v="708480"/>
    <n v="4.5"/>
    <n v="4428"/>
    <n v="19926"/>
    <n v="-0.15537543972693033"/>
    <s v="No"/>
    <x v="652"/>
  </r>
  <r>
    <x v="43"/>
    <x v="43"/>
    <x v="0"/>
    <s v="NetworkingDevices"/>
    <s v="NetworkAdapters"/>
    <s v="WirelessUSBAdapters"/>
    <m/>
    <n v="999"/>
    <n v="1599"/>
    <n v="0.38"/>
    <s v="No"/>
    <n v="19336707"/>
    <n v="4.3"/>
    <n v="12093"/>
    <n v="51999.9"/>
    <n v="-0.15537543972693033"/>
    <s v="No"/>
    <x v="38"/>
  </r>
  <r>
    <x v="784"/>
    <x v="770"/>
    <x v="0"/>
    <s v="Accessories&amp;Peripherals"/>
    <s v="Keyboards,Mice&amp;InputDevices"/>
    <s v="Keyboard&amp;MiceAccessories"/>
    <s v="DustCovers"/>
    <n v="115"/>
    <n v="999"/>
    <n v="0.88"/>
    <s v="Yes"/>
    <n v="5686308"/>
    <n v="3.3"/>
    <n v="5692"/>
    <n v="18783.599999999999"/>
    <n v="-0.15537543972693033"/>
    <s v="No"/>
    <x v="653"/>
  </r>
  <r>
    <x v="785"/>
    <x v="771"/>
    <x v="0"/>
    <s v="Accessories&amp;Peripherals"/>
    <s v="Keyboards,Mice&amp;InputDevices"/>
    <s v="GraphicTablets"/>
    <m/>
    <n v="175"/>
    <n v="499"/>
    <n v="0.65"/>
    <s v="Yes"/>
    <n v="10479"/>
    <n v="4.0999999999999996"/>
    <n v="21"/>
    <n v="86.1"/>
    <n v="-0.15537543972693033"/>
    <s v="Yes"/>
    <x v="654"/>
  </r>
  <r>
    <x v="786"/>
    <x v="772"/>
    <x v="1"/>
    <s v="Cameras&amp;Photography"/>
    <s v="SecurityCameras"/>
    <s v="DomeCameras"/>
    <m/>
    <n v="1999"/>
    <n v="4700"/>
    <n v="0.56999999999999995"/>
    <s v="Yes"/>
    <n v="8836000"/>
    <n v="3.8"/>
    <n v="1880"/>
    <n v="7144"/>
    <n v="-0.15537543972693033"/>
    <s v="No"/>
    <x v="655"/>
  </r>
  <r>
    <x v="787"/>
    <x v="773"/>
    <x v="0"/>
    <s v="Printers,Inks&amp;Accessories"/>
    <s v="Printers"/>
    <m/>
    <m/>
    <n v="3999"/>
    <n v="4332.96"/>
    <n v="0.08"/>
    <s v="No"/>
    <n v="94293875.519999996"/>
    <n v="3.5"/>
    <n v="21762"/>
    <n v="76167"/>
    <n v="-0.15537543972693033"/>
    <s v="No"/>
    <x v="656"/>
  </r>
  <r>
    <x v="788"/>
    <x v="774"/>
    <x v="0"/>
    <s v="NetworkingDevices"/>
    <s v="Routers"/>
    <m/>
    <m/>
    <n v="899"/>
    <n v="1800"/>
    <n v="0.5"/>
    <s v="Yes"/>
    <n v="40275000"/>
    <n v="4.0999999999999996"/>
    <n v="22375"/>
    <n v="91737.499999999985"/>
    <n v="-0.15537543972693033"/>
    <s v="No"/>
    <x v="657"/>
  </r>
  <r>
    <x v="789"/>
    <x v="775"/>
    <x v="0"/>
    <s v="Accessories&amp;Peripherals"/>
    <s v="Keyboards,Mice&amp;InputDevices"/>
    <s v="Keyboard&amp;MiceAccessories"/>
    <s v="MousePads"/>
    <n v="299"/>
    <n v="990"/>
    <n v="0.7"/>
    <s v="Yes"/>
    <n v="2428470"/>
    <n v="4.5"/>
    <n v="2453"/>
    <n v="11038.5"/>
    <n v="-0.15537543972693033"/>
    <s v="No"/>
    <x v="658"/>
  </r>
  <r>
    <x v="790"/>
    <x v="776"/>
    <x v="0"/>
    <s v="Accessories&amp;Peripherals"/>
    <s v="Keyboards,Mice&amp;InputDevices"/>
    <s v="GraphicTablets"/>
    <m/>
    <n v="3303"/>
    <n v="4699"/>
    <n v="0.3"/>
    <s v="No"/>
    <n v="63643256"/>
    <n v="4.4000000000000004"/>
    <n v="13544"/>
    <n v="59593.600000000006"/>
    <n v="-0.15537543972693033"/>
    <s v="No"/>
    <x v="659"/>
  </r>
  <r>
    <x v="791"/>
    <x v="777"/>
    <x v="0"/>
    <s v="Accessories&amp;Peripherals"/>
    <s v="Audio&amp;VideoAccessories"/>
    <s v="Webcams&amp;VoIPEquipment"/>
    <s v="Webcams"/>
    <n v="1890"/>
    <n v="5490"/>
    <n v="0.66"/>
    <s v="Yes"/>
    <n v="60258240"/>
    <n v="4.0999999999999996"/>
    <n v="10976"/>
    <n v="45001.599999999999"/>
    <n v="-0.15537543972693033"/>
    <s v="No"/>
    <x v="660"/>
  </r>
  <r>
    <x v="792"/>
    <x v="778"/>
    <x v="3"/>
    <s v="OfficePaperProducts"/>
    <s v="Paper"/>
    <s v="Stationery"/>
    <s v="Pens,Pencils&amp;WritingSupplies"/>
    <n v="90"/>
    <n v="100"/>
    <n v="0.1"/>
    <s v="No"/>
    <n v="306100"/>
    <n v="4.3"/>
    <n v="3061"/>
    <n v="13162.3"/>
    <n v="-0.15537543972693033"/>
    <s v="No"/>
    <x v="661"/>
  </r>
  <r>
    <x v="793"/>
    <x v="779"/>
    <x v="1"/>
    <s v="Headphones,Earbuds&amp;Accessories"/>
    <s v="Headphones"/>
    <s v="In-Ear"/>
    <m/>
    <n v="1599"/>
    <n v="2790"/>
    <n v="0.43"/>
    <s v="No"/>
    <n v="6338880"/>
    <n v="3.6"/>
    <n v="2272"/>
    <n v="8179.2"/>
    <n v="-0.15537543972693033"/>
    <s v="No"/>
    <x v="662"/>
  </r>
  <r>
    <x v="794"/>
    <x v="780"/>
    <x v="0"/>
    <s v="Accessories&amp;Peripherals"/>
    <s v="LaptopAccessories"/>
    <s v="CoolingPads"/>
    <m/>
    <n v="599"/>
    <n v="999"/>
    <n v="0.4"/>
    <s v="No"/>
    <n v="7593399"/>
    <n v="4"/>
    <n v="7601"/>
    <n v="30404"/>
    <n v="-0.15537543972693033"/>
    <s v="No"/>
    <x v="663"/>
  </r>
  <r>
    <x v="46"/>
    <x v="46"/>
    <x v="0"/>
    <s v="NetworkingDevices"/>
    <s v="NetworkAdapters"/>
    <s v="WirelessUSBAdapters"/>
    <m/>
    <n v="507"/>
    <n v="1208"/>
    <n v="0.57999999999999996"/>
    <s v="Yes"/>
    <n v="9822248"/>
    <n v="4.0999999999999996"/>
    <n v="8131"/>
    <n v="33337.1"/>
    <n v="-0.15537543972693033"/>
    <s v="No"/>
    <x v="40"/>
  </r>
  <r>
    <x v="795"/>
    <x v="781"/>
    <x v="0"/>
    <s v="Accessories&amp;Peripherals"/>
    <s v="Keyboards,Mice&amp;InputDevices"/>
    <s v="Keyboard&amp;MiceAccessories"/>
    <s v="MousePads"/>
    <n v="425"/>
    <n v="899"/>
    <n v="0.53"/>
    <s v="Yes"/>
    <n v="3792881"/>
    <n v="4.5"/>
    <n v="4219"/>
    <n v="18985.5"/>
    <n v="-0.15537543972693033"/>
    <s v="No"/>
    <x v="664"/>
  </r>
  <r>
    <x v="796"/>
    <x v="782"/>
    <x v="1"/>
    <s v="Headphones,Earbuds&amp;Accessories"/>
    <s v="Headphones"/>
    <s v="On-Ear"/>
    <m/>
    <n v="1499"/>
    <n v="3999"/>
    <n v="0.63"/>
    <s v="Yes"/>
    <n v="171057225"/>
    <n v="4.2"/>
    <n v="42775"/>
    <n v="179655"/>
    <n v="-0.15537543972693033"/>
    <s v="No"/>
    <x v="665"/>
  </r>
  <r>
    <x v="797"/>
    <x v="783"/>
    <x v="0"/>
    <s v="Accessories&amp;Peripherals"/>
    <s v="TabletAccessories"/>
    <s v="Bags,Cases&amp;Sleeves"/>
    <s v="Cases"/>
    <n v="549"/>
    <n v="2499"/>
    <n v="0.78"/>
    <s v="Yes"/>
    <n v="13884444"/>
    <n v="4.3"/>
    <n v="5556"/>
    <n v="23890.799999999999"/>
    <n v="-0.15537543972693033"/>
    <s v="No"/>
    <x v="666"/>
  </r>
  <r>
    <x v="49"/>
    <x v="49"/>
    <x v="0"/>
    <s v="Accessories&amp;Peripherals"/>
    <s v="Cables&amp;Accessories"/>
    <s v="Cables"/>
    <s v="USBCables"/>
    <n v="199"/>
    <n v="395"/>
    <n v="0.5"/>
    <s v="Yes"/>
    <n v="36575025"/>
    <n v="4.2"/>
    <n v="92595"/>
    <n v="388899"/>
    <n v="-0.15537543972693033"/>
    <s v="No"/>
    <x v="42"/>
  </r>
  <r>
    <x v="798"/>
    <x v="784"/>
    <x v="0"/>
    <s v="Accessories&amp;Peripherals"/>
    <s v="Keyboards,Mice&amp;InputDevices"/>
    <s v="Mice"/>
    <m/>
    <n v="1295"/>
    <n v="1645"/>
    <n v="0.21"/>
    <s v="No"/>
    <n v="20356875"/>
    <n v="4.5999999999999996"/>
    <n v="12375"/>
    <n v="56924.999999999993"/>
    <n v="-0.15537543972693033"/>
    <s v="No"/>
    <x v="667"/>
  </r>
  <r>
    <x v="799"/>
    <x v="785"/>
    <x v="4"/>
    <s v="CraftMaterials"/>
    <s v="PaintingMaterials"/>
    <s v="Paints"/>
    <m/>
    <n v="310"/>
    <n v="310"/>
    <n v="0"/>
    <s v="No"/>
    <n v="1823420"/>
    <n v="4.5"/>
    <n v="5882"/>
    <n v="26469"/>
    <n v="-0.15537543972693033"/>
    <s v="No"/>
    <x v="668"/>
  </r>
  <r>
    <x v="517"/>
    <x v="505"/>
    <x v="0"/>
    <s v="Accessories&amp;Peripherals"/>
    <s v="LaptopAccessories"/>
    <s v="CameraPrivacyCovers"/>
    <m/>
    <n v="149"/>
    <n v="149"/>
    <n v="0"/>
    <s v="No"/>
    <n v="1614117"/>
    <n v="4.3"/>
    <n v="10833"/>
    <n v="46581.9"/>
    <n v="-0.15537543972693033"/>
    <s v="No"/>
    <x v="381"/>
  </r>
  <r>
    <x v="800"/>
    <x v="786"/>
    <x v="0"/>
    <s v="Accessories&amp;Peripherals"/>
    <s v="Keyboards,Mice&amp;InputDevices"/>
    <s v="Keyboard&amp;MouseSets"/>
    <m/>
    <n v="1149"/>
    <n v="1499"/>
    <n v="0.23"/>
    <s v="No"/>
    <n v="15654057"/>
    <n v="4.0999999999999996"/>
    <n v="10443"/>
    <n v="42816.299999999996"/>
    <n v="-0.15537543972693033"/>
    <s v="No"/>
    <x v="669"/>
  </r>
  <r>
    <x v="801"/>
    <x v="787"/>
    <x v="0"/>
    <s v="Accessories&amp;Peripherals"/>
    <s v="LaptopAccessories"/>
    <s v="Lapdesks"/>
    <m/>
    <n v="499"/>
    <n v="1299"/>
    <n v="0.62"/>
    <s v="Yes"/>
    <n v="563766"/>
    <n v="4.5"/>
    <n v="434"/>
    <n v="1953"/>
    <n v="-0.15537543972693033"/>
    <s v="Yes"/>
    <x v="670"/>
  </r>
  <r>
    <x v="802"/>
    <x v="788"/>
    <x v="1"/>
    <s v="Headphones,Earbuds&amp;Accessories"/>
    <s v="Headphones"/>
    <s v="In-Ear"/>
    <m/>
    <n v="999"/>
    <n v="4199"/>
    <n v="0.76"/>
    <s v="Yes"/>
    <n v="8032687"/>
    <n v="3.5"/>
    <n v="1913"/>
    <n v="6695.5"/>
    <n v="-0.15537543972693033"/>
    <s v="No"/>
    <x v="671"/>
  </r>
  <r>
    <x v="803"/>
    <x v="789"/>
    <x v="0"/>
    <s v="Components"/>
    <s v="InternalSolidStateDrives"/>
    <m/>
    <m/>
    <n v="1709"/>
    <n v="4000"/>
    <n v="0.56999999999999995"/>
    <s v="Yes"/>
    <n v="12116000"/>
    <n v="4.4000000000000004"/>
    <n v="3029"/>
    <n v="13327.6"/>
    <n v="-0.15537543972693033"/>
    <s v="No"/>
    <x v="672"/>
  </r>
  <r>
    <x v="804"/>
    <x v="790"/>
    <x v="3"/>
    <s v="OfficePaperProducts"/>
    <s v="Paper"/>
    <s v="Stationery"/>
    <s v="Pens,Pencils&amp;WritingSupplies"/>
    <n v="250"/>
    <n v="250"/>
    <n v="0"/>
    <s v="No"/>
    <n v="657000"/>
    <n v="4.2"/>
    <n v="2628"/>
    <n v="11037.6"/>
    <n v="-0.15537543972693033"/>
    <s v="No"/>
    <x v="673"/>
  </r>
  <r>
    <x v="50"/>
    <x v="50"/>
    <x v="0"/>
    <s v="NetworkingDevices"/>
    <s v="NetworkAdapters"/>
    <s v="WirelessUSBAdapters"/>
    <m/>
    <n v="1199"/>
    <n v="2199"/>
    <n v="0.45"/>
    <s v="No"/>
    <n v="54491220"/>
    <n v="4.4000000000000004"/>
    <n v="24780"/>
    <n v="109032.00000000001"/>
    <n v="-0.15537543972693033"/>
    <s v="No"/>
    <x v="43"/>
  </r>
  <r>
    <x v="805"/>
    <x v="791"/>
    <x v="4"/>
    <s v="CraftMaterials"/>
    <s v="DrawingMaterials"/>
    <s v="DrawingMedia"/>
    <s v="Pens"/>
    <n v="90"/>
    <n v="100"/>
    <n v="0.1"/>
    <s v="No"/>
    <n v="1071800"/>
    <n v="4.4000000000000004"/>
    <n v="10718"/>
    <n v="47159.200000000004"/>
    <n v="-0.15537543972693033"/>
    <s v="No"/>
    <x v="674"/>
  </r>
  <r>
    <x v="806"/>
    <x v="792"/>
    <x v="1"/>
    <s v="Mobiles&amp;Accessories"/>
    <s v="MobileAccessories"/>
    <s v="StylusPens"/>
    <m/>
    <n v="2025"/>
    <n v="5999"/>
    <n v="0.66"/>
    <s v="Yes"/>
    <n v="37391767"/>
    <n v="4.2"/>
    <n v="6233"/>
    <n v="26178.600000000002"/>
    <n v="-0.15537543972693033"/>
    <s v="No"/>
    <x v="675"/>
  </r>
  <r>
    <x v="807"/>
    <x v="793"/>
    <x v="0"/>
    <s v="Accessories&amp;Peripherals"/>
    <s v="PCGamingPeripherals"/>
    <s v="GamingMice"/>
    <m/>
    <n v="1495"/>
    <n v="1995"/>
    <n v="0.25"/>
    <s v="No"/>
    <n v="21029295"/>
    <n v="4.5"/>
    <n v="10541"/>
    <n v="47434.5"/>
    <n v="-0.15537543972693033"/>
    <s v="No"/>
    <x v="676"/>
  </r>
  <r>
    <x v="52"/>
    <x v="52"/>
    <x v="0"/>
    <s v="Accessories&amp;Peripherals"/>
    <s v="Cables&amp;Accessories"/>
    <s v="Cables"/>
    <s v="USBCables"/>
    <n v="799"/>
    <n v="2100"/>
    <n v="0.62"/>
    <s v="Yes"/>
    <n v="17194800"/>
    <n v="4.3"/>
    <n v="8188"/>
    <n v="35208.400000000001"/>
    <n v="-0.15537543972693033"/>
    <s v="No"/>
    <x v="44"/>
  </r>
  <r>
    <x v="808"/>
    <x v="794"/>
    <x v="1"/>
    <s v="HomeAudio"/>
    <s v="Speakers"/>
    <s v="BluetoothSpeakers"/>
    <m/>
    <n v="899"/>
    <n v="1199"/>
    <n v="0.25"/>
    <s v="No"/>
    <n v="12890449"/>
    <n v="3.8"/>
    <n v="10751"/>
    <n v="40853.799999999996"/>
    <n v="-0.15537543972693033"/>
    <s v="No"/>
    <x v="677"/>
  </r>
  <r>
    <x v="809"/>
    <x v="795"/>
    <x v="0"/>
    <s v="Accessories&amp;Peripherals"/>
    <s v="Cables&amp;Accessories"/>
    <s v="Cables"/>
    <s v="SATACables"/>
    <n v="349"/>
    <n v="999"/>
    <n v="0.65"/>
    <s v="Yes"/>
    <n v="816183"/>
    <n v="3.9"/>
    <n v="817"/>
    <n v="3186.2999999999997"/>
    <n v="-0.15537543972693033"/>
    <s v="Yes"/>
    <x v="678"/>
  </r>
  <r>
    <x v="810"/>
    <x v="796"/>
    <x v="1"/>
    <s v="Mobiles&amp;Accessories"/>
    <s v="MobileAccessories"/>
    <s v="Chargers"/>
    <s v="PowerBanks"/>
    <n v="900"/>
    <n v="2499"/>
    <n v="0.64"/>
    <s v="Yes"/>
    <n v="90923616"/>
    <n v="4"/>
    <n v="36384"/>
    <n v="145536"/>
    <n v="-0.15537543972693033"/>
    <s v="No"/>
    <x v="392"/>
  </r>
  <r>
    <x v="811"/>
    <x v="797"/>
    <x v="1"/>
    <s v="Cameras&amp;Photography"/>
    <s v="SecurityCameras"/>
    <s v="DomeCameras"/>
    <m/>
    <n v="2490"/>
    <n v="3990"/>
    <n v="0.38"/>
    <s v="No"/>
    <n v="14387940"/>
    <n v="4.0999999999999996"/>
    <n v="3606"/>
    <n v="14784.599999999999"/>
    <n v="-0.15537543972693033"/>
    <s v="No"/>
    <x v="679"/>
  </r>
  <r>
    <x v="812"/>
    <x v="798"/>
    <x v="1"/>
    <s v="GeneralPurposeBatteries&amp;BatteryChargers"/>
    <m/>
    <m/>
    <m/>
    <n v="116"/>
    <n v="200"/>
    <n v="0.42"/>
    <s v="No"/>
    <n v="71400"/>
    <n v="4.4000000000000004"/>
    <n v="357"/>
    <n v="1570.8000000000002"/>
    <n v="-0.15537543972693033"/>
    <s v="Yes"/>
    <x v="680"/>
  </r>
  <r>
    <x v="813"/>
    <x v="799"/>
    <x v="4"/>
    <s v="CraftMaterials"/>
    <s v="PaintingMaterials"/>
    <s v="Paints"/>
    <m/>
    <n v="200"/>
    <n v="230"/>
    <n v="0.13"/>
    <s v="No"/>
    <n v="2339100"/>
    <n v="4.4000000000000004"/>
    <n v="10170"/>
    <n v="44748"/>
    <n v="-0.15537543972693033"/>
    <s v="No"/>
    <x v="681"/>
  </r>
  <r>
    <x v="814"/>
    <x v="800"/>
    <x v="0"/>
    <s v="Accessories&amp;Peripherals"/>
    <s v="LaptopAccessories"/>
    <s v="LaptopChargers&amp;PowerSupplies"/>
    <m/>
    <n v="1249"/>
    <n v="2796"/>
    <n v="0.55000000000000004"/>
    <s v="Yes"/>
    <n v="12856008"/>
    <n v="4.4000000000000004"/>
    <n v="4598"/>
    <n v="20231.2"/>
    <n v="-0.15537543972693033"/>
    <s v="No"/>
    <x v="682"/>
  </r>
  <r>
    <x v="815"/>
    <x v="801"/>
    <x v="0"/>
    <s v="Accessories&amp;Peripherals"/>
    <s v="Audio&amp;VideoAccessories"/>
    <s v="PCHeadsets"/>
    <m/>
    <n v="649"/>
    <n v="999"/>
    <n v="0.35"/>
    <s v="No"/>
    <n v="7214778"/>
    <n v="3.5"/>
    <n v="7222"/>
    <n v="25277"/>
    <n v="-0.15537543972693033"/>
    <s v="No"/>
    <x v="683"/>
  </r>
  <r>
    <x v="816"/>
    <x v="802"/>
    <x v="0"/>
    <s v="Accessories&amp;Peripherals"/>
    <s v="PCGamingPeripherals"/>
    <s v="GamingKeyboards"/>
    <m/>
    <n v="2649"/>
    <n v="3499"/>
    <n v="0.24"/>
    <s v="No"/>
    <n v="4447229"/>
    <n v="4.5"/>
    <n v="1271"/>
    <n v="5719.5"/>
    <n v="-0.15537543972693033"/>
    <s v="No"/>
    <x v="684"/>
  </r>
  <r>
    <x v="54"/>
    <x v="54"/>
    <x v="0"/>
    <s v="Accessories&amp;Peripherals"/>
    <s v="Cables&amp;Accessories"/>
    <s v="Cables"/>
    <s v="USBCables"/>
    <n v="199"/>
    <n v="349"/>
    <n v="0.43"/>
    <s v="No"/>
    <n v="109586"/>
    <n v="4.0999999999999996"/>
    <n v="314"/>
    <n v="1287.3999999999999"/>
    <n v="-0.15537543972693033"/>
    <s v="Yes"/>
    <x v="46"/>
  </r>
  <r>
    <x v="817"/>
    <x v="803"/>
    <x v="0"/>
    <s v="Printers,Inks&amp;Accessories"/>
    <s v="Inks,Toners&amp;Cartridges"/>
    <s v="InkjetInkCartridges"/>
    <m/>
    <n v="596"/>
    <n v="723"/>
    <n v="0.18"/>
    <s v="No"/>
    <n v="2327337"/>
    <n v="4.4000000000000004"/>
    <n v="3219"/>
    <n v="14163.6"/>
    <n v="-0.15537543972693033"/>
    <s v="No"/>
    <x v="685"/>
  </r>
  <r>
    <x v="818"/>
    <x v="804"/>
    <x v="1"/>
    <s v="WearableTechnology"/>
    <s v="SmartWatches"/>
    <m/>
    <m/>
    <n v="2499"/>
    <n v="5999"/>
    <n v="0.57999999999999996"/>
    <s v="Yes"/>
    <n v="233235121"/>
    <n v="4.0999999999999996"/>
    <n v="38879"/>
    <n v="159403.9"/>
    <n v="-0.15537543972693033"/>
    <s v="No"/>
    <x v="378"/>
  </r>
  <r>
    <x v="819"/>
    <x v="805"/>
    <x v="1"/>
    <s v="HomeAudio"/>
    <s v="Speakers"/>
    <s v="SoundbarSpeakers"/>
    <m/>
    <n v="4999"/>
    <n v="12499"/>
    <n v="0.6"/>
    <s v="Yes"/>
    <n v="56757959"/>
    <n v="4.2"/>
    <n v="4541"/>
    <n v="19072.2"/>
    <n v="-0.15537543972693033"/>
    <s v="No"/>
    <x v="686"/>
  </r>
  <r>
    <x v="820"/>
    <x v="806"/>
    <x v="1"/>
    <s v="Headphones,Earbuds&amp;Accessories"/>
    <s v="Headphones"/>
    <s v="In-Ear"/>
    <m/>
    <n v="399"/>
    <n v="1290"/>
    <n v="0.69"/>
    <s v="Yes"/>
    <n v="98094180"/>
    <n v="4.2"/>
    <n v="76042"/>
    <n v="319376.40000000002"/>
    <n v="-0.15537543972693033"/>
    <s v="No"/>
    <x v="687"/>
  </r>
  <r>
    <x v="821"/>
    <x v="807"/>
    <x v="1"/>
    <s v="GeneralPurposeBatteries&amp;BatteryChargers"/>
    <m/>
    <m/>
    <m/>
    <n v="116"/>
    <n v="200"/>
    <n v="0.42"/>
    <s v="No"/>
    <n v="97000"/>
    <n v="4.3"/>
    <n v="485"/>
    <n v="2085.5"/>
    <n v="-0.15537543972693033"/>
    <s v="Yes"/>
    <x v="688"/>
  </r>
  <r>
    <x v="822"/>
    <x v="808"/>
    <x v="1"/>
    <s v="Cameras&amp;Photography"/>
    <s v="SecurityCameras"/>
    <s v="DomeCameras"/>
    <m/>
    <n v="4499"/>
    <n v="5999"/>
    <n v="0.25"/>
    <s v="No"/>
    <n v="268131304"/>
    <n v="4.3"/>
    <n v="44696"/>
    <n v="192192.8"/>
    <n v="-0.15537543972693033"/>
    <s v="No"/>
    <x v="689"/>
  </r>
  <r>
    <x v="823"/>
    <x v="809"/>
    <x v="0"/>
    <s v="Accessories&amp;Peripherals"/>
    <s v="USBHubs"/>
    <m/>
    <m/>
    <n v="330"/>
    <n v="499"/>
    <n v="0.34"/>
    <s v="No"/>
    <n v="4274434"/>
    <n v="3.7"/>
    <n v="8566"/>
    <n v="31694.2"/>
    <n v="-0.15537543972693033"/>
    <s v="No"/>
    <x v="690"/>
  </r>
  <r>
    <x v="824"/>
    <x v="810"/>
    <x v="1"/>
    <s v="Headphones,Earbuds&amp;Accessories"/>
    <s v="Headphones"/>
    <s v="Over-Ear"/>
    <m/>
    <n v="649"/>
    <n v="2499"/>
    <n v="0.74"/>
    <s v="Yes"/>
    <n v="32609451"/>
    <n v="3.9"/>
    <n v="13049"/>
    <n v="50891.1"/>
    <n v="-0.15537543972693033"/>
    <s v="No"/>
    <x v="691"/>
  </r>
  <r>
    <x v="825"/>
    <x v="811"/>
    <x v="0"/>
    <s v="Accessories&amp;Peripherals"/>
    <s v="TabletAccessories"/>
    <s v="ScreenProtectors"/>
    <m/>
    <n v="1234"/>
    <n v="1599"/>
    <n v="0.23"/>
    <s v="No"/>
    <n v="26671320"/>
    <n v="4.5"/>
    <n v="16680"/>
    <n v="75060"/>
    <n v="-0.15537543972693033"/>
    <s v="No"/>
    <x v="692"/>
  </r>
  <r>
    <x v="514"/>
    <x v="502"/>
    <x v="1"/>
    <s v="Headphones,Earbuds&amp;Accessories"/>
    <s v="Headphones"/>
    <s v="On-Ear"/>
    <m/>
    <n v="1399"/>
    <n v="2990"/>
    <n v="0.53"/>
    <s v="Yes"/>
    <n v="290550260"/>
    <n v="4.0999999999999996"/>
    <n v="97174"/>
    <n v="398413.39999999997"/>
    <n v="-0.15537543972693033"/>
    <s v="No"/>
    <x v="693"/>
  </r>
  <r>
    <x v="826"/>
    <x v="812"/>
    <x v="3"/>
    <s v="OfficePaperProducts"/>
    <s v="Paper"/>
    <s v="Stationery"/>
    <s v="Pens,Pencils&amp;WritingSupplies"/>
    <n v="272"/>
    <n v="320"/>
    <n v="0.15"/>
    <s v="No"/>
    <n v="1179520"/>
    <n v="4"/>
    <n v="3686"/>
    <n v="14744"/>
    <n v="-0.15537543972693033"/>
    <s v="No"/>
    <x v="694"/>
  </r>
  <r>
    <x v="827"/>
    <x v="813"/>
    <x v="1"/>
    <s v="Headphones,Earbuds&amp;Accessories"/>
    <s v="Earpads"/>
    <m/>
    <m/>
    <n v="99"/>
    <n v="999"/>
    <n v="0.9"/>
    <s v="Yes"/>
    <n v="593406"/>
    <n v="3.8"/>
    <n v="594"/>
    <n v="2257.1999999999998"/>
    <n v="-0.15537543972693033"/>
    <s v="Yes"/>
    <x v="695"/>
  </r>
  <r>
    <x v="828"/>
    <x v="814"/>
    <x v="0"/>
    <s v="Printers,Inks&amp;Accessories"/>
    <s v="Printers"/>
    <s v="InkjetPrinters"/>
    <m/>
    <n v="3498"/>
    <n v="3875"/>
    <n v="0.1"/>
    <s v="No"/>
    <n v="47216875"/>
    <n v="3.4"/>
    <n v="12185"/>
    <n v="41429"/>
    <n v="-0.15537543972693033"/>
    <s v="No"/>
    <x v="696"/>
  </r>
  <r>
    <x v="829"/>
    <x v="815"/>
    <x v="0"/>
    <s v="Monitors"/>
    <m/>
    <m/>
    <m/>
    <n v="10099"/>
    <n v="19110"/>
    <n v="0.47"/>
    <s v="No"/>
    <n v="50125530"/>
    <n v="4.3"/>
    <n v="2623"/>
    <n v="11278.9"/>
    <n v="-0.15537543972693033"/>
    <s v="No"/>
    <x v="697"/>
  </r>
  <r>
    <x v="830"/>
    <x v="816"/>
    <x v="0"/>
    <s v="Accessories&amp;Peripherals"/>
    <s v="LaptopAccessories"/>
    <s v="Bags&amp;Sleeves"/>
    <s v="LaptopSleeves&amp;Slipcases"/>
    <n v="449"/>
    <n v="999"/>
    <n v="0.55000000000000004"/>
    <s v="Yes"/>
    <n v="9691299"/>
    <n v="4.3"/>
    <n v="9701"/>
    <n v="41714.299999999996"/>
    <n v="-0.15537543972693033"/>
    <s v="No"/>
    <x v="698"/>
  </r>
  <r>
    <x v="831"/>
    <x v="817"/>
    <x v="6"/>
    <s v="Arts&amp;Crafts"/>
    <s v="Drawing&amp;PaintingSupplies"/>
    <s v="ColouringPens&amp;Markers"/>
    <m/>
    <n v="150"/>
    <n v="150"/>
    <n v="0"/>
    <s v="No"/>
    <n v="2380050"/>
    <n v="4.3"/>
    <n v="15867"/>
    <n v="68228.099999999991"/>
    <n v="-0.15537543972693033"/>
    <s v="No"/>
    <x v="699"/>
  </r>
  <r>
    <x v="58"/>
    <x v="58"/>
    <x v="0"/>
    <s v="Accessories&amp;Peripherals"/>
    <s v="Cables&amp;Accessories"/>
    <s v="Cables"/>
    <s v="USBCables"/>
    <n v="348"/>
    <n v="1499"/>
    <n v="0.77"/>
    <s v="Yes"/>
    <n v="983344"/>
    <n v="4.2"/>
    <n v="656"/>
    <n v="2755.2000000000003"/>
    <n v="-0.15537543972693033"/>
    <s v="Yes"/>
    <x v="48"/>
  </r>
  <r>
    <x v="832"/>
    <x v="818"/>
    <x v="0"/>
    <s v="NetworkingDevices"/>
    <s v="Routers"/>
    <m/>
    <m/>
    <n v="1199"/>
    <n v="2999"/>
    <n v="0.6"/>
    <s v="Yes"/>
    <n v="32164275"/>
    <n v="4.0999999999999996"/>
    <n v="10725"/>
    <n v="43972.499999999993"/>
    <n v="-0.15537543972693033"/>
    <s v="No"/>
    <x v="700"/>
  </r>
  <r>
    <x v="833"/>
    <x v="819"/>
    <x v="0"/>
    <s v="Accessories&amp;Peripherals"/>
    <s v="HardDiskBags"/>
    <m/>
    <m/>
    <n v="397"/>
    <n v="899"/>
    <n v="0.56000000000000005"/>
    <s v="Yes"/>
    <n v="2719475"/>
    <n v="4"/>
    <n v="3025"/>
    <n v="12100"/>
    <n v="-0.15537543972693033"/>
    <s v="No"/>
    <x v="701"/>
  </r>
  <r>
    <x v="59"/>
    <x v="59"/>
    <x v="0"/>
    <s v="Accessories&amp;Peripherals"/>
    <s v="Cables&amp;Accessories"/>
    <s v="Cables"/>
    <s v="USBCables"/>
    <n v="154"/>
    <n v="349"/>
    <n v="0.56000000000000005"/>
    <s v="Yes"/>
    <n v="2465336"/>
    <n v="4.3"/>
    <n v="7064"/>
    <n v="30375.199999999997"/>
    <n v="-0.15537543972693033"/>
    <s v="No"/>
    <x v="49"/>
  </r>
  <r>
    <x v="834"/>
    <x v="820"/>
    <x v="0"/>
    <s v="Accessories&amp;Peripherals"/>
    <s v="PCGamingPeripherals"/>
    <s v="Gamepads"/>
    <m/>
    <n v="699"/>
    <n v="1490"/>
    <n v="0.53"/>
    <s v="Yes"/>
    <n v="8546640"/>
    <n v="4"/>
    <n v="5736"/>
    <n v="22944"/>
    <n v="-0.15537543972693033"/>
    <s v="No"/>
    <x v="702"/>
  </r>
  <r>
    <x v="835"/>
    <x v="821"/>
    <x v="1"/>
    <s v="Headphones,Earbuds&amp;Accessories"/>
    <s v="Headphones"/>
    <s v="In-Ear"/>
    <m/>
    <n v="1679"/>
    <n v="1999"/>
    <n v="0.16"/>
    <s v="No"/>
    <n v="145053437"/>
    <n v="4.0999999999999996"/>
    <n v="72563"/>
    <n v="297508.3"/>
    <n v="-0.15537543972693033"/>
    <s v="No"/>
    <x v="703"/>
  </r>
  <r>
    <x v="836"/>
    <x v="822"/>
    <x v="0"/>
    <s v="Accessories&amp;Peripherals"/>
    <s v="Keyboards,Mice&amp;InputDevices"/>
    <s v="GraphicTablets"/>
    <m/>
    <n v="354"/>
    <n v="1500"/>
    <n v="0.76"/>
    <s v="Yes"/>
    <n v="1539000"/>
    <n v="4"/>
    <n v="1026"/>
    <n v="4104"/>
    <n v="-0.15537543972693033"/>
    <s v="No"/>
    <x v="704"/>
  </r>
  <r>
    <x v="837"/>
    <x v="823"/>
    <x v="0"/>
    <s v="Accessories&amp;Peripherals"/>
    <s v="PCGamingPeripherals"/>
    <s v="Headsets"/>
    <m/>
    <n v="1199"/>
    <n v="5499"/>
    <n v="0.78"/>
    <s v="Yes"/>
    <n v="11234457"/>
    <n v="3.8"/>
    <n v="2043"/>
    <n v="7763.4"/>
    <n v="-0.15537543972693033"/>
    <s v="No"/>
    <x v="705"/>
  </r>
  <r>
    <x v="838"/>
    <x v="824"/>
    <x v="0"/>
    <s v="Accessories&amp;Peripherals"/>
    <s v="TabletAccessories"/>
    <s v="ScreenProtectors"/>
    <m/>
    <n v="379"/>
    <n v="1499"/>
    <n v="0.75"/>
    <s v="Yes"/>
    <n v="6219351"/>
    <n v="4.2"/>
    <n v="4149"/>
    <n v="17425.8"/>
    <n v="-0.15537543972693033"/>
    <s v="No"/>
    <x v="706"/>
  </r>
  <r>
    <x v="839"/>
    <x v="825"/>
    <x v="0"/>
    <s v="ExternalDevices&amp;DataStorage"/>
    <s v="ExternalHardDisks"/>
    <m/>
    <m/>
    <n v="499"/>
    <n v="775"/>
    <n v="0.36"/>
    <s v="No"/>
    <n v="57350"/>
    <n v="4.3"/>
    <n v="74"/>
    <n v="318.2"/>
    <n v="-0.15537543972693033"/>
    <s v="Yes"/>
    <x v="707"/>
  </r>
  <r>
    <x v="840"/>
    <x v="826"/>
    <x v="0"/>
    <s v="ExternalDevices&amp;DataStorage"/>
    <s v="ExternalSolidStateDrives"/>
    <m/>
    <m/>
    <n v="10389"/>
    <n v="32000"/>
    <n v="0.68"/>
    <s v="Yes"/>
    <n v="1324736000"/>
    <n v="4.4000000000000004"/>
    <n v="41398"/>
    <n v="182151.2"/>
    <n v="-0.15537543972693033"/>
    <s v="No"/>
    <x v="708"/>
  </r>
  <r>
    <x v="841"/>
    <x v="827"/>
    <x v="0"/>
    <s v="Accessories&amp;Peripherals"/>
    <s v="Audio&amp;VideoAccessories"/>
    <s v="PCSpeakers"/>
    <m/>
    <n v="649"/>
    <n v="1300"/>
    <n v="0.5"/>
    <s v="Yes"/>
    <n v="6753500"/>
    <n v="4.0999999999999996"/>
    <n v="5195"/>
    <n v="21299.499999999996"/>
    <n v="-0.15537543972693033"/>
    <s v="No"/>
    <x v="709"/>
  </r>
  <r>
    <x v="842"/>
    <x v="828"/>
    <x v="0"/>
    <s v="NetworkingDevices"/>
    <s v="NetworkAdapters"/>
    <s v="PowerLANAdapters"/>
    <m/>
    <n v="1199"/>
    <n v="1999"/>
    <n v="0.4"/>
    <s v="No"/>
    <n v="44817580"/>
    <n v="4.5"/>
    <n v="22420"/>
    <n v="100890"/>
    <n v="-0.15537543972693033"/>
    <s v="No"/>
    <x v="78"/>
  </r>
  <r>
    <x v="62"/>
    <x v="62"/>
    <x v="0"/>
    <s v="Accessories&amp;Peripherals"/>
    <s v="Cables&amp;Accessories"/>
    <s v="Cables"/>
    <s v="USBCables"/>
    <n v="139"/>
    <n v="999"/>
    <n v="0.86"/>
    <s v="Yes"/>
    <n v="1311687"/>
    <n v="4"/>
    <n v="1313"/>
    <n v="5252"/>
    <n v="-0.15537543972693033"/>
    <s v="No"/>
    <x v="52"/>
  </r>
  <r>
    <x v="843"/>
    <x v="829"/>
    <x v="1"/>
    <s v="Headphones,Earbuds&amp;Accessories"/>
    <s v="Headphones"/>
    <s v="In-Ear"/>
    <m/>
    <n v="889"/>
    <n v="1999"/>
    <n v="0.56000000000000005"/>
    <s v="Yes"/>
    <n v="4565716"/>
    <n v="4.2"/>
    <n v="2284"/>
    <n v="9592.8000000000011"/>
    <n v="-0.15537543972693033"/>
    <s v="No"/>
    <x v="710"/>
  </r>
  <r>
    <x v="844"/>
    <x v="830"/>
    <x v="0"/>
    <s v="Accessories&amp;Peripherals"/>
    <s v="Keyboards,Mice&amp;InputDevices"/>
    <s v="Keyboard&amp;MouseSets"/>
    <m/>
    <n v="1409"/>
    <n v="2199"/>
    <n v="0.36"/>
    <s v="No"/>
    <n v="938973"/>
    <n v="3.9"/>
    <n v="427"/>
    <n v="1665.3"/>
    <n v="-0.15537543972693033"/>
    <s v="Yes"/>
    <x v="711"/>
  </r>
  <r>
    <x v="845"/>
    <x v="831"/>
    <x v="0"/>
    <s v="Printers,Inks&amp;Accessories"/>
    <s v="Inks,Toners&amp;Cartridges"/>
    <s v="InkjetInkRefills&amp;Kits"/>
    <m/>
    <n v="549"/>
    <n v="1999"/>
    <n v="0.73"/>
    <s v="Yes"/>
    <n v="2732633"/>
    <n v="4.3"/>
    <n v="1367"/>
    <n v="5878.0999999999995"/>
    <n v="-0.15537543972693033"/>
    <s v="No"/>
    <x v="712"/>
  </r>
  <r>
    <x v="846"/>
    <x v="832"/>
    <x v="0"/>
    <s v="Accessories&amp;Peripherals"/>
    <s v="PCGamingPeripherals"/>
    <s v="Headsets"/>
    <m/>
    <n v="749"/>
    <n v="1799"/>
    <n v="0.57999999999999996"/>
    <s v="Yes"/>
    <n v="23745001"/>
    <n v="4"/>
    <n v="13199"/>
    <n v="52796"/>
    <n v="-0.15537543972693033"/>
    <s v="No"/>
    <x v="713"/>
  </r>
  <r>
    <x v="63"/>
    <x v="63"/>
    <x v="0"/>
    <s v="Accessories&amp;Peripherals"/>
    <s v="Cables&amp;Accessories"/>
    <s v="Cables"/>
    <s v="USBCables"/>
    <n v="329"/>
    <n v="845"/>
    <n v="0.61"/>
    <s v="Yes"/>
    <n v="25135370"/>
    <n v="4.2"/>
    <n v="29746"/>
    <n v="124933.20000000001"/>
    <n v="-0.15537543972693033"/>
    <s v="No"/>
    <x v="53"/>
  </r>
  <r>
    <x v="847"/>
    <x v="833"/>
    <x v="0"/>
    <s v="Accessories&amp;Peripherals"/>
    <s v="Cables&amp;Accessories"/>
    <s v="Cables"/>
    <s v="USBCables"/>
    <n v="379"/>
    <n v="1099"/>
    <n v="0.66"/>
    <s v="Yes"/>
    <n v="3083794"/>
    <n v="4.3"/>
    <n v="2806"/>
    <n v="12065.8"/>
    <n v="-0.15537543972693033"/>
    <s v="No"/>
    <x v="84"/>
  </r>
  <r>
    <x v="848"/>
    <x v="834"/>
    <x v="1"/>
    <s v="WearableTechnology"/>
    <s v="SmartWatches"/>
    <m/>
    <m/>
    <n v="5998"/>
    <n v="7999"/>
    <n v="0.25"/>
    <s v="No"/>
    <n v="242809645"/>
    <n v="4.2"/>
    <n v="30355"/>
    <n v="127491"/>
    <n v="-0.15537543972693033"/>
    <s v="No"/>
    <x v="714"/>
  </r>
  <r>
    <x v="849"/>
    <x v="835"/>
    <x v="0"/>
    <s v="Accessories&amp;Peripherals"/>
    <s v="LaptopAccessories"/>
    <s v="Bags&amp;Sleeves"/>
    <s v="LaptopSleeves&amp;Slipcases"/>
    <n v="299"/>
    <n v="1499"/>
    <n v="0.8"/>
    <s v="Yes"/>
    <n v="4299132"/>
    <n v="4.2"/>
    <n v="2868"/>
    <n v="12045.6"/>
    <n v="-0.15537543972693033"/>
    <s v="No"/>
    <x v="715"/>
  </r>
  <r>
    <x v="850"/>
    <x v="836"/>
    <x v="0"/>
    <s v="Accessories&amp;Peripherals"/>
    <s v="TabletAccessories"/>
    <s v="ScreenProtectors"/>
    <m/>
    <n v="379"/>
    <n v="1499"/>
    <n v="0.75"/>
    <s v="Yes"/>
    <n v="1004330"/>
    <n v="4.0999999999999996"/>
    <n v="670"/>
    <n v="2746.9999999999995"/>
    <n v="-0.15537543972693033"/>
    <s v="Yes"/>
    <x v="716"/>
  </r>
  <r>
    <x v="851"/>
    <x v="837"/>
    <x v="3"/>
    <s v="OfficePaperProducts"/>
    <s v="Paper"/>
    <s v="Stationery"/>
    <s v="Notebooks,WritingPads&amp;Diaries"/>
    <n v="1399"/>
    <n v="2999"/>
    <n v="0.53"/>
    <s v="Yes"/>
    <n v="10586470"/>
    <n v="4.3"/>
    <n v="3530"/>
    <n v="15179"/>
    <n v="-0.15537543972693033"/>
    <s v="No"/>
    <x v="717"/>
  </r>
  <r>
    <x v="852"/>
    <x v="838"/>
    <x v="1"/>
    <s v="Cameras&amp;Photography"/>
    <s v="Accessories"/>
    <s v="PhotoStudio&amp;Lighting"/>
    <s v="PhotoBackgroundAccessories"/>
    <n v="699"/>
    <n v="1299"/>
    <n v="0.46"/>
    <s v="No"/>
    <n v="8031717"/>
    <n v="4.3"/>
    <n v="6183"/>
    <n v="26586.899999999998"/>
    <n v="-0.15537543972693033"/>
    <s v="No"/>
    <x v="718"/>
  </r>
  <r>
    <x v="853"/>
    <x v="839"/>
    <x v="3"/>
    <s v="OfficePaperProducts"/>
    <s v="Paper"/>
    <s v="Stationery"/>
    <s v="Notebooks,WritingPads&amp;Diaries"/>
    <n v="300"/>
    <n v="300"/>
    <n v="0"/>
    <s v="No"/>
    <n v="125700"/>
    <n v="4.2"/>
    <n v="419"/>
    <n v="1759.8000000000002"/>
    <n v="-0.15537543972693033"/>
    <s v="Yes"/>
    <x v="719"/>
  </r>
  <r>
    <x v="854"/>
    <x v="840"/>
    <x v="0"/>
    <s v="Accessories&amp;Peripherals"/>
    <s v="Keyboards,Mice&amp;InputDevices"/>
    <s v="Keyboard&amp;MiceAccessories"/>
    <s v="MousePads"/>
    <n v="999"/>
    <n v="1995"/>
    <n v="0.5"/>
    <s v="Yes"/>
    <n v="14597415"/>
    <n v="4.5"/>
    <n v="7317"/>
    <n v="32926.5"/>
    <n v="-0.15537543972693033"/>
    <s v="No"/>
    <x v="720"/>
  </r>
  <r>
    <x v="855"/>
    <x v="841"/>
    <x v="3"/>
    <s v="OfficeElectronics"/>
    <s v="Calculators"/>
    <s v="Financial&amp;Business"/>
    <m/>
    <n v="535"/>
    <n v="535"/>
    <n v="0"/>
    <s v="No"/>
    <n v="2367910"/>
    <n v="4.4000000000000004"/>
    <n v="4426"/>
    <n v="19474.400000000001"/>
    <n v="-0.15537543972693033"/>
    <s v="No"/>
    <x v="721"/>
  </r>
  <r>
    <x v="64"/>
    <x v="64"/>
    <x v="1"/>
    <s v="HomeTheater,TV&amp;Video"/>
    <s v="Televisions"/>
    <s v="SmartTelevisions"/>
    <m/>
    <n v="13999"/>
    <n v="24999"/>
    <n v="0.44"/>
    <s v="No"/>
    <n v="1130879763"/>
    <n v="4.2"/>
    <n v="45237"/>
    <n v="189995.4"/>
    <n v="-0.15537543972693033"/>
    <s v="No"/>
    <x v="722"/>
  </r>
  <r>
    <x v="856"/>
    <x v="842"/>
    <x v="0"/>
    <s v="Accessories&amp;Peripherals"/>
    <s v="LaptopAccessories"/>
    <s v="Bags&amp;Sleeves"/>
    <s v="LaptopSleeves&amp;Slipcases"/>
    <n v="269"/>
    <n v="1099"/>
    <n v="0.76"/>
    <s v="Yes"/>
    <n v="1200108"/>
    <n v="4.0999999999999996"/>
    <n v="1092"/>
    <n v="4477.2"/>
    <n v="-0.15537543972693033"/>
    <s v="No"/>
    <x v="723"/>
  </r>
  <r>
    <x v="857"/>
    <x v="843"/>
    <x v="3"/>
    <s v="OfficePaperProducts"/>
    <s v="Paper"/>
    <s v="Stationery"/>
    <s v="Pens,Pencils&amp;WritingSupplies"/>
    <n v="341"/>
    <n v="450"/>
    <n v="0.24"/>
    <s v="No"/>
    <n v="1121850"/>
    <n v="4.3"/>
    <n v="2493"/>
    <n v="10719.9"/>
    <n v="-0.15537543972693033"/>
    <s v="No"/>
    <x v="724"/>
  </r>
  <r>
    <x v="858"/>
    <x v="844"/>
    <x v="0"/>
    <s v="NetworkingDevices"/>
    <s v="Routers"/>
    <m/>
    <m/>
    <n v="2499"/>
    <n v="3999"/>
    <n v="0.38"/>
    <s v="No"/>
    <n v="50703321"/>
    <n v="4.4000000000000004"/>
    <n v="12679"/>
    <n v="55787.600000000006"/>
    <n v="-0.15537543972693033"/>
    <s v="No"/>
    <x v="725"/>
  </r>
  <r>
    <x v="71"/>
    <x v="71"/>
    <x v="0"/>
    <s v="Accessories&amp;Peripherals"/>
    <s v="Cables&amp;Accessories"/>
    <s v="Cables"/>
    <s v="USBCables"/>
    <n v="349"/>
    <n v="599"/>
    <n v="0.42"/>
    <s v="No"/>
    <n v="125790"/>
    <n v="4.0999999999999996"/>
    <n v="210"/>
    <n v="860.99999999999989"/>
    <n v="-0.15537543972693033"/>
    <s v="Yes"/>
    <x v="60"/>
  </r>
  <r>
    <x v="859"/>
    <x v="845"/>
    <x v="0"/>
    <s v="Printers,Inks&amp;Accessories"/>
    <s v="Printers"/>
    <m/>
    <m/>
    <n v="5899"/>
    <n v="7005"/>
    <n v="0.16"/>
    <s v="No"/>
    <n v="29413995"/>
    <n v="3.6"/>
    <n v="4199"/>
    <n v="15116.4"/>
    <n v="-0.15537543972693033"/>
    <s v="No"/>
    <x v="726"/>
  </r>
  <r>
    <x v="533"/>
    <x v="520"/>
    <x v="1"/>
    <s v="Mobiles&amp;Accessories"/>
    <s v="MobileAccessories"/>
    <s v="Chargers"/>
    <s v="WallChargers"/>
    <n v="699"/>
    <n v="1199"/>
    <n v="0.42"/>
    <s v="No"/>
    <n v="17269197"/>
    <n v="4"/>
    <n v="14403"/>
    <n v="57612"/>
    <n v="-0.15537543972693033"/>
    <s v="No"/>
    <x v="727"/>
  </r>
  <r>
    <x v="860"/>
    <x v="846"/>
    <x v="0"/>
    <s v="NetworkingDevices"/>
    <s v="Routers"/>
    <m/>
    <m/>
    <n v="1565"/>
    <n v="2999"/>
    <n v="0.48"/>
    <s v="No"/>
    <n v="33327887"/>
    <n v="4"/>
    <n v="11113"/>
    <n v="44452"/>
    <n v="-0.15537543972693033"/>
    <s v="No"/>
    <x v="728"/>
  </r>
  <r>
    <x v="861"/>
    <x v="847"/>
    <x v="1"/>
    <s v="Cameras&amp;Photography"/>
    <s v="Accessories"/>
    <s v="Tripods&amp;Monopods"/>
    <s v="Tabletop&amp;TravelTripods"/>
    <n v="326"/>
    <n v="799"/>
    <n v="0.59"/>
    <s v="Yes"/>
    <n v="8607627"/>
    <n v="4.4000000000000004"/>
    <n v="10773"/>
    <n v="47401.200000000004"/>
    <n v="-0.15537543972693033"/>
    <s v="No"/>
    <x v="729"/>
  </r>
  <r>
    <x v="529"/>
    <x v="517"/>
    <x v="1"/>
    <s v="Headphones,Earbuds&amp;Accessories"/>
    <s v="Adapters"/>
    <m/>
    <m/>
    <n v="120"/>
    <n v="999"/>
    <n v="0.88"/>
    <s v="Yes"/>
    <n v="6484509"/>
    <n v="3.9"/>
    <n v="6491"/>
    <n v="25314.899999999998"/>
    <n v="-0.15537543972693033"/>
    <s v="No"/>
    <x v="393"/>
  </r>
  <r>
    <x v="862"/>
    <x v="848"/>
    <x v="0"/>
    <s v="ExternalDevices&amp;DataStorage"/>
    <s v="ExternalHardDisks"/>
    <m/>
    <m/>
    <n v="657"/>
    <n v="999"/>
    <n v="0.34"/>
    <s v="No"/>
    <n v="13930056"/>
    <n v="4.3"/>
    <n v="13944"/>
    <n v="59959.199999999997"/>
    <n v="-0.15537543972693033"/>
    <s v="No"/>
    <x v="730"/>
  </r>
  <r>
    <x v="863"/>
    <x v="849"/>
    <x v="0"/>
    <s v="Accessories&amp;Peripherals"/>
    <s v="PCGamingPeripherals"/>
    <s v="GamingMice"/>
    <m/>
    <n v="1995"/>
    <n v="2895"/>
    <n v="0.31"/>
    <s v="No"/>
    <n v="31150200"/>
    <n v="4.5999999999999996"/>
    <n v="10760"/>
    <n v="49495.999999999993"/>
    <n v="-0.15537543972693033"/>
    <s v="No"/>
    <x v="731"/>
  </r>
  <r>
    <x v="864"/>
    <x v="850"/>
    <x v="1"/>
    <s v="GeneralPurposeBatteries&amp;BatteryChargers"/>
    <m/>
    <m/>
    <m/>
    <n v="1500"/>
    <n v="1500"/>
    <n v="0"/>
    <s v="No"/>
    <n v="38994000"/>
    <n v="4.4000000000000004"/>
    <n v="25996"/>
    <n v="114382.40000000001"/>
    <n v="-0.15537543972693033"/>
    <s v="No"/>
    <x v="732"/>
  </r>
  <r>
    <x v="865"/>
    <x v="851"/>
    <x v="0"/>
    <s v="Accessories&amp;Peripherals"/>
    <s v="Keyboards,Mice&amp;InputDevices"/>
    <s v="Keyboards"/>
    <m/>
    <n v="2640"/>
    <n v="3195"/>
    <n v="0.17"/>
    <s v="No"/>
    <n v="51586470"/>
    <n v="4.5"/>
    <n v="16146"/>
    <n v="72657"/>
    <n v="-0.15537543972693033"/>
    <s v="No"/>
    <x v="733"/>
  </r>
  <r>
    <x v="866"/>
    <x v="852"/>
    <x v="0"/>
    <s v="Printers,Inks&amp;Accessories"/>
    <s v="Printers"/>
    <m/>
    <m/>
    <n v="5299"/>
    <n v="6355"/>
    <n v="0.17"/>
    <s v="No"/>
    <n v="52619400"/>
    <n v="3.9"/>
    <n v="8280"/>
    <n v="32292"/>
    <n v="-0.15537543972693033"/>
    <s v="No"/>
    <x v="734"/>
  </r>
  <r>
    <x v="66"/>
    <x v="66"/>
    <x v="0"/>
    <s v="Accessories&amp;Peripherals"/>
    <s v="Cables&amp;Accessories"/>
    <s v="Cables"/>
    <s v="USBCables"/>
    <n v="263"/>
    <n v="699"/>
    <n v="0.62"/>
    <s v="Yes"/>
    <n v="314550"/>
    <n v="4.0999999999999996"/>
    <n v="450"/>
    <n v="1844.9999999999998"/>
    <n v="-0.15537543972693033"/>
    <s v="Yes"/>
    <x v="55"/>
  </r>
  <r>
    <x v="867"/>
    <x v="853"/>
    <x v="0"/>
    <s v="Accessories&amp;Peripherals"/>
    <s v="PCGamingPeripherals"/>
    <s v="Headsets"/>
    <m/>
    <n v="1990"/>
    <n v="2999"/>
    <n v="0.34"/>
    <s v="No"/>
    <n v="42696763"/>
    <n v="4.3"/>
    <n v="14237"/>
    <n v="61219.1"/>
    <n v="-0.15537543972693033"/>
    <s v="No"/>
    <x v="735"/>
  </r>
  <r>
    <x v="868"/>
    <x v="854"/>
    <x v="1"/>
    <s v="PowerAccessories"/>
    <s v="SurgeProtectors"/>
    <m/>
    <m/>
    <n v="1289"/>
    <n v="1499"/>
    <n v="0.14000000000000001"/>
    <s v="No"/>
    <n v="30981332"/>
    <n v="4.5"/>
    <n v="20668"/>
    <n v="93006"/>
    <n v="-0.15537543972693033"/>
    <s v="No"/>
    <x v="736"/>
  </r>
  <r>
    <x v="869"/>
    <x v="855"/>
    <x v="3"/>
    <s v="OfficePaperProducts"/>
    <s v="Paper"/>
    <s v="Stationery"/>
    <s v="Notebooks,WritingPads&amp;Diaries"/>
    <n v="165"/>
    <n v="165"/>
    <n v="0"/>
    <s v="No"/>
    <n v="276210"/>
    <n v="4.5"/>
    <n v="1674"/>
    <n v="7533"/>
    <n v="-0.15537543972693033"/>
    <s v="No"/>
    <x v="737"/>
  </r>
  <r>
    <x v="870"/>
    <x v="856"/>
    <x v="0"/>
    <s v="Accessories&amp;Peripherals"/>
    <s v="LaptopAccessories"/>
    <s v="LaptopChargers&amp;PowerSupplies"/>
    <m/>
    <n v="1699"/>
    <n v="3499"/>
    <n v="0.51"/>
    <s v="Yes"/>
    <n v="26903811"/>
    <n v="3.6"/>
    <n v="7689"/>
    <n v="27680.400000000001"/>
    <n v="-0.15537543972693033"/>
    <s v="No"/>
    <x v="738"/>
  </r>
  <r>
    <x v="871"/>
    <x v="857"/>
    <x v="1"/>
    <s v="Cameras&amp;Photography"/>
    <s v="SecurityCameras"/>
    <s v="DomeCameras"/>
    <m/>
    <n v="2299"/>
    <n v="7500"/>
    <n v="0.69"/>
    <s v="Yes"/>
    <n v="41655000"/>
    <n v="4.0999999999999996"/>
    <n v="5554"/>
    <n v="22771.399999999998"/>
    <n v="-0.15537543972693033"/>
    <s v="No"/>
    <x v="739"/>
  </r>
  <r>
    <x v="69"/>
    <x v="69"/>
    <x v="0"/>
    <s v="Accessories&amp;Peripherals"/>
    <s v="Cables&amp;Accessories"/>
    <s v="Cables"/>
    <s v="USBCables"/>
    <n v="219"/>
    <n v="700"/>
    <n v="0.69"/>
    <s v="Yes"/>
    <n v="14037100"/>
    <n v="4.3"/>
    <n v="20053"/>
    <n v="86227.9"/>
    <n v="-0.15537543972693033"/>
    <s v="No"/>
    <x v="58"/>
  </r>
  <r>
    <x v="872"/>
    <x v="858"/>
    <x v="0"/>
    <s v="Accessories&amp;Peripherals"/>
    <s v="USBGadgets"/>
    <s v="Lamps"/>
    <m/>
    <n v="39"/>
    <n v="39"/>
    <n v="0"/>
    <s v="No"/>
    <n v="130416"/>
    <n v="3.8"/>
    <n v="3344"/>
    <n v="12707.199999999999"/>
    <n v="-0.15537543972693033"/>
    <s v="No"/>
    <x v="740"/>
  </r>
  <r>
    <x v="873"/>
    <x v="859"/>
    <x v="0"/>
    <s v="Tablets"/>
    <m/>
    <m/>
    <m/>
    <n v="26999"/>
    <n v="37999"/>
    <n v="0.28999999999999998"/>
    <s v="No"/>
    <n v="109665114"/>
    <n v="4.5999999999999996"/>
    <n v="2886"/>
    <n v="13275.599999999999"/>
    <n v="-0.15537543972693033"/>
    <s v="No"/>
    <x v="741"/>
  </r>
  <r>
    <x v="874"/>
    <x v="860"/>
    <x v="1"/>
    <s v="Headphones,Earbuds&amp;Accessories"/>
    <s v="Headphones"/>
    <s v="In-Ear"/>
    <m/>
    <n v="1490"/>
    <n v="1990"/>
    <n v="0.25"/>
    <s v="No"/>
    <n v="195517500"/>
    <n v="4.0999999999999996"/>
    <n v="98250"/>
    <n v="402824.99999999994"/>
    <n v="-0.15537543972693033"/>
    <s v="No"/>
    <x v="742"/>
  </r>
  <r>
    <x v="875"/>
    <x v="861"/>
    <x v="0"/>
    <s v="Accessories&amp;Peripherals"/>
    <s v="LaptopAccessories"/>
    <s v="Lapdesks"/>
    <m/>
    <n v="398"/>
    <n v="1949"/>
    <n v="0.8"/>
    <s v="Yes"/>
    <n v="146175"/>
    <n v="4"/>
    <n v="75"/>
    <n v="300"/>
    <n v="-0.15537543972693033"/>
    <s v="Yes"/>
    <x v="743"/>
  </r>
  <r>
    <x v="70"/>
    <x v="70"/>
    <x v="0"/>
    <s v="Accessories&amp;Peripherals"/>
    <s v="Cables&amp;Accessories"/>
    <s v="Cables"/>
    <s v="USBCables"/>
    <n v="349"/>
    <n v="899"/>
    <n v="0.61"/>
    <s v="Yes"/>
    <n v="133951"/>
    <n v="4.5"/>
    <n v="149"/>
    <n v="670.5"/>
    <n v="-0.15537543972693033"/>
    <s v="Yes"/>
    <x v="59"/>
  </r>
  <r>
    <x v="876"/>
    <x v="862"/>
    <x v="0"/>
    <s v="Accessories&amp;Peripherals"/>
    <s v="LaptopAccessories"/>
    <s v="LaptopChargers&amp;PowerSupplies"/>
    <m/>
    <n v="770"/>
    <n v="1547"/>
    <n v="0.5"/>
    <s v="Yes"/>
    <n v="3998995"/>
    <n v="4.3"/>
    <n v="2585"/>
    <n v="11115.5"/>
    <n v="-0.15537543972693033"/>
    <s v="No"/>
    <x v="744"/>
  </r>
  <r>
    <x v="877"/>
    <x v="863"/>
    <x v="1"/>
    <s v="Mobiles&amp;Accessories"/>
    <s v="MobileAccessories"/>
    <s v="Stands"/>
    <m/>
    <n v="279"/>
    <n v="1299"/>
    <n v="0.79"/>
    <s v="Yes"/>
    <n v="6588528"/>
    <n v="4"/>
    <n v="5072"/>
    <n v="20288"/>
    <n v="-0.15537543972693033"/>
    <s v="No"/>
    <x v="745"/>
  </r>
  <r>
    <x v="878"/>
    <x v="864"/>
    <x v="5"/>
    <s v="Electrical"/>
    <s v="CordManagement"/>
    <m/>
    <m/>
    <n v="249"/>
    <n v="599"/>
    <n v="0.57999999999999996"/>
    <s v="Yes"/>
    <n v="3585015"/>
    <n v="4.5"/>
    <n v="5985"/>
    <n v="26932.5"/>
    <n v="-0.15537543972693033"/>
    <s v="No"/>
    <x v="746"/>
  </r>
  <r>
    <x v="73"/>
    <x v="73"/>
    <x v="0"/>
    <s v="Accessories&amp;Peripherals"/>
    <s v="Cables&amp;Accessories"/>
    <s v="Cables"/>
    <s v="USBCables"/>
    <n v="115"/>
    <n v="499"/>
    <n v="0.77"/>
    <s v="Yes"/>
    <n v="3858268"/>
    <n v="4"/>
    <n v="7732"/>
    <n v="30928"/>
    <n v="-0.15537543972693033"/>
    <s v="No"/>
    <x v="61"/>
  </r>
  <r>
    <x v="879"/>
    <x v="865"/>
    <x v="4"/>
    <s v="CraftMaterials"/>
    <s v="PaintingMaterials"/>
    <m/>
    <m/>
    <n v="230"/>
    <n v="230"/>
    <n v="0"/>
    <s v="No"/>
    <n v="2168210"/>
    <n v="4.5"/>
    <n v="9427"/>
    <n v="42421.5"/>
    <n v="-0.15537543972693033"/>
    <s v="No"/>
    <x v="747"/>
  </r>
  <r>
    <x v="74"/>
    <x v="74"/>
    <x v="0"/>
    <s v="Accessories&amp;Peripherals"/>
    <s v="Cables&amp;Accessories"/>
    <s v="Cables"/>
    <s v="USBCables"/>
    <n v="399"/>
    <n v="999"/>
    <n v="0.6"/>
    <s v="Yes"/>
    <n v="1778220"/>
    <n v="4.0999999999999996"/>
    <n v="1780"/>
    <n v="7297.9999999999991"/>
    <n v="-0.15537543972693033"/>
    <s v="No"/>
    <x v="62"/>
  </r>
  <r>
    <x v="880"/>
    <x v="866"/>
    <x v="0"/>
    <s v="Accessories&amp;Peripherals"/>
    <s v="PCGamingPeripherals"/>
    <s v="GamingMice"/>
    <m/>
    <n v="599"/>
    <n v="700"/>
    <n v="0.14000000000000001"/>
    <s v="No"/>
    <n v="1610700"/>
    <n v="4.3"/>
    <n v="2301"/>
    <n v="9894.2999999999993"/>
    <n v="-0.15537543972693033"/>
    <s v="No"/>
    <x v="748"/>
  </r>
  <r>
    <x v="881"/>
    <x v="867"/>
    <x v="0"/>
    <s v="Printers,Inks&amp;Accessories"/>
    <s v="Inks,Toners&amp;Cartridges"/>
    <s v="TonerCartridges"/>
    <m/>
    <n v="598"/>
    <n v="1150"/>
    <n v="0.48"/>
    <s v="No"/>
    <n v="2915250"/>
    <n v="4.0999999999999996"/>
    <n v="2535"/>
    <n v="10393.5"/>
    <n v="-0.15537543972693033"/>
    <s v="No"/>
    <x v="749"/>
  </r>
  <r>
    <x v="882"/>
    <x v="868"/>
    <x v="0"/>
    <s v="Accessories&amp;Peripherals"/>
    <s v="TabletAccessories"/>
    <s v="ScreenProtectors"/>
    <m/>
    <n v="399"/>
    <n v="1499"/>
    <n v="0.73"/>
    <s v="Yes"/>
    <n v="1035809"/>
    <n v="4"/>
    <n v="691"/>
    <n v="2764"/>
    <n v="-0.15537543972693033"/>
    <s v="Yes"/>
    <x v="750"/>
  </r>
  <r>
    <x v="883"/>
    <x v="869"/>
    <x v="0"/>
    <s v="Accessories&amp;Peripherals"/>
    <s v="LaptopAccessories"/>
    <s v="Lapdesks"/>
    <m/>
    <n v="499"/>
    <n v="1299"/>
    <n v="0.62"/>
    <s v="Yes"/>
    <n v="3559260"/>
    <n v="4.0999999999999996"/>
    <n v="2740"/>
    <n v="11233.999999999998"/>
    <n v="-0.15537543972693033"/>
    <s v="No"/>
    <x v="751"/>
  </r>
  <r>
    <x v="75"/>
    <x v="75"/>
    <x v="0"/>
    <s v="Accessories&amp;Peripherals"/>
    <s v="Cables&amp;Accessories"/>
    <s v="Cables"/>
    <s v="USBCables"/>
    <n v="199"/>
    <n v="499"/>
    <n v="0.6"/>
    <s v="Yes"/>
    <n v="300398"/>
    <n v="4.0999999999999996"/>
    <n v="602"/>
    <n v="2468.1999999999998"/>
    <n v="-0.15537543972693033"/>
    <s v="Yes"/>
    <x v="63"/>
  </r>
  <r>
    <x v="884"/>
    <x v="870"/>
    <x v="0"/>
    <s v="Accessories&amp;Peripherals"/>
    <s v="Keyboards,Mice&amp;InputDevices"/>
    <s v="Mice"/>
    <m/>
    <n v="579"/>
    <n v="1090"/>
    <n v="0.47"/>
    <s v="No"/>
    <n v="3795380"/>
    <n v="4.4000000000000004"/>
    <n v="3482"/>
    <n v="15320.800000000001"/>
    <n v="-0.15537543972693033"/>
    <s v="No"/>
    <x v="752"/>
  </r>
  <r>
    <x v="76"/>
    <x v="76"/>
    <x v="0"/>
    <s v="Accessories&amp;Peripherals"/>
    <s v="Cables&amp;Accessories"/>
    <s v="Cables"/>
    <s v="USBCables"/>
    <n v="179"/>
    <n v="399"/>
    <n v="0.55000000000000004"/>
    <s v="Yes"/>
    <n v="567777"/>
    <n v="4"/>
    <n v="1423"/>
    <n v="5692"/>
    <n v="-0.15537543972693033"/>
    <s v="No"/>
    <x v="64"/>
  </r>
  <r>
    <x v="885"/>
    <x v="871"/>
    <x v="3"/>
    <s v="OfficePaperProducts"/>
    <s v="Paper"/>
    <s v="Stationery"/>
    <s v="Pens,Pencils&amp;WritingSupplies"/>
    <n v="90"/>
    <n v="100"/>
    <n v="0.1"/>
    <s v="No"/>
    <n v="619900"/>
    <n v="4.0999999999999996"/>
    <n v="6199"/>
    <n v="25415.899999999998"/>
    <n v="-0.15537543972693033"/>
    <s v="No"/>
    <x v="753"/>
  </r>
  <r>
    <x v="886"/>
    <x v="872"/>
    <x v="0"/>
    <s v="Accessories&amp;Peripherals"/>
    <s v="LaptopAccessories"/>
    <s v="Lapdesks"/>
    <m/>
    <n v="899"/>
    <n v="1999"/>
    <n v="0.55000000000000004"/>
    <s v="Yes"/>
    <n v="3332333"/>
    <n v="4.4000000000000004"/>
    <n v="1667"/>
    <n v="7334.8"/>
    <n v="-0.15537543972693033"/>
    <s v="No"/>
    <x v="754"/>
  </r>
  <r>
    <x v="887"/>
    <x v="873"/>
    <x v="0"/>
    <s v="Accessories&amp;Peripherals"/>
    <s v="PCGamingPeripherals"/>
    <s v="GamingKeyboards"/>
    <m/>
    <n v="1149"/>
    <n v="1800"/>
    <n v="0.36"/>
    <s v="No"/>
    <n v="8501400"/>
    <n v="4.3"/>
    <n v="4723"/>
    <n v="20308.899999999998"/>
    <n v="-0.15537543972693033"/>
    <s v="No"/>
    <x v="755"/>
  </r>
  <r>
    <x v="888"/>
    <x v="874"/>
    <x v="0"/>
    <s v="Accessories&amp;Peripherals"/>
    <s v="LaptopAccessories"/>
    <s v="Bags&amp;Sleeves"/>
    <s v="LaptopSleeves&amp;Slipcases"/>
    <n v="249"/>
    <n v="499"/>
    <n v="0.5"/>
    <s v="Yes"/>
    <n v="11407140"/>
    <n v="4.2"/>
    <n v="22860"/>
    <n v="96012"/>
    <n v="-0.15537543972693033"/>
    <s v="No"/>
    <x v="756"/>
  </r>
  <r>
    <x v="889"/>
    <x v="875"/>
    <x v="0"/>
    <s v="Accessories&amp;Peripherals"/>
    <s v="USBGadgets"/>
    <s v="Lamps"/>
    <m/>
    <n v="39"/>
    <n v="39"/>
    <n v="0"/>
    <s v="No"/>
    <n v="529308"/>
    <n v="3.6"/>
    <n v="13572"/>
    <n v="48859.200000000004"/>
    <n v="-0.15537543972693033"/>
    <s v="No"/>
    <x v="757"/>
  </r>
  <r>
    <x v="890"/>
    <x v="876"/>
    <x v="0"/>
    <s v="NetworkingDevices"/>
    <s v="Repeaters&amp;Extenders"/>
    <m/>
    <m/>
    <n v="1599"/>
    <n v="3599"/>
    <n v="0.56000000000000005"/>
    <s v="Yes"/>
    <n v="58239018"/>
    <n v="4.2"/>
    <n v="16182"/>
    <n v="67964.400000000009"/>
    <n v="-0.15537543972693033"/>
    <s v="No"/>
    <x v="758"/>
  </r>
  <r>
    <x v="891"/>
    <x v="877"/>
    <x v="1"/>
    <s v="HomeAudio"/>
    <s v="Speakers"/>
    <s v="BluetoothSpeakers"/>
    <m/>
    <n v="1199"/>
    <n v="3990"/>
    <n v="0.7"/>
    <s v="Yes"/>
    <n v="11602920"/>
    <n v="4.2"/>
    <n v="2908"/>
    <n v="12213.6"/>
    <n v="-0.15537543972693033"/>
    <s v="No"/>
    <x v="759"/>
  </r>
  <r>
    <x v="78"/>
    <x v="78"/>
    <x v="0"/>
    <s v="Accessories&amp;Peripherals"/>
    <s v="Cables&amp;Accessories"/>
    <s v="Cables"/>
    <s v="USBCables"/>
    <n v="209"/>
    <n v="499"/>
    <n v="0.57999999999999996"/>
    <s v="Yes"/>
    <n v="267464"/>
    <n v="3.9"/>
    <n v="536"/>
    <n v="2090.4"/>
    <n v="-0.15537543972693033"/>
    <s v="Yes"/>
    <x v="66"/>
  </r>
  <r>
    <x v="892"/>
    <x v="878"/>
    <x v="0"/>
    <s v="Accessories&amp;Peripherals"/>
    <s v="Keyboards,Mice&amp;InputDevices"/>
    <s v="Mice"/>
    <m/>
    <n v="1099"/>
    <n v="1499"/>
    <n v="0.27"/>
    <s v="No"/>
    <n v="3560125"/>
    <n v="4.2"/>
    <n v="2375"/>
    <n v="9975"/>
    <n v="-0.15537543972693033"/>
    <s v="No"/>
    <x v="760"/>
  </r>
  <r>
    <x v="893"/>
    <x v="879"/>
    <x v="3"/>
    <s v="OfficePaperProducts"/>
    <s v="Paper"/>
    <s v="Stationery"/>
    <s v="Notebooks,WritingPads&amp;Diaries"/>
    <n v="120"/>
    <n v="120"/>
    <n v="0"/>
    <s v="No"/>
    <n v="594120"/>
    <n v="4.5"/>
    <n v="4951"/>
    <n v="22279.5"/>
    <n v="-0.15537543972693033"/>
    <s v="No"/>
    <x v="761"/>
  </r>
  <r>
    <x v="894"/>
    <x v="880"/>
    <x v="0"/>
    <s v="Accessories&amp;Peripherals"/>
    <s v="PCGamingPeripherals"/>
    <s v="GamingKeyboards"/>
    <m/>
    <n v="1519"/>
    <n v="3499"/>
    <n v="0.56999999999999995"/>
    <s v="Yes"/>
    <n v="1427592"/>
    <n v="4.3"/>
    <n v="408"/>
    <n v="1754.3999999999999"/>
    <n v="-0.15537543972693033"/>
    <s v="Yes"/>
    <x v="762"/>
  </r>
  <r>
    <x v="895"/>
    <x v="881"/>
    <x v="3"/>
    <s v="OfficePaperProducts"/>
    <s v="Paper"/>
    <s v="Stationery"/>
    <s v="Pens,Pencils&amp;WritingSupplies"/>
    <n v="420"/>
    <n v="420"/>
    <n v="0"/>
    <s v="No"/>
    <n v="808920"/>
    <n v="4.2"/>
    <n v="1926"/>
    <n v="8089.2000000000007"/>
    <n v="-0.15537543972693033"/>
    <s v="No"/>
    <x v="763"/>
  </r>
  <r>
    <x v="896"/>
    <x v="882"/>
    <x v="3"/>
    <s v="OfficePaperProducts"/>
    <s v="Paper"/>
    <s v="Stationery"/>
    <s v="Pens,Pencils&amp;WritingSupplies"/>
    <n v="225"/>
    <n v="225"/>
    <n v="0"/>
    <s v="No"/>
    <n v="1079550"/>
    <n v="4.0999999999999996"/>
    <n v="4798"/>
    <n v="19671.8"/>
    <n v="-0.15537543972693033"/>
    <s v="No"/>
    <x v="764"/>
  </r>
  <r>
    <x v="897"/>
    <x v="883"/>
    <x v="0"/>
    <s v="Accessories&amp;Peripherals"/>
    <s v="HardDriveAccessories"/>
    <s v="Caddies"/>
    <m/>
    <n v="199"/>
    <n v="799"/>
    <n v="0.75"/>
    <s v="Yes"/>
    <n v="5859067"/>
    <n v="4.0999999999999996"/>
    <n v="7333"/>
    <n v="30065.299999999996"/>
    <n v="-0.15537543972693033"/>
    <s v="No"/>
    <x v="765"/>
  </r>
  <r>
    <x v="544"/>
    <x v="531"/>
    <x v="1"/>
    <s v="Mobiles&amp;Accessories"/>
    <s v="MobileAccessories"/>
    <s v="Photo&amp;VideoAccessories"/>
    <s v="SelfieSticks"/>
    <n v="1799"/>
    <n v="3999"/>
    <n v="0.55000000000000004"/>
    <s v="Yes"/>
    <n v="979755"/>
    <n v="4.5999999999999996"/>
    <n v="245"/>
    <n v="1127"/>
    <n v="-0.15537543972693033"/>
    <s v="Yes"/>
    <x v="403"/>
  </r>
  <r>
    <x v="898"/>
    <x v="884"/>
    <x v="0"/>
    <s v="Printers,Inks&amp;Accessories"/>
    <s v="Printers"/>
    <s v="InkjetPrinters"/>
    <m/>
    <n v="8349"/>
    <n v="9625"/>
    <n v="0.13"/>
    <s v="No"/>
    <n v="35150500"/>
    <n v="3.8"/>
    <n v="3652"/>
    <n v="13877.599999999999"/>
    <n v="-0.15537543972693033"/>
    <s v="No"/>
    <x v="766"/>
  </r>
  <r>
    <x v="899"/>
    <x v="885"/>
    <x v="0"/>
    <s v="Components"/>
    <s v="InternalSolidStateDrives"/>
    <m/>
    <m/>
    <n v="3307"/>
    <n v="6100"/>
    <n v="0.46"/>
    <s v="No"/>
    <n v="15341500"/>
    <n v="4.3"/>
    <n v="2515"/>
    <n v="10814.5"/>
    <n v="-0.15537543972693033"/>
    <s v="No"/>
    <x v="767"/>
  </r>
  <r>
    <x v="84"/>
    <x v="84"/>
    <x v="0"/>
    <s v="Accessories&amp;Peripherals"/>
    <s v="Cables&amp;Accessories"/>
    <s v="Cables"/>
    <s v="USBCables"/>
    <n v="325"/>
    <n v="1299"/>
    <n v="0.75"/>
    <s v="Yes"/>
    <n v="13738224"/>
    <n v="4.2"/>
    <n v="10576"/>
    <n v="44419.200000000004"/>
    <n v="-0.15537543972693033"/>
    <s v="No"/>
    <x v="70"/>
  </r>
  <r>
    <x v="900"/>
    <x v="886"/>
    <x v="0"/>
    <s v="ExternalDevices&amp;DataStorage"/>
    <s v="PenDrives"/>
    <m/>
    <m/>
    <n v="449"/>
    <n v="1300"/>
    <n v="0.65"/>
    <s v="Yes"/>
    <n v="6446700"/>
    <n v="4.2"/>
    <n v="4959"/>
    <n v="20827.8"/>
    <n v="-0.15537543972693033"/>
    <s v="No"/>
    <x v="768"/>
  </r>
  <r>
    <x v="901"/>
    <x v="887"/>
    <x v="1"/>
    <s v="GeneralPurposeBatteries&amp;BatteryChargers"/>
    <s v="DisposableBatteries"/>
    <m/>
    <m/>
    <n v="380"/>
    <n v="400"/>
    <n v="0.05"/>
    <s v="No"/>
    <n v="844400"/>
    <n v="4.4000000000000004"/>
    <n v="2111"/>
    <n v="9288.4000000000015"/>
    <n v="-0.15537543972693033"/>
    <s v="No"/>
    <x v="769"/>
  </r>
  <r>
    <x v="902"/>
    <x v="888"/>
    <x v="0"/>
    <s v="Accessories&amp;Peripherals"/>
    <s v="Keyboards,Mice&amp;InputDevices"/>
    <s v="GraphicTablets"/>
    <m/>
    <n v="499"/>
    <n v="1399"/>
    <n v="0.64"/>
    <s v="Yes"/>
    <n v="2045338"/>
    <n v="3.9"/>
    <n v="1462"/>
    <n v="5701.8"/>
    <n v="-0.15537543972693033"/>
    <s v="No"/>
    <x v="770"/>
  </r>
  <r>
    <x v="903"/>
    <x v="889"/>
    <x v="0"/>
    <s v="Laptops"/>
    <s v="TraditionalLaptops"/>
    <m/>
    <m/>
    <n v="37247"/>
    <n v="59890"/>
    <n v="0.38"/>
    <s v="No"/>
    <n v="19344470"/>
    <n v="4"/>
    <n v="323"/>
    <n v="1292"/>
    <n v="-0.15537543972693033"/>
    <s v="Yes"/>
    <x v="771"/>
  </r>
  <r>
    <x v="904"/>
    <x v="890"/>
    <x v="1"/>
    <s v="Headphones,Earbuds&amp;Accessories"/>
    <s v="Headphones"/>
    <s v="On-Ear"/>
    <m/>
    <n v="849"/>
    <n v="2490"/>
    <n v="0.66"/>
    <s v="Yes"/>
    <n v="227058120"/>
    <n v="4.2"/>
    <n v="91188"/>
    <n v="382989.60000000003"/>
    <n v="-0.15537543972693033"/>
    <s v="No"/>
    <x v="772"/>
  </r>
  <r>
    <x v="905"/>
    <x v="891"/>
    <x v="1"/>
    <s v="HomeAudio"/>
    <s v="Speakers"/>
    <s v="OutdoorSpeakers"/>
    <m/>
    <n v="799"/>
    <n v="1999"/>
    <n v="0.6"/>
    <s v="Yes"/>
    <n v="835582"/>
    <n v="3.7"/>
    <n v="418"/>
    <n v="1546.6000000000001"/>
    <n v="-0.15537543972693033"/>
    <s v="Yes"/>
    <x v="773"/>
  </r>
  <r>
    <x v="556"/>
    <x v="542"/>
    <x v="1"/>
    <s v="Mobiles&amp;Accessories"/>
    <s v="MobileAccessories"/>
    <s v="StylusPens"/>
    <m/>
    <n v="2599"/>
    <n v="6999"/>
    <n v="0.63"/>
    <s v="Yes"/>
    <n v="10680474"/>
    <n v="4.5"/>
    <n v="1526"/>
    <n v="6867"/>
    <n v="-0.15537543972693033"/>
    <s v="No"/>
    <x v="412"/>
  </r>
  <r>
    <x v="88"/>
    <x v="88"/>
    <x v="0"/>
    <s v="Accessories&amp;Peripherals"/>
    <s v="Cables&amp;Accessories"/>
    <s v="Cables"/>
    <s v="USBCables"/>
    <n v="199"/>
    <n v="999"/>
    <n v="0.8"/>
    <s v="Yes"/>
    <n v="126873"/>
    <n v="4.5"/>
    <n v="127"/>
    <n v="571.5"/>
    <n v="-0.15537543972693033"/>
    <s v="Yes"/>
    <x v="71"/>
  </r>
  <r>
    <x v="90"/>
    <x v="90"/>
    <x v="0"/>
    <s v="NetworkingDevices"/>
    <s v="NetworkAdapters"/>
    <s v="WirelessUSBAdapters"/>
    <m/>
    <n v="269"/>
    <n v="800"/>
    <n v="0.66"/>
    <s v="Yes"/>
    <n v="8107200"/>
    <n v="3.6"/>
    <n v="10134"/>
    <n v="36482.400000000001"/>
    <n v="-0.15537543972693033"/>
    <s v="No"/>
    <x v="72"/>
  </r>
  <r>
    <x v="906"/>
    <x v="892"/>
    <x v="0"/>
    <s v="Accessories&amp;Peripherals"/>
    <s v="USBGadgets"/>
    <s v="Lamps"/>
    <m/>
    <n v="298"/>
    <n v="999"/>
    <n v="0.7"/>
    <s v="Yes"/>
    <n v="1550448"/>
    <n v="4.3"/>
    <n v="1552"/>
    <n v="6673.5999999999995"/>
    <n v="-0.15537543972693033"/>
    <s v="No"/>
    <x v="774"/>
  </r>
  <r>
    <x v="907"/>
    <x v="893"/>
    <x v="1"/>
    <s v="HomeAudio"/>
    <s v="Speakers"/>
    <s v="OutdoorSpeakers"/>
    <m/>
    <n v="1499"/>
    <n v="2999"/>
    <n v="0.5"/>
    <s v="Yes"/>
    <n v="75760738"/>
    <n v="4.0999999999999996"/>
    <n v="25262"/>
    <n v="103574.2"/>
    <n v="-0.15537543972693033"/>
    <s v="No"/>
    <x v="775"/>
  </r>
  <r>
    <x v="908"/>
    <x v="894"/>
    <x v="4"/>
    <s v="Kitchen&amp;HomeAppliances"/>
    <s v="SmallKitchenAppliances"/>
    <s v="Kettles&amp;HotWaterDispensers"/>
    <s v="ElectricKettles"/>
    <n v="649"/>
    <n v="1245"/>
    <n v="0.48"/>
    <s v="No"/>
    <n v="153589425"/>
    <n v="3.9"/>
    <n v="123365"/>
    <n v="481123.5"/>
    <n v="-0.15537543972693033"/>
    <s v="No"/>
    <x v="776"/>
  </r>
  <r>
    <x v="909"/>
    <x v="895"/>
    <x v="4"/>
    <s v="Heating,Cooling&amp;AirQuality"/>
    <s v="RoomHeaters"/>
    <s v="ElectricHeaters"/>
    <m/>
    <n v="1199"/>
    <n v="1695"/>
    <n v="0.28999999999999998"/>
    <s v="No"/>
    <n v="22543500"/>
    <n v="3.6"/>
    <n v="13300"/>
    <n v="47880"/>
    <n v="-0.15537543972693033"/>
    <s v="No"/>
    <x v="777"/>
  </r>
  <r>
    <x v="910"/>
    <x v="896"/>
    <x v="4"/>
    <s v="Heating,Cooling&amp;AirQuality"/>
    <s v="RoomHeaters"/>
    <s v="FanHeaters"/>
    <m/>
    <n v="1199"/>
    <n v="2000"/>
    <n v="0.4"/>
    <s v="No"/>
    <n v="37086000"/>
    <n v="4"/>
    <n v="18543"/>
    <n v="74172"/>
    <n v="-0.15537543972693033"/>
    <s v="No"/>
    <x v="778"/>
  </r>
  <r>
    <x v="911"/>
    <x v="897"/>
    <x v="4"/>
    <s v="Kitchen&amp;HomeAppliances"/>
    <s v="Vacuum,Cleaning&amp;Ironing"/>
    <s v="Irons,Steamers&amp;Accessories"/>
    <s v="LintShavers"/>
    <n v="455"/>
    <n v="999"/>
    <n v="0.54"/>
    <s v="Yes"/>
    <n v="3574422"/>
    <n v="4.0999999999999996"/>
    <n v="3578"/>
    <n v="14669.8"/>
    <n v="-0.15537543972693033"/>
    <s v="No"/>
    <x v="779"/>
  </r>
  <r>
    <x v="912"/>
    <x v="898"/>
    <x v="4"/>
    <s v="Kitchen&amp;HomeAppliances"/>
    <s v="SmallKitchenAppliances"/>
    <s v="DigitalKitchenScales"/>
    <m/>
    <n v="199"/>
    <n v="1999"/>
    <n v="0.9"/>
    <s v="Yes"/>
    <n v="4059969"/>
    <n v="3.7"/>
    <n v="2031"/>
    <n v="7514.7000000000007"/>
    <n v="-0.15537543972693033"/>
    <s v="No"/>
    <x v="780"/>
  </r>
  <r>
    <x v="913"/>
    <x v="899"/>
    <x v="4"/>
    <s v="Kitchen&amp;HomeAppliances"/>
    <s v="SmallKitchenAppliances"/>
    <s v="DigitalKitchenScales"/>
    <m/>
    <n v="293"/>
    <n v="499"/>
    <n v="0.41"/>
    <s v="No"/>
    <n v="22452006"/>
    <n v="3.9"/>
    <n v="44994"/>
    <n v="175476.6"/>
    <n v="-0.15537543972693033"/>
    <s v="No"/>
    <x v="781"/>
  </r>
  <r>
    <x v="914"/>
    <x v="900"/>
    <x v="4"/>
    <s v="Kitchen&amp;Dining"/>
    <s v="KitchenTools"/>
    <s v="ManualChoppers&amp;Chippers"/>
    <s v="Choppers"/>
    <n v="199"/>
    <n v="495"/>
    <n v="0.6"/>
    <s v="Yes"/>
    <n v="133928685"/>
    <n v="4.0999999999999996"/>
    <n v="270563"/>
    <n v="1109308.2999999998"/>
    <n v="-0.15537543972693033"/>
    <s v="No"/>
    <x v="782"/>
  </r>
  <r>
    <x v="915"/>
    <x v="901"/>
    <x v="4"/>
    <s v="Kitchen&amp;HomeAppliances"/>
    <s v="SmallKitchenAppliances"/>
    <s v="Kettles&amp;HotWaterDispensers"/>
    <s v="ElectricKettles"/>
    <n v="749"/>
    <n v="1245"/>
    <n v="0.4"/>
    <s v="No"/>
    <n v="39569835"/>
    <n v="3.9"/>
    <n v="31783"/>
    <n v="123953.7"/>
    <n v="-0.15537543972693033"/>
    <s v="No"/>
    <x v="783"/>
  </r>
  <r>
    <x v="916"/>
    <x v="902"/>
    <x v="4"/>
    <s v="Heating,Cooling&amp;AirQuality"/>
    <s v="RoomHeaters"/>
    <s v="ElectricHeaters"/>
    <m/>
    <n v="1399"/>
    <n v="1549"/>
    <n v="0.1"/>
    <s v="No"/>
    <n v="4030498"/>
    <n v="3.9"/>
    <n v="2602"/>
    <n v="10147.799999999999"/>
    <n v="-0.15537543972693033"/>
    <s v="No"/>
    <x v="784"/>
  </r>
  <r>
    <x v="917"/>
    <x v="903"/>
    <x v="4"/>
    <s v="Kitchen&amp;HomeAppliances"/>
    <s v="SmallKitchenAppliances"/>
    <s v="Kettles&amp;HotWaterDispensers"/>
    <s v="ElectricKettles"/>
    <n v="749"/>
    <n v="1445"/>
    <n v="0.48"/>
    <s v="No"/>
    <n v="91540750"/>
    <n v="3.9"/>
    <n v="63350"/>
    <n v="247065"/>
    <n v="-0.15537543972693033"/>
    <s v="No"/>
    <x v="785"/>
  </r>
  <r>
    <x v="918"/>
    <x v="904"/>
    <x v="4"/>
    <s v="Kitchen&amp;HomeAppliances"/>
    <s v="SmallKitchenAppliances"/>
    <s v="InductionCooktop"/>
    <m/>
    <n v="1699"/>
    <n v="3193"/>
    <n v="0.47"/>
    <s v="No"/>
    <n v="172524176"/>
    <n v="3.8"/>
    <n v="54032"/>
    <n v="205321.59999999998"/>
    <n v="-0.15537543972693033"/>
    <s v="No"/>
    <x v="786"/>
  </r>
  <r>
    <x v="919"/>
    <x v="905"/>
    <x v="4"/>
    <s v="Kitchen&amp;HomeAppliances"/>
    <s v="SmallKitchenAppliances"/>
    <s v="Kettles&amp;HotWaterDispensers"/>
    <s v="ElectricKettles"/>
    <n v="1043"/>
    <n v="1345"/>
    <n v="0.22"/>
    <s v="No"/>
    <n v="20971240"/>
    <n v="3.8"/>
    <n v="15592"/>
    <n v="59249.599999999999"/>
    <n v="-0.15537543972693033"/>
    <s v="No"/>
    <x v="787"/>
  </r>
  <r>
    <x v="920"/>
    <x v="906"/>
    <x v="4"/>
    <s v="Kitchen&amp;HomeAppliances"/>
    <s v="Vacuum,Cleaning&amp;Ironing"/>
    <s v="Irons,Steamers&amp;Accessories"/>
    <s v="LintShavers"/>
    <n v="499"/>
    <n v="999"/>
    <n v="0.5"/>
    <s v="Yes"/>
    <n v="4854141"/>
    <n v="4.0999999999999996"/>
    <n v="4859"/>
    <n v="19921.899999999998"/>
    <n v="-0.15537543972693033"/>
    <s v="No"/>
    <x v="788"/>
  </r>
  <r>
    <x v="921"/>
    <x v="907"/>
    <x v="4"/>
    <s v="Heating,Cooling&amp;AirQuality"/>
    <s v="RoomHeaters"/>
    <s v="FanHeaters"/>
    <m/>
    <n v="1464"/>
    <n v="1650"/>
    <n v="0.11"/>
    <s v="No"/>
    <n v="23298000"/>
    <n v="4.0999999999999996"/>
    <n v="14120"/>
    <n v="57891.999999999993"/>
    <n v="-0.15537543972693033"/>
    <s v="No"/>
    <x v="789"/>
  </r>
  <r>
    <x v="922"/>
    <x v="908"/>
    <x v="4"/>
    <s v="Kitchen&amp;HomeAppliances"/>
    <s v="SmallKitchenAppliances"/>
    <s v="HandBlenders"/>
    <m/>
    <n v="249"/>
    <n v="499"/>
    <n v="0.5"/>
    <s v="Yes"/>
    <n v="4205073"/>
    <n v="3.3"/>
    <n v="8427"/>
    <n v="27809.1"/>
    <n v="-0.15537543972693033"/>
    <s v="No"/>
    <x v="790"/>
  </r>
  <r>
    <x v="923"/>
    <x v="909"/>
    <x v="4"/>
    <s v="Kitchen&amp;HomeAppliances"/>
    <s v="Vacuum,Cleaning&amp;Ironing"/>
    <s v="Irons,Steamers&amp;Accessories"/>
    <s v="Irons"/>
    <n v="625"/>
    <n v="1400"/>
    <n v="0.55000000000000004"/>
    <s v="Yes"/>
    <n v="32642400"/>
    <n v="4.2"/>
    <n v="23316"/>
    <n v="97927.2"/>
    <n v="-0.15537543972693033"/>
    <s v="No"/>
    <x v="791"/>
  </r>
  <r>
    <x v="924"/>
    <x v="910"/>
    <x v="4"/>
    <s v="Kitchen&amp;HomeAppliances"/>
    <s v="SmallKitchenAppliances"/>
    <s v="MixerGrinders"/>
    <m/>
    <n v="1290"/>
    <n v="2500"/>
    <n v="0.48"/>
    <s v="No"/>
    <n v="16325000"/>
    <n v="4"/>
    <n v="6530"/>
    <n v="26120"/>
    <n v="-0.15537543972693033"/>
    <s v="No"/>
    <x v="792"/>
  </r>
  <r>
    <x v="925"/>
    <x v="911"/>
    <x v="4"/>
    <s v="Heating,Cooling&amp;AirQuality"/>
    <s v="WaterHeaters&amp;Geysers"/>
    <s v="InstantWaterHeaters"/>
    <m/>
    <n v="3600"/>
    <n v="6190"/>
    <n v="0.42"/>
    <s v="No"/>
    <n v="73809560"/>
    <n v="4.3"/>
    <n v="11924"/>
    <n v="51273.2"/>
    <n v="-0.15537543972693033"/>
    <s v="No"/>
    <x v="793"/>
  </r>
  <r>
    <x v="926"/>
    <x v="912"/>
    <x v="4"/>
    <s v="Heating,Cooling&amp;AirQuality"/>
    <s v="RoomHeaters"/>
    <m/>
    <m/>
    <n v="6549"/>
    <n v="13999"/>
    <n v="0.53"/>
    <s v="Yes"/>
    <n v="41451039"/>
    <n v="4"/>
    <n v="2961"/>
    <n v="11844"/>
    <n v="-0.15537543972693033"/>
    <s v="No"/>
    <x v="794"/>
  </r>
  <r>
    <x v="927"/>
    <x v="913"/>
    <x v="4"/>
    <s v="Kitchen&amp;HomeAppliances"/>
    <s v="SmallKitchenAppliances"/>
    <s v="Kettles&amp;HotWaterDispensers"/>
    <s v="ElectricKettles"/>
    <n v="1625"/>
    <n v="2995"/>
    <n v="0.46"/>
    <s v="No"/>
    <n v="70334580"/>
    <n v="4.5"/>
    <n v="23484"/>
    <n v="105678"/>
    <n v="-0.15537543972693033"/>
    <s v="No"/>
    <x v="795"/>
  </r>
  <r>
    <x v="928"/>
    <x v="914"/>
    <x v="4"/>
    <s v="Heating,Cooling&amp;AirQuality"/>
    <s v="WaterHeaters&amp;Geysers"/>
    <s v="InstantWaterHeaters"/>
    <m/>
    <n v="2599"/>
    <n v="5890"/>
    <n v="0.56000000000000005"/>
    <s v="Yes"/>
    <n v="128301870"/>
    <n v="4.0999999999999996"/>
    <n v="21783"/>
    <n v="89310.299999999988"/>
    <n v="-0.15537543972693033"/>
    <s v="No"/>
    <x v="796"/>
  </r>
  <r>
    <x v="929"/>
    <x v="915"/>
    <x v="4"/>
    <s v="Kitchen&amp;HomeAppliances"/>
    <s v="SmallKitchenAppliances"/>
    <s v="Kettles&amp;HotWaterDispensers"/>
    <s v="Kettle&amp;ToasterSets"/>
    <n v="1199"/>
    <n v="2000"/>
    <n v="0.4"/>
    <s v="No"/>
    <n v="28060000"/>
    <n v="4"/>
    <n v="14030"/>
    <n v="56120"/>
    <n v="-0.15537543972693033"/>
    <s v="No"/>
    <x v="797"/>
  </r>
  <r>
    <x v="930"/>
    <x v="916"/>
    <x v="4"/>
    <s v="Heating,Cooling&amp;AirQuality"/>
    <s v="WaterHeaters&amp;Geysers"/>
    <s v="StorageWaterHeaters"/>
    <m/>
    <n v="5499"/>
    <n v="13150"/>
    <n v="0.57999999999999996"/>
    <s v="Yes"/>
    <n v="84133700"/>
    <n v="4.2"/>
    <n v="6398"/>
    <n v="26871.600000000002"/>
    <n v="-0.15537543972693033"/>
    <s v="No"/>
    <x v="798"/>
  </r>
  <r>
    <x v="931"/>
    <x v="917"/>
    <x v="4"/>
    <s v="Kitchen&amp;HomeAppliances"/>
    <s v="SmallKitchenAppliances"/>
    <s v="MixerGrinders"/>
    <m/>
    <n v="1299"/>
    <n v="3500"/>
    <n v="0.63"/>
    <s v="Yes"/>
    <n v="154175000"/>
    <n v="3.8"/>
    <n v="44050"/>
    <n v="167390"/>
    <n v="-0.15537543972693033"/>
    <s v="No"/>
    <x v="799"/>
  </r>
  <r>
    <x v="932"/>
    <x v="918"/>
    <x v="4"/>
    <s v="Kitchen&amp;HomeAppliances"/>
    <s v="Vacuum,Cleaning&amp;Ironing"/>
    <s v="Irons,Steamers&amp;Accessories"/>
    <s v="Irons"/>
    <n v="599"/>
    <n v="785"/>
    <n v="0.24"/>
    <s v="No"/>
    <n v="19033895"/>
    <n v="4.2"/>
    <n v="24247"/>
    <n v="101837.40000000001"/>
    <n v="-0.15537543972693033"/>
    <s v="No"/>
    <x v="800"/>
  </r>
  <r>
    <x v="933"/>
    <x v="919"/>
    <x v="4"/>
    <s v="Kitchen&amp;HomeAppliances"/>
    <s v="SmallKitchenAppliances"/>
    <s v="MixerGrinders"/>
    <m/>
    <n v="1999"/>
    <n v="3210"/>
    <n v="0.38"/>
    <s v="No"/>
    <n v="132730290"/>
    <n v="4.2"/>
    <n v="41349"/>
    <n v="173665.80000000002"/>
    <n v="-0.15537543972693033"/>
    <s v="No"/>
    <x v="801"/>
  </r>
  <r>
    <x v="934"/>
    <x v="920"/>
    <x v="4"/>
    <s v="Kitchen&amp;HomeAppliances"/>
    <s v="SmallKitchenAppliances"/>
    <s v="Kettles&amp;HotWaterDispensers"/>
    <s v="Kettle&amp;ToasterSets"/>
    <n v="549"/>
    <n v="1000"/>
    <n v="0.45"/>
    <s v="No"/>
    <n v="1074000"/>
    <n v="3.6"/>
    <n v="1074"/>
    <n v="3866.4"/>
    <n v="-0.15537543972693033"/>
    <s v="No"/>
    <x v="802"/>
  </r>
  <r>
    <x v="935"/>
    <x v="921"/>
    <x v="4"/>
    <s v="Heating,Cooling&amp;AirQuality"/>
    <s v="RoomHeaters"/>
    <s v="ElectricHeaters"/>
    <m/>
    <n v="999"/>
    <n v="2000"/>
    <n v="0.5"/>
    <s v="Yes"/>
    <n v="2326000"/>
    <n v="3.8"/>
    <n v="1163"/>
    <n v="4419.3999999999996"/>
    <n v="-0.15537543972693033"/>
    <s v="No"/>
    <x v="803"/>
  </r>
  <r>
    <x v="936"/>
    <x v="922"/>
    <x v="4"/>
    <s v="Kitchen&amp;HomeAppliances"/>
    <s v="Vacuum,Cleaning&amp;Ironing"/>
    <s v="Irons,Steamers&amp;Accessories"/>
    <s v="LintShavers"/>
    <n v="398"/>
    <n v="1999"/>
    <n v="0.8"/>
    <s v="Yes"/>
    <n v="513743"/>
    <n v="4.0999999999999996"/>
    <n v="257"/>
    <n v="1053.6999999999998"/>
    <n v="-0.15537543972693033"/>
    <s v="Yes"/>
    <x v="804"/>
  </r>
  <r>
    <x v="937"/>
    <x v="923"/>
    <x v="4"/>
    <s v="Heating,Cooling&amp;AirQuality"/>
    <s v="WaterHeaters&amp;Geysers"/>
    <s v="ImmersionRods"/>
    <m/>
    <n v="539"/>
    <n v="720"/>
    <n v="0.25"/>
    <s v="No"/>
    <n v="25932240"/>
    <n v="4.0999999999999996"/>
    <n v="36017"/>
    <n v="147669.69999999998"/>
    <n v="-0.15537543972693033"/>
    <s v="No"/>
    <x v="805"/>
  </r>
  <r>
    <x v="938"/>
    <x v="924"/>
    <x v="4"/>
    <s v="Kitchen&amp;HomeAppliances"/>
    <s v="SmallKitchenAppliances"/>
    <s v="Kettles&amp;HotWaterDispensers"/>
    <s v="ElectricKettles"/>
    <n v="699"/>
    <n v="1595"/>
    <n v="0.56000000000000005"/>
    <s v="Yes"/>
    <n v="12903550"/>
    <n v="4.0999999999999996"/>
    <n v="8090"/>
    <n v="33169"/>
    <n v="-0.15537543972693033"/>
    <s v="No"/>
    <x v="806"/>
  </r>
  <r>
    <x v="939"/>
    <x v="925"/>
    <x v="4"/>
    <s v="Kitchen&amp;HomeAppliances"/>
    <s v="SmallKitchenAppliances"/>
    <s v="InductionCooktop"/>
    <m/>
    <n v="2148"/>
    <n v="3645"/>
    <n v="0.41"/>
    <s v="No"/>
    <n v="114409260"/>
    <n v="4.0999999999999996"/>
    <n v="31388"/>
    <n v="128690.79999999999"/>
    <n v="-0.15537543972693033"/>
    <s v="No"/>
    <x v="807"/>
  </r>
  <r>
    <x v="940"/>
    <x v="926"/>
    <x v="4"/>
    <s v="Kitchen&amp;HomeAppliances"/>
    <s v="SmallKitchenAppliances"/>
    <s v="DeepFatFryers"/>
    <s v="AirFryers"/>
    <n v="3599"/>
    <n v="7950"/>
    <n v="0.55000000000000004"/>
    <s v="Yes"/>
    <n v="1081200"/>
    <n v="4.2"/>
    <n v="136"/>
    <n v="571.20000000000005"/>
    <n v="-0.15537543972693033"/>
    <s v="Yes"/>
    <x v="808"/>
  </r>
  <r>
    <x v="941"/>
    <x v="927"/>
    <x v="4"/>
    <s v="HomeStorage&amp;Organization"/>
    <s v="LaundryOrganization"/>
    <s v="LaundryBaskets"/>
    <m/>
    <n v="351"/>
    <n v="999"/>
    <n v="0.65"/>
    <s v="Yes"/>
    <n v="5374620"/>
    <n v="4"/>
    <n v="5380"/>
    <n v="21520"/>
    <n v="-0.15537543972693033"/>
    <s v="No"/>
    <x v="809"/>
  </r>
  <r>
    <x v="942"/>
    <x v="928"/>
    <x v="4"/>
    <s v="Kitchen&amp;HomeAppliances"/>
    <s v="Vacuum,Cleaning&amp;Ironing"/>
    <s v="Irons,Steamers&amp;Accessories"/>
    <s v="Irons"/>
    <n v="1614"/>
    <n v="1745"/>
    <n v="0.08"/>
    <s v="No"/>
    <n v="66264630"/>
    <n v="4.3"/>
    <n v="37974"/>
    <n v="163288.19999999998"/>
    <n v="-0.15537543972693033"/>
    <s v="No"/>
    <x v="810"/>
  </r>
  <r>
    <x v="943"/>
    <x v="929"/>
    <x v="4"/>
    <s v="Heating,Cooling&amp;AirQuality"/>
    <s v="WaterHeaters&amp;Geysers"/>
    <s v="ImmersionRods"/>
    <m/>
    <n v="719"/>
    <n v="1295"/>
    <n v="0.44"/>
    <s v="No"/>
    <n v="22297310"/>
    <n v="4.2"/>
    <n v="17218"/>
    <n v="72315.600000000006"/>
    <n v="-0.15537543972693033"/>
    <s v="No"/>
    <x v="811"/>
  </r>
  <r>
    <x v="944"/>
    <x v="930"/>
    <x v="4"/>
    <s v="Kitchen&amp;HomeAppliances"/>
    <s v="Vacuum,Cleaning&amp;Ironing"/>
    <s v="Irons,Steamers&amp;Accessories"/>
    <s v="LintShavers"/>
    <n v="678"/>
    <n v="1499"/>
    <n v="0.55000000000000004"/>
    <s v="Yes"/>
    <n v="1349100"/>
    <n v="4.2"/>
    <n v="900"/>
    <n v="3780"/>
    <n v="-0.15537543972693033"/>
    <s v="Yes"/>
    <x v="812"/>
  </r>
  <r>
    <x v="945"/>
    <x v="931"/>
    <x v="4"/>
    <s v="Kitchen&amp;HomeAppliances"/>
    <s v="SmallKitchenAppliances"/>
    <s v="Kettles&amp;HotWaterDispensers"/>
    <s v="Kettle&amp;ToasterSets"/>
    <n v="809"/>
    <n v="1545"/>
    <n v="0.48"/>
    <s v="No"/>
    <n v="1507920"/>
    <n v="3.7"/>
    <n v="976"/>
    <n v="3611.2000000000003"/>
    <n v="-0.15537543972693033"/>
    <s v="Yes"/>
    <x v="813"/>
  </r>
  <r>
    <x v="946"/>
    <x v="932"/>
    <x v="4"/>
    <s v="Kitchen&amp;HomeAppliances"/>
    <s v="SmallKitchenAppliances"/>
    <s v="JuicerMixerGrinders"/>
    <m/>
    <n v="1969"/>
    <n v="5000"/>
    <n v="0.61"/>
    <s v="Yes"/>
    <n v="24635000"/>
    <n v="4.0999999999999996"/>
    <n v="4927"/>
    <n v="20200.699999999997"/>
    <n v="-0.15537543972693033"/>
    <s v="No"/>
    <x v="814"/>
  </r>
  <r>
    <x v="947"/>
    <x v="933"/>
    <x v="4"/>
    <s v="Kitchen&amp;HomeAppliances"/>
    <s v="Vacuum,Cleaning&amp;Ironing"/>
    <s v="Irons,Steamers&amp;Accessories"/>
    <s v="LintShavers"/>
    <n v="1490"/>
    <n v="1695"/>
    <n v="0.12"/>
    <s v="No"/>
    <n v="6005385"/>
    <n v="4.4000000000000004"/>
    <n v="3543"/>
    <n v="15589.2"/>
    <n v="-0.15537543972693033"/>
    <s v="No"/>
    <x v="815"/>
  </r>
  <r>
    <x v="948"/>
    <x v="934"/>
    <x v="4"/>
    <s v="Heating,Cooling&amp;AirQuality"/>
    <s v="RoomHeaters"/>
    <s v="ElectricHeaters"/>
    <m/>
    <n v="2499"/>
    <n v="3945"/>
    <n v="0.37"/>
    <s v="No"/>
    <n v="10777740"/>
    <n v="3.8"/>
    <n v="2732"/>
    <n v="10381.6"/>
    <n v="-0.15537543972693033"/>
    <s v="No"/>
    <x v="816"/>
  </r>
  <r>
    <x v="949"/>
    <x v="935"/>
    <x v="4"/>
    <s v="Kitchen&amp;HomeAppliances"/>
    <s v="Vacuum,Cleaning&amp;Ironing"/>
    <s v="Vacuums&amp;FloorCare"/>
    <s v="Vacuums"/>
    <n v="1665"/>
    <n v="2099"/>
    <n v="0.21"/>
    <s v="No"/>
    <n v="30158432"/>
    <n v="4"/>
    <n v="14368"/>
    <n v="57472"/>
    <n v="-0.15537543972693033"/>
    <s v="No"/>
    <x v="817"/>
  </r>
  <r>
    <x v="950"/>
    <x v="936"/>
    <x v="4"/>
    <s v="Kitchen&amp;HomeAppliances"/>
    <s v="SmallKitchenAppliances"/>
    <s v="InductionCooktop"/>
    <m/>
    <n v="3229"/>
    <n v="5295"/>
    <n v="0.39"/>
    <s v="No"/>
    <n v="210338580"/>
    <n v="4.2"/>
    <n v="39724"/>
    <n v="166840.80000000002"/>
    <n v="-0.15537543972693033"/>
    <s v="No"/>
    <x v="818"/>
  </r>
  <r>
    <x v="951"/>
    <x v="937"/>
    <x v="4"/>
    <s v="Kitchen&amp;HomeAppliances"/>
    <s v="SmallKitchenAppliances"/>
    <s v="InductionCooktop"/>
    <m/>
    <n v="1799"/>
    <n v="3595"/>
    <n v="0.5"/>
    <s v="Yes"/>
    <n v="35198645"/>
    <n v="3.8"/>
    <n v="9791"/>
    <n v="37205.799999999996"/>
    <n v="-0.15537543972693033"/>
    <s v="No"/>
    <x v="819"/>
  </r>
  <r>
    <x v="952"/>
    <x v="938"/>
    <x v="4"/>
    <s v="Kitchen&amp;HomeAppliances"/>
    <s v="SmallKitchenAppliances"/>
    <s v="Kettles&amp;HotWaterDispensers"/>
    <s v="ElectricKettles"/>
    <n v="1260"/>
    <n v="1699"/>
    <n v="0.26"/>
    <s v="No"/>
    <n v="4911809"/>
    <n v="4.2"/>
    <n v="2891"/>
    <n v="12142.2"/>
    <n v="-0.15537543972693033"/>
    <s v="No"/>
    <x v="820"/>
  </r>
  <r>
    <x v="953"/>
    <x v="939"/>
    <x v="4"/>
    <s v="Heating,Cooling&amp;AirQuality"/>
    <s v="RoomHeaters"/>
    <s v="ElectricHeaters"/>
    <m/>
    <n v="749"/>
    <n v="1129"/>
    <n v="0.34"/>
    <s v="No"/>
    <n v="2761534"/>
    <n v="4"/>
    <n v="2446"/>
    <n v="9784"/>
    <n v="-0.15537543972693033"/>
    <s v="No"/>
    <x v="821"/>
  </r>
  <r>
    <x v="954"/>
    <x v="940"/>
    <x v="4"/>
    <s v="Kitchen&amp;HomeAppliances"/>
    <s v="SmallKitchenAppliances"/>
    <s v="MixerGrinders"/>
    <m/>
    <n v="3499"/>
    <n v="5795"/>
    <n v="0.4"/>
    <s v="No"/>
    <n v="146845300"/>
    <n v="3.9"/>
    <n v="25340"/>
    <n v="98826"/>
    <n v="-0.15537543972693033"/>
    <s v="No"/>
    <x v="822"/>
  </r>
  <r>
    <x v="955"/>
    <x v="941"/>
    <x v="4"/>
    <s v="Kitchen&amp;HomeAppliances"/>
    <s v="SmallKitchenAppliances"/>
    <s v="EggBoilers"/>
    <m/>
    <n v="379"/>
    <n v="999"/>
    <n v="0.62"/>
    <s v="Yes"/>
    <n v="3092904"/>
    <n v="4.3"/>
    <n v="3096"/>
    <n v="13312.8"/>
    <n v="-0.15537543972693033"/>
    <s v="No"/>
    <x v="823"/>
  </r>
  <r>
    <x v="956"/>
    <x v="942"/>
    <x v="4"/>
    <s v="Heating,Cooling&amp;AirQuality"/>
    <s v="RoomHeaters"/>
    <s v="ElectricHeaters"/>
    <m/>
    <n v="1099"/>
    <n v="2400"/>
    <n v="0.54"/>
    <s v="Yes"/>
    <n v="9600"/>
    <n v="3.8"/>
    <n v="4"/>
    <n v="15.2"/>
    <n v="-0.15537543972693033"/>
    <s v="Yes"/>
    <x v="824"/>
  </r>
  <r>
    <x v="957"/>
    <x v="943"/>
    <x v="4"/>
    <s v="Kitchen&amp;HomeAppliances"/>
    <s v="SmallKitchenAppliances"/>
    <s v="Kettles&amp;HotWaterDispensers"/>
    <s v="Kettle&amp;ToasterSets"/>
    <n v="749"/>
    <n v="1299"/>
    <n v="0.42"/>
    <s v="No"/>
    <n v="154581"/>
    <n v="4"/>
    <n v="119"/>
    <n v="476"/>
    <n v="-0.15537543972693033"/>
    <s v="Yes"/>
    <x v="825"/>
  </r>
  <r>
    <x v="958"/>
    <x v="944"/>
    <x v="4"/>
    <s v="Kitchen&amp;HomeAppliances"/>
    <s v="SmallKitchenAppliances"/>
    <s v="SandwichMakers"/>
    <m/>
    <n v="1299"/>
    <n v="1299"/>
    <n v="0"/>
    <s v="No"/>
    <n v="52097694"/>
    <n v="4.2"/>
    <n v="40106"/>
    <n v="168445.2"/>
    <n v="-0.15537543972693033"/>
    <s v="No"/>
    <x v="826"/>
  </r>
  <r>
    <x v="959"/>
    <x v="945"/>
    <x v="4"/>
    <s v="Kitchen&amp;HomeAppliances"/>
    <s v="Vacuum,Cleaning&amp;Ironing"/>
    <s v="Irons,Steamers&amp;Accessories"/>
    <s v="Irons"/>
    <n v="549"/>
    <n v="1090"/>
    <n v="0.5"/>
    <s v="Yes"/>
    <n v="14201610"/>
    <n v="4.2"/>
    <n v="13029"/>
    <n v="54721.8"/>
    <n v="-0.15537543972693033"/>
    <s v="No"/>
    <x v="827"/>
  </r>
  <r>
    <x v="960"/>
    <x v="946"/>
    <x v="4"/>
    <s v="Heating,Cooling&amp;AirQuality"/>
    <s v="RoomHeaters"/>
    <s v="FanHeaters"/>
    <m/>
    <n v="899"/>
    <n v="2000"/>
    <n v="0.55000000000000004"/>
    <s v="Yes"/>
    <n v="582000"/>
    <n v="3.6"/>
    <n v="291"/>
    <n v="1047.6000000000001"/>
    <n v="-0.15537543972693033"/>
    <s v="Yes"/>
    <x v="828"/>
  </r>
  <r>
    <x v="961"/>
    <x v="947"/>
    <x v="4"/>
    <s v="Kitchen&amp;HomeAppliances"/>
    <s v="Vacuum,Cleaning&amp;Ironing"/>
    <s v="Irons,Steamers&amp;Accessories"/>
    <s v="Irons"/>
    <n v="1321"/>
    <n v="1545"/>
    <n v="0.14000000000000001"/>
    <s v="No"/>
    <n v="23874885"/>
    <n v="4.3"/>
    <n v="15453"/>
    <n v="66447.899999999994"/>
    <n v="-0.15537543972693033"/>
    <s v="No"/>
    <x v="829"/>
  </r>
  <r>
    <x v="962"/>
    <x v="948"/>
    <x v="4"/>
    <s v="Kitchen&amp;HomeAppliances"/>
    <s v="Vacuum,Cleaning&amp;Ironing"/>
    <s v="Irons,Steamers&amp;Accessories"/>
    <s v="LintShavers"/>
    <n v="1099"/>
    <n v="1999"/>
    <n v="0.45"/>
    <s v="No"/>
    <n v="1207396"/>
    <n v="4"/>
    <n v="604"/>
    <n v="2416"/>
    <n v="-0.15537543972693033"/>
    <s v="Yes"/>
    <x v="830"/>
  </r>
  <r>
    <x v="963"/>
    <x v="949"/>
    <x v="4"/>
    <s v="Kitchen&amp;HomeAppliances"/>
    <s v="Vacuum,Cleaning&amp;Ironing"/>
    <s v="Irons,Steamers&amp;Accessories"/>
    <s v="Irons"/>
    <n v="775"/>
    <n v="875"/>
    <n v="0.11"/>
    <s v="No"/>
    <n v="40816125"/>
    <n v="4.2"/>
    <n v="46647"/>
    <n v="195917.4"/>
    <n v="-0.15537543972693033"/>
    <s v="No"/>
    <x v="831"/>
  </r>
  <r>
    <x v="964"/>
    <x v="950"/>
    <x v="4"/>
    <s v="Heating,Cooling&amp;AirQuality"/>
    <s v="WaterHeaters&amp;Geysers"/>
    <s v="StorageWaterHeaters"/>
    <m/>
    <n v="6299"/>
    <n v="15270"/>
    <n v="0.59"/>
    <s v="Yes"/>
    <n v="49367910"/>
    <n v="4.0999999999999996"/>
    <n v="3233"/>
    <n v="13255.3"/>
    <n v="-0.15537543972693033"/>
    <s v="No"/>
    <x v="832"/>
  </r>
  <r>
    <x v="965"/>
    <x v="951"/>
    <x v="4"/>
    <s v="Kitchen&amp;HomeAppliances"/>
    <s v="Vacuum,Cleaning&amp;Ironing"/>
    <s v="Irons,Steamers&amp;Accessories"/>
    <s v="Irons"/>
    <n v="3190"/>
    <n v="4195"/>
    <n v="0.24"/>
    <s v="No"/>
    <n v="5377990"/>
    <n v="4"/>
    <n v="1282"/>
    <n v="5128"/>
    <n v="-0.15537543972693033"/>
    <s v="No"/>
    <x v="833"/>
  </r>
  <r>
    <x v="966"/>
    <x v="952"/>
    <x v="4"/>
    <s v="Heating,Cooling&amp;AirQuality"/>
    <s v="RoomHeaters"/>
    <s v="ElectricHeaters"/>
    <m/>
    <n v="799"/>
    <n v="1989"/>
    <n v="0.6"/>
    <s v="Yes"/>
    <n v="139230"/>
    <n v="4.3"/>
    <n v="70"/>
    <n v="301"/>
    <n v="-0.15537543972693033"/>
    <s v="Yes"/>
    <x v="834"/>
  </r>
  <r>
    <x v="967"/>
    <x v="953"/>
    <x v="4"/>
    <s v="Kitchen&amp;HomeAppliances"/>
    <s v="SmallKitchenAppliances"/>
    <s v="JuicerMixerGrinders"/>
    <m/>
    <n v="2699"/>
    <n v="5000"/>
    <n v="0.46"/>
    <s v="No"/>
    <n v="130820000"/>
    <n v="4"/>
    <n v="26164"/>
    <n v="104656"/>
    <n v="-0.15537543972693033"/>
    <s v="No"/>
    <x v="835"/>
  </r>
  <r>
    <x v="968"/>
    <x v="954"/>
    <x v="4"/>
    <s v="Kitchen&amp;HomeAppliances"/>
    <s v="Vacuum,Cleaning&amp;Ironing"/>
    <s v="Irons,Steamers&amp;Accessories"/>
    <s v="Irons"/>
    <n v="599"/>
    <n v="990"/>
    <n v="0.39"/>
    <s v="No"/>
    <n v="16004340"/>
    <n v="3.9"/>
    <n v="16166"/>
    <n v="63047.4"/>
    <n v="-0.15537543972693033"/>
    <s v="No"/>
    <x v="836"/>
  </r>
  <r>
    <x v="969"/>
    <x v="955"/>
    <x v="4"/>
    <s v="Kitchen&amp;HomeAppliances"/>
    <s v="SmallKitchenAppliances"/>
    <s v="Kettles&amp;HotWaterDispensers"/>
    <s v="Kettle&amp;ToasterSets"/>
    <n v="749"/>
    <n v="1111"/>
    <n v="0.33"/>
    <s v="No"/>
    <n v="39654923"/>
    <n v="4.2"/>
    <n v="35693"/>
    <n v="149910.6"/>
    <n v="-0.15537543972693033"/>
    <s v="No"/>
    <x v="837"/>
  </r>
  <r>
    <x v="970"/>
    <x v="956"/>
    <x v="4"/>
    <s v="Heating,Cooling&amp;AirQuality"/>
    <s v="WaterHeaters&amp;Geysers"/>
    <s v="StorageWaterHeaters"/>
    <m/>
    <n v="6199"/>
    <n v="10400"/>
    <n v="0.4"/>
    <s v="No"/>
    <n v="149666400"/>
    <n v="4.0999999999999996"/>
    <n v="14391"/>
    <n v="59003.099999999991"/>
    <n v="-0.15537543972693033"/>
    <s v="No"/>
    <x v="838"/>
  </r>
  <r>
    <x v="971"/>
    <x v="957"/>
    <x v="4"/>
    <s v="Kitchen&amp;HomeAppliances"/>
    <s v="SmallKitchenAppliances"/>
    <s v="MiniFoodProcessors&amp;Choppers"/>
    <m/>
    <n v="1819"/>
    <n v="2490"/>
    <n v="0.27"/>
    <s v="No"/>
    <n v="19785540"/>
    <n v="4.4000000000000004"/>
    <n v="7946"/>
    <n v="34962.400000000001"/>
    <n v="-0.15537543972693033"/>
    <s v="No"/>
    <x v="839"/>
  </r>
  <r>
    <x v="972"/>
    <x v="958"/>
    <x v="4"/>
    <s v="Kitchen&amp;HomeAppliances"/>
    <s v="SmallKitchenAppliances"/>
    <s v="Kettles&amp;HotWaterDispensers"/>
    <s v="Kettle&amp;ToasterSets"/>
    <n v="1199"/>
    <n v="1900"/>
    <n v="0.37"/>
    <s v="No"/>
    <n v="3353500"/>
    <n v="4"/>
    <n v="1765"/>
    <n v="7060"/>
    <n v="-0.15537543972693033"/>
    <s v="No"/>
    <x v="840"/>
  </r>
  <r>
    <x v="973"/>
    <x v="959"/>
    <x v="4"/>
    <s v="Kitchen&amp;HomeAppliances"/>
    <s v="SmallKitchenAppliances"/>
    <s v="MixerGrinders"/>
    <m/>
    <n v="3249"/>
    <n v="6295"/>
    <n v="0.48"/>
    <s v="No"/>
    <n v="88520290"/>
    <n v="3.8"/>
    <n v="14062"/>
    <n v="53435.6"/>
    <n v="-0.15537543972693033"/>
    <s v="No"/>
    <x v="841"/>
  </r>
  <r>
    <x v="974"/>
    <x v="960"/>
    <x v="4"/>
    <s v="Kitchen&amp;HomeAppliances"/>
    <s v="SmallKitchenAppliances"/>
    <s v="EggBoilers"/>
    <m/>
    <n v="349"/>
    <n v="999"/>
    <n v="0.65"/>
    <s v="Yes"/>
    <n v="15630354"/>
    <n v="4"/>
    <n v="15646"/>
    <n v="62584"/>
    <n v="-0.15537543972693033"/>
    <s v="No"/>
    <x v="842"/>
  </r>
  <r>
    <x v="975"/>
    <x v="961"/>
    <x v="4"/>
    <s v="Heating,Cooling&amp;AirQuality"/>
    <s v="RoomHeaters"/>
    <s v="FanHeaters"/>
    <m/>
    <n v="1049"/>
    <n v="1699"/>
    <n v="0.38"/>
    <s v="No"/>
    <n v="188589"/>
    <n v="3.1"/>
    <n v="111"/>
    <n v="344.1"/>
    <n v="-0.15537543972693033"/>
    <s v="Yes"/>
    <x v="843"/>
  </r>
  <r>
    <x v="976"/>
    <x v="962"/>
    <x v="4"/>
    <s v="Kitchen&amp;HomeAppliances"/>
    <s v="SmallKitchenAppliances"/>
    <s v="DigitalKitchenScales"/>
    <s v="DigitalScales"/>
    <n v="799"/>
    <n v="1500"/>
    <n v="0.47"/>
    <s v="No"/>
    <n v="14542500"/>
    <n v="4.3"/>
    <n v="9695"/>
    <n v="41688.5"/>
    <n v="-0.15537543972693033"/>
    <s v="No"/>
    <x v="844"/>
  </r>
  <r>
    <x v="977"/>
    <x v="963"/>
    <x v="4"/>
    <s v="Heating,Cooling&amp;AirQuality"/>
    <s v="WaterHeaters&amp;Geysers"/>
    <s v="StorageWaterHeaters"/>
    <m/>
    <n v="4999"/>
    <n v="9650"/>
    <n v="0.48"/>
    <s v="No"/>
    <n v="17099800"/>
    <n v="4.2"/>
    <n v="1772"/>
    <n v="7442.4000000000005"/>
    <n v="-0.15537543972693033"/>
    <s v="No"/>
    <x v="845"/>
  </r>
  <r>
    <x v="978"/>
    <x v="964"/>
    <x v="4"/>
    <s v="Kitchen&amp;HomeAppliances"/>
    <s v="SmallKitchenAppliances"/>
    <s v="MixerGrinders"/>
    <m/>
    <n v="6999"/>
    <n v="10590"/>
    <n v="0.34"/>
    <s v="No"/>
    <n v="121774410"/>
    <n v="4.4000000000000004"/>
    <n v="11499"/>
    <n v="50595.600000000006"/>
    <n v="-0.15537543972693033"/>
    <s v="No"/>
    <x v="846"/>
  </r>
  <r>
    <x v="979"/>
    <x v="965"/>
    <x v="4"/>
    <s v="Kitchen&amp;HomeAppliances"/>
    <s v="SmallKitchenAppliances"/>
    <s v="DigitalKitchenScales"/>
    <m/>
    <n v="799"/>
    <n v="1999"/>
    <n v="0.6"/>
    <s v="Yes"/>
    <n v="4321838"/>
    <n v="4.0999999999999996"/>
    <n v="2162"/>
    <n v="8864.1999999999989"/>
    <n v="-0.15537543972693033"/>
    <s v="No"/>
    <x v="847"/>
  </r>
  <r>
    <x v="980"/>
    <x v="966"/>
    <x v="4"/>
    <s v="Kitchen&amp;HomeAppliances"/>
    <s v="SmallKitchenAppliances"/>
    <s v="VacuumSealers"/>
    <m/>
    <n v="89"/>
    <n v="89"/>
    <n v="0"/>
    <s v="No"/>
    <n v="1746269"/>
    <n v="4.2"/>
    <n v="19621"/>
    <n v="82408.2"/>
    <n v="-0.15537543972693033"/>
    <s v="No"/>
    <x v="848"/>
  </r>
  <r>
    <x v="981"/>
    <x v="967"/>
    <x v="4"/>
    <s v="Heating,Cooling&amp;AirQuality"/>
    <s v="Fans"/>
    <s v="CeilingFans"/>
    <m/>
    <n v="1400"/>
    <n v="2485"/>
    <n v="0.44"/>
    <s v="No"/>
    <n v="49695030"/>
    <n v="4.0999999999999996"/>
    <n v="19998"/>
    <n v="81991.799999999988"/>
    <n v="-0.15537543972693033"/>
    <s v="No"/>
    <x v="849"/>
  </r>
  <r>
    <x v="982"/>
    <x v="968"/>
    <x v="4"/>
    <s v="HomeStorage&amp;Organization"/>
    <s v="LaundryOrganization"/>
    <s v="LaundryBaskets"/>
    <m/>
    <n v="355"/>
    <n v="899"/>
    <n v="0.61"/>
    <s v="Yes"/>
    <n v="944849"/>
    <n v="4.0999999999999996"/>
    <n v="1051"/>
    <n v="4309.0999999999995"/>
    <n v="-0.15537543972693033"/>
    <s v="No"/>
    <x v="850"/>
  </r>
  <r>
    <x v="983"/>
    <x v="969"/>
    <x v="4"/>
    <s v="Heating,Cooling&amp;AirQuality"/>
    <s v="RoomHeaters"/>
    <s v="ElectricHeaters"/>
    <m/>
    <n v="2169"/>
    <n v="3279"/>
    <n v="0.34"/>
    <s v="No"/>
    <n v="5626764"/>
    <n v="4.0999999999999996"/>
    <n v="1716"/>
    <n v="7035.5999999999995"/>
    <n v="-0.15537543972693033"/>
    <s v="No"/>
    <x v="851"/>
  </r>
  <r>
    <x v="984"/>
    <x v="970"/>
    <x v="4"/>
    <s v="Kitchen&amp;HomeAppliances"/>
    <s v="Vacuum,Cleaning&amp;Ironing"/>
    <s v="Vacuums&amp;FloorCare"/>
    <s v="Vacuums"/>
    <n v="2799"/>
    <n v="3799"/>
    <n v="0.26"/>
    <s v="No"/>
    <n v="125104869"/>
    <n v="3.9"/>
    <n v="32931"/>
    <n v="128430.9"/>
    <n v="-0.15537543972693033"/>
    <s v="No"/>
    <x v="852"/>
  </r>
  <r>
    <x v="985"/>
    <x v="971"/>
    <x v="4"/>
    <s v="Kitchen&amp;HomeAppliances"/>
    <s v="SmallKitchenAppliances"/>
    <s v="Kettles&amp;HotWaterDispensers"/>
    <s v="ElectricKettles"/>
    <n v="899"/>
    <n v="1249"/>
    <n v="0.28000000000000003"/>
    <s v="No"/>
    <n v="21762576"/>
    <n v="3.9"/>
    <n v="17424"/>
    <n v="67953.599999999991"/>
    <n v="-0.15537543972693033"/>
    <s v="No"/>
    <x v="853"/>
  </r>
  <r>
    <x v="986"/>
    <x v="972"/>
    <x v="4"/>
    <s v="Heating,Cooling&amp;AirQuality"/>
    <s v="RoomHeaters"/>
    <m/>
    <m/>
    <n v="2499"/>
    <n v="5000"/>
    <n v="0.5"/>
    <s v="Yes"/>
    <n v="9445000"/>
    <n v="3.8"/>
    <n v="1889"/>
    <n v="7178.2"/>
    <n v="-0.15537543972693033"/>
    <s v="No"/>
    <x v="854"/>
  </r>
  <r>
    <x v="987"/>
    <x v="973"/>
    <x v="4"/>
    <s v="Heating,Cooling&amp;AirQuality"/>
    <s v="WaterHeaters&amp;Geysers"/>
    <s v="InstantWaterHeaters"/>
    <m/>
    <n v="3599"/>
    <n v="7299"/>
    <n v="0.51"/>
    <s v="Yes"/>
    <n v="75354876"/>
    <n v="4"/>
    <n v="10324"/>
    <n v="41296"/>
    <n v="-0.15537543972693033"/>
    <s v="No"/>
    <x v="855"/>
  </r>
  <r>
    <x v="988"/>
    <x v="974"/>
    <x v="4"/>
    <s v="Kitchen&amp;HomeAppliances"/>
    <s v="Vacuum,Cleaning&amp;Ironing"/>
    <s v="Irons,Steamers&amp;Accessories"/>
    <s v="Irons"/>
    <n v="499"/>
    <n v="625"/>
    <n v="0.2"/>
    <s v="No"/>
    <n v="3346875"/>
    <n v="4.2"/>
    <n v="5355"/>
    <n v="22491"/>
    <n v="-0.15537543972693033"/>
    <s v="No"/>
    <x v="856"/>
  </r>
  <r>
    <x v="989"/>
    <x v="975"/>
    <x v="4"/>
    <s v="Heating,Cooling&amp;AirQuality"/>
    <s v="WaterHeaters&amp;Geysers"/>
    <s v="ImmersionRods"/>
    <m/>
    <n v="653"/>
    <n v="1020"/>
    <n v="0.36"/>
    <s v="No"/>
    <n v="3433320"/>
    <n v="4.0999999999999996"/>
    <n v="3366"/>
    <n v="13800.599999999999"/>
    <n v="-0.15537543972693033"/>
    <s v="No"/>
    <x v="857"/>
  </r>
  <r>
    <x v="990"/>
    <x v="976"/>
    <x v="4"/>
    <s v="Kitchen&amp;HomeAppliances"/>
    <s v="Vacuum,Cleaning&amp;Ironing"/>
    <s v="PressureWashers,Steam&amp;WindowCleaners"/>
    <m/>
    <n v="4789"/>
    <n v="8990"/>
    <n v="0.47"/>
    <s v="No"/>
    <n v="9142830"/>
    <n v="4.3"/>
    <n v="1017"/>
    <n v="4373.0999999999995"/>
    <n v="-0.15537543972693033"/>
    <s v="No"/>
    <x v="858"/>
  </r>
  <r>
    <x v="991"/>
    <x v="977"/>
    <x v="4"/>
    <s v="Heating,Cooling&amp;AirQuality"/>
    <s v="RoomHeaters"/>
    <s v="HalogenHeaters"/>
    <m/>
    <n v="1409"/>
    <n v="1639"/>
    <n v="0.14000000000000001"/>
    <s v="No"/>
    <n v="1289893"/>
    <n v="3.7"/>
    <n v="787"/>
    <n v="2911.9"/>
    <n v="-0.15537543972693033"/>
    <s v="Yes"/>
    <x v="859"/>
  </r>
  <r>
    <x v="992"/>
    <x v="978"/>
    <x v="4"/>
    <s v="Kitchen&amp;HomeAppliances"/>
    <s v="SmallKitchenAppliances"/>
    <s v="HandBlenders"/>
    <m/>
    <n v="753"/>
    <n v="899"/>
    <n v="0.16"/>
    <s v="No"/>
    <n v="16597338"/>
    <n v="4.2"/>
    <n v="18462"/>
    <n v="77540.400000000009"/>
    <n v="-0.15537543972693033"/>
    <s v="No"/>
    <x v="860"/>
  </r>
  <r>
    <x v="993"/>
    <x v="979"/>
    <x v="4"/>
    <s v="Kitchen&amp;HomeAppliances"/>
    <s v="SmallKitchenAppliances"/>
    <s v="EggBoilers"/>
    <m/>
    <n v="353"/>
    <n v="1199"/>
    <n v="0.71"/>
    <s v="Yes"/>
    <n v="754171"/>
    <n v="4.3"/>
    <n v="629"/>
    <n v="2704.7"/>
    <n v="-0.15537543972693033"/>
    <s v="Yes"/>
    <x v="861"/>
  </r>
  <r>
    <x v="994"/>
    <x v="980"/>
    <x v="4"/>
    <s v="Kitchen&amp;HomeAppliances"/>
    <s v="SmallKitchenAppliances"/>
    <s v="DigitalKitchenScales"/>
    <m/>
    <n v="1099"/>
    <n v="1899"/>
    <n v="0.42"/>
    <s v="No"/>
    <n v="29009124"/>
    <n v="4.3"/>
    <n v="15276"/>
    <n v="65686.8"/>
    <n v="-0.15537543972693033"/>
    <s v="No"/>
    <x v="862"/>
  </r>
  <r>
    <x v="995"/>
    <x v="981"/>
    <x v="4"/>
    <s v="Kitchen&amp;HomeAppliances"/>
    <s v="SmallKitchenAppliances"/>
    <s v="DeepFatFryers"/>
    <s v="AirFryers"/>
    <n v="8799"/>
    <n v="11595"/>
    <n v="0.24"/>
    <s v="No"/>
    <n v="34564695"/>
    <n v="4.4000000000000004"/>
    <n v="2981"/>
    <n v="13116.400000000001"/>
    <n v="-0.15537543972693033"/>
    <s v="No"/>
    <x v="863"/>
  </r>
  <r>
    <x v="996"/>
    <x v="982"/>
    <x v="4"/>
    <s v="Kitchen&amp;HomeAppliances"/>
    <s v="SmallKitchenAppliances"/>
    <s v="Kettles&amp;HotWaterDispensers"/>
    <s v="ElectricKettles"/>
    <n v="1345"/>
    <n v="1750"/>
    <n v="0.23"/>
    <s v="No"/>
    <n v="4315500"/>
    <n v="3.8"/>
    <n v="2466"/>
    <n v="9370.7999999999993"/>
    <n v="-0.15537543972693033"/>
    <s v="No"/>
    <x v="864"/>
  </r>
  <r>
    <x v="997"/>
    <x v="983"/>
    <x v="4"/>
    <s v="Kitchen&amp;HomeAppliances"/>
    <s v="SmallKitchenAppliances"/>
    <s v="Pop-upToasters"/>
    <m/>
    <n v="2095"/>
    <n v="2095"/>
    <n v="0"/>
    <s v="No"/>
    <n v="16653155"/>
    <n v="4.5"/>
    <n v="7949"/>
    <n v="35770.5"/>
    <n v="-0.15537543972693033"/>
    <s v="No"/>
    <x v="865"/>
  </r>
  <r>
    <x v="998"/>
    <x v="984"/>
    <x v="4"/>
    <s v="Heating,Cooling&amp;AirQuality"/>
    <s v="RoomHeaters"/>
    <s v="ElectricHeaters"/>
    <m/>
    <n v="1498"/>
    <n v="2300"/>
    <n v="0.35"/>
    <s v="No"/>
    <n v="218500"/>
    <n v="3.8"/>
    <n v="95"/>
    <n v="361"/>
    <n v="-0.15537543972693033"/>
    <s v="Yes"/>
    <x v="866"/>
  </r>
  <r>
    <x v="999"/>
    <x v="985"/>
    <x v="4"/>
    <s v="Heating,Cooling&amp;AirQuality"/>
    <s v="RoomHeaters"/>
    <s v="HeatConvectors"/>
    <m/>
    <n v="2199"/>
    <n v="2990"/>
    <n v="0.26"/>
    <s v="No"/>
    <n v="4658420"/>
    <n v="3.8"/>
    <n v="1558"/>
    <n v="5920.4"/>
    <n v="-0.15537543972693033"/>
    <s v="No"/>
    <x v="867"/>
  </r>
  <r>
    <x v="1000"/>
    <x v="986"/>
    <x v="4"/>
    <s v="Kitchen&amp;HomeAppliances"/>
    <s v="SmallKitchenAppliances"/>
    <s v="MixerGrinders"/>
    <m/>
    <n v="3699"/>
    <n v="4295"/>
    <n v="0.14000000000000001"/>
    <s v="No"/>
    <n v="114002185"/>
    <n v="4.0999999999999996"/>
    <n v="26543"/>
    <n v="108826.29999999999"/>
    <n v="-0.15537543972693033"/>
    <s v="No"/>
    <x v="868"/>
  </r>
  <r>
    <x v="1001"/>
    <x v="987"/>
    <x v="4"/>
    <s v="HomeStorage&amp;Organization"/>
    <s v="LaundryOrganization"/>
    <s v="LaundryBaskets"/>
    <m/>
    <n v="177"/>
    <n v="199"/>
    <n v="0.11"/>
    <s v="No"/>
    <n v="733912"/>
    <n v="4.0999999999999996"/>
    <n v="3688"/>
    <n v="15120.8"/>
    <n v="-0.15537543972693033"/>
    <s v="No"/>
    <x v="869"/>
  </r>
  <r>
    <x v="1002"/>
    <x v="988"/>
    <x v="4"/>
    <s v="Kitchen&amp;HomeAppliances"/>
    <s v="SmallKitchenAppliances"/>
    <s v="MixerGrinders"/>
    <m/>
    <n v="1149"/>
    <n v="2499"/>
    <n v="0.54"/>
    <s v="Yes"/>
    <n v="10953117"/>
    <n v="3.8"/>
    <n v="4383"/>
    <n v="16655.399999999998"/>
    <n v="-0.15537543972693033"/>
    <s v="No"/>
    <x v="870"/>
  </r>
  <r>
    <x v="1003"/>
    <x v="989"/>
    <x v="4"/>
    <s v="Kitchen&amp;HomeAppliances"/>
    <s v="Coffee,Tea&amp;Espresso"/>
    <s v="CoffeeGrinders"/>
    <s v="ElectricGrinders"/>
    <n v="244"/>
    <n v="499"/>
    <n v="0.51"/>
    <s v="Yes"/>
    <n v="238522"/>
    <n v="3.3"/>
    <n v="478"/>
    <n v="1577.3999999999999"/>
    <n v="-0.15537543972693033"/>
    <s v="Yes"/>
    <x v="871"/>
  </r>
  <r>
    <x v="1004"/>
    <x v="990"/>
    <x v="4"/>
    <s v="Heating,Cooling&amp;AirQuality"/>
    <s v="RoomHeaters"/>
    <s v="ElectricHeaters"/>
    <m/>
    <n v="1959"/>
    <n v="2400"/>
    <n v="0.18"/>
    <s v="No"/>
    <n v="568800"/>
    <n v="4"/>
    <n v="237"/>
    <n v="948"/>
    <n v="-0.15537543972693033"/>
    <s v="Yes"/>
    <x v="872"/>
  </r>
  <r>
    <x v="1005"/>
    <x v="991"/>
    <x v="4"/>
    <s v="Kitchen&amp;HomeAppliances"/>
    <s v="Vacuum,Cleaning&amp;Ironing"/>
    <s v="Irons,Steamers&amp;Accessories"/>
    <s v="LintShavers"/>
    <n v="319"/>
    <n v="749"/>
    <n v="0.56999999999999995"/>
    <s v="Yes"/>
    <n v="92876"/>
    <n v="4.5999999999999996"/>
    <n v="124"/>
    <n v="570.4"/>
    <n v="-0.15537543972693033"/>
    <s v="Yes"/>
    <x v="873"/>
  </r>
  <r>
    <x v="1006"/>
    <x v="992"/>
    <x v="4"/>
    <s v="Kitchen&amp;HomeAppliances"/>
    <s v="SmallKitchenAppliances"/>
    <s v="Kettles&amp;HotWaterDispensers"/>
    <s v="ElectricKettles"/>
    <n v="1499"/>
    <n v="1775"/>
    <n v="0.16"/>
    <s v="No"/>
    <n v="26033925"/>
    <n v="3.9"/>
    <n v="14667"/>
    <n v="57201.299999999996"/>
    <n v="-0.15537543972693033"/>
    <s v="No"/>
    <x v="874"/>
  </r>
  <r>
    <x v="1007"/>
    <x v="993"/>
    <x v="4"/>
    <s v="Kitchen&amp;HomeAppliances"/>
    <s v="Vacuum,Cleaning&amp;Ironing"/>
    <s v="Irons,Steamers&amp;Accessories"/>
    <s v="LintShavers"/>
    <n v="469"/>
    <n v="1599"/>
    <n v="0.71"/>
    <s v="Yes"/>
    <n v="9594"/>
    <n v="3.7"/>
    <n v="6"/>
    <n v="22.200000000000003"/>
    <n v="-0.15537543972693033"/>
    <s v="Yes"/>
    <x v="875"/>
  </r>
  <r>
    <x v="1008"/>
    <x v="994"/>
    <x v="4"/>
    <s v="Kitchen&amp;HomeAppliances"/>
    <s v="SmallKitchenAppliances"/>
    <s v="Pop-upToasters"/>
    <m/>
    <n v="1099"/>
    <n v="1795"/>
    <n v="0.39"/>
    <s v="No"/>
    <n v="7617980"/>
    <n v="4.2"/>
    <n v="4244"/>
    <n v="17824.8"/>
    <n v="-0.15537543972693033"/>
    <s v="No"/>
    <x v="876"/>
  </r>
  <r>
    <x v="1009"/>
    <x v="995"/>
    <x v="4"/>
    <s v="Heating,Cooling&amp;AirQuality"/>
    <s v="RoomHeaters"/>
    <s v="FanHeaters"/>
    <m/>
    <n v="9590"/>
    <n v="15999"/>
    <n v="0.4"/>
    <s v="No"/>
    <n v="16270983"/>
    <n v="4.0999999999999996"/>
    <n v="1017"/>
    <n v="4169.7"/>
    <n v="-0.15537543972693033"/>
    <s v="No"/>
    <x v="877"/>
  </r>
  <r>
    <x v="1010"/>
    <x v="996"/>
    <x v="4"/>
    <s v="Heating,Cooling&amp;AirQuality"/>
    <s v="Fans"/>
    <s v="ExhaustFans"/>
    <m/>
    <n v="999"/>
    <n v="1490"/>
    <n v="0.33"/>
    <s v="No"/>
    <n v="19368510"/>
    <n v="4.0999999999999996"/>
    <n v="12999"/>
    <n v="53295.899999999994"/>
    <n v="-0.15537543972693033"/>
    <s v="No"/>
    <x v="878"/>
  </r>
  <r>
    <x v="1011"/>
    <x v="997"/>
    <x v="4"/>
    <s v="Kitchen&amp;HomeAppliances"/>
    <s v="SmallKitchenAppliances"/>
    <s v="Kettles&amp;HotWaterDispensers"/>
    <s v="Kettle&amp;ToasterSets"/>
    <n v="1299"/>
    <n v="1999"/>
    <n v="0.35"/>
    <s v="No"/>
    <n v="621689"/>
    <n v="3.8"/>
    <n v="311"/>
    <n v="1181.8"/>
    <n v="-0.15537543972693033"/>
    <s v="Yes"/>
    <x v="879"/>
  </r>
  <r>
    <x v="1012"/>
    <x v="998"/>
    <x v="4"/>
    <s v="Kitchen&amp;HomeAppliances"/>
    <s v="Coffee,Tea&amp;Espresso"/>
    <s v="DripCoffeeMachines"/>
    <m/>
    <n v="292"/>
    <n v="499"/>
    <n v="0.41"/>
    <s v="No"/>
    <n v="2114762"/>
    <n v="4.0999999999999996"/>
    <n v="4238"/>
    <n v="17375.8"/>
    <n v="-0.15537543972693033"/>
    <s v="No"/>
    <x v="880"/>
  </r>
  <r>
    <x v="1013"/>
    <x v="999"/>
    <x v="4"/>
    <s v="Kitchen&amp;HomeAppliances"/>
    <s v="SmallKitchenAppliances"/>
    <s v="VacuumSealers"/>
    <m/>
    <n v="160"/>
    <n v="299"/>
    <n v="0.46"/>
    <s v="No"/>
    <n v="831519"/>
    <n v="4.5999999999999996"/>
    <n v="2781"/>
    <n v="12792.599999999999"/>
    <n v="-0.15537543972693033"/>
    <s v="No"/>
    <x v="881"/>
  </r>
  <r>
    <x v="1014"/>
    <x v="1000"/>
    <x v="4"/>
    <s v="Kitchen&amp;HomeAppliances"/>
    <s v="WaterPurifiers&amp;Accessories"/>
    <s v="WaterPurifierAccessories"/>
    <m/>
    <n v="600"/>
    <n v="600"/>
    <n v="0"/>
    <s v="No"/>
    <n v="6544200"/>
    <n v="4.0999999999999996"/>
    <n v="10907"/>
    <n v="44718.7"/>
    <n v="-0.15537543972693033"/>
    <s v="No"/>
    <x v="882"/>
  </r>
  <r>
    <x v="1015"/>
    <x v="1001"/>
    <x v="4"/>
    <s v="Kitchen&amp;HomeAppliances"/>
    <s v="WaterPurifiers&amp;Accessories"/>
    <s v="WaterCartridges"/>
    <m/>
    <n v="1130"/>
    <n v="1130"/>
    <n v="0"/>
    <s v="No"/>
    <n v="14972500"/>
    <n v="4.2"/>
    <n v="13250"/>
    <n v="55650"/>
    <n v="-0.15537543972693033"/>
    <s v="No"/>
    <x v="883"/>
  </r>
  <r>
    <x v="1016"/>
    <x v="1002"/>
    <x v="4"/>
    <s v="Kitchen&amp;HomeAppliances"/>
    <s v="SmallKitchenAppliances"/>
    <s v="MixerGrinders"/>
    <m/>
    <n v="3249"/>
    <n v="6295"/>
    <n v="0.48"/>
    <s v="No"/>
    <n v="271125650"/>
    <n v="3.9"/>
    <n v="43070"/>
    <n v="167973"/>
    <n v="-0.15537543972693033"/>
    <s v="No"/>
    <x v="884"/>
  </r>
  <r>
    <x v="1017"/>
    <x v="1003"/>
    <x v="4"/>
    <s v="Kitchen&amp;HomeAppliances"/>
    <s v="SmallKitchenAppliances"/>
    <s v="MixerGrinders"/>
    <m/>
    <n v="3599"/>
    <n v="9455"/>
    <n v="0.62"/>
    <s v="Yes"/>
    <n v="111833740"/>
    <n v="4.0999999999999996"/>
    <n v="11828"/>
    <n v="48494.799999999996"/>
    <n v="-0.15537543972693033"/>
    <s v="No"/>
    <x v="885"/>
  </r>
  <r>
    <x v="1018"/>
    <x v="1004"/>
    <x v="4"/>
    <s v="Kitchen&amp;HomeAppliances"/>
    <s v="SmallKitchenAppliances"/>
    <s v="EggBoilers"/>
    <m/>
    <n v="368"/>
    <n v="699"/>
    <n v="0.47"/>
    <s v="No"/>
    <n v="866760"/>
    <n v="4.0999999999999996"/>
    <n v="1240"/>
    <n v="5084"/>
    <n v="-0.15537543972693033"/>
    <s v="No"/>
    <x v="886"/>
  </r>
  <r>
    <x v="1019"/>
    <x v="1005"/>
    <x v="4"/>
    <s v="Kitchen&amp;HomeAppliances"/>
    <s v="SmallKitchenAppliances"/>
    <s v="MixerGrinders"/>
    <m/>
    <n v="3199"/>
    <n v="4999"/>
    <n v="0.36"/>
    <s v="No"/>
    <n v="104324131"/>
    <n v="4"/>
    <n v="20869"/>
    <n v="83476"/>
    <n v="-0.15537543972693033"/>
    <s v="No"/>
    <x v="887"/>
  </r>
  <r>
    <x v="1020"/>
    <x v="1006"/>
    <x v="4"/>
    <s v="Kitchen&amp;HomeAppliances"/>
    <s v="SmallKitchenAppliances"/>
    <s v="Rice&amp;PastaCookers"/>
    <m/>
    <n v="1599"/>
    <n v="2900"/>
    <n v="0.45"/>
    <s v="No"/>
    <n v="1278900"/>
    <n v="3.7"/>
    <n v="441"/>
    <n v="1631.7"/>
    <n v="-0.15537543972693033"/>
    <s v="Yes"/>
    <x v="888"/>
  </r>
  <r>
    <x v="1021"/>
    <x v="1007"/>
    <x v="4"/>
    <s v="Kitchen&amp;HomeAppliances"/>
    <s v="SmallKitchenAppliances"/>
    <s v="HandBlenders"/>
    <m/>
    <n v="1999"/>
    <n v="2499"/>
    <n v="0.2"/>
    <s v="No"/>
    <n v="2583966"/>
    <n v="4.0999999999999996"/>
    <n v="1034"/>
    <n v="4239.3999999999996"/>
    <n v="-0.15537543972693033"/>
    <s v="No"/>
    <x v="889"/>
  </r>
  <r>
    <x v="1022"/>
    <x v="1008"/>
    <x v="4"/>
    <s v="Kitchen&amp;HomeAppliances"/>
    <s v="Vacuum,Cleaning&amp;Ironing"/>
    <s v="Irons,Steamers&amp;Accessories"/>
    <s v="Irons"/>
    <n v="616"/>
    <n v="1190"/>
    <n v="0.48"/>
    <s v="No"/>
    <n v="44179940"/>
    <n v="4.0999999999999996"/>
    <n v="37126"/>
    <n v="152216.59999999998"/>
    <n v="-0.15537543972693033"/>
    <s v="No"/>
    <x v="890"/>
  </r>
  <r>
    <x v="1023"/>
    <x v="1009"/>
    <x v="4"/>
    <s v="Kitchen&amp;HomeAppliances"/>
    <s v="SmallKitchenAppliances"/>
    <s v="HandBlenders"/>
    <m/>
    <n v="1499"/>
    <n v="2100"/>
    <n v="0.28999999999999998"/>
    <s v="No"/>
    <n v="13345500"/>
    <n v="4.0999999999999996"/>
    <n v="6355"/>
    <n v="26055.499999999996"/>
    <n v="-0.15537543972693033"/>
    <s v="No"/>
    <x v="891"/>
  </r>
  <r>
    <x v="1024"/>
    <x v="1010"/>
    <x v="4"/>
    <s v="Kitchen&amp;HomeAppliances"/>
    <s v="SmallKitchenAppliances"/>
    <s v="VacuumSealers"/>
    <m/>
    <n v="199"/>
    <n v="499"/>
    <n v="0.6"/>
    <s v="Yes"/>
    <n v="5988"/>
    <n v="3.3"/>
    <n v="12"/>
    <n v="39.599999999999994"/>
    <n v="-0.15537543972693033"/>
    <s v="Yes"/>
    <x v="892"/>
  </r>
  <r>
    <x v="1025"/>
    <x v="1011"/>
    <x v="4"/>
    <s v="Heating,Cooling&amp;AirQuality"/>
    <s v="WaterHeaters&amp;Geysers"/>
    <s v="ImmersionRods"/>
    <m/>
    <n v="610"/>
    <n v="825"/>
    <n v="0.26"/>
    <s v="No"/>
    <n v="10861125"/>
    <n v="4.0999999999999996"/>
    <n v="13165"/>
    <n v="53976.499999999993"/>
    <n v="-0.15537543972693033"/>
    <s v="No"/>
    <x v="893"/>
  </r>
  <r>
    <x v="1026"/>
    <x v="1012"/>
    <x v="4"/>
    <s v="Kitchen&amp;HomeAppliances"/>
    <s v="SmallKitchenAppliances"/>
    <s v="MiniFoodProcessors&amp;Choppers"/>
    <m/>
    <n v="999"/>
    <n v="1499"/>
    <n v="0.33"/>
    <s v="No"/>
    <n v="2467354"/>
    <n v="4.0999999999999996"/>
    <n v="1646"/>
    <n v="6748.5999999999995"/>
    <n v="-0.15537543972693033"/>
    <s v="No"/>
    <x v="894"/>
  </r>
  <r>
    <x v="1027"/>
    <x v="1013"/>
    <x v="4"/>
    <s v="Kitchen&amp;HomeAppliances"/>
    <s v="Vacuum,Cleaning&amp;Ironing"/>
    <s v="Vacuums&amp;FloorCare"/>
    <s v="Vacuums"/>
    <n v="8999"/>
    <n v="9995"/>
    <n v="0.1"/>
    <s v="No"/>
    <n v="179850030"/>
    <n v="4.4000000000000004"/>
    <n v="17994"/>
    <n v="79173.600000000006"/>
    <n v="-0.15537543972693033"/>
    <s v="No"/>
    <x v="895"/>
  </r>
  <r>
    <x v="1028"/>
    <x v="1014"/>
    <x v="4"/>
    <s v="Kitchen&amp;HomeAppliances"/>
    <s v="Vacuum,Cleaning&amp;Ironing"/>
    <s v="Irons,Steamers&amp;Accessories"/>
    <s v="LintShavers"/>
    <n v="453"/>
    <n v="999"/>
    <n v="0.55000000000000004"/>
    <s v="Yes"/>
    <n v="609390"/>
    <n v="4.3"/>
    <n v="610"/>
    <n v="2623"/>
    <n v="-0.15537543972693033"/>
    <s v="Yes"/>
    <x v="896"/>
  </r>
  <r>
    <x v="1029"/>
    <x v="1015"/>
    <x v="4"/>
    <s v="Kitchen&amp;HomeAppliances"/>
    <s v="SmallKitchenAppliances"/>
    <s v="MixerGrinders"/>
    <m/>
    <n v="2464"/>
    <n v="6000"/>
    <n v="0.59"/>
    <s v="Yes"/>
    <n v="53196000"/>
    <n v="4.0999999999999996"/>
    <n v="8866"/>
    <n v="36350.6"/>
    <n v="-0.15537543972693033"/>
    <s v="No"/>
    <x v="897"/>
  </r>
  <r>
    <x v="1030"/>
    <x v="1016"/>
    <x v="4"/>
    <s v="Kitchen&amp;HomeAppliances"/>
    <s v="SmallKitchenAppliances"/>
    <s v="Rice&amp;PastaCookers"/>
    <m/>
    <n v="2719"/>
    <n v="3945"/>
    <n v="0.31"/>
    <s v="No"/>
    <n v="52886670"/>
    <n v="3.7"/>
    <n v="13406"/>
    <n v="49602.200000000004"/>
    <n v="-0.15537543972693033"/>
    <s v="No"/>
    <x v="898"/>
  </r>
  <r>
    <x v="1031"/>
    <x v="1017"/>
    <x v="4"/>
    <s v="Heating,Cooling&amp;AirQuality"/>
    <s v="WaterHeaters&amp;Geysers"/>
    <s v="InstantWaterHeaters"/>
    <m/>
    <n v="1439"/>
    <n v="1999"/>
    <n v="0.28000000000000003"/>
    <s v="No"/>
    <n v="107552197"/>
    <n v="4.8"/>
    <n v="53803"/>
    <n v="258254.4"/>
    <n v="-0.15537543972693033"/>
    <s v="No"/>
    <x v="899"/>
  </r>
  <r>
    <x v="1032"/>
    <x v="1018"/>
    <x v="4"/>
    <s v="Kitchen&amp;HomeAppliances"/>
    <s v="SmallKitchenAppliances"/>
    <s v="HandBlenders"/>
    <m/>
    <n v="2799"/>
    <n v="3499"/>
    <n v="0.2"/>
    <s v="No"/>
    <n v="1910454"/>
    <n v="4.5"/>
    <n v="546"/>
    <n v="2457"/>
    <n v="-0.15537543972693033"/>
    <s v="Yes"/>
    <x v="900"/>
  </r>
  <r>
    <x v="1033"/>
    <x v="1019"/>
    <x v="4"/>
    <s v="Heating,Cooling&amp;AirQuality"/>
    <s v="WaterHeaters&amp;Geysers"/>
    <s v="InstantWaterHeaters"/>
    <m/>
    <n v="2088"/>
    <n v="5550"/>
    <n v="0.62"/>
    <s v="Yes"/>
    <n v="29370600"/>
    <n v="4"/>
    <n v="5292"/>
    <n v="21168"/>
    <n v="-0.15537543972693033"/>
    <s v="No"/>
    <x v="901"/>
  </r>
  <r>
    <x v="1034"/>
    <x v="1020"/>
    <x v="4"/>
    <s v="Heating,Cooling&amp;AirQuality"/>
    <s v="WaterHeaters&amp;Geysers"/>
    <s v="InstantWaterHeaters"/>
    <m/>
    <n v="2399"/>
    <n v="4590"/>
    <n v="0.48"/>
    <s v="No"/>
    <n v="2037960"/>
    <n v="4.0999999999999996"/>
    <n v="444"/>
    <n v="1820.3999999999999"/>
    <n v="-0.15537543972693033"/>
    <s v="Yes"/>
    <x v="902"/>
  </r>
  <r>
    <x v="1035"/>
    <x v="1021"/>
    <x v="4"/>
    <s v="Kitchen&amp;HomeAppliances"/>
    <s v="SmallKitchenAppliances"/>
    <s v="DigitalKitchenScales"/>
    <m/>
    <n v="308"/>
    <n v="499"/>
    <n v="0.38"/>
    <s v="No"/>
    <n v="2287416"/>
    <n v="3.9"/>
    <n v="4584"/>
    <n v="17877.599999999999"/>
    <n v="-0.15537543972693033"/>
    <s v="No"/>
    <x v="903"/>
  </r>
  <r>
    <x v="1036"/>
    <x v="1022"/>
    <x v="4"/>
    <s v="Heating,Cooling&amp;AirQuality"/>
    <s v="WaterHeaters&amp;Geysers"/>
    <s v="InstantWaterHeaters"/>
    <m/>
    <n v="2599"/>
    <n v="4400"/>
    <n v="0.41"/>
    <s v="No"/>
    <n v="65766800"/>
    <n v="4.0999999999999996"/>
    <n v="14947"/>
    <n v="61282.7"/>
    <n v="-0.15537543972693033"/>
    <s v="No"/>
    <x v="904"/>
  </r>
  <r>
    <x v="1037"/>
    <x v="1023"/>
    <x v="4"/>
    <s v="Kitchen&amp;HomeAppliances"/>
    <s v="Vacuum,Cleaning&amp;Ironing"/>
    <s v="Irons,Steamers&amp;Accessories"/>
    <s v="Irons"/>
    <n v="479"/>
    <n v="1000"/>
    <n v="0.52"/>
    <s v="Yes"/>
    <n v="1559000"/>
    <n v="4.2"/>
    <n v="1559"/>
    <n v="6547.8"/>
    <n v="-0.15537543972693033"/>
    <s v="No"/>
    <x v="905"/>
  </r>
  <r>
    <x v="1038"/>
    <x v="1024"/>
    <x v="4"/>
    <s v="Kitchen&amp;HomeAppliances"/>
    <s v="Vacuum,Cleaning&amp;Ironing"/>
    <s v="Irons,Steamers&amp;Accessories"/>
    <s v="LintShavers"/>
    <n v="245"/>
    <n v="299"/>
    <n v="0.18"/>
    <s v="No"/>
    <n v="496340"/>
    <n v="4.0999999999999996"/>
    <n v="1660"/>
    <n v="6805.9999999999991"/>
    <n v="-0.15537543972693033"/>
    <s v="No"/>
    <x v="906"/>
  </r>
  <r>
    <x v="1039"/>
    <x v="1025"/>
    <x v="4"/>
    <s v="Kitchen&amp;HomeAppliances"/>
    <s v="Vacuum,Cleaning&amp;Ironing"/>
    <s v="Irons,Steamers&amp;Accessories"/>
    <s v="LintShavers"/>
    <n v="179"/>
    <n v="799"/>
    <n v="0.78"/>
    <s v="Yes"/>
    <n v="105468"/>
    <n v="3.5"/>
    <n v="132"/>
    <n v="462"/>
    <n v="-0.15537543972693033"/>
    <s v="Yes"/>
    <x v="907"/>
  </r>
  <r>
    <x v="1040"/>
    <x v="1026"/>
    <x v="4"/>
    <s v="Heating,Cooling&amp;AirQuality"/>
    <s v="Fans"/>
    <s v="CeilingFans"/>
    <m/>
    <n v="3569"/>
    <n v="5190"/>
    <n v="0.31"/>
    <s v="No"/>
    <n v="148584510"/>
    <n v="4.3"/>
    <n v="28629"/>
    <n v="123104.7"/>
    <n v="-0.15537543972693033"/>
    <s v="No"/>
    <x v="908"/>
  </r>
  <r>
    <x v="1041"/>
    <x v="1027"/>
    <x v="4"/>
    <s v="Kitchen&amp;HomeAppliances"/>
    <s v="SmallKitchenAppliances"/>
    <s v="Kettles&amp;HotWaterDispensers"/>
    <s v="ElectricKettles"/>
    <n v="699"/>
    <n v="1345"/>
    <n v="0.48"/>
    <s v="No"/>
    <n v="11359870"/>
    <n v="3.9"/>
    <n v="8446"/>
    <n v="32939.4"/>
    <n v="-0.15537543972693033"/>
    <s v="No"/>
    <x v="909"/>
  </r>
  <r>
    <x v="1042"/>
    <x v="1028"/>
    <x v="4"/>
    <s v="Kitchen&amp;HomeAppliances"/>
    <s v="SmallKitchenAppliances"/>
    <s v="InductionCooktop"/>
    <m/>
    <n v="2089"/>
    <n v="4000"/>
    <n v="0.48"/>
    <s v="No"/>
    <n v="44796000"/>
    <n v="4.2"/>
    <n v="11199"/>
    <n v="47035.8"/>
    <n v="-0.15537543972693033"/>
    <s v="No"/>
    <x v="910"/>
  </r>
  <r>
    <x v="1043"/>
    <x v="1029"/>
    <x v="7"/>
    <s v="CarAccessories"/>
    <s v="InteriorAccessories"/>
    <s v="AirPurifiers&amp;Ionizers"/>
    <m/>
    <n v="2339"/>
    <n v="4000"/>
    <n v="0.42"/>
    <s v="No"/>
    <n v="4472000"/>
    <n v="3.8"/>
    <n v="1118"/>
    <n v="4248.3999999999996"/>
    <n v="-0.15537543972693033"/>
    <s v="No"/>
    <x v="911"/>
  </r>
  <r>
    <x v="1044"/>
    <x v="1030"/>
    <x v="4"/>
    <s v="Heating,Cooling&amp;AirQuality"/>
    <s v="RoomHeaters"/>
    <s v="FanHeaters"/>
    <m/>
    <n v="784"/>
    <n v="1599"/>
    <n v="0.51"/>
    <s v="Yes"/>
    <n v="17589"/>
    <n v="4.5"/>
    <n v="11"/>
    <n v="49.5"/>
    <n v="-0.15537543972693033"/>
    <s v="Yes"/>
    <x v="912"/>
  </r>
  <r>
    <x v="1045"/>
    <x v="1031"/>
    <x v="4"/>
    <s v="Kitchen&amp;HomeAppliances"/>
    <s v="Vacuum,Cleaning&amp;Ironing"/>
    <s v="Vacuums&amp;FloorCare"/>
    <s v="Vacuums"/>
    <n v="5499"/>
    <n v="9999"/>
    <n v="0.45"/>
    <s v="No"/>
    <n v="43525647"/>
    <n v="3.8"/>
    <n v="4353"/>
    <n v="16541.399999999998"/>
    <n v="-0.15537543972693033"/>
    <s v="No"/>
    <x v="913"/>
  </r>
  <r>
    <x v="1046"/>
    <x v="1032"/>
    <x v="4"/>
    <s v="Heating,Cooling&amp;AirQuality"/>
    <s v="RoomHeaters"/>
    <s v="FanHeaters"/>
    <m/>
    <n v="899"/>
    <n v="1990"/>
    <n v="0.55000000000000004"/>
    <s v="Yes"/>
    <n v="368150"/>
    <n v="4.0999999999999996"/>
    <n v="185"/>
    <n v="758.49999999999989"/>
    <n v="-0.15537543972693033"/>
    <s v="Yes"/>
    <x v="914"/>
  </r>
  <r>
    <x v="1047"/>
    <x v="1033"/>
    <x v="4"/>
    <s v="Kitchen&amp;HomeAppliances"/>
    <s v="SmallKitchenAppliances"/>
    <s v="HandBlenders"/>
    <m/>
    <n v="1695"/>
    <n v="1695"/>
    <n v="0"/>
    <s v="No"/>
    <n v="24221550"/>
    <n v="4.2"/>
    <n v="14290"/>
    <n v="60018"/>
    <n v="-0.15537543972693033"/>
    <s v="No"/>
    <x v="915"/>
  </r>
  <r>
    <x v="1048"/>
    <x v="1034"/>
    <x v="4"/>
    <s v="Kitchen&amp;HomeAppliances"/>
    <s v="Vacuum,Cleaning&amp;Ironing"/>
    <s v="Irons,Steamers&amp;Accessories"/>
    <s v="Irons"/>
    <n v="499"/>
    <n v="940"/>
    <n v="0.47"/>
    <s v="No"/>
    <n v="2853840"/>
    <n v="4.0999999999999996"/>
    <n v="3036"/>
    <n v="12447.599999999999"/>
    <n v="-0.15537543972693033"/>
    <s v="No"/>
    <x v="916"/>
  </r>
  <r>
    <x v="1049"/>
    <x v="1035"/>
    <x v="4"/>
    <s v="Heating,Cooling&amp;AirQuality"/>
    <s v="WaterHeaters&amp;Geysers"/>
    <s v="InstantWaterHeaters"/>
    <m/>
    <n v="2699"/>
    <n v="4700"/>
    <n v="0.43"/>
    <s v="No"/>
    <n v="6091200"/>
    <n v="4.2"/>
    <n v="1296"/>
    <n v="5443.2"/>
    <n v="-0.15537543972693033"/>
    <s v="No"/>
    <x v="917"/>
  </r>
  <r>
    <x v="1050"/>
    <x v="1036"/>
    <x v="4"/>
    <s v="Heating,Cooling&amp;AirQuality"/>
    <s v="WaterHeaters&amp;Geysers"/>
    <s v="InstantWaterHeaters"/>
    <m/>
    <n v="1448"/>
    <n v="2999"/>
    <n v="0.52"/>
    <s v="Yes"/>
    <n v="56981"/>
    <n v="4.5"/>
    <n v="19"/>
    <n v="85.5"/>
    <n v="-0.15537543972693033"/>
    <s v="Yes"/>
    <x v="918"/>
  </r>
  <r>
    <x v="1051"/>
    <x v="1037"/>
    <x v="4"/>
    <s v="Kitchen&amp;HomeAppliances"/>
    <s v="SmallKitchenAppliances"/>
    <s v="VacuumSealers"/>
    <m/>
    <n v="79"/>
    <n v="79"/>
    <n v="0"/>
    <s v="No"/>
    <n v="7663"/>
    <n v="4"/>
    <n v="97"/>
    <n v="388"/>
    <n v="-0.15537543972693033"/>
    <s v="Yes"/>
    <x v="919"/>
  </r>
  <r>
    <x v="1052"/>
    <x v="1038"/>
    <x v="4"/>
    <s v="Heating,Cooling&amp;AirQuality"/>
    <s v="WaterHeaters&amp;Geysers"/>
    <s v="StorageWaterHeaters"/>
    <m/>
    <n v="6990"/>
    <n v="14290"/>
    <n v="0.51"/>
    <s v="Yes"/>
    <n v="25307590"/>
    <n v="4.4000000000000004"/>
    <n v="1771"/>
    <n v="7792.4000000000005"/>
    <n v="-0.15537543972693033"/>
    <s v="No"/>
    <x v="920"/>
  </r>
  <r>
    <x v="1053"/>
    <x v="1039"/>
    <x v="4"/>
    <s v="Kitchen&amp;HomeAppliances"/>
    <s v="SmallKitchenAppliances"/>
    <s v="InductionCooktop"/>
    <m/>
    <n v="2698"/>
    <n v="3945"/>
    <n v="0.32"/>
    <s v="No"/>
    <n v="59309130"/>
    <n v="4"/>
    <n v="15034"/>
    <n v="60136"/>
    <n v="-0.15537543972693033"/>
    <s v="No"/>
    <x v="921"/>
  </r>
  <r>
    <x v="1054"/>
    <x v="1040"/>
    <x v="4"/>
    <s v="Kitchen&amp;HomeAppliances"/>
    <s v="Vacuum,Cleaning&amp;Ironing"/>
    <s v="Vacuums&amp;FloorCare"/>
    <s v="Vacuums"/>
    <n v="3199"/>
    <n v="5999"/>
    <n v="0.47"/>
    <s v="No"/>
    <n v="19448758"/>
    <n v="4"/>
    <n v="3242"/>
    <n v="12968"/>
    <n v="-0.15537543972693033"/>
    <s v="No"/>
    <x v="922"/>
  </r>
  <r>
    <x v="1055"/>
    <x v="1041"/>
    <x v="4"/>
    <s v="Kitchen&amp;HomeAppliances"/>
    <s v="SmallKitchenAppliances"/>
    <s v="Kettles&amp;HotWaterDispensers"/>
    <s v="Kettle&amp;ToasterSets"/>
    <n v="1199"/>
    <n v="1950"/>
    <n v="0.39"/>
    <s v="No"/>
    <n v="5522400"/>
    <n v="3.9"/>
    <n v="2832"/>
    <n v="11044.8"/>
    <n v="-0.15537543972693033"/>
    <s v="No"/>
    <x v="923"/>
  </r>
  <r>
    <x v="1056"/>
    <x v="1042"/>
    <x v="4"/>
    <s v="Kitchen&amp;HomeAppliances"/>
    <s v="SmallKitchenAppliances"/>
    <s v="MiniFoodProcessors&amp;Choppers"/>
    <m/>
    <n v="1414"/>
    <n v="2799"/>
    <n v="0.49"/>
    <s v="No"/>
    <n v="4192902"/>
    <n v="4"/>
    <n v="1498"/>
    <n v="5992"/>
    <n v="-0.15537543972693033"/>
    <s v="No"/>
    <x v="924"/>
  </r>
  <r>
    <x v="1057"/>
    <x v="1043"/>
    <x v="4"/>
    <s v="Kitchen&amp;HomeAppliances"/>
    <s v="SmallKitchenAppliances"/>
    <s v="Kettles&amp;HotWaterDispensers"/>
    <s v="ElectricKettles"/>
    <n v="999"/>
    <n v="1950"/>
    <n v="0.49"/>
    <s v="No"/>
    <n v="594750"/>
    <n v="3.8"/>
    <n v="305"/>
    <n v="1159"/>
    <n v="-0.15537543972693033"/>
    <s v="Yes"/>
    <x v="925"/>
  </r>
  <r>
    <x v="1058"/>
    <x v="1044"/>
    <x v="4"/>
    <s v="Kitchen&amp;HomeAppliances"/>
    <s v="Vacuum,Cleaning&amp;Ironing"/>
    <s v="Vacuums&amp;FloorCare"/>
    <s v="Vacuums"/>
    <n v="5999"/>
    <n v="9999"/>
    <n v="0.4"/>
    <s v="No"/>
    <n v="11908809"/>
    <n v="4.2"/>
    <n v="1191"/>
    <n v="5002.2"/>
    <n v="-0.15537543972693033"/>
    <s v="No"/>
    <x v="926"/>
  </r>
  <r>
    <x v="1059"/>
    <x v="1045"/>
    <x v="4"/>
    <s v="Heating,Cooling&amp;AirQuality"/>
    <s v="AirPurifiers"/>
    <s v="HEPAAirPurifiers"/>
    <m/>
    <n v="9970"/>
    <n v="12999"/>
    <n v="0.23"/>
    <s v="No"/>
    <n v="52632951"/>
    <n v="4.3"/>
    <n v="4049"/>
    <n v="17410.7"/>
    <n v="-0.15537543972693033"/>
    <s v="No"/>
    <x v="927"/>
  </r>
  <r>
    <x v="1060"/>
    <x v="1046"/>
    <x v="4"/>
    <s v="Kitchen&amp;HomeAppliances"/>
    <s v="WaterPurifiers&amp;Accessories"/>
    <s v="WaterFilters&amp;Purifiers"/>
    <m/>
    <n v="698"/>
    <n v="699"/>
    <n v="0"/>
    <s v="No"/>
    <n v="2208840"/>
    <n v="4.2"/>
    <n v="3160"/>
    <n v="13272"/>
    <n v="-0.15537543972693033"/>
    <s v="No"/>
    <x v="928"/>
  </r>
  <r>
    <x v="1061"/>
    <x v="1047"/>
    <x v="4"/>
    <s v="Heating,Cooling&amp;AirQuality"/>
    <s v="Fans"/>
    <s v="CeilingFans"/>
    <m/>
    <n v="2199"/>
    <n v="3190"/>
    <n v="0.31"/>
    <s v="No"/>
    <n v="30783500"/>
    <n v="4.3"/>
    <n v="9650"/>
    <n v="41495"/>
    <n v="-0.15537543972693033"/>
    <s v="No"/>
    <x v="929"/>
  </r>
  <r>
    <x v="1062"/>
    <x v="1048"/>
    <x v="4"/>
    <s v="HomeStorage&amp;Organization"/>
    <s v="LaundryOrganization"/>
    <s v="LaundryBags"/>
    <m/>
    <n v="320"/>
    <n v="799"/>
    <n v="0.6"/>
    <s v="Yes"/>
    <n v="3072954"/>
    <n v="4.2"/>
    <n v="3846"/>
    <n v="16153.2"/>
    <n v="-0.15537543972693033"/>
    <s v="No"/>
    <x v="930"/>
  </r>
  <r>
    <x v="1063"/>
    <x v="1049"/>
    <x v="4"/>
    <s v="Kitchen&amp;HomeAppliances"/>
    <s v="Vacuum,Cleaning&amp;Ironing"/>
    <s v="Irons,Steamers&amp;Accessories"/>
    <s v="LintShavers"/>
    <n v="298"/>
    <n v="499"/>
    <n v="0.4"/>
    <s v="No"/>
    <n v="144710"/>
    <n v="4.4000000000000004"/>
    <n v="290"/>
    <n v="1276"/>
    <n v="-0.15537543972693033"/>
    <s v="Yes"/>
    <x v="931"/>
  </r>
  <r>
    <x v="1064"/>
    <x v="1050"/>
    <x v="4"/>
    <s v="Kitchen&amp;HomeAppliances"/>
    <s v="SmallKitchenAppliances"/>
    <s v="JuicerMixerGrinders"/>
    <m/>
    <n v="1199"/>
    <n v="1499"/>
    <n v="0.2"/>
    <s v="No"/>
    <n v="3306794"/>
    <n v="3.8"/>
    <n v="2206"/>
    <n v="8382.7999999999993"/>
    <n v="-0.15537543972693033"/>
    <s v="No"/>
    <x v="932"/>
  </r>
  <r>
    <x v="1065"/>
    <x v="1051"/>
    <x v="4"/>
    <s v="Heating,Cooling&amp;AirQuality"/>
    <s v="Fans"/>
    <s v="CeilingFans"/>
    <m/>
    <n v="1399"/>
    <n v="2660"/>
    <n v="0.47"/>
    <s v="No"/>
    <n v="24868340"/>
    <n v="4.0999999999999996"/>
    <n v="9349"/>
    <n v="38330.899999999994"/>
    <n v="-0.15537543972693033"/>
    <s v="No"/>
    <x v="933"/>
  </r>
  <r>
    <x v="1066"/>
    <x v="1052"/>
    <x v="4"/>
    <s v="Kitchen&amp;HomeAppliances"/>
    <s v="SmallKitchenAppliances"/>
    <s v="DigitalKitchenScales"/>
    <m/>
    <n v="599"/>
    <n v="2799"/>
    <n v="0.79"/>
    <s v="Yes"/>
    <n v="1617822"/>
    <n v="3.9"/>
    <n v="578"/>
    <n v="2254.1999999999998"/>
    <n v="-0.15537543972693033"/>
    <s v="Yes"/>
    <x v="934"/>
  </r>
  <r>
    <x v="1067"/>
    <x v="1053"/>
    <x v="4"/>
    <s v="Kitchen&amp;HomeAppliances"/>
    <s v="SmallKitchenAppliances"/>
    <s v="Pop-upToasters"/>
    <m/>
    <n v="1499"/>
    <n v="1499"/>
    <n v="0"/>
    <s v="No"/>
    <n v="13987169"/>
    <n v="4.3"/>
    <n v="9331"/>
    <n v="40123.299999999996"/>
    <n v="-0.15537543972693033"/>
    <s v="No"/>
    <x v="935"/>
  </r>
  <r>
    <x v="1068"/>
    <x v="1054"/>
    <x v="4"/>
    <s v="Heating,Cooling&amp;AirQuality"/>
    <s v="AirPurifiers"/>
    <s v="HEPAAirPurifiers"/>
    <m/>
    <n v="14400"/>
    <n v="59900"/>
    <n v="0.76"/>
    <s v="Yes"/>
    <n v="229836300"/>
    <n v="4.4000000000000004"/>
    <n v="3837"/>
    <n v="16882.800000000003"/>
    <n v="-0.15537543972693033"/>
    <s v="No"/>
    <x v="936"/>
  </r>
  <r>
    <x v="1069"/>
    <x v="1055"/>
    <x v="4"/>
    <s v="Kitchen&amp;HomeAppliances"/>
    <s v="WaterPurifiers&amp;Accessories"/>
    <s v="WaterFilters&amp;Purifiers"/>
    <m/>
    <n v="1699"/>
    <n v="1900"/>
    <n v="0.11"/>
    <s v="No"/>
    <n v="21766400"/>
    <n v="3.6"/>
    <n v="11456"/>
    <n v="41241.599999999999"/>
    <n v="-0.15537543972693033"/>
    <s v="No"/>
    <x v="937"/>
  </r>
  <r>
    <x v="1070"/>
    <x v="1056"/>
    <x v="4"/>
    <s v="Heating,Cooling&amp;AirQuality"/>
    <s v="RoomHeaters"/>
    <s v="ElectricHeaters"/>
    <m/>
    <n v="649"/>
    <n v="999"/>
    <n v="0.35"/>
    <s v="No"/>
    <n v="48951"/>
    <n v="3.8"/>
    <n v="49"/>
    <n v="186.2"/>
    <n v="-0.15537543972693033"/>
    <s v="Yes"/>
    <x v="938"/>
  </r>
  <r>
    <x v="1071"/>
    <x v="1057"/>
    <x v="4"/>
    <s v="Kitchen&amp;HomeAppliances"/>
    <s v="SmallKitchenAppliances"/>
    <s v="MixerGrinders"/>
    <m/>
    <n v="3249"/>
    <n v="6375"/>
    <n v="0.49"/>
    <s v="No"/>
    <n v="31734750"/>
    <n v="4"/>
    <n v="4978"/>
    <n v="19912"/>
    <n v="-0.15537543972693033"/>
    <s v="No"/>
    <x v="939"/>
  </r>
  <r>
    <x v="1072"/>
    <x v="1058"/>
    <x v="4"/>
    <s v="HomeStorage&amp;Organization"/>
    <s v="LaundryOrganization"/>
    <s v="LaundryBaskets"/>
    <m/>
    <n v="199"/>
    <n v="499"/>
    <n v="0.6"/>
    <s v="Yes"/>
    <n v="996004"/>
    <n v="4.0999999999999996"/>
    <n v="1996"/>
    <n v="8183.5999999999995"/>
    <n v="-0.15537543972693033"/>
    <s v="No"/>
    <x v="940"/>
  </r>
  <r>
    <x v="1073"/>
    <x v="1059"/>
    <x v="4"/>
    <s v="Kitchen&amp;HomeAppliances"/>
    <s v="SmallKitchenAppliances"/>
    <s v="EggBoilers"/>
    <m/>
    <n v="1099"/>
    <n v="1899"/>
    <n v="0.42"/>
    <s v="No"/>
    <n v="3439089"/>
    <n v="4.3"/>
    <n v="1811"/>
    <n v="7787.2999999999993"/>
    <n v="-0.15537543972693033"/>
    <s v="No"/>
    <x v="941"/>
  </r>
  <r>
    <x v="1074"/>
    <x v="1060"/>
    <x v="4"/>
    <s v="Kitchen&amp;HomeAppliances"/>
    <s v="SmallKitchenAppliances"/>
    <s v="Kettles&amp;HotWaterDispensers"/>
    <s v="ElectricKettles"/>
    <n v="664"/>
    <n v="1490"/>
    <n v="0.55000000000000004"/>
    <s v="Yes"/>
    <n v="3275020"/>
    <n v="4"/>
    <n v="2198"/>
    <n v="8792"/>
    <n v="-0.15537543972693033"/>
    <s v="No"/>
    <x v="942"/>
  </r>
  <r>
    <x v="1075"/>
    <x v="1061"/>
    <x v="4"/>
    <s v="Kitchen&amp;HomeAppliances"/>
    <s v="SmallKitchenAppliances"/>
    <s v="SandwichMakers"/>
    <m/>
    <n v="260"/>
    <n v="350"/>
    <n v="0.26"/>
    <s v="No"/>
    <n v="4594450"/>
    <n v="3.9"/>
    <n v="13127"/>
    <n v="51195.299999999996"/>
    <n v="-0.15537543972693033"/>
    <s v="No"/>
    <x v="943"/>
  </r>
  <r>
    <x v="1076"/>
    <x v="1062"/>
    <x v="4"/>
    <s v="Heating,Cooling&amp;AirQuality"/>
    <s v="WaterHeaters&amp;Geysers"/>
    <s v="StorageWaterHeaters"/>
    <m/>
    <n v="6499"/>
    <n v="8500"/>
    <n v="0.24"/>
    <s v="No"/>
    <n v="49852500"/>
    <n v="4.4000000000000004"/>
    <n v="5865"/>
    <n v="25806.000000000004"/>
    <n v="-0.15537543972693033"/>
    <s v="No"/>
    <x v="944"/>
  </r>
  <r>
    <x v="1077"/>
    <x v="1063"/>
    <x v="4"/>
    <s v="Kitchen&amp;HomeAppliances"/>
    <s v="SewingMachines&amp;Accessories"/>
    <s v="Sewing&amp;EmbroideryMachines"/>
    <m/>
    <n v="1484"/>
    <n v="2499"/>
    <n v="0.41"/>
    <s v="No"/>
    <n v="2666433"/>
    <n v="3.7"/>
    <n v="1067"/>
    <n v="3947.9"/>
    <n v="-0.15537543972693033"/>
    <s v="No"/>
    <x v="945"/>
  </r>
  <r>
    <x v="1078"/>
    <x v="1064"/>
    <x v="4"/>
    <s v="Kitchen&amp;HomeAppliances"/>
    <s v="Vacuum,Cleaning&amp;Ironing"/>
    <s v="Irons,Steamers&amp;Accessories"/>
    <s v="Irons"/>
    <n v="999"/>
    <n v="1560"/>
    <n v="0.36"/>
    <s v="No"/>
    <n v="7614360"/>
    <n v="3.6"/>
    <n v="4881"/>
    <n v="17571.600000000002"/>
    <n v="-0.15537543972693033"/>
    <s v="No"/>
    <x v="946"/>
  </r>
  <r>
    <x v="1079"/>
    <x v="1065"/>
    <x v="4"/>
    <s v="Kitchen&amp;HomeAppliances"/>
    <s v="SmallKitchenAppliances"/>
    <s v="JuicerMixerGrinders"/>
    <m/>
    <n v="3299"/>
    <n v="6500"/>
    <n v="0.49"/>
    <s v="No"/>
    <n v="72910500"/>
    <n v="3.7"/>
    <n v="11217"/>
    <n v="41502.9"/>
    <n v="-0.15537543972693033"/>
    <s v="No"/>
    <x v="947"/>
  </r>
  <r>
    <x v="1080"/>
    <x v="1066"/>
    <x v="4"/>
    <s v="Kitchen&amp;HomeAppliances"/>
    <s v="SmallKitchenAppliances"/>
    <s v="HandBlenders"/>
    <m/>
    <n v="259"/>
    <n v="999"/>
    <n v="0.74"/>
    <s v="Yes"/>
    <n v="42957"/>
    <n v="4"/>
    <n v="43"/>
    <n v="172"/>
    <n v="-0.15537543972693033"/>
    <s v="Yes"/>
    <x v="948"/>
  </r>
  <r>
    <x v="1081"/>
    <x v="1067"/>
    <x v="4"/>
    <s v="Kitchen&amp;HomeAppliances"/>
    <s v="SmallKitchenAppliances"/>
    <s v="MixerGrinders"/>
    <m/>
    <n v="3249"/>
    <n v="7795"/>
    <n v="0.57999999999999996"/>
    <s v="Yes"/>
    <n v="36355880"/>
    <n v="4.2"/>
    <n v="4664"/>
    <n v="19588.8"/>
    <n v="-0.15537543972693033"/>
    <s v="No"/>
    <x v="949"/>
  </r>
  <r>
    <x v="1082"/>
    <x v="1068"/>
    <x v="4"/>
    <s v="Kitchen&amp;HomeAppliances"/>
    <s v="Vacuum,Cleaning&amp;Ironing"/>
    <s v="Irons,Steamers&amp;Accessories"/>
    <s v="Irons"/>
    <n v="4280"/>
    <n v="5995"/>
    <n v="0.28999999999999998"/>
    <s v="No"/>
    <n v="12661440"/>
    <n v="3.8"/>
    <n v="2112"/>
    <n v="8025.5999999999995"/>
    <n v="-0.15537543972693033"/>
    <s v="No"/>
    <x v="950"/>
  </r>
  <r>
    <x v="1083"/>
    <x v="1069"/>
    <x v="4"/>
    <s v="HomeStorage&amp;Organization"/>
    <s v="LaundryOrganization"/>
    <s v="IroningAccessories"/>
    <s v="SprayBottles"/>
    <n v="189"/>
    <n v="299"/>
    <n v="0.37"/>
    <s v="No"/>
    <n v="818363"/>
    <n v="4.2"/>
    <n v="2737"/>
    <n v="11495.4"/>
    <n v="-0.15537543972693033"/>
    <s v="No"/>
    <x v="951"/>
  </r>
  <r>
    <x v="1084"/>
    <x v="1070"/>
    <x v="4"/>
    <s v="Heating,Cooling&amp;AirQuality"/>
    <s v="Fans"/>
    <s v="CeilingFans"/>
    <m/>
    <n v="1449"/>
    <n v="2349"/>
    <n v="0.38"/>
    <s v="No"/>
    <n v="21185631"/>
    <n v="3.9"/>
    <n v="9019"/>
    <n v="35174.1"/>
    <n v="-0.15537543972693033"/>
    <s v="No"/>
    <x v="952"/>
  </r>
  <r>
    <x v="1085"/>
    <x v="1071"/>
    <x v="4"/>
    <s v="HomeStorage&amp;Organization"/>
    <s v="LaundryOrganization"/>
    <s v="LaundryBaskets"/>
    <m/>
    <n v="199"/>
    <n v="499"/>
    <n v="0.6"/>
    <s v="Yes"/>
    <n v="5106766"/>
    <n v="4"/>
    <n v="10234"/>
    <n v="40936"/>
    <n v="-0.15537543972693033"/>
    <s v="No"/>
    <x v="953"/>
  </r>
  <r>
    <x v="1086"/>
    <x v="1072"/>
    <x v="4"/>
    <s v="Kitchen&amp;HomeAppliances"/>
    <s v="SmallKitchenAppliances"/>
    <s v="HandMixers"/>
    <m/>
    <n v="474"/>
    <n v="1299"/>
    <n v="0.64"/>
    <s v="Yes"/>
    <n v="714450"/>
    <n v="4.0999999999999996"/>
    <n v="550"/>
    <n v="2255"/>
    <n v="-0.15537543972693033"/>
    <s v="Yes"/>
    <x v="954"/>
  </r>
  <r>
    <x v="1087"/>
    <x v="1073"/>
    <x v="4"/>
    <s v="Kitchen&amp;HomeAppliances"/>
    <s v="SmallKitchenAppliances"/>
    <s v="HandBlenders"/>
    <m/>
    <n v="279"/>
    <n v="499"/>
    <n v="0.44"/>
    <s v="No"/>
    <n v="13972"/>
    <n v="4.8"/>
    <n v="28"/>
    <n v="134.4"/>
    <n v="-0.15537543972693033"/>
    <s v="Yes"/>
    <x v="955"/>
  </r>
  <r>
    <x v="1088"/>
    <x v="1074"/>
    <x v="4"/>
    <s v="Heating,Cooling&amp;AirQuality"/>
    <s v="Fans"/>
    <s v="CeilingFans"/>
    <m/>
    <n v="1999"/>
    <n v="4775"/>
    <n v="0.57999999999999996"/>
    <s v="Yes"/>
    <n v="6460575"/>
    <n v="4.2"/>
    <n v="1353"/>
    <n v="5682.6"/>
    <n v="-0.15537543972693033"/>
    <s v="No"/>
    <x v="956"/>
  </r>
  <r>
    <x v="1089"/>
    <x v="1075"/>
    <x v="4"/>
    <s v="Kitchen&amp;HomeAppliances"/>
    <s v="Vacuum,Cleaning&amp;Ironing"/>
    <s v="Irons,Steamers&amp;Accessories"/>
    <s v="LintShavers"/>
    <n v="799"/>
    <n v="1230"/>
    <n v="0.35"/>
    <s v="No"/>
    <n v="2629740"/>
    <n v="4.0999999999999996"/>
    <n v="2138"/>
    <n v="8765.7999999999993"/>
    <n v="-0.15537543972693033"/>
    <s v="No"/>
    <x v="957"/>
  </r>
  <r>
    <x v="1090"/>
    <x v="1076"/>
    <x v="4"/>
    <s v="Kitchen&amp;HomeAppliances"/>
    <s v="SmallKitchenAppliances"/>
    <s v="MiniFoodProcessors&amp;Choppers"/>
    <m/>
    <n v="949"/>
    <n v="1999"/>
    <n v="0.53"/>
    <s v="Yes"/>
    <n v="3356321"/>
    <n v="4"/>
    <n v="1679"/>
    <n v="6716"/>
    <n v="-0.15537543972693033"/>
    <s v="No"/>
    <x v="958"/>
  </r>
  <r>
    <x v="1091"/>
    <x v="1077"/>
    <x v="4"/>
    <s v="Kitchen&amp;HomeAppliances"/>
    <s v="SmallKitchenAppliances"/>
    <s v="Mills&amp;Grinders"/>
    <s v="WetGrinders"/>
    <n v="3657.66"/>
    <n v="5156"/>
    <n v="0.28999999999999998"/>
    <s v="No"/>
    <n v="66187572"/>
    <n v="3.9"/>
    <n v="12837"/>
    <n v="50064.299999999996"/>
    <n v="-0.15537543972693033"/>
    <s v="No"/>
    <x v="959"/>
  </r>
  <r>
    <x v="1092"/>
    <x v="1078"/>
    <x v="4"/>
    <s v="Kitchen&amp;HomeAppliances"/>
    <s v="SmallKitchenAppliances"/>
    <s v="OvenToasterGrills"/>
    <m/>
    <n v="1699"/>
    <n v="1999"/>
    <n v="0.15"/>
    <s v="No"/>
    <n v="17737127"/>
    <n v="4.0999999999999996"/>
    <n v="8873"/>
    <n v="36379.299999999996"/>
    <n v="-0.15537543972693033"/>
    <s v="No"/>
    <x v="960"/>
  </r>
  <r>
    <x v="1093"/>
    <x v="1079"/>
    <x v="4"/>
    <s v="Kitchen&amp;HomeAppliances"/>
    <s v="Vacuum,Cleaning&amp;Ironing"/>
    <s v="Irons,Steamers&amp;Accessories"/>
    <s v="Irons"/>
    <n v="1849"/>
    <n v="2095"/>
    <n v="0.12"/>
    <s v="No"/>
    <n v="16091695"/>
    <n v="4.3"/>
    <n v="7681"/>
    <n v="33028.299999999996"/>
    <n v="-0.15537543972693033"/>
    <s v="No"/>
    <x v="961"/>
  </r>
  <r>
    <x v="1094"/>
    <x v="1080"/>
    <x v="4"/>
    <s v="Heating,Cooling&amp;AirQuality"/>
    <s v="RoomHeaters"/>
    <s v="FanHeaters"/>
    <m/>
    <n v="12499"/>
    <n v="19825"/>
    <n v="0.37"/>
    <s v="No"/>
    <n v="6383650"/>
    <n v="4.0999999999999996"/>
    <n v="322"/>
    <n v="1320.1999999999998"/>
    <n v="-0.15537543972693033"/>
    <s v="Yes"/>
    <x v="962"/>
  </r>
  <r>
    <x v="1095"/>
    <x v="1081"/>
    <x v="4"/>
    <s v="Kitchen&amp;HomeAppliances"/>
    <s v="Vacuum,Cleaning&amp;Ironing"/>
    <s v="Irons,Steamers&amp;Accessories"/>
    <s v="Irons"/>
    <n v="1099"/>
    <n v="1920"/>
    <n v="0.43"/>
    <s v="No"/>
    <n v="18762240"/>
    <n v="4.2"/>
    <n v="9772"/>
    <n v="41042.400000000001"/>
    <n v="-0.15537543972693033"/>
    <s v="No"/>
    <x v="963"/>
  </r>
  <r>
    <x v="1096"/>
    <x v="1082"/>
    <x v="4"/>
    <s v="Kitchen&amp;HomeAppliances"/>
    <s v="WaterPurifiers&amp;Accessories"/>
    <s v="WaterFilters&amp;Purifiers"/>
    <m/>
    <n v="8199"/>
    <n v="16000"/>
    <n v="0.49"/>
    <s v="No"/>
    <n v="295952000"/>
    <n v="3.9"/>
    <n v="18497"/>
    <n v="72138.3"/>
    <n v="-0.15537543972693033"/>
    <s v="No"/>
    <x v="964"/>
  </r>
  <r>
    <x v="1097"/>
    <x v="1083"/>
    <x v="4"/>
    <s v="Kitchen&amp;HomeAppliances"/>
    <s v="SmallKitchenAppliances"/>
    <s v="JuicerMixerGrinders"/>
    <m/>
    <n v="499"/>
    <n v="2199"/>
    <n v="0.77"/>
    <s v="Yes"/>
    <n v="116547"/>
    <n v="3.7"/>
    <n v="53"/>
    <n v="196.10000000000002"/>
    <n v="-0.15537543972693033"/>
    <s v="Yes"/>
    <x v="965"/>
  </r>
  <r>
    <x v="1098"/>
    <x v="1084"/>
    <x v="4"/>
    <s v="Kitchen&amp;HomeAppliances"/>
    <s v="Vacuum,Cleaning&amp;Ironing"/>
    <s v="Vacuums&amp;FloorCare"/>
    <s v="Vacuums"/>
    <n v="6999"/>
    <n v="14999"/>
    <n v="0.53"/>
    <s v="Yes"/>
    <n v="25918272"/>
    <n v="4.0999999999999996"/>
    <n v="1728"/>
    <n v="7084.7999999999993"/>
    <n v="-0.15537543972693033"/>
    <s v="No"/>
    <x v="966"/>
  </r>
  <r>
    <x v="1099"/>
    <x v="1085"/>
    <x v="4"/>
    <s v="Kitchen&amp;HomeAppliances"/>
    <s v="SmallKitchenAppliances"/>
    <s v="VacuumSealers"/>
    <m/>
    <n v="1595"/>
    <n v="1799"/>
    <n v="0.11"/>
    <s v="No"/>
    <n v="5175723"/>
    <n v="4"/>
    <n v="2877"/>
    <n v="11508"/>
    <n v="-0.15537543972693033"/>
    <s v="No"/>
    <x v="967"/>
  </r>
  <r>
    <x v="1100"/>
    <x v="1086"/>
    <x v="4"/>
    <s v="Kitchen&amp;HomeAppliances"/>
    <s v="Vacuum,Cleaning&amp;Ironing"/>
    <s v="Irons,Steamers&amp;Accessories"/>
    <s v="Irons"/>
    <n v="1049"/>
    <n v="1950"/>
    <n v="0.46"/>
    <s v="No"/>
    <n v="487500"/>
    <n v="3.8"/>
    <n v="250"/>
    <n v="950"/>
    <n v="-0.15537543972693033"/>
    <s v="Yes"/>
    <x v="968"/>
  </r>
  <r>
    <x v="1101"/>
    <x v="1087"/>
    <x v="4"/>
    <s v="Kitchen&amp;HomeAppliances"/>
    <s v="SmallKitchenAppliances"/>
    <s v="Kettles&amp;HotWaterDispensers"/>
    <s v="Kettle&amp;ToasterSets"/>
    <n v="1182"/>
    <n v="2995"/>
    <n v="0.61"/>
    <s v="Yes"/>
    <n v="15508110"/>
    <n v="4.2"/>
    <n v="5178"/>
    <n v="21747.600000000002"/>
    <n v="-0.15537543972693033"/>
    <s v="No"/>
    <x v="969"/>
  </r>
  <r>
    <x v="1102"/>
    <x v="1088"/>
    <x v="4"/>
    <s v="Kitchen&amp;HomeAppliances"/>
    <s v="Vacuum,Cleaning&amp;Ironing"/>
    <s v="Irons,Steamers&amp;Accessories"/>
    <s v="LintShavers"/>
    <n v="499"/>
    <n v="999"/>
    <n v="0.5"/>
    <s v="Yes"/>
    <n v="78921"/>
    <n v="4.5999999999999996"/>
    <n v="79"/>
    <n v="363.4"/>
    <n v="-0.15537543972693033"/>
    <s v="Yes"/>
    <x v="970"/>
  </r>
  <r>
    <x v="1103"/>
    <x v="1089"/>
    <x v="4"/>
    <s v="Heating,Cooling&amp;AirQuality"/>
    <s v="AirPurifiers"/>
    <s v="HEPAAirPurifiers"/>
    <m/>
    <n v="8799"/>
    <n v="11995"/>
    <n v="0.27"/>
    <s v="No"/>
    <n v="49863215"/>
    <n v="4.0999999999999996"/>
    <n v="4157"/>
    <n v="17043.699999999997"/>
    <n v="-0.15537543972693033"/>
    <s v="No"/>
    <x v="971"/>
  </r>
  <r>
    <x v="1104"/>
    <x v="1090"/>
    <x v="4"/>
    <s v="Heating,Cooling&amp;AirQuality"/>
    <s v="RoomHeaters"/>
    <s v="ElectricHeaters"/>
    <m/>
    <n v="1529"/>
    <n v="2999"/>
    <n v="0.49"/>
    <s v="No"/>
    <n v="86971"/>
    <n v="3.3"/>
    <n v="29"/>
    <n v="95.699999999999989"/>
    <n v="-0.15537543972693033"/>
    <s v="Yes"/>
    <x v="972"/>
  </r>
  <r>
    <x v="1105"/>
    <x v="1091"/>
    <x v="4"/>
    <s v="Kitchen&amp;HomeAppliances"/>
    <s v="Vacuum,Cleaning&amp;Ironing"/>
    <s v="Irons,Steamers&amp;Accessories"/>
    <s v="Irons"/>
    <n v="1199"/>
    <n v="1690"/>
    <n v="0.28999999999999998"/>
    <s v="No"/>
    <n v="7740200"/>
    <n v="4.2"/>
    <n v="4580"/>
    <n v="19236"/>
    <n v="-0.15537543972693033"/>
    <s v="No"/>
    <x v="973"/>
  </r>
  <r>
    <x v="1106"/>
    <x v="1092"/>
    <x v="4"/>
    <s v="Kitchen&amp;HomeAppliances"/>
    <s v="SmallKitchenAppliances"/>
    <s v="EggBoilers"/>
    <m/>
    <n v="1052"/>
    <n v="1790"/>
    <n v="0.41"/>
    <s v="No"/>
    <n v="2513160"/>
    <n v="4.3"/>
    <n v="1404"/>
    <n v="6037.2"/>
    <n v="-0.15537543972693033"/>
    <s v="No"/>
    <x v="974"/>
  </r>
  <r>
    <x v="1107"/>
    <x v="1093"/>
    <x v="4"/>
    <s v="Kitchen&amp;HomeAppliances"/>
    <s v="SmallKitchenAppliances"/>
    <s v="Juicers"/>
    <m/>
    <n v="6499"/>
    <n v="8995"/>
    <n v="0.28000000000000003"/>
    <s v="No"/>
    <n v="25275950"/>
    <n v="4.3"/>
    <n v="2810"/>
    <n v="12083"/>
    <n v="-0.15537543972693033"/>
    <s v="No"/>
    <x v="975"/>
  </r>
  <r>
    <x v="1108"/>
    <x v="1094"/>
    <x v="4"/>
    <s v="Kitchen&amp;HomeAppliances"/>
    <s v="SmallKitchenAppliances"/>
    <s v="DigitalKitchenScales"/>
    <s v="DigitalScales"/>
    <n v="239"/>
    <n v="239"/>
    <n v="0"/>
    <s v="No"/>
    <n v="1673"/>
    <n v="4.3"/>
    <n v="7"/>
    <n v="30.099999999999998"/>
    <n v="-0.15537543972693033"/>
    <s v="Yes"/>
    <x v="976"/>
  </r>
  <r>
    <x v="1109"/>
    <x v="1095"/>
    <x v="4"/>
    <s v="Kitchen&amp;HomeAppliances"/>
    <s v="SmallKitchenAppliances"/>
    <s v="HandBlenders"/>
    <m/>
    <n v="699"/>
    <n v="1599"/>
    <n v="0.56000000000000005"/>
    <s v="Yes"/>
    <n v="2764671"/>
    <n v="4.7"/>
    <n v="1729"/>
    <n v="8126.3"/>
    <n v="-0.15537543972693033"/>
    <s v="No"/>
    <x v="977"/>
  </r>
  <r>
    <x v="1110"/>
    <x v="1096"/>
    <x v="4"/>
    <s v="Kitchen&amp;HomeAppliances"/>
    <s v="SmallKitchenAppliances"/>
    <m/>
    <m/>
    <n v="2599"/>
    <n v="4290"/>
    <n v="0.39"/>
    <s v="No"/>
    <n v="9077640"/>
    <n v="4.4000000000000004"/>
    <n v="2116"/>
    <n v="9310.4000000000015"/>
    <n v="-0.15537543972693033"/>
    <s v="No"/>
    <x v="978"/>
  </r>
  <r>
    <x v="1111"/>
    <x v="1097"/>
    <x v="4"/>
    <s v="Kitchen&amp;HomeAppliances"/>
    <s v="Vacuum,Cleaning&amp;Ironing"/>
    <s v="Vacuums&amp;FloorCare"/>
    <s v="Vacuums"/>
    <n v="1547"/>
    <n v="2890"/>
    <n v="0.46"/>
    <s v="No"/>
    <n v="1338070"/>
    <n v="3.9"/>
    <n v="463"/>
    <n v="1805.7"/>
    <n v="-0.15537543972693033"/>
    <s v="Yes"/>
    <x v="979"/>
  </r>
  <r>
    <x v="1112"/>
    <x v="1098"/>
    <x v="4"/>
    <s v="Kitchen&amp;HomeAppliances"/>
    <s v="SmallKitchenAppliances"/>
    <s v="HandBlenders"/>
    <m/>
    <n v="499"/>
    <n v="1299"/>
    <n v="0.62"/>
    <s v="Yes"/>
    <n v="70146"/>
    <n v="4.7"/>
    <n v="54"/>
    <n v="253.8"/>
    <n v="-0.15537543972693033"/>
    <s v="Yes"/>
    <x v="980"/>
  </r>
  <r>
    <x v="1113"/>
    <x v="1099"/>
    <x v="4"/>
    <s v="Heating,Cooling&amp;AirQuality"/>
    <s v="WaterHeaters&amp;Geysers"/>
    <s v="ImmersionRods"/>
    <m/>
    <n v="510"/>
    <n v="640"/>
    <n v="0.2"/>
    <s v="No"/>
    <n v="4626560"/>
    <n v="4.0999999999999996"/>
    <n v="7229"/>
    <n v="29638.899999999998"/>
    <n v="-0.15537543972693033"/>
    <s v="No"/>
    <x v="981"/>
  </r>
  <r>
    <x v="1114"/>
    <x v="1100"/>
    <x v="4"/>
    <s v="Heating,Cooling&amp;AirQuality"/>
    <s v="WaterHeaters&amp;Geysers"/>
    <s v="InstantWaterHeaters"/>
    <m/>
    <n v="1899"/>
    <n v="3790"/>
    <n v="0.5"/>
    <s v="Yes"/>
    <n v="14561180"/>
    <n v="3.8"/>
    <n v="3842"/>
    <n v="14599.599999999999"/>
    <n v="-0.15537543972693033"/>
    <s v="No"/>
    <x v="982"/>
  </r>
  <r>
    <x v="1115"/>
    <x v="1101"/>
    <x v="4"/>
    <s v="Heating,Cooling&amp;AirQuality"/>
    <s v="WaterHeaters&amp;Geysers"/>
    <s v="InstantWaterHeaters"/>
    <m/>
    <n v="2599"/>
    <n v="4560"/>
    <n v="0.43"/>
    <s v="No"/>
    <n v="2945760"/>
    <n v="4.4000000000000004"/>
    <n v="646"/>
    <n v="2842.4"/>
    <n v="-0.15537543972693033"/>
    <s v="Yes"/>
    <x v="983"/>
  </r>
  <r>
    <x v="1116"/>
    <x v="1102"/>
    <x v="4"/>
    <s v="Kitchen&amp;HomeAppliances"/>
    <s v="SmallKitchenAppliances"/>
    <s v="EggBoilers"/>
    <m/>
    <n v="1199"/>
    <n v="3500"/>
    <n v="0.66"/>
    <s v="Yes"/>
    <n v="6307000"/>
    <n v="4.3"/>
    <n v="1802"/>
    <n v="7748.5999999999995"/>
    <n v="-0.15537543972693033"/>
    <s v="No"/>
    <x v="984"/>
  </r>
  <r>
    <x v="1117"/>
    <x v="1103"/>
    <x v="4"/>
    <s v="Heating,Cooling&amp;AirQuality"/>
    <s v="WaterHeaters&amp;Geysers"/>
    <s v="InstantWaterHeaters"/>
    <m/>
    <n v="999"/>
    <n v="2600"/>
    <n v="0.62"/>
    <s v="Yes"/>
    <n v="655200"/>
    <n v="3.4"/>
    <n v="252"/>
    <n v="856.8"/>
    <n v="-0.15537543972693033"/>
    <s v="Yes"/>
    <x v="985"/>
  </r>
  <r>
    <x v="1118"/>
    <x v="1104"/>
    <x v="4"/>
    <s v="Kitchen&amp;HomeAppliances"/>
    <s v="SmallKitchenAppliances"/>
    <s v="InductionCooktop"/>
    <m/>
    <n v="1999"/>
    <n v="3300"/>
    <n v="0.39"/>
    <s v="No"/>
    <n v="2574000"/>
    <n v="4.2"/>
    <n v="780"/>
    <n v="3276"/>
    <n v="-0.15537543972693033"/>
    <s v="Yes"/>
    <x v="986"/>
  </r>
  <r>
    <x v="1119"/>
    <x v="1105"/>
    <x v="4"/>
    <s v="Kitchen&amp;HomeAppliances"/>
    <s v="SmallKitchenAppliances"/>
    <s v="HandBlenders"/>
    <m/>
    <n v="210"/>
    <n v="699"/>
    <n v="0.7"/>
    <s v="Yes"/>
    <n v="51726"/>
    <n v="3.7"/>
    <n v="74"/>
    <n v="273.8"/>
    <n v="-0.15537543972693033"/>
    <s v="Yes"/>
    <x v="987"/>
  </r>
  <r>
    <x v="1120"/>
    <x v="1106"/>
    <x v="4"/>
    <s v="Heating,Cooling&amp;AirQuality"/>
    <s v="AirPurifiers"/>
    <s v="HEPAAirPurifiers"/>
    <m/>
    <n v="14499"/>
    <n v="23559"/>
    <n v="0.38"/>
    <s v="No"/>
    <n v="47730534"/>
    <n v="4.3"/>
    <n v="2026"/>
    <n v="8711.7999999999993"/>
    <n v="-0.15537543972693033"/>
    <s v="No"/>
    <x v="988"/>
  </r>
  <r>
    <x v="1121"/>
    <x v="1107"/>
    <x v="4"/>
    <s v="HomeStorage&amp;Organization"/>
    <s v="LaundryOrganization"/>
    <s v="LaundryBaskets"/>
    <m/>
    <n v="950"/>
    <n v="1599"/>
    <n v="0.41"/>
    <s v="No"/>
    <n v="9451689"/>
    <n v="4.3"/>
    <n v="5911"/>
    <n v="25417.3"/>
    <n v="-0.15537543972693033"/>
    <s v="No"/>
    <x v="989"/>
  </r>
  <r>
    <x v="1122"/>
    <x v="1108"/>
    <x v="4"/>
    <s v="Kitchen&amp;HomeAppliances"/>
    <s v="SmallKitchenAppliances"/>
    <s v="DeepFatFryers"/>
    <s v="AirFryers"/>
    <n v="7199"/>
    <n v="9995"/>
    <n v="0.28000000000000003"/>
    <s v="No"/>
    <n v="19630180"/>
    <n v="4.4000000000000004"/>
    <n v="1964"/>
    <n v="8641.6"/>
    <n v="-0.15537543972693033"/>
    <s v="No"/>
    <x v="990"/>
  </r>
  <r>
    <x v="1123"/>
    <x v="1109"/>
    <x v="4"/>
    <s v="Heating,Cooling&amp;AirQuality"/>
    <s v="RoomHeaters"/>
    <s v="ElectricHeaters"/>
    <m/>
    <n v="2439"/>
    <n v="2545"/>
    <n v="0.04"/>
    <s v="No"/>
    <n v="63625"/>
    <n v="4.0999999999999996"/>
    <n v="25"/>
    <n v="102.49999999999999"/>
    <n v="-0.15537543972693033"/>
    <s v="Yes"/>
    <x v="991"/>
  </r>
  <r>
    <x v="1124"/>
    <x v="1110"/>
    <x v="4"/>
    <s v="Kitchen&amp;HomeAppliances"/>
    <s v="Vacuum,Cleaning&amp;Ironing"/>
    <s v="Irons,Steamers&amp;Accessories"/>
    <s v="Irons"/>
    <n v="7799"/>
    <n v="8995"/>
    <n v="0.13"/>
    <s v="No"/>
    <n v="28424200"/>
    <n v="4"/>
    <n v="3160"/>
    <n v="12640"/>
    <n v="-0.15537543972693033"/>
    <s v="No"/>
    <x v="992"/>
  </r>
  <r>
    <x v="1125"/>
    <x v="1111"/>
    <x v="4"/>
    <s v="Kitchen&amp;HomeAppliances"/>
    <s v="SmallKitchenAppliances"/>
    <s v="MiniFoodProcessors&amp;Choppers"/>
    <m/>
    <n v="1599"/>
    <n v="1999"/>
    <n v="0.2"/>
    <s v="No"/>
    <n v="3114442"/>
    <n v="4.4000000000000004"/>
    <n v="1558"/>
    <n v="6855.2000000000007"/>
    <n v="-0.15537543972693033"/>
    <s v="No"/>
    <x v="993"/>
  </r>
  <r>
    <x v="1126"/>
    <x v="1112"/>
    <x v="4"/>
    <s v="Kitchen&amp;HomeAppliances"/>
    <s v="SmallKitchenAppliances"/>
    <s v="MixerGrinders"/>
    <m/>
    <n v="2899"/>
    <n v="5500"/>
    <n v="0.47"/>
    <s v="No"/>
    <n v="49269000"/>
    <n v="3.8"/>
    <n v="8958"/>
    <n v="34040.400000000001"/>
    <n v="-0.15537543972693033"/>
    <s v="No"/>
    <x v="994"/>
  </r>
  <r>
    <x v="1127"/>
    <x v="1113"/>
    <x v="4"/>
    <s v="Kitchen&amp;HomeAppliances"/>
    <s v="SewingMachines&amp;Accessories"/>
    <s v="Sewing&amp;EmbroideryMachines"/>
    <m/>
    <n v="9799"/>
    <n v="12150"/>
    <n v="0.19"/>
    <s v="No"/>
    <n v="160999650"/>
    <n v="4.3"/>
    <n v="13251"/>
    <n v="56979.299999999996"/>
    <n v="-0.15537543972693033"/>
    <s v="No"/>
    <x v="995"/>
  </r>
  <r>
    <x v="1128"/>
    <x v="1114"/>
    <x v="4"/>
    <s v="Kitchen&amp;HomeAppliances"/>
    <s v="Vacuum,Cleaning&amp;Ironing"/>
    <s v="Irons,Steamers&amp;Accessories"/>
    <s v="Irons"/>
    <n v="3299"/>
    <n v="4995"/>
    <n v="0.34"/>
    <s v="No"/>
    <n v="6958035"/>
    <n v="3.8"/>
    <n v="1393"/>
    <n v="5293.4"/>
    <n v="-0.15537543972693033"/>
    <s v="No"/>
    <x v="996"/>
  </r>
  <r>
    <x v="1129"/>
    <x v="1115"/>
    <x v="4"/>
    <s v="Kitchen&amp;HomeAppliances"/>
    <s v="SmallKitchenAppliances"/>
    <s v="HandBlenders"/>
    <m/>
    <n v="669"/>
    <n v="1499"/>
    <n v="0.55000000000000004"/>
    <s v="Yes"/>
    <n v="19487"/>
    <n v="2.2999999999999998"/>
    <n v="13"/>
    <n v="29.9"/>
    <n v="-0.15537543972693033"/>
    <s v="Yes"/>
    <x v="997"/>
  </r>
  <r>
    <x v="1130"/>
    <x v="1116"/>
    <x v="4"/>
    <s v="Kitchen&amp;HomeAppliances"/>
    <s v="SmallKitchenAppliances"/>
    <s v="JuicerMixerGrinders"/>
    <m/>
    <n v="5890"/>
    <n v="7506"/>
    <n v="0.22"/>
    <s v="No"/>
    <n v="54350946"/>
    <n v="4.5"/>
    <n v="7241"/>
    <n v="32584.5"/>
    <n v="-0.15537543972693033"/>
    <s v="No"/>
    <x v="998"/>
  </r>
  <r>
    <x v="1131"/>
    <x v="1117"/>
    <x v="4"/>
    <s v="Kitchen&amp;HomeAppliances"/>
    <s v="WaterPurifiers&amp;Accessories"/>
    <s v="WaterFilters&amp;Purifiers"/>
    <m/>
    <n v="9199"/>
    <n v="18000"/>
    <n v="0.49"/>
    <s v="No"/>
    <n v="288360000"/>
    <n v="4"/>
    <n v="16020"/>
    <n v="64080"/>
    <n v="-0.15537543972693033"/>
    <s v="No"/>
    <x v="999"/>
  </r>
  <r>
    <x v="1132"/>
    <x v="1118"/>
    <x v="4"/>
    <s v="HomeStorage&amp;Organization"/>
    <s v="LaundryOrganization"/>
    <s v="LaundryBaskets"/>
    <m/>
    <n v="351"/>
    <n v="1099"/>
    <n v="0.68"/>
    <s v="Yes"/>
    <n v="1615530"/>
    <n v="3.7"/>
    <n v="1470"/>
    <n v="5439"/>
    <n v="-0.15537543972693033"/>
    <s v="No"/>
    <x v="1000"/>
  </r>
  <r>
    <x v="1133"/>
    <x v="1119"/>
    <x v="8"/>
    <s v="HomeMedicalSupplies&amp;Equipment"/>
    <s v="HealthMonitors"/>
    <s v="WeighingScales"/>
    <s v="DigitalBathroomScales"/>
    <n v="899"/>
    <n v="1900"/>
    <n v="0.53"/>
    <s v="Yes"/>
    <n v="6959700"/>
    <n v="4"/>
    <n v="3663"/>
    <n v="14652"/>
    <n v="-0.15537543972693033"/>
    <s v="No"/>
    <x v="1001"/>
  </r>
  <r>
    <x v="1134"/>
    <x v="1120"/>
    <x v="4"/>
    <s v="Kitchen&amp;HomeAppliances"/>
    <s v="SmallKitchenAppliances"/>
    <s v="Kettles&amp;HotWaterDispensers"/>
    <s v="Kettle&amp;ToasterSets"/>
    <n v="1349"/>
    <n v="1850"/>
    <n v="0.27"/>
    <s v="No"/>
    <n v="1180300"/>
    <n v="4.4000000000000004"/>
    <n v="638"/>
    <n v="2807.2000000000003"/>
    <n v="-0.15537543972693033"/>
    <s v="Yes"/>
    <x v="1002"/>
  </r>
  <r>
    <x v="1135"/>
    <x v="1121"/>
    <x v="4"/>
    <s v="Kitchen&amp;HomeAppliances"/>
    <s v="Vacuum,Cleaning&amp;Ironing"/>
    <s v="Vacuums&amp;FloorCare"/>
    <s v="Vacuums"/>
    <n v="6236"/>
    <n v="9999"/>
    <n v="0.38"/>
    <s v="No"/>
    <n v="35516448"/>
    <n v="4.0999999999999996"/>
    <n v="3552"/>
    <n v="14563.199999999999"/>
    <n v="-0.15537543972693033"/>
    <s v="No"/>
    <x v="1003"/>
  </r>
  <r>
    <x v="1136"/>
    <x v="1122"/>
    <x v="4"/>
    <s v="Kitchen&amp;HomeAppliances"/>
    <s v="SmallKitchenAppliances"/>
    <s v="HandBlenders"/>
    <m/>
    <n v="2742"/>
    <n v="3995"/>
    <n v="0.31"/>
    <s v="No"/>
    <n v="44536260"/>
    <n v="4.4000000000000004"/>
    <n v="11148"/>
    <n v="49051.200000000004"/>
    <n v="-0.15537543972693033"/>
    <s v="No"/>
    <x v="1004"/>
  </r>
  <r>
    <x v="1137"/>
    <x v="1123"/>
    <x v="4"/>
    <s v="Kitchen&amp;HomeAppliances"/>
    <s v="SewingMachines&amp;Accessories"/>
    <s v="Sewing&amp;EmbroideryMachines"/>
    <m/>
    <n v="721"/>
    <n v="1499"/>
    <n v="0.52"/>
    <s v="Yes"/>
    <n v="3671051"/>
    <n v="3.1"/>
    <n v="2449"/>
    <n v="7591.9000000000005"/>
    <n v="-0.15537543972693033"/>
    <s v="No"/>
    <x v="1005"/>
  </r>
  <r>
    <x v="1138"/>
    <x v="1124"/>
    <x v="4"/>
    <s v="Kitchen&amp;HomeAppliances"/>
    <s v="Vacuum,Cleaning&amp;Ironing"/>
    <s v="Irons,Steamers&amp;Accessories"/>
    <s v="Irons"/>
    <n v="2903"/>
    <n v="3295"/>
    <n v="0.12"/>
    <s v="No"/>
    <n v="7575205"/>
    <n v="4.3"/>
    <n v="2299"/>
    <n v="9885.6999999999989"/>
    <n v="-0.15537543972693033"/>
    <s v="No"/>
    <x v="1006"/>
  </r>
  <r>
    <x v="1139"/>
    <x v="1125"/>
    <x v="4"/>
    <s v="Kitchen&amp;HomeAppliances"/>
    <s v="SmallKitchenAppliances"/>
    <s v="MiniFoodProcessors&amp;Choppers"/>
    <m/>
    <n v="1656"/>
    <n v="2695"/>
    <n v="0.39"/>
    <s v="No"/>
    <n v="16242765"/>
    <n v="4.4000000000000004"/>
    <n v="6027"/>
    <n v="26518.800000000003"/>
    <n v="-0.15537543972693033"/>
    <s v="No"/>
    <x v="1007"/>
  </r>
  <r>
    <x v="1140"/>
    <x v="1126"/>
    <x v="4"/>
    <s v="Kitchen&amp;HomeAppliances"/>
    <s v="SmallKitchenAppliances"/>
    <s v="EggBoilers"/>
    <m/>
    <n v="1399"/>
    <n v="2290"/>
    <n v="0.39"/>
    <s v="No"/>
    <n v="1055690"/>
    <n v="4.4000000000000004"/>
    <n v="461"/>
    <n v="2028.4"/>
    <n v="-0.15537543972693033"/>
    <s v="Yes"/>
    <x v="1008"/>
  </r>
  <r>
    <x v="1141"/>
    <x v="1127"/>
    <x v="4"/>
    <s v="Kitchen&amp;HomeAppliances"/>
    <s v="SmallKitchenAppliances"/>
    <s v="SandwichMakers"/>
    <m/>
    <n v="2079"/>
    <n v="3099"/>
    <n v="0.33"/>
    <s v="No"/>
    <n v="873918"/>
    <n v="4.0999999999999996"/>
    <n v="282"/>
    <n v="1156.1999999999998"/>
    <n v="-0.15537543972693033"/>
    <s v="Yes"/>
    <x v="1009"/>
  </r>
  <r>
    <x v="1142"/>
    <x v="1128"/>
    <x v="4"/>
    <s v="Heating,Cooling&amp;AirQuality"/>
    <s v="WaterHeaters&amp;Geysers"/>
    <s v="ImmersionRods"/>
    <m/>
    <n v="999"/>
    <n v="1075"/>
    <n v="7.0000000000000007E-2"/>
    <s v="No"/>
    <n v="9970625"/>
    <n v="4.0999999999999996"/>
    <n v="9275"/>
    <n v="38027.5"/>
    <n v="-0.15537543972693033"/>
    <s v="No"/>
    <x v="1010"/>
  </r>
  <r>
    <x v="1143"/>
    <x v="1129"/>
    <x v="4"/>
    <s v="Kitchen&amp;HomeAppliances"/>
    <s v="Vacuum,Cleaning&amp;Ironing"/>
    <s v="Vacuums&amp;FloorCare"/>
    <s v="Vacuums"/>
    <n v="3179"/>
    <n v="6999"/>
    <n v="0.55000000000000004"/>
    <s v="Yes"/>
    <n v="5200257"/>
    <n v="4"/>
    <n v="743"/>
    <n v="2972"/>
    <n v="-0.15537543972693033"/>
    <s v="Yes"/>
    <x v="1011"/>
  </r>
  <r>
    <x v="1144"/>
    <x v="1130"/>
    <x v="4"/>
    <s v="Heating,Cooling&amp;AirQuality"/>
    <s v="WaterHeaters&amp;Geysers"/>
    <s v="InstantWaterHeaters"/>
    <m/>
    <n v="1049"/>
    <n v="2499"/>
    <n v="0.57999999999999996"/>
    <s v="Yes"/>
    <n v="819672"/>
    <n v="3.6"/>
    <n v="328"/>
    <n v="1180.8"/>
    <n v="-0.15537543972693033"/>
    <s v="Yes"/>
    <x v="1012"/>
  </r>
  <r>
    <x v="1145"/>
    <x v="1131"/>
    <x v="4"/>
    <s v="Heating,Cooling&amp;AirQuality"/>
    <s v="WaterHeaters&amp;Geysers"/>
    <s v="InstantWaterHeaters"/>
    <m/>
    <n v="3599"/>
    <n v="7290"/>
    <n v="0.51"/>
    <s v="Yes"/>
    <n v="6867180"/>
    <n v="3.9"/>
    <n v="942"/>
    <n v="3673.7999999999997"/>
    <n v="-0.15537543972693033"/>
    <s v="Yes"/>
    <x v="1013"/>
  </r>
  <r>
    <x v="1146"/>
    <x v="1132"/>
    <x v="4"/>
    <s v="Kitchen&amp;HomeAppliances"/>
    <s v="Coffee,Tea&amp;Espresso"/>
    <s v="EspressoMachines"/>
    <m/>
    <n v="4799"/>
    <n v="5795"/>
    <n v="0.17"/>
    <s v="No"/>
    <n v="22107925"/>
    <n v="3.9"/>
    <n v="3815"/>
    <n v="14878.5"/>
    <n v="-0.15537543972693033"/>
    <s v="No"/>
    <x v="1014"/>
  </r>
  <r>
    <x v="1147"/>
    <x v="1133"/>
    <x v="4"/>
    <s v="Kitchen&amp;HomeAppliances"/>
    <s v="SmallKitchenAppliances"/>
    <s v="MixerGrinders"/>
    <m/>
    <n v="1699"/>
    <n v="3398"/>
    <n v="0.5"/>
    <s v="Yes"/>
    <n v="27143224"/>
    <n v="3.8"/>
    <n v="7988"/>
    <n v="30354.399999999998"/>
    <n v="-0.15537543972693033"/>
    <s v="No"/>
    <x v="1015"/>
  </r>
  <r>
    <x v="1148"/>
    <x v="1134"/>
    <x v="4"/>
    <s v="Kitchen&amp;HomeAppliances"/>
    <s v="SmallKitchenAppliances"/>
    <s v="Kettles&amp;HotWaterDispensers"/>
    <s v="Kettle&amp;ToasterSets"/>
    <n v="664"/>
    <n v="1490"/>
    <n v="0.55000000000000004"/>
    <s v="Yes"/>
    <n v="1378250"/>
    <n v="4.0999999999999996"/>
    <n v="925"/>
    <n v="3792.4999999999995"/>
    <n v="-0.15537543972693033"/>
    <s v="Yes"/>
    <x v="1016"/>
  </r>
  <r>
    <x v="1149"/>
    <x v="1135"/>
    <x v="4"/>
    <s v="Heating,Cooling&amp;AirQuality"/>
    <s v="Fans"/>
    <s v="TableFans"/>
    <m/>
    <n v="948"/>
    <n v="1620"/>
    <n v="0.41"/>
    <s v="No"/>
    <n v="7079400"/>
    <n v="4.0999999999999996"/>
    <n v="4370"/>
    <n v="17917"/>
    <n v="-0.15537543972693033"/>
    <s v="No"/>
    <x v="1017"/>
  </r>
  <r>
    <x v="1150"/>
    <x v="1136"/>
    <x v="4"/>
    <s v="Kitchen&amp;HomeAppliances"/>
    <s v="Vacuum,Cleaning&amp;Ironing"/>
    <s v="Irons,Steamers&amp;Accessories"/>
    <s v="Irons"/>
    <n v="850"/>
    <n v="1000"/>
    <n v="0.15"/>
    <s v="No"/>
    <n v="7619000"/>
    <n v="4.0999999999999996"/>
    <n v="7619"/>
    <n v="31237.899999999998"/>
    <n v="-0.15537543972693033"/>
    <s v="No"/>
    <x v="1018"/>
  </r>
  <r>
    <x v="1151"/>
    <x v="1137"/>
    <x v="4"/>
    <s v="Kitchen&amp;HomeAppliances"/>
    <s v="WaterPurifiers&amp;Accessories"/>
    <s v="WaterCartridges"/>
    <m/>
    <n v="600"/>
    <n v="640"/>
    <n v="0.06"/>
    <s v="No"/>
    <n v="1659520"/>
    <n v="3.8"/>
    <n v="2593"/>
    <n v="9853.4"/>
    <n v="-0.15537543972693033"/>
    <s v="No"/>
    <x v="1019"/>
  </r>
  <r>
    <x v="1152"/>
    <x v="1138"/>
    <x v="4"/>
    <s v="Heating,Cooling&amp;AirQuality"/>
    <s v="RoomHeaters"/>
    <s v="ElectricHeaters"/>
    <m/>
    <n v="3711"/>
    <n v="4495"/>
    <n v="0.17"/>
    <s v="No"/>
    <n v="1600220"/>
    <n v="4.3"/>
    <n v="356"/>
    <n v="1530.8"/>
    <n v="-0.15537543972693033"/>
    <s v="Yes"/>
    <x v="1020"/>
  </r>
  <r>
    <x v="1153"/>
    <x v="1139"/>
    <x v="4"/>
    <s v="Kitchen&amp;HomeAppliances"/>
    <s v="SmallKitchenAppliances"/>
    <s v="DigitalKitchenScales"/>
    <m/>
    <n v="799"/>
    <n v="2999"/>
    <n v="0.73"/>
    <s v="Yes"/>
    <n v="188937"/>
    <n v="4.5"/>
    <n v="63"/>
    <n v="283.5"/>
    <n v="-0.15537543972693033"/>
    <s v="Yes"/>
    <x v="1021"/>
  </r>
  <r>
    <x v="1154"/>
    <x v="1140"/>
    <x v="4"/>
    <s v="Kitchen&amp;HomeAppliances"/>
    <s v="WaterPurifiers&amp;Accessories"/>
    <s v="WaterPurifierAccessories"/>
    <m/>
    <n v="980"/>
    <n v="980"/>
    <n v="0"/>
    <s v="No"/>
    <n v="4645200"/>
    <n v="4.2"/>
    <n v="4740"/>
    <n v="19908"/>
    <n v="-0.15537543972693033"/>
    <s v="No"/>
    <x v="1022"/>
  </r>
  <r>
    <x v="1155"/>
    <x v="1141"/>
    <x v="4"/>
    <s v="HomeStorage&amp;Organization"/>
    <s v="LaundryOrganization"/>
    <s v="LaundryBaskets"/>
    <m/>
    <n v="351"/>
    <n v="899"/>
    <n v="0.61"/>
    <s v="Yes"/>
    <n v="266104"/>
    <n v="3.9"/>
    <n v="296"/>
    <n v="1154.3999999999999"/>
    <n v="-0.15537543972693033"/>
    <s v="Yes"/>
    <x v="1023"/>
  </r>
  <r>
    <x v="1156"/>
    <x v="1142"/>
    <x v="4"/>
    <s v="Kitchen&amp;HomeAppliances"/>
    <s v="Coffee,Tea&amp;Espresso"/>
    <s v="MilkFrothers"/>
    <m/>
    <n v="229"/>
    <n v="499"/>
    <n v="0.54"/>
    <s v="Yes"/>
    <n v="92315"/>
    <n v="3.5"/>
    <n v="185"/>
    <n v="647.5"/>
    <n v="-0.15537543972693033"/>
    <s v="Yes"/>
    <x v="1024"/>
  </r>
  <r>
    <x v="1157"/>
    <x v="1143"/>
    <x v="4"/>
    <s v="Kitchen&amp;HomeAppliances"/>
    <s v="Vacuum,Cleaning&amp;Ironing"/>
    <s v="Irons,Steamers&amp;Accessories"/>
    <s v="Irons"/>
    <n v="3349"/>
    <n v="3995"/>
    <n v="0.16"/>
    <s v="No"/>
    <n v="7806230"/>
    <n v="4.3"/>
    <n v="1954"/>
    <n v="8402.1999999999989"/>
    <n v="-0.15537543972693033"/>
    <s v="No"/>
    <x v="1025"/>
  </r>
  <r>
    <x v="1158"/>
    <x v="1144"/>
    <x v="4"/>
    <s v="Heating,Cooling&amp;AirQuality"/>
    <s v="WaterHeaters&amp;Geysers"/>
    <s v="StorageWaterHeaters"/>
    <m/>
    <n v="5499"/>
    <n v="11500"/>
    <n v="0.52"/>
    <s v="Yes"/>
    <n v="11028500"/>
    <n v="3.9"/>
    <n v="959"/>
    <n v="3740.1"/>
    <n v="-0.15537543972693033"/>
    <s v="Yes"/>
    <x v="1026"/>
  </r>
  <r>
    <x v="1159"/>
    <x v="1145"/>
    <x v="4"/>
    <s v="Kitchen&amp;HomeAppliances"/>
    <s v="Vacuum,Cleaning&amp;Ironing"/>
    <s v="Irons,Steamers&amp;Accessories"/>
    <s v="LintShavers"/>
    <n v="299"/>
    <n v="499"/>
    <n v="0.4"/>
    <s v="No"/>
    <n v="506485"/>
    <n v="3.9"/>
    <n v="1015"/>
    <n v="3958.5"/>
    <n v="-0.15537543972693033"/>
    <s v="No"/>
    <x v="1027"/>
  </r>
  <r>
    <x v="1160"/>
    <x v="1146"/>
    <x v="4"/>
    <s v="Heating,Cooling&amp;AirQuality"/>
    <s v="Humidifiers"/>
    <m/>
    <m/>
    <n v="2249"/>
    <n v="3550"/>
    <n v="0.37"/>
    <s v="No"/>
    <n v="14104150"/>
    <n v="4"/>
    <n v="3973"/>
    <n v="15892"/>
    <n v="-0.15537543972693033"/>
    <s v="No"/>
    <x v="1028"/>
  </r>
  <r>
    <x v="1161"/>
    <x v="1147"/>
    <x v="4"/>
    <s v="Kitchen&amp;HomeAppliances"/>
    <s v="SmallKitchenAppliances"/>
    <s v="EggBoilers"/>
    <m/>
    <n v="699"/>
    <n v="1599"/>
    <n v="0.56000000000000005"/>
    <s v="Yes"/>
    <n v="3677700"/>
    <n v="4.7"/>
    <n v="2300"/>
    <n v="10810"/>
    <n v="-0.15537543972693033"/>
    <s v="No"/>
    <x v="1029"/>
  </r>
  <r>
    <x v="1162"/>
    <x v="1148"/>
    <x v="4"/>
    <s v="Heating,Cooling&amp;AirQuality"/>
    <s v="RoomHeaters"/>
    <s v="ElectricHeaters"/>
    <m/>
    <n v="1235"/>
    <n v="1499"/>
    <n v="0.18"/>
    <s v="No"/>
    <n v="304297"/>
    <n v="4.0999999999999996"/>
    <n v="203"/>
    <n v="832.3"/>
    <n v="-0.15537543972693033"/>
    <s v="Yes"/>
    <x v="1030"/>
  </r>
  <r>
    <x v="1163"/>
    <x v="1149"/>
    <x v="4"/>
    <s v="Kitchen&amp;HomeAppliances"/>
    <s v="SmallKitchenAppliances"/>
    <s v="MiniFoodProcessors&amp;Choppers"/>
    <m/>
    <n v="1349"/>
    <n v="2999"/>
    <n v="0.55000000000000004"/>
    <s v="Yes"/>
    <n v="1322559"/>
    <n v="3.8"/>
    <n v="441"/>
    <n v="1675.8"/>
    <n v="-0.15537543972693033"/>
    <s v="Yes"/>
    <x v="1031"/>
  </r>
  <r>
    <x v="1164"/>
    <x v="1150"/>
    <x v="4"/>
    <s v="Heating,Cooling&amp;AirQuality"/>
    <s v="WaterHeaters&amp;Geysers"/>
    <s v="StorageWaterHeaters"/>
    <m/>
    <n v="6800"/>
    <n v="11500"/>
    <n v="0.41"/>
    <s v="No"/>
    <n v="118542000"/>
    <n v="4.0999999999999996"/>
    <n v="10308"/>
    <n v="42262.799999999996"/>
    <n v="-0.15537543972693033"/>
    <s v="No"/>
    <x v="1032"/>
  </r>
  <r>
    <x v="1165"/>
    <x v="1151"/>
    <x v="4"/>
    <s v="Kitchen&amp;HomeAppliances"/>
    <s v="Vacuum,Cleaning&amp;Ironing"/>
    <s v="Vacuums&amp;FloorCare"/>
    <s v="Vacuums"/>
    <n v="2099"/>
    <n v="2499"/>
    <n v="0.16"/>
    <s v="No"/>
    <n v="2479008"/>
    <m/>
    <n v="992"/>
    <n v="0"/>
    <n v="-0.15537543972693033"/>
    <s v="Yes"/>
    <x v="214"/>
  </r>
  <r>
    <x v="1166"/>
    <x v="1152"/>
    <x v="4"/>
    <s v="Kitchen&amp;HomeAppliances"/>
    <s v="SmallKitchenAppliances"/>
    <s v="SandwichMakers"/>
    <m/>
    <n v="1699"/>
    <n v="1975"/>
    <n v="0.14000000000000001"/>
    <s v="No"/>
    <n v="9314100"/>
    <n v="4.0999999999999996"/>
    <n v="4716"/>
    <n v="19335.599999999999"/>
    <n v="-0.15537543972693033"/>
    <s v="No"/>
    <x v="1033"/>
  </r>
  <r>
    <x v="1167"/>
    <x v="1153"/>
    <x v="4"/>
    <s v="Heating,Cooling&amp;AirQuality"/>
    <s v="RoomHeaters"/>
    <s v="FanHeaters"/>
    <m/>
    <n v="1069"/>
    <n v="1699"/>
    <n v="0.37"/>
    <s v="No"/>
    <n v="531787"/>
    <n v="3.9"/>
    <n v="313"/>
    <n v="1220.7"/>
    <n v="-0.15537543972693033"/>
    <s v="Yes"/>
    <x v="1034"/>
  </r>
  <r>
    <x v="1168"/>
    <x v="1154"/>
    <x v="4"/>
    <s v="Heating,Cooling&amp;AirQuality"/>
    <s v="RoomHeaters"/>
    <s v="FanHeaters"/>
    <m/>
    <n v="1349"/>
    <n v="2495"/>
    <n v="0.46"/>
    <s v="No"/>
    <n v="414170"/>
    <n v="3.8"/>
    <n v="166"/>
    <n v="630.79999999999995"/>
    <n v="-0.15537543972693033"/>
    <s v="Yes"/>
    <x v="1035"/>
  </r>
  <r>
    <x v="1169"/>
    <x v="1155"/>
    <x v="4"/>
    <s v="Heating,Cooling&amp;AirQuality"/>
    <s v="WaterHeaters&amp;Geysers"/>
    <s v="ImmersionRods"/>
    <m/>
    <n v="1499"/>
    <n v="3500"/>
    <n v="0.56999999999999995"/>
    <s v="Yes"/>
    <n v="1060500"/>
    <n v="4.0999999999999996"/>
    <n v="303"/>
    <n v="1242.3"/>
    <n v="-0.15537543972693033"/>
    <s v="Yes"/>
    <x v="1036"/>
  </r>
  <r>
    <x v="1170"/>
    <x v="1156"/>
    <x v="4"/>
    <s v="Kitchen&amp;HomeAppliances"/>
    <s v="SmallKitchenAppliances"/>
    <s v="SandwichMakers"/>
    <m/>
    <n v="2092"/>
    <n v="4600"/>
    <n v="0.55000000000000004"/>
    <s v="Yes"/>
    <n v="2585200"/>
    <n v="4.3"/>
    <n v="562"/>
    <n v="2416.6"/>
    <n v="-0.15537543972693033"/>
    <s v="Yes"/>
    <x v="1037"/>
  </r>
  <r>
    <x v="1171"/>
    <x v="1157"/>
    <x v="4"/>
    <s v="Kitchen&amp;HomeAppliances"/>
    <s v="Vacuum,Cleaning&amp;Ironing"/>
    <s v="Vacuums&amp;FloorCare"/>
    <s v="Vacuums"/>
    <n v="3859"/>
    <n v="10295"/>
    <n v="0.63"/>
    <s v="Yes"/>
    <n v="83338025"/>
    <n v="3.9"/>
    <n v="8095"/>
    <n v="31570.5"/>
    <n v="-0.15537543972693033"/>
    <s v="No"/>
    <x v="1038"/>
  </r>
  <r>
    <x v="1172"/>
    <x v="1158"/>
    <x v="4"/>
    <s v="Kitchen&amp;HomeAppliances"/>
    <s v="SmallKitchenAppliances"/>
    <s v="JuicerMixerGrinders"/>
    <m/>
    <n v="499"/>
    <n v="2199"/>
    <n v="0.77"/>
    <s v="Yes"/>
    <n v="239691"/>
    <n v="2.8"/>
    <n v="109"/>
    <n v="305.2"/>
    <n v="-0.15537543972693033"/>
    <s v="Yes"/>
    <x v="1039"/>
  </r>
  <r>
    <x v="1173"/>
    <x v="1159"/>
    <x v="4"/>
    <s v="Heating,Cooling&amp;AirQuality"/>
    <s v="Fans"/>
    <s v="CeilingFans"/>
    <m/>
    <n v="1804"/>
    <n v="2380"/>
    <n v="0.24"/>
    <s v="No"/>
    <n v="36609160"/>
    <n v="4"/>
    <n v="15382"/>
    <n v="61528"/>
    <n v="-0.15537543972693033"/>
    <s v="No"/>
    <x v="1040"/>
  </r>
  <r>
    <x v="1174"/>
    <x v="1160"/>
    <x v="4"/>
    <s v="Kitchen&amp;HomeAppliances"/>
    <s v="SmallKitchenAppliances"/>
    <s v="JuicerMixerGrinders"/>
    <m/>
    <n v="6525"/>
    <n v="8820"/>
    <n v="0.26"/>
    <s v="No"/>
    <n v="45308340"/>
    <n v="4.5"/>
    <n v="5137"/>
    <n v="23116.5"/>
    <n v="-0.15537543972693033"/>
    <s v="No"/>
    <x v="1041"/>
  </r>
  <r>
    <x v="1175"/>
    <x v="1161"/>
    <x v="4"/>
    <s v="Kitchen&amp;HomeAppliances"/>
    <s v="WaterPurifiers&amp;Accessories"/>
    <s v="WaterFilters&amp;Purifiers"/>
    <m/>
    <n v="4999"/>
    <n v="24999"/>
    <n v="0.8"/>
    <s v="Yes"/>
    <n v="3099876"/>
    <n v="4.5999999999999996"/>
    <n v="124"/>
    <n v="570.4"/>
    <n v="-0.15537543972693033"/>
    <s v="Yes"/>
    <x v="873"/>
  </r>
  <r>
    <x v="1176"/>
    <x v="1162"/>
    <x v="4"/>
    <s v="Kitchen&amp;HomeAppliances"/>
    <s v="Coffee,Tea&amp;Espresso"/>
    <s v="DripCoffeeMachines"/>
    <m/>
    <n v="1189"/>
    <n v="2400"/>
    <n v="0.5"/>
    <s v="Yes"/>
    <n v="1483200"/>
    <n v="4.0999999999999996"/>
    <n v="618"/>
    <n v="2533.7999999999997"/>
    <n v="-0.15537543972693033"/>
    <s v="Yes"/>
    <x v="1042"/>
  </r>
  <r>
    <x v="1177"/>
    <x v="1163"/>
    <x v="4"/>
    <s v="Heating,Cooling&amp;AirQuality"/>
    <s v="RoomHeaters"/>
    <s v="FanHeaters"/>
    <m/>
    <n v="2590"/>
    <n v="4200"/>
    <n v="0.38"/>
    <s v="No"/>
    <n v="264600"/>
    <n v="4.0999999999999996"/>
    <n v="63"/>
    <n v="258.29999999999995"/>
    <n v="-0.15537543972693033"/>
    <s v="Yes"/>
    <x v="1043"/>
  </r>
  <r>
    <x v="1178"/>
    <x v="1164"/>
    <x v="4"/>
    <s v="Heating,Cooling&amp;AirQuality"/>
    <s v="RoomHeaters"/>
    <s v="FanHeaters"/>
    <m/>
    <n v="899"/>
    <n v="1599"/>
    <n v="0.44"/>
    <s v="No"/>
    <n v="23985"/>
    <n v="3.4"/>
    <n v="15"/>
    <n v="51"/>
    <n v="-0.15537543972693033"/>
    <s v="Yes"/>
    <x v="1044"/>
  </r>
  <r>
    <x v="1179"/>
    <x v="1165"/>
    <x v="4"/>
    <s v="Heating,Cooling&amp;AirQuality"/>
    <s v="RoomHeaters"/>
    <s v="FanHeaters"/>
    <m/>
    <n v="998"/>
    <n v="2999"/>
    <n v="0.67"/>
    <s v="Yes"/>
    <n v="26991"/>
    <n v="4.5999999999999996"/>
    <n v="9"/>
    <n v="41.4"/>
    <n v="-0.15537543972693033"/>
    <s v="Yes"/>
    <x v="1045"/>
  </r>
  <r>
    <x v="1180"/>
    <x v="1166"/>
    <x v="4"/>
    <s v="HomeStorage&amp;Organization"/>
    <s v="LaundryOrganization"/>
    <s v="LaundryBaskets"/>
    <m/>
    <n v="998.06"/>
    <n v="1282"/>
    <n v="0.22"/>
    <s v="No"/>
    <n v="9325268"/>
    <n v="4.2"/>
    <n v="7274"/>
    <n v="30550.800000000003"/>
    <n v="-0.15537543972693033"/>
    <s v="No"/>
    <x v="1046"/>
  </r>
  <r>
    <x v="1181"/>
    <x v="1167"/>
    <x v="4"/>
    <s v="Heating,Cooling&amp;AirQuality"/>
    <s v="Fans"/>
    <s v="CeilingFans"/>
    <m/>
    <n v="1099"/>
    <n v="1990"/>
    <n v="0.45"/>
    <s v="No"/>
    <n v="11762890"/>
    <n v="3.9"/>
    <n v="5911"/>
    <n v="23052.899999999998"/>
    <n v="-0.15537543972693033"/>
    <s v="No"/>
    <x v="1047"/>
  </r>
  <r>
    <x v="1182"/>
    <x v="1168"/>
    <x v="4"/>
    <s v="Kitchen&amp;HomeAppliances"/>
    <s v="Vacuum,Cleaning&amp;Ironing"/>
    <s v="PressureWashers,Steam&amp;WindowCleaners"/>
    <m/>
    <n v="5999"/>
    <n v="9999"/>
    <n v="0.4"/>
    <s v="No"/>
    <n v="1699830"/>
    <n v="4.2"/>
    <n v="170"/>
    <n v="714"/>
    <n v="-0.15537543972693033"/>
    <s v="Yes"/>
    <x v="1048"/>
  </r>
  <r>
    <x v="1183"/>
    <x v="1169"/>
    <x v="4"/>
    <s v="Kitchen&amp;HomeAppliances"/>
    <s v="Vacuum,Cleaning&amp;Ironing"/>
    <s v="Vacuums&amp;FloorCare"/>
    <s v="Vacuums"/>
    <n v="8886"/>
    <n v="11850"/>
    <n v="0.25"/>
    <s v="No"/>
    <n v="36320250"/>
    <n v="4.2"/>
    <n v="3065"/>
    <n v="12873"/>
    <n v="-0.15537543972693033"/>
    <s v="No"/>
    <x v="1049"/>
  </r>
  <r>
    <x v="1184"/>
    <x v="1170"/>
    <x v="4"/>
    <s v="Kitchen&amp;HomeAppliances"/>
    <s v="Vacuum,Cleaning&amp;Ironing"/>
    <s v="Irons,Steamers&amp;Accessories"/>
    <s v="LintShavers"/>
    <n v="475"/>
    <n v="999"/>
    <n v="0.52"/>
    <s v="Yes"/>
    <n v="1019979"/>
    <n v="4.0999999999999996"/>
    <n v="1021"/>
    <n v="4186.0999999999995"/>
    <n v="-0.15537543972693033"/>
    <s v="No"/>
    <x v="1050"/>
  </r>
  <r>
    <x v="1185"/>
    <x v="1171"/>
    <x v="4"/>
    <s v="Kitchen&amp;HomeAppliances"/>
    <s v="SmallKitchenAppliances"/>
    <s v="DeepFatFryers"/>
    <s v="AirFryers"/>
    <n v="4995"/>
    <n v="20049"/>
    <n v="0.75"/>
    <s v="Yes"/>
    <n v="79474236"/>
    <n v="4.8"/>
    <n v="3964"/>
    <n v="19027.2"/>
    <n v="-0.15537543972693033"/>
    <s v="No"/>
    <x v="1051"/>
  </r>
  <r>
    <x v="1186"/>
    <x v="1172"/>
    <x v="4"/>
    <s v="Kitchen&amp;HomeAppliances"/>
    <s v="WaterPurifiers&amp;Accessories"/>
    <s v="WaterFilters&amp;Purifiers"/>
    <m/>
    <n v="13999"/>
    <n v="24850"/>
    <n v="0.44"/>
    <s v="No"/>
    <n v="222357800"/>
    <n v="4.4000000000000004"/>
    <n v="8948"/>
    <n v="39371.200000000004"/>
    <n v="-0.15537543972693033"/>
    <s v="No"/>
    <x v="1052"/>
  </r>
  <r>
    <x v="1187"/>
    <x v="1173"/>
    <x v="4"/>
    <s v="Kitchen&amp;HomeAppliances"/>
    <s v="WaterPurifiers&amp;Accessories"/>
    <s v="WaterFilters&amp;Purifiers"/>
    <m/>
    <n v="8499"/>
    <n v="16490"/>
    <n v="0.48"/>
    <s v="No"/>
    <n v="1599530"/>
    <n v="4.3"/>
    <n v="97"/>
    <n v="417.09999999999997"/>
    <n v="-0.15537543972693033"/>
    <s v="Yes"/>
    <x v="1053"/>
  </r>
  <r>
    <x v="1188"/>
    <x v="1174"/>
    <x v="4"/>
    <s v="Kitchen&amp;HomeAppliances"/>
    <s v="Vacuum,Cleaning&amp;Ironing"/>
    <s v="Irons,Steamers&amp;Accessories"/>
    <s v="Irons"/>
    <n v="949"/>
    <n v="975"/>
    <n v="0.03"/>
    <s v="No"/>
    <n v="7042425"/>
    <n v="4.3"/>
    <n v="7223"/>
    <n v="31058.899999999998"/>
    <n v="-0.15537543972693033"/>
    <s v="No"/>
    <x v="1054"/>
  </r>
  <r>
    <x v="1189"/>
    <x v="1175"/>
    <x v="4"/>
    <s v="HomeStorage&amp;Organization"/>
    <s v="LaundryOrganization"/>
    <s v="LaundryBaskets"/>
    <m/>
    <n v="395"/>
    <n v="499"/>
    <n v="0.21"/>
    <s v="No"/>
    <n v="164670"/>
    <n v="4"/>
    <n v="330"/>
    <n v="1320"/>
    <n v="-0.15537543972693033"/>
    <s v="Yes"/>
    <x v="1055"/>
  </r>
  <r>
    <x v="1190"/>
    <x v="1176"/>
    <x v="4"/>
    <s v="Kitchen&amp;HomeAppliances"/>
    <s v="SmallKitchenAppliances"/>
    <s v="SmallApplianceParts&amp;Accessories"/>
    <s v="StandMixerAccessories"/>
    <n v="635"/>
    <n v="635"/>
    <n v="0"/>
    <s v="No"/>
    <n v="2901950"/>
    <n v="4.3"/>
    <n v="4570"/>
    <n v="19651"/>
    <n v="-0.15537543972693033"/>
    <s v="No"/>
    <x v="1056"/>
  </r>
  <r>
    <x v="1191"/>
    <x v="1177"/>
    <x v="4"/>
    <s v="Kitchen&amp;HomeAppliances"/>
    <s v="Vacuum,Cleaning&amp;Ironing"/>
    <s v="Irons,Steamers&amp;Accessories"/>
    <s v="Irons"/>
    <n v="717"/>
    <n v="1390"/>
    <n v="0.48"/>
    <s v="No"/>
    <n v="6765130"/>
    <n v="4"/>
    <n v="4867"/>
    <n v="19468"/>
    <n v="-0.15537543972693033"/>
    <s v="No"/>
    <x v="1057"/>
  </r>
  <r>
    <x v="1192"/>
    <x v="1178"/>
    <x v="4"/>
    <s v="Kitchen&amp;HomeAppliances"/>
    <s v="Vacuum,Cleaning&amp;Ironing"/>
    <s v="Vacuums&amp;FloorCare"/>
    <s v="Vacuums"/>
    <n v="27900"/>
    <n v="59900"/>
    <n v="0.53"/>
    <s v="Yes"/>
    <n v="317350200"/>
    <n v="4.4000000000000004"/>
    <n v="5298"/>
    <n v="23311.200000000001"/>
    <n v="-0.15537543972693033"/>
    <s v="No"/>
    <x v="1058"/>
  </r>
  <r>
    <x v="1193"/>
    <x v="1179"/>
    <x v="4"/>
    <s v="Kitchen&amp;HomeAppliances"/>
    <s v="WaterPurifiers&amp;Accessories"/>
    <s v="WaterCartridges"/>
    <m/>
    <n v="649"/>
    <n v="670"/>
    <n v="0.03"/>
    <s v="No"/>
    <n v="5216620"/>
    <n v="4.0999999999999996"/>
    <n v="7786"/>
    <n v="31922.6"/>
    <n v="-0.15537543972693033"/>
    <s v="No"/>
    <x v="1059"/>
  </r>
  <r>
    <x v="1194"/>
    <x v="1180"/>
    <x v="4"/>
    <s v="Kitchen&amp;HomeAppliances"/>
    <s v="WaterPurifiers&amp;Accessories"/>
    <s v="WaterPurifierAccessories"/>
    <m/>
    <n v="193"/>
    <n v="399"/>
    <n v="0.52"/>
    <s v="Yes"/>
    <n v="14763"/>
    <n v="3.6"/>
    <n v="37"/>
    <n v="133.20000000000002"/>
    <n v="-0.15537543972693033"/>
    <s v="Yes"/>
    <x v="1060"/>
  </r>
  <r>
    <x v="1195"/>
    <x v="1181"/>
    <x v="4"/>
    <s v="Heating,Cooling&amp;AirQuality"/>
    <s v="RoomHeaters"/>
    <s v="FanHeaters"/>
    <m/>
    <n v="1299"/>
    <n v="2495"/>
    <n v="0.48"/>
    <s v="No"/>
    <n v="4990"/>
    <n v="2"/>
    <n v="2"/>
    <n v="4"/>
    <n v="-0.15537543972693033"/>
    <s v="Yes"/>
    <x v="1061"/>
  </r>
  <r>
    <x v="1196"/>
    <x v="1182"/>
    <x v="4"/>
    <s v="Kitchen&amp;HomeAppliances"/>
    <s v="SmallKitchenAppliances"/>
    <s v="MixerGrinders"/>
    <m/>
    <n v="2449"/>
    <n v="3390"/>
    <n v="0.28000000000000003"/>
    <s v="No"/>
    <n v="17648340"/>
    <n v="4"/>
    <n v="5206"/>
    <n v="20824"/>
    <n v="-0.15537543972693033"/>
    <s v="No"/>
    <x v="1062"/>
  </r>
  <r>
    <x v="1197"/>
    <x v="1183"/>
    <x v="4"/>
    <s v="Heating,Cooling&amp;AirQuality"/>
    <s v="WaterHeaters&amp;Geysers"/>
    <s v="InstantWaterHeaters"/>
    <m/>
    <n v="1049"/>
    <n v="2499"/>
    <n v="0.57999999999999996"/>
    <s v="Yes"/>
    <n v="1594362"/>
    <n v="3.7"/>
    <n v="638"/>
    <n v="2360.6"/>
    <n v="-0.15537543972693033"/>
    <s v="Yes"/>
    <x v="1063"/>
  </r>
  <r>
    <x v="1198"/>
    <x v="1184"/>
    <x v="4"/>
    <s v="Heating,Cooling&amp;AirQuality"/>
    <s v="Fans"/>
    <s v="TableFans"/>
    <m/>
    <n v="2399"/>
    <n v="4200"/>
    <n v="0.43"/>
    <s v="No"/>
    <n v="1667400"/>
    <n v="3.8"/>
    <n v="397"/>
    <n v="1508.6"/>
    <n v="-0.15537543972693033"/>
    <s v="Yes"/>
    <x v="1064"/>
  </r>
  <r>
    <x v="1199"/>
    <x v="1185"/>
    <x v="4"/>
    <s v="Kitchen&amp;HomeAppliances"/>
    <s v="Vacuum,Cleaning&amp;Ironing"/>
    <s v="Vacuums&amp;FloorCare"/>
    <s v="Vacuums"/>
    <n v="2286"/>
    <n v="4495"/>
    <n v="0.49"/>
    <s v="No"/>
    <n v="1465370"/>
    <n v="3.9"/>
    <n v="326"/>
    <n v="1271.3999999999999"/>
    <n v="-0.15537543972693033"/>
    <s v="Yes"/>
    <x v="1065"/>
  </r>
  <r>
    <x v="1200"/>
    <x v="1186"/>
    <x v="4"/>
    <s v="Kitchen&amp;HomeAppliances"/>
    <s v="SmallKitchenAppliances"/>
    <s v="Juicers"/>
    <m/>
    <n v="499"/>
    <n v="2199"/>
    <n v="0.77"/>
    <s v="Yes"/>
    <n v="7755873"/>
    <n v="3.1"/>
    <n v="3527"/>
    <n v="10933.7"/>
    <n v="-0.15537543972693033"/>
    <s v="No"/>
    <x v="1066"/>
  </r>
  <r>
    <x v="1201"/>
    <x v="1187"/>
    <x v="4"/>
    <s v="Kitchen&amp;HomeAppliances"/>
    <s v="SmallKitchenAppliances"/>
    <s v="VacuumSealers"/>
    <m/>
    <n v="429"/>
    <n v="999"/>
    <n v="0.56999999999999995"/>
    <s v="Yes"/>
    <n v="616383"/>
    <n v="3"/>
    <n v="617"/>
    <n v="1851"/>
    <n v="-0.15537543972693033"/>
    <s v="Yes"/>
    <x v="1067"/>
  </r>
  <r>
    <x v="1202"/>
    <x v="1188"/>
    <x v="4"/>
    <s v="Kitchen&amp;HomeAppliances"/>
    <s v="SmallKitchenAppliances"/>
    <s v="SandwichMakers"/>
    <m/>
    <n v="299"/>
    <n v="595"/>
    <n v="0.5"/>
    <s v="Yes"/>
    <n v="186830"/>
    <n v="4"/>
    <n v="314"/>
    <n v="1256"/>
    <n v="-0.15537543972693033"/>
    <s v="Yes"/>
    <x v="1068"/>
  </r>
  <r>
    <x v="1203"/>
    <x v="1189"/>
    <x v="4"/>
    <s v="Kitchen&amp;HomeAppliances"/>
    <s v="WaterPurifiers&amp;Accessories"/>
    <s v="WaterFilters&amp;Purifiers"/>
    <m/>
    <n v="5395"/>
    <n v="19990"/>
    <n v="0.73"/>
    <s v="Yes"/>
    <n v="10694650"/>
    <n v="4.4000000000000004"/>
    <n v="535"/>
    <n v="2354"/>
    <n v="-0.15537543972693033"/>
    <s v="Yes"/>
    <x v="1069"/>
  </r>
  <r>
    <x v="1204"/>
    <x v="1190"/>
    <x v="4"/>
    <s v="Kitchen&amp;HomeAppliances"/>
    <s v="Vacuum,Cleaning&amp;Ironing"/>
    <s v="Irons,Steamers&amp;Accessories"/>
    <s v="Irons"/>
    <n v="559"/>
    <n v="1010"/>
    <n v="0.45"/>
    <s v="No"/>
    <n v="17498250"/>
    <n v="4.0999999999999996"/>
    <n v="17325"/>
    <n v="71032.5"/>
    <n v="-0.15537543972693033"/>
    <s v="No"/>
    <x v="1070"/>
  </r>
  <r>
    <x v="1205"/>
    <x v="1191"/>
    <x v="4"/>
    <s v="Kitchen&amp;HomeAppliances"/>
    <s v="Vacuum,Cleaning&amp;Ironing"/>
    <s v="Irons,Steamers&amp;Accessories"/>
    <s v="Irons"/>
    <n v="660"/>
    <n v="1100"/>
    <n v="0.4"/>
    <s v="No"/>
    <n v="100100"/>
    <n v="3.6"/>
    <n v="91"/>
    <n v="327.60000000000002"/>
    <n v="-0.15537543972693033"/>
    <s v="Yes"/>
    <x v="1071"/>
  </r>
  <r>
    <x v="1206"/>
    <x v="1192"/>
    <x v="4"/>
    <s v="Kitchen&amp;HomeAppliances"/>
    <s v="SmallKitchenAppliances"/>
    <s v="EggBoilers"/>
    <m/>
    <n v="419"/>
    <n v="999"/>
    <n v="0.57999999999999996"/>
    <s v="Yes"/>
    <n v="226773"/>
    <n v="4.4000000000000004"/>
    <n v="227"/>
    <n v="998.80000000000007"/>
    <n v="-0.15537543972693033"/>
    <s v="Yes"/>
    <x v="1072"/>
  </r>
  <r>
    <x v="1207"/>
    <x v="1193"/>
    <x v="4"/>
    <s v="Heating,Cooling&amp;AirQuality"/>
    <s v="WaterHeaters&amp;Geysers"/>
    <s v="StorageWaterHeaters"/>
    <m/>
    <n v="7349"/>
    <n v="10900"/>
    <n v="0.33"/>
    <s v="No"/>
    <n v="130331300"/>
    <n v="4.2"/>
    <n v="11957"/>
    <n v="50219.4"/>
    <n v="-0.15537543972693033"/>
    <s v="No"/>
    <x v="1073"/>
  </r>
  <r>
    <x v="1208"/>
    <x v="1194"/>
    <x v="4"/>
    <s v="Heating,Cooling&amp;AirQuality"/>
    <s v="Fans"/>
    <s v="CeilingFans"/>
    <m/>
    <n v="2899"/>
    <n v="4005"/>
    <n v="0.28000000000000003"/>
    <s v="No"/>
    <n v="28595700"/>
    <n v="4.3"/>
    <n v="7140"/>
    <n v="30702"/>
    <n v="-0.15537543972693033"/>
    <s v="No"/>
    <x v="1074"/>
  </r>
  <r>
    <x v="1209"/>
    <x v="1195"/>
    <x v="4"/>
    <s v="Kitchen&amp;HomeAppliances"/>
    <s v="Vacuum,Cleaning&amp;Ironing"/>
    <s v="Vacuums&amp;FloorCare"/>
    <s v="Vacuums"/>
    <n v="1799"/>
    <n v="3295"/>
    <n v="0.45"/>
    <s v="No"/>
    <n v="2263665"/>
    <n v="3.8"/>
    <n v="687"/>
    <n v="2610.6"/>
    <n v="-0.15537543972693033"/>
    <s v="Yes"/>
    <x v="1075"/>
  </r>
  <r>
    <x v="1210"/>
    <x v="1196"/>
    <x v="4"/>
    <s v="Kitchen&amp;HomeAppliances"/>
    <s v="SmallKitchenAppliances"/>
    <s v="SandwichMakers"/>
    <m/>
    <n v="1474"/>
    <n v="4650"/>
    <n v="0.68"/>
    <s v="Yes"/>
    <n v="4859250"/>
    <n v="4.0999999999999996"/>
    <n v="1045"/>
    <n v="4284.5"/>
    <n v="-0.15537543972693033"/>
    <s v="No"/>
    <x v="79"/>
  </r>
  <r>
    <x v="1211"/>
    <x v="1197"/>
    <x v="4"/>
    <s v="Kitchen&amp;HomeAppliances"/>
    <s v="WaterPurifiers&amp;Accessories"/>
    <s v="WaterFilters&amp;Purifiers"/>
    <m/>
    <n v="15999"/>
    <n v="24500"/>
    <n v="0.35"/>
    <s v="No"/>
    <n v="274547000"/>
    <n v="4"/>
    <n v="11206"/>
    <n v="44824"/>
    <n v="-0.15537543972693033"/>
    <s v="No"/>
    <x v="1076"/>
  </r>
  <r>
    <x v="1212"/>
    <x v="1198"/>
    <x v="4"/>
    <s v="Heating,Cooling&amp;AirQuality"/>
    <s v="WaterHeaters&amp;Geysers"/>
    <s v="InstantWaterHeaters"/>
    <m/>
    <n v="3645"/>
    <n v="6070"/>
    <n v="0.4"/>
    <s v="No"/>
    <n v="3405270"/>
    <n v="4.2"/>
    <n v="561"/>
    <n v="2356.2000000000003"/>
    <n v="-0.15537543972693033"/>
    <s v="Yes"/>
    <x v="1077"/>
  </r>
  <r>
    <x v="1213"/>
    <x v="1199"/>
    <x v="4"/>
    <s v="Kitchen&amp;HomeAppliances"/>
    <s v="SmallKitchenAppliances"/>
    <s v="HandBlenders"/>
    <m/>
    <n v="375"/>
    <n v="999"/>
    <n v="0.62"/>
    <s v="Yes"/>
    <n v="1986012"/>
    <n v="3.6"/>
    <n v="1988"/>
    <n v="7156.8"/>
    <n v="-0.15537543972693033"/>
    <s v="No"/>
    <x v="1078"/>
  </r>
  <r>
    <x v="1214"/>
    <x v="1200"/>
    <x v="4"/>
    <s v="Kitchen&amp;HomeAppliances"/>
    <s v="SmallKitchenAppliances"/>
    <s v="Rice&amp;PastaCookers"/>
    <m/>
    <n v="2976"/>
    <n v="3945"/>
    <n v="0.25"/>
    <s v="No"/>
    <n v="14754300"/>
    <n v="4.2"/>
    <n v="3740"/>
    <n v="15708"/>
    <n v="-0.15537543972693033"/>
    <s v="No"/>
    <x v="1079"/>
  </r>
  <r>
    <x v="1215"/>
    <x v="1201"/>
    <x v="4"/>
    <s v="Kitchen&amp;HomeAppliances"/>
    <s v="Coffee,Tea&amp;Espresso"/>
    <s v="MilkFrothers"/>
    <m/>
    <n v="1099"/>
    <n v="1499"/>
    <n v="0.27"/>
    <s v="No"/>
    <n v="6597099"/>
    <n v="4.0999999999999996"/>
    <n v="4401"/>
    <n v="18044.099999999999"/>
    <n v="-0.15537543972693033"/>
    <s v="No"/>
    <x v="1080"/>
  </r>
  <r>
    <x v="1216"/>
    <x v="1202"/>
    <x v="4"/>
    <s v="Kitchen&amp;HomeAppliances"/>
    <s v="Vacuum,Cleaning&amp;Ironing"/>
    <s v="Irons,Steamers&amp;Accessories"/>
    <s v="Irons"/>
    <n v="2575"/>
    <n v="6700"/>
    <n v="0.62"/>
    <s v="Yes"/>
    <n v="4093700"/>
    <n v="4.2"/>
    <n v="611"/>
    <n v="2566.2000000000003"/>
    <n v="-0.15537543972693033"/>
    <s v="Yes"/>
    <x v="1081"/>
  </r>
  <r>
    <x v="1217"/>
    <x v="1203"/>
    <x v="4"/>
    <s v="Kitchen&amp;HomeAppliances"/>
    <s v="SmallKitchenAppliances"/>
    <s v="MixerGrinders"/>
    <m/>
    <n v="1649"/>
    <n v="2800"/>
    <n v="0.41"/>
    <s v="No"/>
    <n v="6053600"/>
    <n v="3.9"/>
    <n v="2162"/>
    <n v="8431.7999999999993"/>
    <n v="-0.15537543972693033"/>
    <s v="No"/>
    <x v="1082"/>
  </r>
  <r>
    <x v="1218"/>
    <x v="1204"/>
    <x v="4"/>
    <s v="Kitchen&amp;HomeAppliances"/>
    <s v="SmallKitchenAppliances"/>
    <s v="HandBlenders"/>
    <m/>
    <n v="799"/>
    <n v="1699"/>
    <n v="0.53"/>
    <s v="Yes"/>
    <n v="164803"/>
    <n v="4"/>
    <n v="97"/>
    <n v="388"/>
    <n v="-0.15537543972693033"/>
    <s v="Yes"/>
    <x v="919"/>
  </r>
  <r>
    <x v="1219"/>
    <x v="1205"/>
    <x v="4"/>
    <s v="Kitchen&amp;HomeAppliances"/>
    <s v="SmallKitchenAppliances"/>
    <s v="HandBlenders"/>
    <m/>
    <n v="765"/>
    <n v="970"/>
    <n v="0.21"/>
    <s v="No"/>
    <n v="5873350"/>
    <n v="4.2"/>
    <n v="6055"/>
    <n v="25431"/>
    <n v="-0.15537543972693033"/>
    <s v="No"/>
    <x v="1083"/>
  </r>
  <r>
    <x v="1220"/>
    <x v="1206"/>
    <x v="4"/>
    <s v="Kitchen&amp;HomeAppliances"/>
    <s v="Vacuum,Cleaning&amp;Ironing"/>
    <s v="Irons,Steamers&amp;Accessories"/>
    <s v="LintShavers"/>
    <n v="999"/>
    <n v="1500"/>
    <n v="0.33"/>
    <s v="No"/>
    <n v="579000"/>
    <n v="4.2"/>
    <n v="386"/>
    <n v="1621.2"/>
    <n v="-0.15537543972693033"/>
    <s v="Yes"/>
    <x v="1084"/>
  </r>
  <r>
    <x v="1221"/>
    <x v="1207"/>
    <x v="4"/>
    <s v="Kitchen&amp;HomeAppliances"/>
    <s v="SmallKitchenAppliances"/>
    <s v="YogurtMakers"/>
    <m/>
    <n v="587"/>
    <n v="1295"/>
    <n v="0.55000000000000004"/>
    <s v="Yes"/>
    <n v="721315"/>
    <n v="4.0999999999999996"/>
    <n v="557"/>
    <n v="2283.6999999999998"/>
    <n v="-0.15537543972693033"/>
    <s v="Yes"/>
    <x v="1085"/>
  </r>
  <r>
    <x v="1222"/>
    <x v="1208"/>
    <x v="4"/>
    <s v="Kitchen&amp;HomeAppliances"/>
    <s v="SmallKitchenAppliances"/>
    <s v="Juicers"/>
    <s v="ColdPressJuicers"/>
    <n v="12609"/>
    <n v="23999"/>
    <n v="0.47"/>
    <s v="No"/>
    <n v="54909712"/>
    <n v="4.4000000000000004"/>
    <n v="2288"/>
    <n v="10067.200000000001"/>
    <n v="-0.15537543972693033"/>
    <s v="No"/>
    <x v="1086"/>
  </r>
  <r>
    <x v="1223"/>
    <x v="1209"/>
    <x v="4"/>
    <s v="Kitchen&amp;HomeAppliances"/>
    <s v="Vacuum,Cleaning&amp;Ironing"/>
    <s v="Irons,Steamers&amp;Accessories"/>
    <s v="Irons"/>
    <n v="699"/>
    <n v="850"/>
    <n v="0.18"/>
    <s v="No"/>
    <n v="940100"/>
    <n v="4.0999999999999996"/>
    <n v="1106"/>
    <n v="4534.5999999999995"/>
    <n v="-0.15537543972693033"/>
    <s v="No"/>
    <x v="1087"/>
  </r>
  <r>
    <x v="1224"/>
    <x v="1210"/>
    <x v="4"/>
    <s v="Kitchen&amp;HomeAppliances"/>
    <s v="Vacuum,Cleaning&amp;Ironing"/>
    <s v="Vacuums&amp;FloorCare"/>
    <s v="Vacuums"/>
    <n v="3799"/>
    <n v="6000"/>
    <n v="0.37"/>
    <s v="No"/>
    <n v="71610000"/>
    <n v="4.2"/>
    <n v="11935"/>
    <n v="50127"/>
    <n v="-0.15537543972693033"/>
    <s v="No"/>
    <x v="1088"/>
  </r>
  <r>
    <x v="1225"/>
    <x v="1211"/>
    <x v="4"/>
    <s v="Heating,Cooling&amp;AirQuality"/>
    <s v="WaterHeaters&amp;Geysers"/>
    <s v="ImmersionRods"/>
    <m/>
    <n v="640"/>
    <n v="1020"/>
    <n v="0.37"/>
    <s v="No"/>
    <n v="5160180"/>
    <n v="4.0999999999999996"/>
    <n v="5059"/>
    <n v="20741.899999999998"/>
    <n v="-0.15537543972693033"/>
    <s v="No"/>
    <x v="1089"/>
  </r>
  <r>
    <x v="1226"/>
    <x v="1212"/>
    <x v="4"/>
    <s v="Heating,Cooling&amp;AirQuality"/>
    <s v="RoomHeaters"/>
    <s v="FanHeaters"/>
    <m/>
    <n v="979"/>
    <n v="1999"/>
    <n v="0.51"/>
    <s v="Yes"/>
    <n v="313843"/>
    <n v="3.9"/>
    <n v="157"/>
    <n v="612.29999999999995"/>
    <n v="-0.15537543972693033"/>
    <s v="Yes"/>
    <x v="1090"/>
  </r>
  <r>
    <x v="1227"/>
    <x v="1213"/>
    <x v="4"/>
    <s v="Heating,Cooling&amp;AirQuality"/>
    <s v="WaterHeaters&amp;Geysers"/>
    <s v="InstantWaterHeaters"/>
    <m/>
    <n v="5365"/>
    <n v="7445"/>
    <n v="0.28000000000000003"/>
    <s v="No"/>
    <n v="26682880"/>
    <n v="3.9"/>
    <n v="3584"/>
    <n v="13977.6"/>
    <n v="-0.15537543972693033"/>
    <s v="No"/>
    <x v="1091"/>
  </r>
  <r>
    <x v="1228"/>
    <x v="1214"/>
    <x v="4"/>
    <s v="Kitchen&amp;HomeAppliances"/>
    <s v="Vacuum,Cleaning&amp;Ironing"/>
    <s v="Irons,Steamers&amp;Accessories"/>
    <s v="Irons"/>
    <n v="3199"/>
    <n v="3500"/>
    <n v="0.09"/>
    <s v="No"/>
    <n v="6646500"/>
    <n v="4.2"/>
    <n v="1899"/>
    <n v="7975.8"/>
    <n v="-0.15537543972693033"/>
    <s v="No"/>
    <x v="1092"/>
  </r>
  <r>
    <x v="1229"/>
    <x v="1215"/>
    <x v="4"/>
    <s v="Kitchen&amp;HomeAppliances"/>
    <s v="SmallKitchenAppliances"/>
    <s v="HandMixers"/>
    <m/>
    <n v="979"/>
    <n v="1395"/>
    <n v="0.3"/>
    <s v="No"/>
    <n v="21276540"/>
    <n v="4.2"/>
    <n v="15252"/>
    <n v="64058.400000000001"/>
    <n v="-0.15537543972693033"/>
    <s v="No"/>
    <x v="1093"/>
  </r>
  <r>
    <x v="1230"/>
    <x v="1216"/>
    <x v="4"/>
    <s v="Heating,Cooling&amp;AirQuality"/>
    <s v="RoomHeaters"/>
    <s v="ElectricHeaters"/>
    <m/>
    <n v="929"/>
    <n v="2199"/>
    <n v="0.57999999999999996"/>
    <s v="Yes"/>
    <n v="8796"/>
    <n v="3.7"/>
    <n v="4"/>
    <n v="14.8"/>
    <n v="-0.15537543972693033"/>
    <s v="Yes"/>
    <x v="1094"/>
  </r>
  <r>
    <x v="1231"/>
    <x v="1217"/>
    <x v="4"/>
    <s v="Kitchen&amp;HomeAppliances"/>
    <s v="SmallKitchenAppliances"/>
    <s v="Mills&amp;Grinders"/>
    <s v="WetGrinders"/>
    <n v="3710"/>
    <n v="4330"/>
    <n v="0.14000000000000001"/>
    <s v="No"/>
    <n v="7196460"/>
    <n v="3.7"/>
    <n v="1662"/>
    <n v="6149.4000000000005"/>
    <n v="-0.15537543972693033"/>
    <s v="No"/>
    <x v="1095"/>
  </r>
  <r>
    <x v="1232"/>
    <x v="1218"/>
    <x v="4"/>
    <s v="Kitchen&amp;HomeAppliances"/>
    <s v="SmallKitchenAppliances"/>
    <s v="MixerGrinders"/>
    <m/>
    <n v="2033"/>
    <n v="4295"/>
    <n v="0.53"/>
    <s v="Yes"/>
    <n v="1812490"/>
    <n v="3.4"/>
    <n v="422"/>
    <n v="1434.8"/>
    <n v="-0.15537543972693033"/>
    <s v="Yes"/>
    <x v="1096"/>
  </r>
  <r>
    <x v="1233"/>
    <x v="1219"/>
    <x v="4"/>
    <s v="Heating,Cooling&amp;AirQuality"/>
    <s v="RoomHeaters"/>
    <s v="ElectricHeaters"/>
    <m/>
    <n v="9495"/>
    <n v="18990"/>
    <n v="0.5"/>
    <s v="Yes"/>
    <n v="1500210"/>
    <n v="4.2"/>
    <n v="79"/>
    <n v="331.8"/>
    <n v="-0.15537543972693033"/>
    <s v="Yes"/>
    <x v="1097"/>
  </r>
  <r>
    <x v="1234"/>
    <x v="1220"/>
    <x v="4"/>
    <s v="Heating,Cooling&amp;AirQuality"/>
    <s v="WaterHeaters&amp;Geysers"/>
    <s v="StorageWaterHeaters"/>
    <m/>
    <n v="7799"/>
    <n v="12500"/>
    <n v="0.38"/>
    <s v="No"/>
    <n v="64500000"/>
    <n v="4"/>
    <n v="5160"/>
    <n v="20640"/>
    <n v="-0.15537543972693033"/>
    <s v="No"/>
    <x v="1098"/>
  </r>
  <r>
    <x v="1235"/>
    <x v="1221"/>
    <x v="4"/>
    <s v="Kitchen&amp;HomeAppliances"/>
    <s v="SmallKitchenAppliances"/>
    <s v="Kettles&amp;HotWaterDispensers"/>
    <s v="ElectricKettles"/>
    <n v="949"/>
    <n v="2385"/>
    <n v="0.6"/>
    <s v="Yes"/>
    <n v="5511735"/>
    <n v="4.0999999999999996"/>
    <n v="2311"/>
    <n v="9475.0999999999985"/>
    <n v="-0.15537543972693033"/>
    <s v="No"/>
    <x v="1099"/>
  </r>
  <r>
    <x v="1236"/>
    <x v="1222"/>
    <x v="4"/>
    <s v="Heating,Cooling&amp;AirQuality"/>
    <s v="WaterHeaters&amp;Geysers"/>
    <s v="InstantWaterHeaters"/>
    <m/>
    <n v="2790"/>
    <n v="4890"/>
    <n v="0.43"/>
    <s v="No"/>
    <n v="2875320"/>
    <n v="3.9"/>
    <n v="588"/>
    <n v="2293.1999999999998"/>
    <n v="-0.15537543972693033"/>
    <s v="Yes"/>
    <x v="1100"/>
  </r>
  <r>
    <x v="1237"/>
    <x v="1223"/>
    <x v="4"/>
    <s v="Kitchen&amp;HomeAppliances"/>
    <s v="Vacuum,Cleaning&amp;Ironing"/>
    <s v="Irons,Steamers&amp;Accessories"/>
    <s v="Irons"/>
    <n v="645"/>
    <n v="1100"/>
    <n v="0.41"/>
    <s v="No"/>
    <n v="3598100"/>
    <n v="4"/>
    <n v="3271"/>
    <n v="13084"/>
    <n v="-0.15537543972693033"/>
    <s v="No"/>
    <x v="1101"/>
  </r>
  <r>
    <x v="1238"/>
    <x v="1224"/>
    <x v="4"/>
    <s v="Kitchen&amp;HomeAppliances"/>
    <s v="SmallKitchenAppliances"/>
    <s v="MixerGrinders"/>
    <m/>
    <n v="2237.81"/>
    <n v="3899"/>
    <n v="0.43"/>
    <s v="No"/>
    <n v="42904596"/>
    <n v="3.9"/>
    <n v="11004"/>
    <n v="42915.6"/>
    <n v="-0.15537543972693033"/>
    <s v="No"/>
    <x v="1102"/>
  </r>
  <r>
    <x v="1239"/>
    <x v="1225"/>
    <x v="4"/>
    <s v="Heating,Cooling&amp;AirQuality"/>
    <s v="WaterHeaters&amp;Geysers"/>
    <s v="StorageWaterHeaters"/>
    <m/>
    <n v="8699"/>
    <n v="16899"/>
    <n v="0.49"/>
    <s v="No"/>
    <n v="53992305"/>
    <n v="4.2"/>
    <n v="3195"/>
    <n v="13419"/>
    <n v="-0.15537543972693033"/>
    <s v="No"/>
    <x v="1103"/>
  </r>
  <r>
    <x v="1240"/>
    <x v="1226"/>
    <x v="4"/>
    <s v="Heating,Cooling&amp;AirQuality"/>
    <s v="AirConditioners"/>
    <s v="Split-SystemAirConditioners"/>
    <m/>
    <n v="42990"/>
    <n v="75990"/>
    <n v="0.43"/>
    <s v="No"/>
    <n v="245523690"/>
    <n v="4.3"/>
    <n v="3231"/>
    <n v="13893.3"/>
    <n v="-0.15537543972693033"/>
    <s v="No"/>
    <x v="1104"/>
  </r>
  <r>
    <x v="1241"/>
    <x v="1227"/>
    <x v="4"/>
    <s v="Kitchen&amp;HomeAppliances"/>
    <s v="WaterPurifiers&amp;Accessories"/>
    <s v="WaterPurifierAccessories"/>
    <m/>
    <n v="825"/>
    <n v="825"/>
    <n v="0"/>
    <s v="No"/>
    <n v="2677950"/>
    <n v="4"/>
    <n v="3246"/>
    <n v="12984"/>
    <n v="-0.15537543972693033"/>
    <s v="No"/>
    <x v="1105"/>
  </r>
  <r>
    <x v="1242"/>
    <x v="1228"/>
    <x v="4"/>
    <s v="Kitchen&amp;HomeAppliances"/>
    <s v="SmallKitchenAppliances"/>
    <s v="VacuumSealers"/>
    <m/>
    <n v="161"/>
    <n v="300"/>
    <n v="0.46"/>
    <s v="No"/>
    <n v="7200"/>
    <n v="2.6"/>
    <n v="24"/>
    <n v="62.400000000000006"/>
    <n v="-0.15537543972693033"/>
    <s v="Yes"/>
    <x v="1106"/>
  </r>
  <r>
    <x v="1243"/>
    <x v="1229"/>
    <x v="4"/>
    <s v="Kitchen&amp;HomeAppliances"/>
    <s v="SmallKitchenAppliances"/>
    <s v="InductionCooktop"/>
    <m/>
    <n v="697"/>
    <n v="1499"/>
    <n v="0.54"/>
    <s v="Yes"/>
    <n v="215856"/>
    <n v="3.8"/>
    <n v="144"/>
    <n v="547.19999999999993"/>
    <n v="-0.15537543972693033"/>
    <s v="Yes"/>
    <x v="1107"/>
  </r>
  <r>
    <x v="1244"/>
    <x v="1230"/>
    <x v="4"/>
    <s v="Kitchen&amp;HomeAppliances"/>
    <s v="SmallKitchenAppliances"/>
    <s v="SmallApplianceParts&amp;Accessories"/>
    <m/>
    <n v="688"/>
    <n v="747"/>
    <n v="0.08"/>
    <s v="No"/>
    <n v="1703160"/>
    <n v="4.5"/>
    <n v="2280"/>
    <n v="10260"/>
    <n v="-0.15537543972693033"/>
    <s v="No"/>
    <x v="1108"/>
  </r>
  <r>
    <x v="1245"/>
    <x v="1231"/>
    <x v="4"/>
    <s v="Heating,Cooling&amp;AirQuality"/>
    <s v="RoomHeaters"/>
    <s v="HalogenHeaters"/>
    <m/>
    <n v="2199"/>
    <n v="3999"/>
    <n v="0.45"/>
    <s v="No"/>
    <n v="1359660"/>
    <n v="3.5"/>
    <n v="340"/>
    <n v="1190"/>
    <n v="-0.15537543972693033"/>
    <s v="Yes"/>
    <x v="1109"/>
  </r>
  <r>
    <x v="1246"/>
    <x v="1232"/>
    <x v="4"/>
    <s v="Heating,Cooling&amp;AirQuality"/>
    <s v="RoomHeaters"/>
    <s v="FanHeaters"/>
    <m/>
    <n v="6850"/>
    <n v="11990"/>
    <n v="0.43"/>
    <s v="No"/>
    <n v="1726560"/>
    <n v="3.9"/>
    <n v="144"/>
    <n v="561.6"/>
    <n v="-0.15537543972693033"/>
    <s v="Yes"/>
    <x v="1110"/>
  </r>
  <r>
    <x v="1247"/>
    <x v="1233"/>
    <x v="4"/>
    <s v="Heating,Cooling&amp;AirQuality"/>
    <s v="WaterHeaters&amp;Geysers"/>
    <s v="InstantWaterHeaters"/>
    <m/>
    <n v="2699"/>
    <n v="3799"/>
    <n v="0.28999999999999998"/>
    <s v="No"/>
    <n v="2761873"/>
    <n v="4"/>
    <n v="727"/>
    <n v="2908"/>
    <n v="-0.15537543972693033"/>
    <s v="Yes"/>
    <x v="1111"/>
  </r>
  <r>
    <x v="1248"/>
    <x v="1234"/>
    <x v="4"/>
    <s v="Kitchen&amp;HomeAppliances"/>
    <s v="SmallKitchenAppliances"/>
    <s v="WaffleMakers&amp;Irons"/>
    <m/>
    <n v="899"/>
    <n v="1999"/>
    <n v="0.55000000000000004"/>
    <s v="Yes"/>
    <n v="1663168"/>
    <n v="4"/>
    <n v="832"/>
    <n v="3328"/>
    <n v="-0.15537543972693033"/>
    <s v="Yes"/>
    <x v="1112"/>
  </r>
  <r>
    <x v="1249"/>
    <x v="1235"/>
    <x v="4"/>
    <s v="Heating,Cooling&amp;AirQuality"/>
    <s v="RoomHeaters"/>
    <s v="FanHeaters"/>
    <m/>
    <n v="1090"/>
    <n v="2999"/>
    <n v="0.64"/>
    <s v="Yes"/>
    <n v="170943"/>
    <n v="3.5"/>
    <n v="57"/>
    <n v="199.5"/>
    <n v="-0.15537543972693033"/>
    <s v="Yes"/>
    <x v="1113"/>
  </r>
  <r>
    <x v="1250"/>
    <x v="1236"/>
    <x v="4"/>
    <s v="Kitchen&amp;HomeAppliances"/>
    <s v="SmallKitchenAppliances"/>
    <s v="DigitalKitchenScales"/>
    <m/>
    <n v="295"/>
    <n v="599"/>
    <n v="0.51"/>
    <s v="Yes"/>
    <n v="984756"/>
    <n v="4"/>
    <n v="1644"/>
    <n v="6576"/>
    <n v="-0.15537543972693033"/>
    <s v="No"/>
    <x v="1114"/>
  </r>
  <r>
    <x v="1251"/>
    <x v="1237"/>
    <x v="4"/>
    <s v="Kitchen&amp;HomeAppliances"/>
    <s v="SmallKitchenAppliances"/>
    <s v="Kettles&amp;HotWaterDispensers"/>
    <s v="Kettle&amp;ToasterSets"/>
    <n v="479"/>
    <n v="1999"/>
    <n v="0.76"/>
    <s v="Yes"/>
    <n v="2130934"/>
    <n v="3.4"/>
    <n v="1066"/>
    <n v="3624.4"/>
    <n v="-0.15537543972693033"/>
    <s v="No"/>
    <x v="1115"/>
  </r>
  <r>
    <x v="1252"/>
    <x v="1238"/>
    <x v="4"/>
    <s v="Heating,Cooling&amp;AirQuality"/>
    <s v="WaterHeaters&amp;Geysers"/>
    <s v="InstantWaterHeaters"/>
    <m/>
    <n v="2949"/>
    <n v="4849"/>
    <n v="0.39"/>
    <s v="No"/>
    <n v="38636832"/>
    <n v="4.2"/>
    <n v="7968"/>
    <n v="33465.599999999999"/>
    <n v="-0.15537543972693033"/>
    <s v="No"/>
    <x v="1116"/>
  </r>
  <r>
    <x v="1253"/>
    <x v="1239"/>
    <x v="4"/>
    <s v="Heating,Cooling&amp;AirQuality"/>
    <s v="WaterHeaters&amp;Geysers"/>
    <s v="ImmersionRods"/>
    <m/>
    <n v="335"/>
    <n v="510"/>
    <n v="0.34"/>
    <s v="No"/>
    <n v="1629450"/>
    <n v="3.8"/>
    <n v="3195"/>
    <n v="12141"/>
    <n v="-0.15537543972693033"/>
    <s v="No"/>
    <x v="1117"/>
  </r>
  <r>
    <x v="1254"/>
    <x v="1240"/>
    <x v="4"/>
    <s v="Kitchen&amp;HomeAppliances"/>
    <s v="Coffee,Tea&amp;Espresso"/>
    <s v="DripCoffeeMachines"/>
    <m/>
    <n v="293"/>
    <n v="499"/>
    <n v="0.41"/>
    <s v="No"/>
    <n v="726544"/>
    <n v="4.0999999999999996"/>
    <n v="1456"/>
    <n v="5969.5999999999995"/>
    <n v="-0.15537543972693033"/>
    <s v="No"/>
    <x v="1118"/>
  </r>
  <r>
    <x v="1255"/>
    <x v="1241"/>
    <x v="4"/>
    <s v="Kitchen&amp;HomeAppliances"/>
    <s v="Coffee,Tea&amp;Espresso"/>
    <s v="StovetopEspressoPots"/>
    <m/>
    <n v="599"/>
    <n v="1299"/>
    <n v="0.54"/>
    <s v="Yes"/>
    <n v="766410"/>
    <n v="4.2"/>
    <n v="590"/>
    <n v="2478"/>
    <n v="-0.15537543972693033"/>
    <s v="Yes"/>
    <x v="1119"/>
  </r>
  <r>
    <x v="1256"/>
    <x v="1242"/>
    <x v="4"/>
    <s v="Kitchen&amp;HomeAppliances"/>
    <s v="WaterPurifiers&amp;Accessories"/>
    <s v="WaterPurifierAccessories"/>
    <m/>
    <n v="499"/>
    <n v="999"/>
    <n v="0.5"/>
    <s v="Yes"/>
    <n v="1434564"/>
    <n v="4.3"/>
    <n v="1436"/>
    <n v="6174.8"/>
    <n v="-0.15537543972693033"/>
    <s v="No"/>
    <x v="1120"/>
  </r>
  <r>
    <x v="1257"/>
    <x v="1243"/>
    <x v="4"/>
    <s v="Kitchen&amp;HomeAppliances"/>
    <s v="Vacuum,Cleaning&amp;Ironing"/>
    <s v="Irons,Steamers&amp;Accessories"/>
    <s v="Irons"/>
    <n v="849"/>
    <n v="1190"/>
    <n v="0.28999999999999998"/>
    <s v="No"/>
    <n v="4978960"/>
    <n v="4.2"/>
    <n v="4184"/>
    <n v="17572.8"/>
    <n v="-0.15537543972693033"/>
    <s v="No"/>
    <x v="1121"/>
  </r>
  <r>
    <x v="1258"/>
    <x v="1244"/>
    <x v="4"/>
    <s v="Kitchen&amp;HomeAppliances"/>
    <s v="Coffee,Tea&amp;Espresso"/>
    <s v="DripCoffeeMachines"/>
    <m/>
    <n v="249"/>
    <n v="400"/>
    <n v="0.38"/>
    <s v="No"/>
    <n v="277200"/>
    <n v="4.0999999999999996"/>
    <n v="693"/>
    <n v="2841.2999999999997"/>
    <n v="-0.15537543972693033"/>
    <s v="Yes"/>
    <x v="1122"/>
  </r>
  <r>
    <x v="1259"/>
    <x v="1245"/>
    <x v="4"/>
    <s v="Kitchen&amp;HomeAppliances"/>
    <s v="WaterPurifiers&amp;Accessories"/>
    <s v="WaterPurifierAccessories"/>
    <m/>
    <n v="185"/>
    <n v="599"/>
    <n v="0.69"/>
    <s v="Yes"/>
    <n v="782294"/>
    <n v="3.9"/>
    <n v="1306"/>
    <n v="5093.3999999999996"/>
    <n v="-0.15537543972693033"/>
    <s v="No"/>
    <x v="1123"/>
  </r>
  <r>
    <x v="1260"/>
    <x v="1246"/>
    <x v="4"/>
    <s v="Heating,Cooling&amp;AirQuality"/>
    <s v="RoomHeaters"/>
    <s v="FanHeaters"/>
    <m/>
    <n v="778"/>
    <n v="999"/>
    <n v="0.22"/>
    <s v="No"/>
    <n v="7992"/>
    <n v="3.3"/>
    <n v="8"/>
    <n v="26.4"/>
    <n v="-0.15537543972693033"/>
    <s v="Yes"/>
    <x v="1124"/>
  </r>
  <r>
    <x v="1261"/>
    <x v="1247"/>
    <x v="4"/>
    <s v="Kitchen&amp;HomeAppliances"/>
    <s v="Coffee,Tea&amp;Espresso"/>
    <s v="CoffeeMakerAccessories"/>
    <s v="MeasuringSpoons"/>
    <n v="279"/>
    <n v="699"/>
    <n v="0.6"/>
    <s v="Yes"/>
    <n v="1625874"/>
    <n v="4.3"/>
    <n v="2326"/>
    <n v="10001.799999999999"/>
    <n v="-0.15537543972693033"/>
    <s v="No"/>
    <x v="1125"/>
  </r>
  <r>
    <x v="1262"/>
    <x v="1248"/>
    <x v="4"/>
    <s v="Kitchen&amp;HomeAppliances"/>
    <s v="WaterPurifiers&amp;Accessories"/>
    <s v="WaterPurifierAccessories"/>
    <m/>
    <n v="215"/>
    <n v="1499"/>
    <n v="0.86"/>
    <s v="Yes"/>
    <n v="1504996"/>
    <n v="3.9"/>
    <n v="1004"/>
    <n v="3915.6"/>
    <n v="-0.15537543972693033"/>
    <s v="No"/>
    <x v="1126"/>
  </r>
  <r>
    <x v="1263"/>
    <x v="1249"/>
    <x v="4"/>
    <s v="Kitchen&amp;HomeAppliances"/>
    <s v="Vacuum,Cleaning&amp;Ironing"/>
    <s v="Irons,Steamers&amp;Accessories"/>
    <s v="Irons"/>
    <n v="889"/>
    <n v="1295"/>
    <n v="0.31"/>
    <s v="No"/>
    <n v="8288000"/>
    <n v="4.3"/>
    <n v="6400"/>
    <n v="27520"/>
    <n v="-0.15537543972693033"/>
    <s v="No"/>
    <x v="1127"/>
  </r>
  <r>
    <x v="1264"/>
    <x v="1250"/>
    <x v="4"/>
    <s v="Heating,Cooling&amp;AirQuality"/>
    <s v="WaterHeaters&amp;Geysers"/>
    <s v="InstantWaterHeaters"/>
    <m/>
    <n v="1449"/>
    <n v="4999"/>
    <n v="0.71"/>
    <s v="Yes"/>
    <n v="314937"/>
    <n v="3.6"/>
    <n v="63"/>
    <n v="226.8"/>
    <n v="-0.15537543972693033"/>
    <s v="Yes"/>
    <x v="1128"/>
  </r>
  <r>
    <x v="1265"/>
    <x v="1251"/>
    <x v="4"/>
    <s v="Heating,Cooling&amp;AirQuality"/>
    <s v="WaterHeaters&amp;Geysers"/>
    <s v="InstantWaterHeaters"/>
    <m/>
    <n v="1190"/>
    <n v="2550"/>
    <n v="0.53"/>
    <s v="Yes"/>
    <n v="3011550"/>
    <n v="3.8"/>
    <n v="1181"/>
    <n v="4487.8"/>
    <n v="-0.15537543972693033"/>
    <s v="No"/>
    <x v="1129"/>
  </r>
  <r>
    <x v="1266"/>
    <x v="1252"/>
    <x v="4"/>
    <s v="Kitchen&amp;HomeAppliances"/>
    <s v="WaterPurifiers&amp;Accessories"/>
    <s v="WaterFilters&amp;Purifiers"/>
    <m/>
    <n v="1799"/>
    <n v="1950"/>
    <n v="0.08"/>
    <s v="No"/>
    <n v="3681600"/>
    <n v="3.9"/>
    <n v="1888"/>
    <n v="7363.2"/>
    <n v="-0.15537543972693033"/>
    <s v="No"/>
    <x v="1130"/>
  </r>
  <r>
    <x v="1267"/>
    <x v="1253"/>
    <x v="4"/>
    <s v="Kitchen&amp;HomeAppliances"/>
    <s v="SmallKitchenAppliances"/>
    <s v="MixerGrinders"/>
    <m/>
    <n v="6120"/>
    <n v="8478"/>
    <n v="0.28000000000000003"/>
    <s v="No"/>
    <n v="55530900"/>
    <n v="4.5999999999999996"/>
    <n v="6550"/>
    <n v="30129.999999999996"/>
    <n v="-0.15537543972693033"/>
    <s v="No"/>
    <x v="1131"/>
  </r>
  <r>
    <x v="1268"/>
    <x v="1254"/>
    <x v="4"/>
    <s v="Kitchen&amp;HomeAppliances"/>
    <s v="SmallKitchenAppliances"/>
    <s v="MixerGrinders"/>
    <m/>
    <n v="1799"/>
    <n v="3299"/>
    <n v="0.45"/>
    <s v="No"/>
    <n v="6089954"/>
    <n v="3.8"/>
    <n v="1846"/>
    <n v="7014.7999999999993"/>
    <n v="-0.15537543972693033"/>
    <s v="No"/>
    <x v="1132"/>
  </r>
  <r>
    <x v="1269"/>
    <x v="1255"/>
    <x v="4"/>
    <s v="Kitchen&amp;HomeAppliances"/>
    <s v="SmallKitchenAppliances"/>
    <s v="MixerGrinders"/>
    <m/>
    <n v="2199"/>
    <n v="3895"/>
    <n v="0.44"/>
    <s v="No"/>
    <n v="4226075"/>
    <n v="3.9"/>
    <n v="1085"/>
    <n v="4231.5"/>
    <n v="-0.15537543972693033"/>
    <s v="No"/>
    <x v="1133"/>
  </r>
  <r>
    <x v="1270"/>
    <x v="1256"/>
    <x v="4"/>
    <s v="Kitchen&amp;HomeAppliances"/>
    <s v="SmallKitchenAppliances"/>
    <s v="Rice&amp;PastaCookers"/>
    <m/>
    <n v="3685"/>
    <n v="5495"/>
    <n v="0.33"/>
    <s v="No"/>
    <n v="1593550"/>
    <n v="4.0999999999999996"/>
    <n v="290"/>
    <n v="1189"/>
    <n v="-0.15537543972693033"/>
    <s v="Yes"/>
    <x v="1134"/>
  </r>
  <r>
    <x v="1271"/>
    <x v="1257"/>
    <x v="4"/>
    <s v="Kitchen&amp;HomeAppliances"/>
    <s v="SmallKitchenAppliances"/>
    <s v="JuicerMixerGrinders"/>
    <m/>
    <n v="649"/>
    <n v="999"/>
    <n v="0.35"/>
    <s v="No"/>
    <n v="3996"/>
    <n v="3.6"/>
    <n v="4"/>
    <n v="14.4"/>
    <n v="-0.15537543972693033"/>
    <s v="Yes"/>
    <x v="1135"/>
  </r>
  <r>
    <x v="1272"/>
    <x v="1258"/>
    <x v="4"/>
    <s v="Kitchen&amp;HomeAppliances"/>
    <s v="SmallKitchenAppliances"/>
    <s v="OvenToasterGrills"/>
    <m/>
    <n v="8599"/>
    <n v="8995"/>
    <n v="0.04"/>
    <s v="No"/>
    <n v="87557330"/>
    <n v="4.4000000000000004"/>
    <n v="9734"/>
    <n v="42829.600000000006"/>
    <n v="-0.15537543972693033"/>
    <s v="No"/>
    <x v="1136"/>
  </r>
  <r>
    <x v="1273"/>
    <x v="1259"/>
    <x v="4"/>
    <s v="Kitchen&amp;HomeAppliances"/>
    <s v="Vacuum,Cleaning&amp;Ironing"/>
    <s v="Irons,Steamers&amp;Accessories"/>
    <s v="Irons"/>
    <n v="1110"/>
    <n v="1599"/>
    <n v="0.31"/>
    <s v="No"/>
    <n v="6431178"/>
    <n v="4.3"/>
    <n v="4022"/>
    <n v="17294.599999999999"/>
    <n v="-0.15537543972693033"/>
    <s v="No"/>
    <x v="1137"/>
  </r>
  <r>
    <x v="1274"/>
    <x v="1260"/>
    <x v="4"/>
    <s v="Heating,Cooling&amp;AirQuality"/>
    <s v="WaterHeaters&amp;Geysers"/>
    <s v="InstantWaterHeaters"/>
    <m/>
    <n v="1499"/>
    <n v="3500"/>
    <n v="0.56999999999999995"/>
    <s v="Yes"/>
    <n v="9068500"/>
    <n v="4.7"/>
    <n v="2591"/>
    <n v="12177.7"/>
    <n v="-0.15537543972693033"/>
    <s v="No"/>
    <x v="1138"/>
  </r>
  <r>
    <x v="1275"/>
    <x v="1261"/>
    <x v="4"/>
    <s v="Kitchen&amp;HomeAppliances"/>
    <s v="SmallKitchenAppliances"/>
    <s v="DigitalKitchenScales"/>
    <m/>
    <n v="759"/>
    <n v="1999"/>
    <n v="0.62"/>
    <s v="Yes"/>
    <n v="1063468"/>
    <n v="4.3"/>
    <n v="532"/>
    <n v="2287.6"/>
    <n v="-0.15537543972693033"/>
    <s v="Yes"/>
    <x v="1139"/>
  </r>
  <r>
    <x v="1276"/>
    <x v="1262"/>
    <x v="4"/>
    <s v="Kitchen&amp;HomeAppliances"/>
    <s v="Vacuum,Cleaning&amp;Ironing"/>
    <s v="Vacuums&amp;FloorCare"/>
    <s v="Vacuums"/>
    <n v="2669"/>
    <n v="3199"/>
    <n v="0.17"/>
    <s v="No"/>
    <n v="831740"/>
    <n v="3.9"/>
    <n v="260"/>
    <n v="1014"/>
    <n v="-0.15537543972693033"/>
    <s v="Yes"/>
    <x v="1140"/>
  </r>
  <r>
    <x v="1277"/>
    <x v="1263"/>
    <x v="4"/>
    <s v="Kitchen&amp;HomeAppliances"/>
    <s v="SmallKitchenAppliances"/>
    <s v="SandwichMakers"/>
    <m/>
    <n v="929"/>
    <n v="1300"/>
    <n v="0.28999999999999998"/>
    <s v="No"/>
    <n v="2173600"/>
    <n v="3.9"/>
    <n v="1672"/>
    <n v="6520.8"/>
    <n v="-0.15537543972693033"/>
    <s v="No"/>
    <x v="1141"/>
  </r>
  <r>
    <x v="1278"/>
    <x v="1264"/>
    <x v="4"/>
    <s v="HomeStorage&amp;Organization"/>
    <s v="LaundryOrganization"/>
    <s v="LaundryBaskets"/>
    <m/>
    <n v="199"/>
    <n v="399"/>
    <n v="0.5"/>
    <s v="Yes"/>
    <n v="3170055"/>
    <n v="3.7"/>
    <n v="7945"/>
    <n v="29396.5"/>
    <n v="-0.15537543972693033"/>
    <s v="No"/>
    <x v="1142"/>
  </r>
  <r>
    <x v="1279"/>
    <x v="1265"/>
    <x v="4"/>
    <s v="Kitchen&amp;HomeAppliances"/>
    <s v="Vacuum,Cleaning&amp;Ironing"/>
    <s v="Irons,Steamers&amp;Accessories"/>
    <s v="LintShavers"/>
    <n v="279"/>
    <n v="599"/>
    <n v="0.53"/>
    <s v="Yes"/>
    <n v="818833"/>
    <n v="3.5"/>
    <n v="1367"/>
    <n v="4784.5"/>
    <n v="-0.15537543972693033"/>
    <s v="No"/>
    <x v="1143"/>
  </r>
  <r>
    <x v="1280"/>
    <x v="1266"/>
    <x v="4"/>
    <s v="Kitchen&amp;HomeAppliances"/>
    <s v="SmallKitchenAppliances"/>
    <s v="HandBlenders"/>
    <m/>
    <n v="549"/>
    <n v="999"/>
    <n v="0.45"/>
    <s v="No"/>
    <n v="1311687"/>
    <n v="4"/>
    <n v="1313"/>
    <n v="5252"/>
    <n v="-0.15537543972693033"/>
    <s v="No"/>
    <x v="52"/>
  </r>
  <r>
    <x v="1281"/>
    <x v="1267"/>
    <x v="4"/>
    <s v="HomeStorage&amp;Organization"/>
    <s v="LaundryOrganization"/>
    <s v="IroningAccessories"/>
    <s v="SprayBottles"/>
    <n v="85"/>
    <n v="199"/>
    <n v="0.56999999999999995"/>
    <s v="Yes"/>
    <n v="42188"/>
    <n v="4.0999999999999996"/>
    <n v="212"/>
    <n v="869.19999999999993"/>
    <n v="-0.15537543972693033"/>
    <s v="Yes"/>
    <x v="1144"/>
  </r>
  <r>
    <x v="1282"/>
    <x v="1268"/>
    <x v="4"/>
    <s v="Kitchen&amp;HomeAppliances"/>
    <s v="SmallKitchenAppliances"/>
    <s v="JuicerMixerGrinders"/>
    <m/>
    <n v="499"/>
    <n v="1299"/>
    <n v="0.62"/>
    <s v="Yes"/>
    <n v="84435"/>
    <n v="3.9"/>
    <n v="65"/>
    <n v="253.5"/>
    <n v="-0.15537543972693033"/>
    <s v="Yes"/>
    <x v="1145"/>
  </r>
  <r>
    <x v="1283"/>
    <x v="1269"/>
    <x v="4"/>
    <s v="Kitchen&amp;HomeAppliances"/>
    <s v="SmallKitchenAppliances"/>
    <s v="JuicerMixerGrinders"/>
    <m/>
    <n v="5865"/>
    <n v="7776"/>
    <n v="0.25"/>
    <s v="No"/>
    <n v="21282912"/>
    <n v="4.4000000000000004"/>
    <n v="2737"/>
    <n v="12042.800000000001"/>
    <n v="-0.15537543972693033"/>
    <s v="No"/>
    <x v="1146"/>
  </r>
  <r>
    <x v="1284"/>
    <x v="1270"/>
    <x v="4"/>
    <s v="Kitchen&amp;HomeAppliances"/>
    <s v="SmallKitchenAppliances"/>
    <s v="Kettles&amp;HotWaterDispensers"/>
    <s v="ElectricKettles"/>
    <n v="1260"/>
    <n v="2299"/>
    <n v="0.45"/>
    <s v="No"/>
    <n v="126445"/>
    <n v="4.3"/>
    <n v="55"/>
    <n v="236.5"/>
    <n v="-0.15537543972693033"/>
    <s v="Yes"/>
    <x v="1147"/>
  </r>
  <r>
    <x v="1285"/>
    <x v="1271"/>
    <x v="4"/>
    <s v="Kitchen&amp;HomeAppliances"/>
    <s v="Coffee,Tea&amp;Espresso"/>
    <s v="CoffeePresses"/>
    <m/>
    <n v="1099"/>
    <n v="1500"/>
    <n v="0.27"/>
    <s v="No"/>
    <n v="1597500"/>
    <n v="4.5"/>
    <n v="1065"/>
    <n v="4792.5"/>
    <n v="-0.15537543972693033"/>
    <s v="No"/>
    <x v="1148"/>
  </r>
  <r>
    <x v="1286"/>
    <x v="1272"/>
    <x v="4"/>
    <s v="Kitchen&amp;HomeAppliances"/>
    <s v="SmallKitchenAppliances"/>
    <s v="SandwichMakers"/>
    <m/>
    <n v="1928"/>
    <n v="2590"/>
    <n v="0.26"/>
    <s v="No"/>
    <n v="6156430"/>
    <n v="4"/>
    <n v="2377"/>
    <n v="9508"/>
    <n v="-0.15537543972693033"/>
    <s v="No"/>
    <x v="1149"/>
  </r>
  <r>
    <x v="1287"/>
    <x v="1273"/>
    <x v="4"/>
    <s v="Heating,Cooling&amp;AirQuality"/>
    <s v="WaterHeaters&amp;Geysers"/>
    <s v="StorageWaterHeaters"/>
    <m/>
    <n v="3249"/>
    <n v="6299"/>
    <n v="0.48"/>
    <s v="No"/>
    <n v="16182131"/>
    <n v="3.9"/>
    <n v="2569"/>
    <n v="10019.1"/>
    <n v="-0.15537543972693033"/>
    <s v="No"/>
    <x v="1150"/>
  </r>
  <r>
    <x v="1288"/>
    <x v="1274"/>
    <x v="4"/>
    <s v="Kitchen&amp;HomeAppliances"/>
    <s v="SmallKitchenAppliances"/>
    <s v="SandwichMakers"/>
    <m/>
    <n v="1199"/>
    <n v="1795"/>
    <n v="0.33"/>
    <s v="No"/>
    <n v="10710765"/>
    <n v="4.2"/>
    <n v="5967"/>
    <n v="25061.4"/>
    <n v="-0.15537543972693033"/>
    <s v="No"/>
    <x v="1151"/>
  </r>
  <r>
    <x v="1289"/>
    <x v="1275"/>
    <x v="4"/>
    <s v="Kitchen&amp;HomeAppliances"/>
    <s v="SmallKitchenAppliances"/>
    <s v="Kettles&amp;HotWaterDispensers"/>
    <s v="ElectricKettles"/>
    <n v="1456"/>
    <n v="3190"/>
    <n v="0.54"/>
    <s v="Yes"/>
    <n v="5665440"/>
    <n v="4.0999999999999996"/>
    <n v="1776"/>
    <n v="7281.5999999999995"/>
    <n v="-0.15537543972693033"/>
    <s v="No"/>
    <x v="1152"/>
  </r>
  <r>
    <x v="1290"/>
    <x v="1276"/>
    <x v="4"/>
    <s v="Kitchen&amp;HomeAppliances"/>
    <s v="SmallKitchenAppliances"/>
    <s v="JuicerMixerGrinders"/>
    <m/>
    <n v="3349"/>
    <n v="4799"/>
    <n v="0.3"/>
    <s v="No"/>
    <n v="20155800"/>
    <n v="3.7"/>
    <n v="4200"/>
    <n v="15540"/>
    <n v="-0.15537543972693033"/>
    <s v="No"/>
    <x v="1153"/>
  </r>
  <r>
    <x v="1291"/>
    <x v="1277"/>
    <x v="4"/>
    <s v="Kitchen&amp;HomeAppliances"/>
    <s v="Vacuum,Cleaning&amp;Ironing"/>
    <s v="PressureWashers,Steam&amp;WindowCleaners"/>
    <m/>
    <n v="4899"/>
    <n v="8999"/>
    <n v="0.46"/>
    <s v="No"/>
    <n v="2672703"/>
    <n v="4.0999999999999996"/>
    <n v="297"/>
    <n v="1217.6999999999998"/>
    <n v="-0.15537543972693033"/>
    <s v="Yes"/>
    <x v="1154"/>
  </r>
  <r>
    <x v="1292"/>
    <x v="1278"/>
    <x v="4"/>
    <s v="Kitchen&amp;HomeAppliances"/>
    <s v="SmallKitchenAppliances"/>
    <s v="Kettles&amp;HotWaterDispensers"/>
    <s v="Kettle&amp;ToasterSets"/>
    <n v="1199"/>
    <n v="1899"/>
    <n v="0.37"/>
    <s v="No"/>
    <n v="7326342"/>
    <n v="4.2"/>
    <n v="3858"/>
    <n v="16203.6"/>
    <n v="-0.15537543972693033"/>
    <s v="No"/>
    <x v="1155"/>
  </r>
  <r>
    <x v="1293"/>
    <x v="1279"/>
    <x v="4"/>
    <s v="Heating,Cooling&amp;AirQuality"/>
    <s v="Humidifiers"/>
    <m/>
    <m/>
    <n v="3290"/>
    <n v="5799"/>
    <n v="0.43"/>
    <s v="No"/>
    <n v="974232"/>
    <n v="4.3"/>
    <n v="168"/>
    <n v="722.4"/>
    <n v="-0.15537543972693033"/>
    <s v="Yes"/>
    <x v="1156"/>
  </r>
  <r>
    <x v="1294"/>
    <x v="1280"/>
    <x v="4"/>
    <s v="Kitchen&amp;HomeAppliances"/>
    <s v="Vacuum,Cleaning&amp;Ironing"/>
    <s v="Irons,Steamers&amp;Accessories"/>
    <s v="LintShavers"/>
    <n v="179"/>
    <n v="799"/>
    <n v="0.78"/>
    <s v="Yes"/>
    <n v="80699"/>
    <n v="3.6"/>
    <n v="101"/>
    <n v="363.6"/>
    <n v="-0.15537543972693033"/>
    <s v="Yes"/>
    <x v="1157"/>
  </r>
  <r>
    <x v="1295"/>
    <x v="1281"/>
    <x v="4"/>
    <s v="Kitchen&amp;HomeAppliances"/>
    <s v="Coffee,Tea&amp;Espresso"/>
    <s v="CoffeeMakerAccessories"/>
    <s v="MeasuringSpoons"/>
    <n v="149"/>
    <n v="300"/>
    <n v="0.5"/>
    <s v="Yes"/>
    <n v="1222200"/>
    <n v="4.0999999999999996"/>
    <n v="4074"/>
    <n v="16703.399999999998"/>
    <n v="-0.15537543972693033"/>
    <s v="No"/>
    <x v="1158"/>
  </r>
  <r>
    <x v="1296"/>
    <x v="1282"/>
    <x v="4"/>
    <s v="Kitchen&amp;HomeAppliances"/>
    <s v="SmallKitchenAppliances"/>
    <s v="MixerGrinders"/>
    <m/>
    <n v="5490"/>
    <n v="7200"/>
    <n v="0.24"/>
    <s v="No"/>
    <n v="10137600"/>
    <n v="4.5"/>
    <n v="1408"/>
    <n v="6336"/>
    <n v="-0.15537543972693033"/>
    <s v="No"/>
    <x v="1159"/>
  </r>
  <r>
    <x v="1297"/>
    <x v="1283"/>
    <x v="4"/>
    <s v="Kitchen&amp;HomeAppliances"/>
    <s v="SmallKitchenAppliances"/>
    <s v="DigitalKitchenScales"/>
    <m/>
    <n v="379"/>
    <n v="389"/>
    <n v="0.03"/>
    <s v="No"/>
    <n v="1454471"/>
    <n v="4.2"/>
    <n v="3739"/>
    <n v="15703.800000000001"/>
    <n v="-0.15537543972693033"/>
    <s v="No"/>
    <x v="1160"/>
  </r>
  <r>
    <x v="1298"/>
    <x v="1284"/>
    <x v="4"/>
    <s v="Kitchen&amp;HomeAppliances"/>
    <s v="WaterPurifiers&amp;Accessories"/>
    <s v="WaterFilters&amp;Purifiers"/>
    <m/>
    <n v="8699"/>
    <n v="13049"/>
    <n v="0.33"/>
    <s v="No"/>
    <n v="76871659"/>
    <n v="4.3"/>
    <n v="5891"/>
    <n v="25331.3"/>
    <n v="-0.15537543972693033"/>
    <s v="No"/>
    <x v="1161"/>
  </r>
  <r>
    <x v="1299"/>
    <x v="1285"/>
    <x v="4"/>
    <s v="Kitchen&amp;HomeAppliances"/>
    <s v="SmallKitchenAppliances"/>
    <s v="MixerGrinders"/>
    <m/>
    <n v="3041.67"/>
    <n v="5999"/>
    <n v="0.49"/>
    <s v="No"/>
    <n v="4661223"/>
    <n v="4"/>
    <n v="777"/>
    <n v="3108"/>
    <n v="-0.15537543972693033"/>
    <s v="Yes"/>
    <x v="1162"/>
  </r>
  <r>
    <x v="1300"/>
    <x v="1286"/>
    <x v="4"/>
    <s v="Kitchen&amp;HomeAppliances"/>
    <s v="SmallKitchenAppliances"/>
    <s v="HandBlenders"/>
    <m/>
    <n v="1745"/>
    <n v="2400"/>
    <n v="0.27"/>
    <s v="No"/>
    <n v="33984000"/>
    <n v="4.2"/>
    <n v="14160"/>
    <n v="59472"/>
    <n v="-0.15537543972693033"/>
    <s v="No"/>
    <x v="1163"/>
  </r>
  <r>
    <x v="1301"/>
    <x v="1287"/>
    <x v="4"/>
    <s v="Kitchen&amp;HomeAppliances"/>
    <s v="SmallKitchenAppliances"/>
    <s v="InductionCooktop"/>
    <m/>
    <n v="3180"/>
    <n v="5295"/>
    <n v="0.4"/>
    <s v="No"/>
    <n v="36636105"/>
    <n v="4.2"/>
    <n v="6919"/>
    <n v="29059.800000000003"/>
    <n v="-0.15537543972693033"/>
    <s v="No"/>
    <x v="1164"/>
  </r>
  <r>
    <x v="1302"/>
    <x v="1288"/>
    <x v="4"/>
    <s v="Kitchen&amp;HomeAppliances"/>
    <s v="WaterPurifiers&amp;Accessories"/>
    <s v="WaterFilters&amp;Purifiers"/>
    <m/>
    <n v="4999"/>
    <n v="24999"/>
    <n v="0.8"/>
    <s v="Yes"/>
    <n v="7174713"/>
    <n v="4.5"/>
    <n v="287"/>
    <n v="1291.5"/>
    <n v="-0.15537543972693033"/>
    <s v="Yes"/>
    <x v="1165"/>
  </r>
  <r>
    <x v="1303"/>
    <x v="1289"/>
    <x v="4"/>
    <s v="HomeStorage&amp;Organization"/>
    <s v="LaundryOrganization"/>
    <s v="LaundryBaskets"/>
    <m/>
    <n v="390"/>
    <n v="799"/>
    <n v="0.51"/>
    <s v="Yes"/>
    <n v="229313"/>
    <n v="3.8"/>
    <n v="287"/>
    <n v="1090.5999999999999"/>
    <n v="-0.15537543972693033"/>
    <s v="Yes"/>
    <x v="1166"/>
  </r>
  <r>
    <x v="1304"/>
    <x v="1290"/>
    <x v="4"/>
    <s v="Kitchen&amp;HomeAppliances"/>
    <s v="SmallKitchenAppliances"/>
    <s v="RotiMakers"/>
    <m/>
    <n v="1999"/>
    <n v="2999"/>
    <n v="0.33"/>
    <s v="No"/>
    <n v="1163612"/>
    <n v="4.4000000000000004"/>
    <n v="388"/>
    <n v="1707.2"/>
    <n v="-0.15537543972693033"/>
    <s v="Yes"/>
    <x v="1167"/>
  </r>
  <r>
    <x v="1305"/>
    <x v="1291"/>
    <x v="4"/>
    <s v="Kitchen&amp;HomeAppliances"/>
    <s v="SmallKitchenAppliances"/>
    <s v="EggBoilers"/>
    <m/>
    <n v="1624"/>
    <n v="2495"/>
    <n v="0.35"/>
    <s v="No"/>
    <n v="2063365"/>
    <n v="4.0999999999999996"/>
    <n v="827"/>
    <n v="3390.7"/>
    <n v="-0.15537543972693033"/>
    <s v="Yes"/>
    <x v="1168"/>
  </r>
  <r>
    <x v="1306"/>
    <x v="1292"/>
    <x v="4"/>
    <s v="Kitchen&amp;HomeAppliances"/>
    <s v="Coffee,Tea&amp;Espresso"/>
    <s v="CoffeeMakerAccessories"/>
    <s v="MeasuringSpoons"/>
    <n v="184"/>
    <n v="450"/>
    <n v="0.59"/>
    <s v="Yes"/>
    <n v="2236950"/>
    <n v="4.2"/>
    <n v="4971"/>
    <n v="20878.2"/>
    <n v="-0.15537543972693033"/>
    <s v="No"/>
    <x v="411"/>
  </r>
  <r>
    <x v="1307"/>
    <x v="1293"/>
    <x v="4"/>
    <s v="Kitchen&amp;HomeAppliances"/>
    <s v="Vacuum,Cleaning&amp;Ironing"/>
    <s v="Irons,Steamers&amp;Accessories"/>
    <s v="LintShavers"/>
    <n v="445"/>
    <n v="999"/>
    <n v="0.55000000000000004"/>
    <s v="Yes"/>
    <n v="228771"/>
    <n v="4.3"/>
    <n v="229"/>
    <n v="984.69999999999993"/>
    <n v="-0.15537543972693033"/>
    <s v="Yes"/>
    <x v="1169"/>
  </r>
  <r>
    <x v="1308"/>
    <x v="1294"/>
    <x v="4"/>
    <s v="Heating,Cooling&amp;AirQuality"/>
    <s v="Parts&amp;Accessories"/>
    <s v="FanParts&amp;Accessories"/>
    <m/>
    <n v="699"/>
    <n v="1690"/>
    <n v="0.59"/>
    <s v="Yes"/>
    <n v="5955560"/>
    <n v="4.0999999999999996"/>
    <n v="3524"/>
    <n v="14448.4"/>
    <n v="-0.15537543972693033"/>
    <s v="No"/>
    <x v="1170"/>
  </r>
  <r>
    <x v="1309"/>
    <x v="1295"/>
    <x v="4"/>
    <s v="Kitchen&amp;HomeAppliances"/>
    <s v="SmallKitchenAppliances"/>
    <s v="InductionCooktop"/>
    <m/>
    <n v="1601"/>
    <n v="3890"/>
    <n v="0.59"/>
    <s v="Yes"/>
    <n v="606840"/>
    <n v="4.2"/>
    <n v="156"/>
    <n v="655.20000000000005"/>
    <n v="-0.15537543972693033"/>
    <s v="Yes"/>
    <x v="1171"/>
  </r>
  <r>
    <x v="1310"/>
    <x v="1296"/>
    <x v="4"/>
    <s v="Kitchen&amp;HomeAppliances"/>
    <s v="WaterPurifiers&amp;Accessories"/>
    <s v="WaterPurifierAccessories"/>
    <m/>
    <n v="231"/>
    <n v="260"/>
    <n v="0.11"/>
    <s v="No"/>
    <n v="127400"/>
    <n v="4.0999999999999996"/>
    <n v="490"/>
    <n v="2008.9999999999998"/>
    <n v="-0.15537543972693033"/>
    <s v="Yes"/>
    <x v="1172"/>
  </r>
  <r>
    <x v="1311"/>
    <x v="1297"/>
    <x v="4"/>
    <s v="Kitchen&amp;HomeAppliances"/>
    <s v="Vacuum,Cleaning&amp;Ironing"/>
    <s v="Irons,Steamers&amp;Accessories"/>
    <s v="LintShavers"/>
    <n v="369"/>
    <n v="599"/>
    <n v="0.38"/>
    <s v="No"/>
    <n v="49118"/>
    <n v="3.9"/>
    <n v="82"/>
    <n v="319.8"/>
    <n v="-0.15537543972693033"/>
    <s v="Yes"/>
    <x v="1173"/>
  </r>
  <r>
    <x v="1312"/>
    <x v="1298"/>
    <x v="4"/>
    <s v="Kitchen&amp;HomeAppliances"/>
    <s v="SmallKitchenAppliances"/>
    <s v="Kettles&amp;HotWaterDispensers"/>
    <s v="ElectricKettles"/>
    <n v="809"/>
    <n v="1950"/>
    <n v="0.59"/>
    <s v="Yes"/>
    <n v="1384500"/>
    <n v="3.9"/>
    <n v="710"/>
    <n v="2769"/>
    <n v="-0.15537543972693033"/>
    <s v="Yes"/>
    <x v="1174"/>
  </r>
  <r>
    <x v="1313"/>
    <x v="1299"/>
    <x v="4"/>
    <s v="Kitchen&amp;HomeAppliances"/>
    <s v="SmallKitchenAppliances"/>
    <s v="MixerGrinders"/>
    <m/>
    <n v="1199"/>
    <n v="2990"/>
    <n v="0.6"/>
    <s v="Yes"/>
    <n v="397670"/>
    <n v="3.8"/>
    <n v="133"/>
    <n v="505.4"/>
    <n v="-0.15537543972693033"/>
    <s v="Yes"/>
    <x v="1175"/>
  </r>
  <r>
    <x v="1314"/>
    <x v="1300"/>
    <x v="4"/>
    <s v="Kitchen&amp;HomeAppliances"/>
    <s v="SmallKitchenAppliances"/>
    <s v="MixerGrinders"/>
    <m/>
    <n v="6120"/>
    <n v="8073"/>
    <n v="0.24"/>
    <s v="No"/>
    <n v="22208823"/>
    <n v="4.5999999999999996"/>
    <n v="2751"/>
    <n v="12654.599999999999"/>
    <n v="-0.15537543972693033"/>
    <s v="No"/>
    <x v="1176"/>
  </r>
  <r>
    <x v="1315"/>
    <x v="1301"/>
    <x v="4"/>
    <s v="Kitchen&amp;HomeAppliances"/>
    <s v="Vacuum,Cleaning&amp;Ironing"/>
    <s v="Irons,Steamers&amp;Accessories"/>
    <s v="Irons"/>
    <n v="1799"/>
    <n v="2599"/>
    <n v="0.31"/>
    <s v="No"/>
    <n v="2003829"/>
    <n v="3.6"/>
    <n v="771"/>
    <n v="2775.6"/>
    <n v="-0.15537543972693033"/>
    <s v="Yes"/>
    <x v="1177"/>
  </r>
  <r>
    <x v="1316"/>
    <x v="1302"/>
    <x v="4"/>
    <s v="Kitchen&amp;HomeAppliances"/>
    <s v="Vacuum,Cleaning&amp;Ironing"/>
    <s v="Vacuums&amp;FloorCare"/>
    <s v="Vacuums"/>
    <n v="18999"/>
    <n v="29999"/>
    <n v="0.37"/>
    <s v="No"/>
    <n v="76077464"/>
    <n v="4.0999999999999996"/>
    <n v="2536"/>
    <n v="10397.599999999999"/>
    <n v="-0.15537543972693033"/>
    <s v="No"/>
    <x v="1178"/>
  </r>
  <r>
    <x v="1317"/>
    <x v="1303"/>
    <x v="4"/>
    <s v="Heating,Cooling&amp;AirQuality"/>
    <s v="Fans"/>
    <s v="ExhaustFans"/>
    <m/>
    <n v="1999"/>
    <n v="2360"/>
    <n v="0.15"/>
    <s v="No"/>
    <n v="18410360"/>
    <n v="4.2"/>
    <n v="7801"/>
    <n v="32764.2"/>
    <n v="-0.15537543972693033"/>
    <s v="No"/>
    <x v="1179"/>
  </r>
  <r>
    <x v="1318"/>
    <x v="1304"/>
    <x v="4"/>
    <s v="Kitchen&amp;HomeAppliances"/>
    <s v="SmallKitchenAppliances"/>
    <s v="StandMixers"/>
    <m/>
    <n v="5999"/>
    <n v="11495"/>
    <n v="0.48"/>
    <s v="No"/>
    <n v="6138330"/>
    <n v="4.3"/>
    <n v="534"/>
    <n v="2296.1999999999998"/>
    <n v="-0.15537543972693033"/>
    <s v="Yes"/>
    <x v="1180"/>
  </r>
  <r>
    <x v="1319"/>
    <x v="1305"/>
    <x v="4"/>
    <s v="Heating,Cooling&amp;AirQuality"/>
    <s v="Fans"/>
    <s v="CeilingFans"/>
    <m/>
    <n v="2599"/>
    <n v="4780"/>
    <n v="0.46"/>
    <s v="No"/>
    <n v="4292440"/>
    <n v="3.9"/>
    <n v="898"/>
    <n v="3502.2"/>
    <n v="-0.15537543972693033"/>
    <s v="Yes"/>
    <x v="1181"/>
  </r>
  <r>
    <x v="1320"/>
    <x v="1306"/>
    <x v="4"/>
    <s v="Kitchen&amp;HomeAppliances"/>
    <s v="SmallKitchenAppliances"/>
    <s v="WaffleMakers&amp;Irons"/>
    <m/>
    <n v="1199"/>
    <n v="2400"/>
    <n v="0.5"/>
    <s v="Yes"/>
    <n v="2884800"/>
    <n v="3.9"/>
    <n v="1202"/>
    <n v="4687.8"/>
    <n v="-0.15537543972693033"/>
    <s v="No"/>
    <x v="1182"/>
  </r>
  <r>
    <x v="1321"/>
    <x v="1307"/>
    <x v="4"/>
    <s v="HomeStorage&amp;Organization"/>
    <s v="LaundryOrganization"/>
    <s v="LaundryBaskets"/>
    <m/>
    <n v="219"/>
    <n v="249"/>
    <n v="0.12"/>
    <s v="No"/>
    <n v="275892"/>
    <n v="4"/>
    <n v="1108"/>
    <n v="4432"/>
    <n v="-0.15537543972693033"/>
    <s v="No"/>
    <x v="1183"/>
  </r>
  <r>
    <x v="1322"/>
    <x v="1308"/>
    <x v="4"/>
    <s v="Heating,Cooling&amp;AirQuality"/>
    <s v="RoomHeaters"/>
    <s v="FanHeaters"/>
    <m/>
    <n v="799"/>
    <n v="1199"/>
    <n v="0.33"/>
    <s v="No"/>
    <n v="20383"/>
    <n v="4.4000000000000004"/>
    <n v="17"/>
    <n v="74.800000000000011"/>
    <n v="-0.15537543972693033"/>
    <s v="Yes"/>
    <x v="1184"/>
  </r>
  <r>
    <x v="1323"/>
    <x v="1309"/>
    <x v="4"/>
    <s v="Kitchen&amp;HomeAppliances"/>
    <s v="Vacuum,Cleaning&amp;Ironing"/>
    <s v="Vacuums&amp;FloorCare"/>
    <s v="Vacuums"/>
    <n v="6199"/>
    <n v="10999"/>
    <n v="0.44"/>
    <s v="No"/>
    <n v="114708571"/>
    <n v="4.2"/>
    <n v="10429"/>
    <n v="43801.8"/>
    <n v="-0.15537543972693033"/>
    <s v="No"/>
    <x v="1185"/>
  </r>
  <r>
    <x v="1324"/>
    <x v="1310"/>
    <x v="4"/>
    <s v="Kitchen&amp;HomeAppliances"/>
    <s v="SmallKitchenAppliances"/>
    <s v="DeepFatFryers"/>
    <s v="AirFryers"/>
    <n v="6790"/>
    <n v="10995"/>
    <n v="0.38"/>
    <s v="No"/>
    <n v="35096040"/>
    <n v="4.5"/>
    <n v="3192"/>
    <n v="14364"/>
    <n v="-0.15537543972693033"/>
    <s v="No"/>
    <x v="1186"/>
  </r>
  <r>
    <x v="1325"/>
    <x v="1311"/>
    <x v="4"/>
    <s v="Heating,Cooling&amp;AirQuality"/>
    <s v="Fans"/>
    <s v="PedestalFans"/>
    <m/>
    <n v="1982.84"/>
    <n v="3300"/>
    <n v="0.4"/>
    <s v="No"/>
    <n v="19380900"/>
    <n v="4.0999999999999996"/>
    <n v="5873"/>
    <n v="24079.3"/>
    <n v="-0.15537543972693033"/>
    <s v="No"/>
    <x v="1187"/>
  </r>
  <r>
    <x v="1326"/>
    <x v="1312"/>
    <x v="4"/>
    <s v="Kitchen&amp;HomeAppliances"/>
    <s v="WaterPurifiers&amp;Accessories"/>
    <s v="WaterPurifierAccessories"/>
    <m/>
    <n v="199"/>
    <n v="400"/>
    <n v="0.5"/>
    <s v="Yes"/>
    <n v="551600"/>
    <n v="4.0999999999999996"/>
    <n v="1379"/>
    <n v="5653.9"/>
    <n v="-0.15537543972693033"/>
    <s v="No"/>
    <x v="1188"/>
  </r>
  <r>
    <x v="1327"/>
    <x v="1313"/>
    <x v="4"/>
    <s v="Kitchen&amp;HomeAppliances"/>
    <s v="SmallKitchenAppliances"/>
    <s v="Kettles&amp;HotWaterDispensers"/>
    <s v="ElectricKettles"/>
    <n v="1180"/>
    <n v="1440"/>
    <n v="0.18"/>
    <s v="No"/>
    <n v="2198880"/>
    <n v="4.2"/>
    <n v="1527"/>
    <n v="6413.4000000000005"/>
    <n v="-0.15537543972693033"/>
    <s v="No"/>
    <x v="1189"/>
  </r>
  <r>
    <x v="1328"/>
    <x v="1314"/>
    <x v="4"/>
    <s v="Heating,Cooling&amp;AirQuality"/>
    <s v="Fans"/>
    <s v="CeilingFans"/>
    <m/>
    <n v="2199"/>
    <n v="3045"/>
    <n v="0.28000000000000003"/>
    <s v="No"/>
    <n v="8178870"/>
    <n v="4.2"/>
    <n v="2686"/>
    <n v="11281.2"/>
    <n v="-0.15537543972693033"/>
    <s v="No"/>
    <x v="1190"/>
  </r>
  <r>
    <x v="1329"/>
    <x v="1315"/>
    <x v="4"/>
    <s v="Kitchen&amp;HomeAppliances"/>
    <s v="Coffee,Tea&amp;Espresso"/>
    <s v="DripCoffeeMachines"/>
    <m/>
    <n v="2999"/>
    <n v="3595"/>
    <n v="0.17"/>
    <s v="No"/>
    <n v="639910"/>
    <n v="4"/>
    <n v="178"/>
    <n v="712"/>
    <n v="-0.15537543972693033"/>
    <s v="Yes"/>
    <x v="1191"/>
  </r>
  <r>
    <x v="1330"/>
    <x v="1316"/>
    <x v="4"/>
    <s v="Kitchen&amp;HomeAppliances"/>
    <s v="Vacuum,Cleaning&amp;Ironing"/>
    <s v="Vacuums&amp;FloorCare"/>
    <s v="VacuumAccessories"/>
    <n v="253"/>
    <n v="500"/>
    <n v="0.49"/>
    <s v="No"/>
    <n v="1332000"/>
    <n v="4.3"/>
    <n v="2664"/>
    <n v="11455.199999999999"/>
    <n v="-0.15537543972693033"/>
    <s v="No"/>
    <x v="1192"/>
  </r>
  <r>
    <x v="1331"/>
    <x v="1317"/>
    <x v="4"/>
    <s v="Heating,Cooling&amp;AirQuality"/>
    <s v="Humidifiers"/>
    <m/>
    <m/>
    <n v="499"/>
    <n v="799"/>
    <n v="0.38"/>
    <s v="No"/>
    <n v="169388"/>
    <n v="3.6"/>
    <n v="212"/>
    <n v="763.2"/>
    <n v="-0.15537543972693033"/>
    <s v="Yes"/>
    <x v="1193"/>
  </r>
  <r>
    <x v="1332"/>
    <x v="1318"/>
    <x v="4"/>
    <s v="Heating,Cooling&amp;AirQuality"/>
    <s v="RoomHeaters"/>
    <s v="ElectricHeaters"/>
    <m/>
    <n v="1149"/>
    <n v="1899"/>
    <n v="0.39"/>
    <s v="No"/>
    <n v="45576"/>
    <n v="3.5"/>
    <n v="24"/>
    <n v="84"/>
    <n v="-0.15537543972693033"/>
    <s v="Yes"/>
    <x v="1194"/>
  </r>
  <r>
    <x v="1333"/>
    <x v="1319"/>
    <x v="4"/>
    <s v="Kitchen&amp;HomeAppliances"/>
    <s v="Vacuum,Cleaning&amp;Ironing"/>
    <s v="Irons,Steamers&amp;Accessories"/>
    <s v="Irons"/>
    <n v="457"/>
    <n v="799"/>
    <n v="0.43"/>
    <s v="No"/>
    <n v="1492532"/>
    <n v="4.3"/>
    <n v="1868"/>
    <n v="8032.4"/>
    <n v="-0.15537543972693033"/>
    <s v="No"/>
    <x v="1195"/>
  </r>
  <r>
    <x v="1334"/>
    <x v="1320"/>
    <x v="4"/>
    <s v="Kitchen&amp;HomeAppliances"/>
    <s v="Coffee,Tea&amp;Espresso"/>
    <s v="MilkFrothers"/>
    <m/>
    <n v="229"/>
    <n v="399"/>
    <n v="0.43"/>
    <s v="No"/>
    <n v="179949"/>
    <n v="3.6"/>
    <n v="451"/>
    <n v="1623.6000000000001"/>
    <n v="-0.15537543972693033"/>
    <s v="Yes"/>
    <x v="1196"/>
  </r>
  <r>
    <x v="1335"/>
    <x v="1321"/>
    <x v="4"/>
    <s v="Kitchen&amp;HomeAppliances"/>
    <s v="WaterPurifiers&amp;Accessories"/>
    <s v="WaterPurifierAccessories"/>
    <m/>
    <n v="199"/>
    <n v="699"/>
    <n v="0.72"/>
    <s v="Yes"/>
    <n v="111141"/>
    <n v="2.9"/>
    <n v="159"/>
    <n v="461.09999999999997"/>
    <n v="-0.15537543972693033"/>
    <s v="Yes"/>
    <x v="1197"/>
  </r>
  <r>
    <x v="1336"/>
    <x v="1322"/>
    <x v="4"/>
    <s v="Kitchen&amp;HomeAppliances"/>
    <s v="SmallKitchenAppliances"/>
    <s v="WaffleMakers&amp;Irons"/>
    <m/>
    <n v="899"/>
    <n v="1999"/>
    <n v="0.55000000000000004"/>
    <s v="Yes"/>
    <n v="77961"/>
    <n v="4.2"/>
    <n v="39"/>
    <n v="163.80000000000001"/>
    <n v="-0.15537543972693033"/>
    <s v="Yes"/>
    <x v="1198"/>
  </r>
  <r>
    <x v="1337"/>
    <x v="1323"/>
    <x v="4"/>
    <s v="Kitchen&amp;HomeAppliances"/>
    <s v="SmallKitchenAppliances"/>
    <s v="HandMixers"/>
    <m/>
    <n v="1499"/>
    <n v="2199"/>
    <n v="0.32"/>
    <s v="No"/>
    <n v="14361669"/>
    <n v="4.4000000000000004"/>
    <n v="6531"/>
    <n v="28736.400000000001"/>
    <n v="-0.15537543972693033"/>
    <s v="No"/>
    <x v="1199"/>
  </r>
  <r>
    <x v="1338"/>
    <x v="1324"/>
    <x v="4"/>
    <s v="Kitchen&amp;HomeAppliances"/>
    <s v="SmallKitchenAppliances"/>
    <s v="HandBlenders"/>
    <m/>
    <n v="426"/>
    <n v="999"/>
    <n v="0.56999999999999995"/>
    <s v="Yes"/>
    <n v="221778"/>
    <n v="4.0999999999999996"/>
    <n v="222"/>
    <n v="910.19999999999993"/>
    <n v="-0.15537543972693033"/>
    <s v="Yes"/>
    <x v="1200"/>
  </r>
  <r>
    <x v="1339"/>
    <x v="1325"/>
    <x v="4"/>
    <s v="Heating,Cooling&amp;AirQuality"/>
    <s v="RoomHeaters"/>
    <s v="FanHeaters"/>
    <m/>
    <n v="2320"/>
    <n v="3290"/>
    <n v="0.28999999999999998"/>
    <s v="No"/>
    <n v="641550"/>
    <n v="3.8"/>
    <n v="195"/>
    <n v="741"/>
    <n v="-0.15537543972693033"/>
    <s v="Yes"/>
    <x v="1201"/>
  </r>
  <r>
    <x v="1340"/>
    <x v="1326"/>
    <x v="4"/>
    <s v="Kitchen&amp;HomeAppliances"/>
    <s v="SewingMachines&amp;Accessories"/>
    <s v="Sewing&amp;EmbroideryMachines"/>
    <m/>
    <n v="1563"/>
    <n v="3098"/>
    <n v="0.5"/>
    <s v="Yes"/>
    <n v="7072734"/>
    <n v="3.5"/>
    <n v="2283"/>
    <n v="7990.5"/>
    <n v="-0.15537543972693033"/>
    <s v="No"/>
    <x v="1202"/>
  </r>
  <r>
    <x v="1341"/>
    <x v="1327"/>
    <x v="4"/>
    <s v="Heating,Cooling&amp;AirQuality"/>
    <s v="RoomHeaters"/>
    <s v="ElectricHeaters"/>
    <m/>
    <n v="3487.77"/>
    <n v="4990"/>
    <n v="0.3"/>
    <s v="No"/>
    <n v="5623730"/>
    <n v="4.0999999999999996"/>
    <n v="1127"/>
    <n v="4620.7"/>
    <n v="-0.15537543972693033"/>
    <s v="No"/>
    <x v="1203"/>
  </r>
  <r>
    <x v="1342"/>
    <x v="1328"/>
    <x v="4"/>
    <s v="Kitchen&amp;HomeAppliances"/>
    <s v="SmallKitchenAppliances"/>
    <s v="MiniFoodProcessors&amp;Choppers"/>
    <m/>
    <n v="498"/>
    <n v="1200"/>
    <n v="0.59"/>
    <s v="Yes"/>
    <n v="135600"/>
    <n v="3.2"/>
    <n v="113"/>
    <n v="361.6"/>
    <n v="-0.15537543972693033"/>
    <s v="Yes"/>
    <x v="1204"/>
  </r>
  <r>
    <x v="1343"/>
    <x v="1329"/>
    <x v="4"/>
    <s v="Kitchen&amp;HomeAppliances"/>
    <s v="SmallKitchenAppliances"/>
    <s v="Kettles&amp;HotWaterDispensers"/>
    <s v="ElectricKettles"/>
    <n v="2695"/>
    <n v="2695"/>
    <n v="0"/>
    <s v="No"/>
    <n v="6786010"/>
    <n v="4.4000000000000004"/>
    <n v="2518"/>
    <n v="11079.2"/>
    <n v="-0.15537543972693033"/>
    <s v="No"/>
    <x v="1205"/>
  </r>
  <r>
    <x v="1344"/>
    <x v="1330"/>
    <x v="4"/>
    <s v="Heating,Cooling&amp;AirQuality"/>
    <s v="RoomHeaters"/>
    <s v="ElectricHeaters"/>
    <m/>
    <n v="949"/>
    <n v="2299"/>
    <n v="0.59"/>
    <s v="Yes"/>
    <n v="1264450"/>
    <n v="3.6"/>
    <n v="550"/>
    <n v="1980"/>
    <n v="-0.15537543972693033"/>
    <s v="Yes"/>
    <x v="1206"/>
  </r>
  <r>
    <x v="1345"/>
    <x v="1331"/>
    <x v="4"/>
    <s v="Kitchen&amp;HomeAppliances"/>
    <s v="Vacuum,Cleaning&amp;Ironing"/>
    <s v="Irons,Steamers&amp;Accessories"/>
    <s v="LintShavers"/>
    <n v="199"/>
    <n v="999"/>
    <n v="0.8"/>
    <s v="Yes"/>
    <n v="1998"/>
    <n v="3.1"/>
    <n v="2"/>
    <n v="6.2"/>
    <n v="-0.15537543972693033"/>
    <s v="Yes"/>
    <x v="1207"/>
  </r>
  <r>
    <x v="1346"/>
    <x v="1332"/>
    <x v="4"/>
    <s v="Kitchen&amp;HomeAppliances"/>
    <s v="WaterPurifiers&amp;Accessories"/>
    <s v="WaterPurifierAccessories"/>
    <m/>
    <n v="379"/>
    <n v="919"/>
    <n v="0.59"/>
    <s v="Yes"/>
    <n v="1001710"/>
    <n v="4"/>
    <n v="1090"/>
    <n v="4360"/>
    <n v="-0.15537543972693033"/>
    <s v="No"/>
    <x v="1208"/>
  </r>
  <r>
    <x v="1347"/>
    <x v="1333"/>
    <x v="4"/>
    <s v="Kitchen&amp;HomeAppliances"/>
    <s v="SmallKitchenAppliances"/>
    <s v="Rice&amp;PastaCookers"/>
    <m/>
    <n v="2280"/>
    <n v="3045"/>
    <n v="0.25"/>
    <s v="No"/>
    <n v="12539310"/>
    <n v="4.0999999999999996"/>
    <n v="4118"/>
    <n v="16883.8"/>
    <n v="-0.15537543972693033"/>
    <s v="No"/>
    <x v="1209"/>
  </r>
  <r>
    <x v="1348"/>
    <x v="1334"/>
    <x v="4"/>
    <s v="Heating,Cooling&amp;AirQuality"/>
    <s v="RoomHeaters"/>
    <s v="HeatConvectors"/>
    <m/>
    <n v="2219"/>
    <n v="3080"/>
    <n v="0.28000000000000003"/>
    <s v="No"/>
    <n v="1441440"/>
    <n v="3.6"/>
    <n v="468"/>
    <n v="1684.8"/>
    <n v="-0.15537543972693033"/>
    <s v="Yes"/>
    <x v="1210"/>
  </r>
  <r>
    <x v="1349"/>
    <x v="1335"/>
    <x v="4"/>
    <s v="Heating,Cooling&amp;AirQuality"/>
    <s v="Fans"/>
    <s v="ExhaustFans"/>
    <m/>
    <n v="1399"/>
    <n v="1890"/>
    <n v="0.26"/>
    <s v="No"/>
    <n v="15178590"/>
    <n v="4"/>
    <n v="8031"/>
    <n v="32124"/>
    <n v="-0.15537543972693033"/>
    <s v="No"/>
    <x v="1211"/>
  </r>
  <r>
    <x v="1350"/>
    <x v="1336"/>
    <x v="4"/>
    <s v="Kitchen&amp;HomeAppliances"/>
    <s v="SmallKitchenAppliances"/>
    <s v="SandwichMakers"/>
    <m/>
    <n v="2863"/>
    <n v="3690"/>
    <n v="0.22"/>
    <s v="No"/>
    <n v="25782030"/>
    <n v="4.3"/>
    <n v="6987"/>
    <n v="30044.1"/>
    <n v="-0.15537543972693033"/>
    <s v="No"/>
    <x v="12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DED943-D46B-4F6F-A6EC-77DF757CA725}" name="PivotTable28" cacheId="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W3:X13" firstHeaderRow="1" firstDataRow="1" firstDataCol="1"/>
  <pivotFields count="15">
    <pivotField showAll="0"/>
    <pivotField showAll="0"/>
    <pivotField axis="axisRow"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pivotField showAll="0"/>
    <pivotField showAll="0"/>
    <pivotField showAll="0"/>
    <pivotField showAll="0"/>
    <pivotField showAll="0"/>
    <pivotField showAll="0"/>
    <pivotField dataField="1" numFmtId="172" showAll="0"/>
    <pivotField showAll="0">
      <items count="6">
        <item x="0"/>
        <item x="1"/>
        <item x="2"/>
        <item x="3"/>
        <item x="4"/>
        <item t="default"/>
      </items>
    </pivotField>
    <pivotField showAll="0"/>
    <pivotField showAll="0"/>
  </pivotFields>
  <rowFields count="1">
    <field x="2"/>
  </rowFields>
  <rowItems count="10">
    <i>
      <x/>
    </i>
    <i>
      <x v="1"/>
    </i>
    <i>
      <x v="2"/>
    </i>
    <i>
      <x v="3"/>
    </i>
    <i>
      <x v="4"/>
    </i>
    <i>
      <x v="5"/>
    </i>
    <i>
      <x v="6"/>
    </i>
    <i>
      <x v="7"/>
    </i>
    <i>
      <x v="8"/>
    </i>
    <i t="grand">
      <x/>
    </i>
  </rowItems>
  <colItems count="1">
    <i/>
  </colItems>
  <dataFields count="1">
    <dataField name="Sum of Total Potential Revenue" fld="11" baseField="0" baseItem="0" numFmtId="172"/>
  </dataFields>
  <chartFormats count="5">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71962B-02F4-49ED-88E4-7E4C17C73AF9}" name="PivotTable27" cacheId="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T3:U8" firstHeaderRow="1" firstDataRow="1" firstDataCol="1"/>
  <pivotFields count="15">
    <pivotField dataField="1" showAll="0"/>
    <pivotField showAll="0"/>
    <pivotField showAll="0"/>
    <pivotField showAll="0"/>
    <pivotField showAll="0"/>
    <pivotField showAll="0"/>
    <pivotField showAll="0"/>
    <pivotField showAll="0"/>
    <pivotField showAll="0"/>
    <pivotField showAll="0"/>
    <pivotField showAll="0"/>
    <pivotField numFmtId="172" showAll="0"/>
    <pivotField axis="axisRow" showAll="0">
      <items count="6">
        <item x="0"/>
        <item x="1"/>
        <item x="2"/>
        <item x="3"/>
        <item x="4"/>
        <item t="default"/>
      </items>
    </pivotField>
    <pivotField showAll="0"/>
    <pivotField showAll="0"/>
  </pivotFields>
  <rowFields count="1">
    <field x="12"/>
  </rowFields>
  <rowItems count="5">
    <i>
      <x/>
    </i>
    <i>
      <x v="1"/>
    </i>
    <i>
      <x v="2"/>
    </i>
    <i>
      <x v="3"/>
    </i>
    <i t="grand">
      <x/>
    </i>
  </rowItems>
  <colItems count="1">
    <i/>
  </colItems>
  <dataFields count="1">
    <dataField name="Count of product_id" fld="0" subtotal="count" baseField="10" baseItem="4"/>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8F8D1D-1C45-4AD5-A1BF-8F88FF12F48C}" name="PivotTable25" cacheId="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Q3:R15" firstHeaderRow="1" firstDataRow="1" firstDataCol="1"/>
  <pivotFields count="15">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numFmtId="172" showAll="0"/>
    <pivotField showAll="0">
      <items count="6">
        <item x="0"/>
        <item x="1"/>
        <item x="2"/>
        <item x="3"/>
        <item x="4"/>
        <item t="default"/>
      </items>
    </pivotField>
    <pivotField dataField="1" showAll="0"/>
    <pivotField showAll="0"/>
  </pivotFields>
  <rowFields count="1">
    <field x="1"/>
  </rowFields>
  <rowItems count="12">
    <i>
      <x v="98"/>
    </i>
    <i>
      <x v="72"/>
    </i>
    <i>
      <x v="73"/>
    </i>
    <i>
      <x v="590"/>
    </i>
    <i>
      <x v="204"/>
    </i>
    <i>
      <x v="203"/>
    </i>
    <i>
      <x v="205"/>
    </i>
    <i>
      <x v="987"/>
    </i>
    <i>
      <x v="985"/>
    </i>
    <i>
      <x v="988"/>
    </i>
    <i>
      <x v="986"/>
    </i>
    <i t="grand">
      <x/>
    </i>
  </rowItems>
  <colItems count="1">
    <i/>
  </colItems>
  <dataFields count="1">
    <dataField name="Sum of rating_count" fld="13" baseField="0" baseItem="0" numFmtId="164"/>
  </dataFields>
  <formats count="2">
    <format dxfId="2">
      <pivotArea outline="0" collapsedLevelsAreSubtotals="1" fieldPosition="0"/>
    </format>
    <format dxfId="3">
      <pivotArea dataOnly="0" labelOnly="1" outline="0" axis="axisValues" fieldPosition="0"/>
    </format>
  </formats>
  <chartFormats count="11">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1" count="1" selected="0">
            <x v="72"/>
          </reference>
        </references>
      </pivotArea>
    </chartFormat>
    <chartFormat chart="10" format="4">
      <pivotArea type="data" outline="0" fieldPosition="0">
        <references count="2">
          <reference field="4294967294" count="1" selected="0">
            <x v="0"/>
          </reference>
          <reference field="1" count="1" selected="0">
            <x v="73"/>
          </reference>
        </references>
      </pivotArea>
    </chartFormat>
    <chartFormat chart="10" format="5">
      <pivotArea type="data" outline="0" fieldPosition="0">
        <references count="2">
          <reference field="4294967294" count="1" selected="0">
            <x v="0"/>
          </reference>
          <reference field="1" count="1" selected="0">
            <x v="590"/>
          </reference>
        </references>
      </pivotArea>
    </chartFormat>
    <chartFormat chart="10" format="6">
      <pivotArea type="data" outline="0" fieldPosition="0">
        <references count="2">
          <reference field="4294967294" count="1" selected="0">
            <x v="0"/>
          </reference>
          <reference field="1" count="1" selected="0">
            <x v="204"/>
          </reference>
        </references>
      </pivotArea>
    </chartFormat>
    <chartFormat chart="10" format="7">
      <pivotArea type="data" outline="0" fieldPosition="0">
        <references count="2">
          <reference field="4294967294" count="1" selected="0">
            <x v="0"/>
          </reference>
          <reference field="1" count="1" selected="0">
            <x v="203"/>
          </reference>
        </references>
      </pivotArea>
    </chartFormat>
    <chartFormat chart="10" format="8">
      <pivotArea type="data" outline="0" fieldPosition="0">
        <references count="2">
          <reference field="4294967294" count="1" selected="0">
            <x v="0"/>
          </reference>
          <reference field="1" count="1" selected="0">
            <x v="205"/>
          </reference>
        </references>
      </pivotArea>
    </chartFormat>
    <chartFormat chart="10" format="9">
      <pivotArea type="data" outline="0" fieldPosition="0">
        <references count="2">
          <reference field="4294967294" count="1" selected="0">
            <x v="0"/>
          </reference>
          <reference field="1" count="1" selected="0">
            <x v="987"/>
          </reference>
        </references>
      </pivotArea>
    </chartFormat>
    <chartFormat chart="10" format="10">
      <pivotArea type="data" outline="0" fieldPosition="0">
        <references count="2">
          <reference field="4294967294" count="1" selected="0">
            <x v="0"/>
          </reference>
          <reference field="1" count="1" selected="0">
            <x v="985"/>
          </reference>
        </references>
      </pivotArea>
    </chartFormat>
    <chartFormat chart="10" format="11">
      <pivotArea type="data" outline="0" fieldPosition="0">
        <references count="2">
          <reference field="4294967294" count="1" selected="0">
            <x v="0"/>
          </reference>
          <reference field="1" count="1" selected="0">
            <x v="986"/>
          </reference>
        </references>
      </pivotArea>
    </chartFormat>
    <chartFormat chart="10" format="12">
      <pivotArea type="data" outline="0" fieldPosition="0">
        <references count="2">
          <reference field="4294967294" count="1" selected="0">
            <x v="0"/>
          </reference>
          <reference field="1" count="1" selected="0">
            <x v="988"/>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AF3DC7-C5B5-4636-9F9F-911E9CF71949}" name="PivotTable24" cacheId="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O13" firstHeaderRow="0" firstDataRow="1" firstDataCol="1"/>
  <pivotFields count="15">
    <pivotField showAll="0"/>
    <pivotField showAll="0"/>
    <pivotField axis="axisRow"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pivotField showAll="0"/>
    <pivotField showAll="0"/>
    <pivotField dataField="1" showAll="0"/>
    <pivotField dataField="1" showAll="0"/>
    <pivotField showAll="0"/>
    <pivotField showAll="0"/>
    <pivotField numFmtId="172" showAll="0"/>
    <pivotField showAll="0">
      <items count="6">
        <item x="0"/>
        <item x="1"/>
        <item x="2"/>
        <item x="3"/>
        <item x="4"/>
        <item t="default"/>
      </items>
    </pivotField>
    <pivotField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of actual_price" fld="8" subtotal="average" baseField="3" baseItem="0"/>
    <dataField name="Average of discounted_price" fld="7" subtotal="average" baseField="3" baseItem="0"/>
  </dataFields>
  <formats count="1">
    <format dxfId="1">
      <pivotArea outline="0" collapsedLevelsAreSubtotals="1" fieldPosition="0"/>
    </format>
  </formats>
  <chartFormats count="2">
    <chartFormat chart="7" format="8"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4F5FC67-4B81-4089-B82E-5147B744BD3D}" name="PivotTable23" cacheId="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J3:K16" firstHeaderRow="1" firstDataRow="1" firstDataCol="1"/>
  <pivotFields count="15">
    <pivotField showAll="0"/>
    <pivotField axis="axisRow" showAll="0" measureFilter="1" sortType="a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showAll="0"/>
    <pivotField showAll="0"/>
    <pivotField showAll="0"/>
    <pivotField showAll="0"/>
    <pivotField showAll="0"/>
    <pivotField showAll="0"/>
    <pivotField showAll="0"/>
    <pivotField numFmtId="172" showAll="0"/>
    <pivotField dataField="1" showAll="0">
      <items count="6">
        <item x="0"/>
        <item x="1"/>
        <item x="2"/>
        <item x="3"/>
        <item x="4"/>
        <item t="default"/>
      </items>
    </pivotField>
    <pivotField showAll="0"/>
    <pivotField showAll="0"/>
  </pivotFields>
  <rowFields count="1">
    <field x="1"/>
  </rowFields>
  <rowItems count="13">
    <i>
      <x v="82"/>
    </i>
    <i>
      <x v="289"/>
    </i>
    <i>
      <x v="425"/>
    </i>
    <i>
      <x v="567"/>
    </i>
    <i>
      <x v="767"/>
    </i>
    <i>
      <x v="826"/>
    </i>
    <i>
      <x v="1002"/>
    </i>
    <i>
      <x v="1096"/>
    </i>
    <i>
      <x v="1106"/>
    </i>
    <i>
      <x v="1141"/>
    </i>
    <i>
      <x v="1143"/>
    </i>
    <i>
      <x v="1336"/>
    </i>
    <i t="grand">
      <x/>
    </i>
  </rowItems>
  <colItems count="1">
    <i/>
  </colItems>
  <dataFields count="1">
    <dataField name="Average of rating" fld="12" subtotal="average" baseField="1" baseItem="1"/>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46F422-ED27-479A-8C1D-D4EF733F5150}" name="PivotTable22" cacheId="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3:H13" firstHeaderRow="1" firstDataRow="1" firstDataCol="1"/>
  <pivotFields count="15">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sortType="ascending">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72" showAll="0"/>
    <pivotField showAll="0">
      <items count="6">
        <item x="0"/>
        <item x="1"/>
        <item x="2"/>
        <item x="3"/>
        <item x="4"/>
        <item t="default"/>
      </items>
    </pivotField>
    <pivotField dataField="1" showAll="0"/>
    <pivotField showAll="0"/>
  </pivotFields>
  <rowFields count="1">
    <field x="2"/>
  </rowFields>
  <rowItems count="10">
    <i>
      <x v="2"/>
    </i>
    <i>
      <x v="1"/>
    </i>
    <i>
      <x v="4"/>
    </i>
    <i>
      <x v="7"/>
    </i>
    <i>
      <x v="6"/>
    </i>
    <i>
      <x v="8"/>
    </i>
    <i>
      <x v="5"/>
    </i>
    <i>
      <x v="3"/>
    </i>
    <i>
      <x/>
    </i>
    <i t="grand">
      <x/>
    </i>
  </rowItems>
  <colItems count="1">
    <i/>
  </colItems>
  <dataFields count="1">
    <dataField name="Sum of rating_count" fld="13" baseField="2" baseItem="3" numFmtId="164"/>
  </dataFields>
  <formats count="1">
    <format dxfId="0">
      <pivotArea outline="0" collapsedLevelsAreSubtotals="1" fieldPosition="0"/>
    </format>
  </format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5CB3F3-AF9C-4A21-AF89-96D04D597256}" name="PivotTable21" cacheId="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3" firstHeaderRow="1" firstDataRow="1" firstDataCol="1"/>
  <pivotFields count="15">
    <pivotField dataField="1"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pivotField showAll="0"/>
    <pivotField showAll="0"/>
    <pivotField showAll="0"/>
    <pivotField showAll="0"/>
    <pivotField showAll="0"/>
    <pivotField showAll="0"/>
    <pivotField numFmtId="172" showAll="0"/>
    <pivotField showAll="0">
      <items count="6">
        <item x="0"/>
        <item x="1"/>
        <item x="2"/>
        <item x="3"/>
        <item x="4"/>
        <item t="default"/>
      </items>
    </pivotField>
    <pivotField showAll="0"/>
    <pivotField showAll="0"/>
  </pivotFields>
  <rowFields count="1">
    <field x="2"/>
  </rowFields>
  <rowItems count="10">
    <i>
      <x v="2"/>
    </i>
    <i>
      <x v="1"/>
    </i>
    <i>
      <x v="4"/>
    </i>
    <i>
      <x v="7"/>
    </i>
    <i>
      <x v="6"/>
    </i>
    <i>
      <x v="5"/>
    </i>
    <i>
      <x/>
    </i>
    <i>
      <x v="8"/>
    </i>
    <i>
      <x v="3"/>
    </i>
    <i t="grand">
      <x/>
    </i>
  </rowItems>
  <colItems count="1">
    <i/>
  </colItems>
  <dataFields count="1">
    <dataField name="Count of product_id" fld="0" subtotal="count" baseField="2" baseItem="2"/>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B816171-AAD9-40E6-B14C-3C1E36010F28}" name="PivotTable20" cacheId="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3" firstHeaderRow="1" firstDataRow="1" firstDataCol="1"/>
  <pivotFields count="15">
    <pivotField showAll="0"/>
    <pivotField showAll="0"/>
    <pivotField axis="axisRow" showAll="0" sortType="a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pivotField showAll="0"/>
    <pivotField showAll="0"/>
    <pivotField showAll="0"/>
    <pivotField showAll="0"/>
    <pivotField dataField="1" showAll="0"/>
    <pivotField showAll="0"/>
    <pivotField numFmtId="172" showAll="0"/>
    <pivotField showAll="0">
      <items count="6">
        <item x="0"/>
        <item x="1"/>
        <item x="2"/>
        <item x="3"/>
        <item x="4"/>
        <item t="default"/>
      </items>
    </pivotField>
    <pivotField showAll="0"/>
    <pivotField showAll="0"/>
  </pivotFields>
  <rowFields count="1">
    <field x="2"/>
  </rowFields>
  <rowItems count="10">
    <i>
      <x v="8"/>
    </i>
    <i>
      <x v="7"/>
    </i>
    <i>
      <x v="4"/>
    </i>
    <i>
      <x/>
    </i>
    <i>
      <x v="6"/>
    </i>
    <i>
      <x v="2"/>
    </i>
    <i>
      <x v="3"/>
    </i>
    <i>
      <x v="1"/>
    </i>
    <i>
      <x v="5"/>
    </i>
    <i t="grand">
      <x/>
    </i>
  </rowItems>
  <colItems count="1">
    <i/>
  </colItems>
  <dataFields count="1">
    <dataField name="Average of discount_percentage" fld="9" subtotal="average" baseField="2" baseItem="1"/>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EAA5D99-1C8E-4492-890F-016F8036C5C0}" name="PivotTable19" cacheId="8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E3:AF9" firstHeaderRow="1" firstDataRow="1" firstDataCol="1"/>
  <pivotFields count="18">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measureFilter="1" sortType="descending">
      <items count="1338">
        <item x="1098"/>
        <item x="1192"/>
        <item x="151"/>
        <item x="177"/>
        <item x="32"/>
        <item x="140"/>
        <item x="305"/>
        <item x="601"/>
        <item x="818"/>
        <item x="708"/>
        <item x="1251"/>
        <item x="780"/>
        <item x="827"/>
        <item x="794"/>
        <item x="95"/>
        <item x="588"/>
        <item x="678"/>
        <item x="611"/>
        <item x="788"/>
        <item x="757"/>
        <item x="602"/>
        <item x="805"/>
        <item x="691"/>
        <item x="726"/>
        <item x="723"/>
        <item x="571"/>
        <item x="635"/>
        <item x="572"/>
        <item x="603"/>
        <item x="744"/>
        <item x="552"/>
        <item x="605"/>
        <item x="659"/>
        <item x="809"/>
        <item x="748"/>
        <item x="661"/>
        <item x="636"/>
        <item x="158"/>
        <item x="195"/>
        <item x="234"/>
        <item x="891"/>
        <item x="872"/>
        <item x="859"/>
        <item x="600"/>
        <item x="846"/>
        <item x="210"/>
        <item x="1112"/>
        <item x="953"/>
        <item x="1065"/>
        <item x="1280"/>
        <item x="1127"/>
        <item x="1092"/>
        <item x="1301"/>
        <item x="1086"/>
        <item x="1191"/>
        <item x="997"/>
        <item x="1209"/>
        <item x="823"/>
        <item x="1066"/>
        <item x="1010"/>
        <item x="789"/>
        <item x="704"/>
        <item x="728"/>
        <item x="693"/>
        <item x="58"/>
        <item x="531"/>
        <item x="45"/>
        <item x="829"/>
        <item x="413"/>
        <item x="375"/>
        <item x="492"/>
        <item x="241"/>
        <item x="257"/>
        <item x="84"/>
        <item x="173"/>
        <item x="131"/>
        <item x="80"/>
        <item x="187"/>
        <item x="105"/>
        <item x="833"/>
        <item x="99"/>
        <item x="272"/>
        <item x="161"/>
        <item x="261"/>
        <item x="0"/>
        <item x="220"/>
        <item x="104"/>
        <item x="166"/>
        <item x="42"/>
        <item x="106"/>
        <item x="89"/>
        <item x="237"/>
        <item x="297"/>
        <item x="776"/>
        <item x="122"/>
        <item x="273"/>
        <item x="53"/>
        <item x="190"/>
        <item x="255"/>
        <item x="108"/>
        <item x="150"/>
        <item x="286"/>
        <item x="1088"/>
        <item x="966"/>
        <item x="1035"/>
        <item x="1284"/>
        <item x="1062"/>
        <item x="747"/>
        <item x="1052"/>
        <item x="1069"/>
        <item x="1257"/>
        <item x="1064"/>
        <item x="1182"/>
        <item x="895"/>
        <item x="1113"/>
        <item x="1099"/>
        <item x="985"/>
        <item x="1325"/>
        <item x="1091"/>
        <item x="1259"/>
        <item x="1008"/>
        <item x="1028"/>
        <item x="1177"/>
        <item x="954"/>
        <item x="1327"/>
        <item x="411"/>
        <item x="516"/>
        <item x="497"/>
        <item x="796"/>
        <item x="202"/>
        <item x="384"/>
        <item x="595"/>
        <item x="822"/>
        <item x="727"/>
        <item x="792"/>
        <item x="781"/>
        <item x="863"/>
        <item x="454"/>
        <item x="453"/>
        <item x="292"/>
        <item x="1255"/>
        <item x="56"/>
        <item x="8"/>
        <item x="619"/>
        <item x="828"/>
        <item x="98"/>
        <item x="876"/>
        <item x="625"/>
        <item x="640"/>
        <item x="143"/>
        <item x="43"/>
        <item x="652"/>
        <item x="598"/>
        <item x="578"/>
        <item x="671"/>
        <item x="50"/>
        <item x="170"/>
        <item x="141"/>
        <item x="844"/>
        <item x="280"/>
        <item x="1061"/>
        <item x="1141"/>
        <item x="515"/>
        <item x="609"/>
        <item x="25"/>
        <item x="299"/>
        <item x="21"/>
        <item x="199"/>
        <item x="1261"/>
        <item x="1004"/>
        <item x="1120"/>
        <item x="451"/>
        <item x="496"/>
        <item x="300"/>
        <item x="1250"/>
        <item x="206"/>
        <item x="77"/>
        <item x="321"/>
        <item x="94"/>
        <item x="1046"/>
        <item x="209"/>
        <item x="55"/>
        <item x="224"/>
        <item x="284"/>
        <item x="681"/>
        <item x="712"/>
        <item x="835"/>
        <item x="1266"/>
        <item x="573"/>
        <item x="1319"/>
        <item x="307"/>
        <item x="312"/>
        <item x="326"/>
        <item x="174"/>
        <item x="1097"/>
        <item x="1017"/>
        <item x="892"/>
        <item x="446"/>
        <item x="78"/>
        <item x="254"/>
        <item x="1117"/>
        <item x="787"/>
        <item x="1282"/>
        <item x="1269"/>
        <item x="1160"/>
        <item x="1116"/>
        <item x="1300"/>
        <item x="1253"/>
        <item x="1230"/>
        <item x="1105"/>
        <item x="897"/>
        <item x="537"/>
        <item x="686"/>
        <item x="391"/>
        <item x="490"/>
        <item x="590"/>
        <item x="613"/>
        <item x="673"/>
        <item x="551"/>
        <item x="456"/>
        <item x="487"/>
        <item x="331"/>
        <item x="181"/>
        <item x="201"/>
        <item x="320"/>
        <item x="287"/>
        <item x="252"/>
        <item x="547"/>
        <item x="519"/>
        <item x="427"/>
        <item x="437"/>
        <item x="444"/>
        <item x="394"/>
        <item x="507"/>
        <item x="517"/>
        <item x="2"/>
        <item x="37"/>
        <item x="493"/>
        <item x="779"/>
        <item x="180"/>
        <item x="249"/>
        <item x="226"/>
        <item x="1203"/>
        <item x="941"/>
        <item x="243"/>
        <item x="847"/>
        <item x="82"/>
        <item x="1042"/>
        <item x="549"/>
        <item x="175"/>
        <item x="1221"/>
        <item x="960"/>
        <item x="813"/>
        <item x="510"/>
        <item x="906"/>
        <item x="313"/>
        <item x="1168"/>
        <item x="1277"/>
        <item x="860"/>
        <item x="725"/>
        <item x="569"/>
        <item x="840"/>
        <item x="306"/>
        <item x="232"/>
        <item x="341"/>
        <item x="476"/>
        <item x="351"/>
        <item x="699"/>
        <item x="503"/>
        <item x="360"/>
        <item x="575"/>
        <item x="620"/>
        <item x="608"/>
        <item x="639"/>
        <item x="679"/>
        <item x="583"/>
        <item x="765"/>
        <item x="666"/>
        <item x="545"/>
        <item x="826"/>
        <item x="33"/>
        <item x="489"/>
        <item x="378"/>
        <item x="628"/>
        <item x="530"/>
        <item x="508"/>
        <item x="359"/>
        <item x="363"/>
        <item x="469"/>
        <item x="540"/>
        <item x="387"/>
        <item x="425"/>
        <item x="404"/>
        <item x="361"/>
        <item x="396"/>
        <item x="352"/>
        <item x="346"/>
        <item x="445"/>
        <item x="392"/>
        <item x="402"/>
        <item x="385"/>
        <item x="443"/>
        <item x="152"/>
        <item x="22"/>
        <item x="356"/>
        <item x="815"/>
        <item x="276"/>
        <item x="192"/>
        <item x="87"/>
        <item x="61"/>
        <item x="819"/>
        <item x="1229"/>
        <item x="1241"/>
        <item x="132"/>
        <item x="1212"/>
        <item x="1014"/>
        <item x="227"/>
        <item x="621"/>
        <item x="820"/>
        <item x="775"/>
        <item x="1083"/>
        <item x="1186"/>
        <item x="952"/>
        <item x="649"/>
        <item x="783"/>
        <item x="836"/>
        <item x="824"/>
        <item x="868"/>
        <item x="1076"/>
        <item x="1128"/>
        <item x="732"/>
        <item x="121"/>
        <item x="225"/>
        <item x="1029"/>
        <item x="322"/>
        <item x="802"/>
        <item x="498"/>
        <item x="470"/>
        <item x="479"/>
        <item x="417"/>
        <item x="377"/>
        <item x="410"/>
        <item x="477"/>
        <item x="409"/>
        <item x="472"/>
        <item x="340"/>
        <item x="336"/>
        <item x="339"/>
        <item x="528"/>
        <item x="366"/>
        <item x="447"/>
        <item x="365"/>
        <item x="64"/>
        <item x="124"/>
        <item x="488"/>
        <item x="461"/>
        <item x="372"/>
        <item x="367"/>
        <item x="348"/>
        <item x="72"/>
        <item x="650"/>
        <item x="729"/>
        <item x="853"/>
        <item x="832"/>
        <item x="662"/>
        <item x="264"/>
        <item x="420"/>
        <item x="374"/>
        <item x="821"/>
        <item x="379"/>
        <item x="169"/>
        <item x="831"/>
        <item x="1244"/>
        <item x="1238"/>
        <item x="1225"/>
        <item x="922"/>
        <item x="797"/>
        <item x="682"/>
        <item x="612"/>
        <item x="465"/>
        <item x="347"/>
        <item x="401"/>
        <item x="5"/>
        <item x="34"/>
        <item x="109"/>
        <item x="285"/>
        <item x="35"/>
        <item x="246"/>
        <item x="136"/>
        <item x="463"/>
        <item x="441"/>
        <item x="475"/>
        <item x="349"/>
        <item x="395"/>
        <item x="317"/>
        <item x="1189"/>
        <item x="529"/>
        <item x="296"/>
        <item x="752"/>
        <item x="908"/>
        <item x="1289"/>
        <item x="1118"/>
        <item x="927"/>
        <item x="1048"/>
        <item x="968"/>
        <item x="944"/>
        <item x="1217"/>
        <item x="1274"/>
        <item x="1016"/>
        <item x="905"/>
        <item x="925"/>
        <item x="1039"/>
        <item x="1287"/>
        <item x="959"/>
        <item x="1002"/>
        <item x="903"/>
        <item x="1333"/>
        <item x="1137"/>
        <item x="901"/>
        <item x="1176"/>
        <item x="1003"/>
        <item x="217"/>
        <item x="558"/>
        <item x="717"/>
        <item x="837"/>
        <item x="746"/>
        <item x="722"/>
        <item x="667"/>
        <item x="706"/>
        <item x="419"/>
        <item x="119"/>
        <item x="115"/>
        <item x="10"/>
        <item x="223"/>
        <item x="66"/>
        <item x="59"/>
        <item x="14"/>
        <item x="4"/>
        <item x="13"/>
        <item x="786"/>
        <item x="464"/>
        <item x="439"/>
        <item x="386"/>
        <item x="1308"/>
        <item x="1025"/>
        <item x="207"/>
        <item x="513"/>
        <item x="525"/>
        <item x="511"/>
        <item x="532"/>
        <item x="162"/>
        <item x="73"/>
        <item x="759"/>
        <item x="871"/>
        <item x="1218"/>
        <item x="900"/>
        <item x="992"/>
        <item x="926"/>
        <item x="971"/>
        <item x="904"/>
        <item x="1027"/>
        <item x="894"/>
        <item x="937"/>
        <item x="994"/>
        <item x="931"/>
        <item x="589"/>
        <item x="1075"/>
        <item x="1093"/>
        <item x="936"/>
        <item x="1013"/>
        <item x="986"/>
        <item x="1033"/>
        <item x="1174"/>
        <item x="1329"/>
        <item x="1258"/>
        <item x="951"/>
        <item x="1068"/>
        <item x="1079"/>
        <item x="928"/>
        <item x="947"/>
        <item x="933"/>
        <item x="1110"/>
        <item x="1143"/>
        <item x="1124"/>
        <item x="1315"/>
        <item x="981"/>
        <item x="983"/>
        <item x="1106"/>
        <item x="1108"/>
        <item x="1089"/>
        <item x="1115"/>
        <item x="754"/>
        <item x="869"/>
        <item x="812"/>
        <item x="843"/>
        <item x="672"/>
        <item x="778"/>
        <item x="881"/>
        <item x="680"/>
        <item x="1200"/>
        <item x="850"/>
        <item x="606"/>
        <item x="1240"/>
        <item x="907"/>
        <item x="978"/>
        <item x="1205"/>
        <item x="945"/>
        <item x="1222"/>
        <item x="967"/>
        <item x="848"/>
        <item x="1073"/>
        <item x="70"/>
        <item x="520"/>
        <item x="426"/>
        <item x="376"/>
        <item x="432"/>
        <item x="494"/>
        <item x="481"/>
        <item x="337"/>
        <item x="393"/>
        <item x="338"/>
        <item x="57"/>
        <item x="26"/>
        <item x="323"/>
        <item x="216"/>
        <item x="38"/>
        <item x="499"/>
        <item x="397"/>
        <item x="91"/>
        <item x="85"/>
        <item x="734"/>
        <item x="878"/>
        <item x="597"/>
        <item x="932"/>
        <item x="506"/>
        <item x="500"/>
        <item x="343"/>
        <item x="400"/>
        <item x="422"/>
        <item x="429"/>
        <item x="512"/>
        <item x="342"/>
        <item x="462"/>
        <item x="644"/>
        <item x="473"/>
        <item x="804"/>
        <item x="501"/>
        <item x="763"/>
        <item x="518"/>
        <item x="428"/>
        <item x="357"/>
        <item x="533"/>
        <item x="380"/>
        <item x="458"/>
        <item x="370"/>
        <item x="660"/>
        <item x="478"/>
        <item x="647"/>
        <item x="696"/>
        <item x="629"/>
        <item x="482"/>
        <item x="1332"/>
        <item x="301"/>
        <item x="1187"/>
        <item x="1331"/>
        <item x="1233"/>
        <item x="480"/>
        <item x="208"/>
        <item x="474"/>
        <item x="1147"/>
        <item x="1158"/>
        <item x="434"/>
        <item x="483"/>
        <item x="912"/>
        <item x="1132"/>
        <item x="1067"/>
        <item x="1190"/>
        <item x="1138"/>
        <item x="1294"/>
        <item x="68"/>
        <item x="535"/>
        <item x="1059"/>
        <item x="982"/>
        <item x="1199"/>
        <item x="153"/>
        <item x="407"/>
        <item x="7"/>
        <item x="1302"/>
        <item x="522"/>
        <item x="335"/>
        <item x="15"/>
        <item x="1045"/>
        <item x="308"/>
        <item x="319"/>
        <item x="16"/>
        <item x="808"/>
        <item x="431"/>
        <item x="133"/>
        <item x="330"/>
        <item x="455"/>
        <item x="41"/>
        <item x="231"/>
        <item x="197"/>
        <item x="353"/>
        <item x="354"/>
        <item x="421"/>
        <item x="278"/>
        <item x="103"/>
        <item x="607"/>
        <item x="1165"/>
        <item x="711"/>
        <item x="1276"/>
        <item x="1148"/>
        <item x="972"/>
        <item x="1248"/>
        <item x="690"/>
        <item x="676"/>
        <item x="315"/>
        <item x="996"/>
        <item x="302"/>
        <item x="770"/>
        <item x="142"/>
        <item x="138"/>
        <item x="1216"/>
        <item x="1268"/>
        <item x="275"/>
        <item x="165"/>
        <item x="193"/>
        <item x="96"/>
        <item x="233"/>
        <item x="755"/>
        <item x="738"/>
        <item x="653"/>
        <item x="674"/>
        <item x="784"/>
        <item x="651"/>
        <item x="614"/>
        <item x="731"/>
        <item x="851"/>
        <item x="623"/>
        <item x="849"/>
        <item x="793"/>
        <item x="705"/>
        <item x="546"/>
        <item x="643"/>
        <item x="1173"/>
        <item x="505"/>
        <item x="1024"/>
        <item x="991"/>
        <item x="1293"/>
        <item x="1133"/>
        <item x="1306"/>
        <item x="1019"/>
        <item x="1263"/>
        <item x="942"/>
        <item x="921"/>
        <item x="988"/>
        <item x="1254"/>
        <item x="917"/>
        <item x="946"/>
        <item x="920"/>
        <item x="1102"/>
        <item x="1290"/>
        <item x="1330"/>
        <item x="112"/>
        <item x="19"/>
        <item x="283"/>
        <item x="135"/>
        <item x="1226"/>
        <item x="281"/>
        <item x="889"/>
        <item x="800"/>
        <item x="767"/>
        <item x="730"/>
        <item x="702"/>
        <item x="777"/>
        <item x="870"/>
        <item x="298"/>
        <item x="524"/>
        <item x="1317"/>
        <item x="795"/>
        <item x="93"/>
        <item x="266"/>
        <item x="555"/>
        <item x="697"/>
        <item x="764"/>
        <item x="745"/>
        <item x="88"/>
        <item x="118"/>
        <item x="521"/>
        <item x="62"/>
        <item x="1297"/>
        <item x="486"/>
        <item x="987"/>
        <item x="1307"/>
        <item x="1071"/>
        <item x="1175"/>
        <item x="1264"/>
        <item x="269"/>
        <item x="1242"/>
        <item x="288"/>
        <item x="325"/>
        <item x="144"/>
        <item x="294"/>
        <item x="304"/>
        <item x="1246"/>
        <item x="1324"/>
        <item x="771"/>
        <item x="1094"/>
        <item x="1037"/>
        <item x="1322"/>
        <item x="998"/>
        <item x="1237"/>
        <item x="741"/>
        <item x="542"/>
        <item x="438"/>
        <item x="117"/>
        <item x="1181"/>
        <item x="1231"/>
        <item x="1006"/>
        <item x="1296"/>
        <item x="1179"/>
        <item x="1055"/>
        <item x="1149"/>
        <item x="1043"/>
        <item x="1084"/>
        <item x="958"/>
        <item x="915"/>
        <item x="1286"/>
        <item x="1009"/>
        <item x="1041"/>
        <item x="1152"/>
        <item x="1252"/>
        <item x="1232"/>
        <item x="1309"/>
        <item x="215"/>
        <item x="188"/>
        <item x="657"/>
        <item x="1072"/>
        <item x="1234"/>
        <item x="637"/>
        <item x="648"/>
        <item x="663"/>
        <item x="554"/>
        <item x="631"/>
        <item x="452"/>
        <item x="345"/>
        <item x="762"/>
        <item x="102"/>
        <item x="310"/>
        <item x="468"/>
        <item x="430"/>
        <item x="471"/>
        <item x="371"/>
        <item x="416"/>
        <item x="460"/>
        <item x="423"/>
        <item x="415"/>
        <item x="389"/>
        <item x="442"/>
        <item x="433"/>
        <item x="364"/>
        <item x="382"/>
        <item x="509"/>
        <item x="504"/>
        <item x="1321"/>
        <item x="1236"/>
        <item x="1245"/>
        <item x="875"/>
        <item x="1171"/>
        <item x="1012"/>
        <item x="1018"/>
        <item x="1007"/>
        <item x="1201"/>
        <item x="724"/>
        <item x="1247"/>
        <item x="782"/>
        <item x="668"/>
        <item x="893"/>
        <item x="1103"/>
        <item x="1157"/>
        <item x="1195"/>
        <item x="1185"/>
        <item x="1215"/>
        <item x="1122"/>
        <item x="1087"/>
        <item x="924"/>
        <item x="1154"/>
        <item x="1125"/>
        <item x="1310"/>
        <item x="857"/>
        <item x="1320"/>
        <item x="1142"/>
        <item x="989"/>
        <item x="999"/>
        <item x="127"/>
        <item x="1196"/>
        <item x="1156"/>
        <item x="1298"/>
        <item x="1060"/>
        <item x="1275"/>
        <item x="1295"/>
        <item x="1134"/>
        <item x="684"/>
        <item x="1001"/>
        <item x="1000"/>
        <item x="1140"/>
        <item x="1172"/>
        <item x="710"/>
        <item x="596"/>
        <item x="557"/>
        <item x="801"/>
        <item x="749"/>
        <item x="570"/>
        <item x="556"/>
        <item x="886"/>
        <item x="683"/>
        <item x="866"/>
        <item x="873"/>
        <item x="803"/>
        <item x="880"/>
        <item x="845"/>
        <item x="773"/>
        <item x="581"/>
        <item x="622"/>
        <item x="862"/>
        <item x="830"/>
        <item x="414"/>
        <item x="616"/>
        <item x="1145"/>
        <item x="1056"/>
        <item x="1036"/>
        <item x="291"/>
        <item x="123"/>
        <item x="1131"/>
        <item x="1020"/>
        <item x="238"/>
        <item x="1318"/>
        <item x="1058"/>
        <item x="962"/>
        <item x="1206"/>
        <item x="980"/>
        <item x="861"/>
        <item x="1155"/>
        <item x="1303"/>
        <item x="1335"/>
        <item x="1080"/>
        <item x="911"/>
        <item x="1198"/>
        <item x="1101"/>
        <item x="1038"/>
        <item x="929"/>
        <item x="1243"/>
        <item x="1074"/>
        <item x="1184"/>
        <item x="1194"/>
        <item x="1249"/>
        <item x="934"/>
        <item x="1109"/>
        <item x="913"/>
        <item x="1314"/>
        <item x="1047"/>
        <item x="1228"/>
        <item x="1202"/>
        <item x="412"/>
        <item x="899"/>
        <item x="1291"/>
        <item x="709"/>
        <item x="90"/>
        <item x="582"/>
        <item x="408"/>
        <item x="638"/>
        <item x="713"/>
        <item x="694"/>
        <item x="737"/>
        <item x="842"/>
        <item x="591"/>
        <item x="698"/>
        <item x="864"/>
        <item x="874"/>
        <item x="979"/>
        <item x="97"/>
        <item x="154"/>
        <item x="1139"/>
        <item x="1262"/>
        <item x="627"/>
        <item x="867"/>
        <item x="527"/>
        <item x="23"/>
        <item x="81"/>
        <item x="457"/>
        <item x="196"/>
        <item x="485"/>
        <item x="253"/>
        <item x="176"/>
        <item x="44"/>
        <item x="178"/>
        <item x="79"/>
        <item x="369"/>
        <item x="538"/>
        <item x="766"/>
        <item x="448"/>
        <item x="333"/>
        <item x="735"/>
        <item x="332"/>
        <item x="358"/>
        <item x="484"/>
        <item x="523"/>
        <item x="362"/>
        <item x="664"/>
        <item x="390"/>
        <item x="1095"/>
        <item x="740"/>
        <item x="1049"/>
        <item x="817"/>
        <item x="314"/>
        <item x="665"/>
        <item x="587"/>
        <item x="1031"/>
        <item x="970"/>
        <item x="1044"/>
        <item x="1316"/>
        <item x="1151"/>
        <item x="1227"/>
        <item x="1129"/>
        <item x="329"/>
        <item x="811"/>
        <item x="1107"/>
        <item x="715"/>
        <item x="1239"/>
        <item x="610"/>
        <item x="1090"/>
        <item x="743"/>
        <item x="751"/>
        <item x="1085"/>
        <item x="495"/>
        <item x="1267"/>
        <item x="459"/>
        <item x="355"/>
        <item x="450"/>
        <item x="539"/>
        <item x="244"/>
        <item x="167"/>
        <item x="116"/>
        <item x="157"/>
        <item x="1178"/>
        <item x="695"/>
        <item x="858"/>
        <item x="633"/>
        <item x="1312"/>
        <item x="1292"/>
        <item x="541"/>
        <item x="703"/>
        <item x="20"/>
        <item x="28"/>
        <item x="887"/>
        <item x="630"/>
        <item x="563"/>
        <item x="149"/>
        <item x="39"/>
        <item x="742"/>
        <item x="617"/>
        <item x="642"/>
        <item x="194"/>
        <item x="798"/>
        <item x="807"/>
        <item x="677"/>
        <item x="373"/>
        <item x="1119"/>
        <item x="46"/>
        <item x="774"/>
        <item x="739"/>
        <item x="580"/>
        <item x="700"/>
        <item x="838"/>
        <item x="624"/>
        <item x="1170"/>
        <item x="585"/>
        <item x="568"/>
        <item x="561"/>
        <item x="560"/>
        <item x="100"/>
        <item x="271"/>
        <item x="719"/>
        <item x="268"/>
        <item x="1130"/>
        <item x="1183"/>
        <item x="214"/>
        <item x="688"/>
        <item x="885"/>
        <item x="720"/>
        <item x="107"/>
        <item x="1220"/>
        <item x="1070"/>
        <item x="1136"/>
        <item x="1022"/>
        <item x="1163"/>
        <item x="984"/>
        <item x="990"/>
        <item x="1211"/>
        <item x="1011"/>
        <item x="1159"/>
        <item x="1305"/>
        <item x="973"/>
        <item x="1223"/>
        <item x="956"/>
        <item x="1150"/>
        <item x="110"/>
        <item x="910"/>
        <item x="248"/>
        <item x="1023"/>
        <item x="772"/>
        <item x="1054"/>
        <item x="114"/>
        <item x="203"/>
        <item x="1015"/>
        <item x="626"/>
        <item x="769"/>
        <item x="615"/>
        <item x="721"/>
        <item x="753"/>
        <item x="839"/>
        <item x="564"/>
        <item x="790"/>
        <item x="791"/>
        <item x="701"/>
        <item x="855"/>
        <item x="879"/>
        <item x="645"/>
        <item x="1278"/>
        <item x="1188"/>
        <item x="1166"/>
        <item x="71"/>
        <item x="655"/>
        <item x="841"/>
        <item x="577"/>
        <item x="594"/>
        <item x="883"/>
        <item x="1283"/>
        <item x="222"/>
        <item x="242"/>
        <item x="814"/>
        <item x="852"/>
        <item x="884"/>
        <item x="1153"/>
        <item x="1235"/>
        <item x="1273"/>
        <item x="1260"/>
        <item x="882"/>
        <item x="865"/>
        <item x="799"/>
        <item x="785"/>
        <item x="654"/>
        <item x="200"/>
        <item x="1271"/>
        <item x="825"/>
        <item x="256"/>
        <item x="993"/>
        <item x="1077"/>
        <item x="1005"/>
        <item x="940"/>
        <item x="1224"/>
        <item x="955"/>
        <item x="948"/>
        <item x="965"/>
        <item x="1265"/>
        <item x="718"/>
        <item x="1050"/>
        <item x="1111"/>
        <item x="670"/>
        <item x="562"/>
        <item x="584"/>
        <item x="692"/>
        <item x="593"/>
        <item x="685"/>
        <item x="592"/>
        <item x="559"/>
        <item x="761"/>
        <item x="810"/>
        <item x="574"/>
        <item x="768"/>
        <item x="586"/>
        <item x="964"/>
        <item x="1219"/>
        <item x="1313"/>
        <item x="1272"/>
        <item x="1336"/>
        <item x="1126"/>
        <item x="957"/>
        <item x="405"/>
        <item x="383"/>
        <item x="344"/>
        <item x="435"/>
        <item x="467"/>
        <item x="334"/>
        <item x="436"/>
        <item x="381"/>
        <item x="406"/>
        <item x="139"/>
        <item x="74"/>
        <item x="113"/>
        <item x="18"/>
        <item x="714"/>
        <item x="877"/>
        <item x="716"/>
        <item x="11"/>
        <item x="258"/>
        <item x="599"/>
        <item x="553"/>
        <item x="502"/>
        <item x="604"/>
        <item x="576"/>
        <item x="550"/>
        <item x="440"/>
        <item x="491"/>
        <item x="6"/>
        <item x="219"/>
        <item x="182"/>
        <item x="228"/>
        <item x="111"/>
        <item x="466"/>
        <item x="634"/>
        <item x="3"/>
        <item x="92"/>
        <item x="890"/>
        <item x="579"/>
        <item x="418"/>
        <item x="675"/>
        <item x="566"/>
        <item x="567"/>
        <item x="806"/>
        <item x="543"/>
        <item x="350"/>
        <item x="388"/>
        <item x="760"/>
        <item x="618"/>
        <item x="641"/>
        <item x="544"/>
        <item x="548"/>
        <item x="29"/>
        <item x="83"/>
        <item x="245"/>
        <item x="204"/>
        <item x="189"/>
        <item x="148"/>
        <item x="1114"/>
        <item x="1214"/>
        <item x="888"/>
        <item x="309"/>
        <item x="235"/>
        <item x="164"/>
        <item x="854"/>
        <item x="262"/>
        <item x="198"/>
        <item x="120"/>
        <item x="156"/>
        <item x="898"/>
        <item x="1096"/>
        <item x="975"/>
        <item x="914"/>
        <item x="902"/>
        <item x="1285"/>
        <item x="1057"/>
        <item x="919"/>
        <item x="1135"/>
        <item x="995"/>
        <item x="1144"/>
        <item x="950"/>
        <item x="916"/>
        <item x="963"/>
        <item x="939"/>
        <item x="969"/>
        <item x="1334"/>
        <item x="918"/>
        <item x="1213"/>
        <item x="923"/>
        <item x="1323"/>
        <item x="1051"/>
        <item x="949"/>
        <item x="909"/>
        <item x="1034"/>
        <item x="974"/>
        <item x="1081"/>
        <item x="977"/>
        <item x="1053"/>
        <item x="1180"/>
        <item x="1026"/>
        <item x="1021"/>
        <item x="221"/>
        <item x="279"/>
        <item x="856"/>
        <item x="1082"/>
        <item x="1197"/>
        <item x="1161"/>
        <item x="1288"/>
        <item x="756"/>
        <item x="689"/>
        <item x="1193"/>
        <item x="758"/>
        <item x="750"/>
        <item x="449"/>
        <item x="526"/>
        <item x="205"/>
        <item x="1169"/>
        <item x="17"/>
        <item x="1"/>
        <item x="9"/>
        <item x="54"/>
        <item x="27"/>
        <item x="398"/>
        <item x="147"/>
        <item x="163"/>
        <item x="31"/>
        <item x="240"/>
        <item x="76"/>
        <item x="172"/>
        <item x="536"/>
        <item x="403"/>
        <item x="75"/>
        <item x="424"/>
        <item x="399"/>
        <item x="247"/>
        <item x="63"/>
        <item x="293"/>
        <item x="186"/>
        <item x="183"/>
        <item x="212"/>
        <item x="40"/>
        <item x="30"/>
        <item x="36"/>
        <item x="146"/>
        <item x="52"/>
        <item x="134"/>
        <item x="49"/>
        <item x="51"/>
        <item x="1104"/>
        <item x="267"/>
        <item x="1311"/>
        <item x="12"/>
        <item x="289"/>
        <item x="184"/>
        <item x="160"/>
        <item x="1210"/>
        <item x="125"/>
        <item x="230"/>
        <item x="129"/>
        <item x="126"/>
        <item x="324"/>
        <item x="290"/>
        <item x="260"/>
        <item x="311"/>
        <item x="282"/>
        <item x="277"/>
        <item x="896"/>
        <item x="687"/>
        <item x="69"/>
        <item x="213"/>
        <item x="259"/>
        <item x="191"/>
        <item x="185"/>
        <item x="101"/>
        <item x="656"/>
        <item x="658"/>
        <item x="65"/>
        <item x="47"/>
        <item x="218"/>
        <item x="1162"/>
        <item x="1204"/>
        <item x="961"/>
        <item x="534"/>
        <item x="239"/>
        <item x="943"/>
        <item x="303"/>
        <item x="834"/>
        <item x="1146"/>
        <item x="1063"/>
        <item x="1326"/>
        <item x="1123"/>
        <item x="327"/>
        <item x="60"/>
        <item x="145"/>
        <item x="328"/>
        <item x="274"/>
        <item x="736"/>
        <item x="646"/>
        <item x="707"/>
        <item x="816"/>
        <item x="669"/>
        <item x="318"/>
        <item x="976"/>
        <item x="1304"/>
        <item x="1270"/>
        <item x="1256"/>
        <item x="935"/>
        <item x="1078"/>
        <item x="930"/>
        <item x="1208"/>
        <item x="1279"/>
        <item x="938"/>
        <item x="1207"/>
        <item x="229"/>
        <item x="368"/>
        <item x="1121"/>
        <item x="1040"/>
        <item x="1100"/>
        <item x="1032"/>
        <item x="1299"/>
        <item x="1167"/>
        <item x="632"/>
        <item x="168"/>
        <item x="67"/>
        <item x="24"/>
        <item x="171"/>
        <item x="270"/>
        <item x="86"/>
        <item x="130"/>
        <item x="265"/>
        <item x="1281"/>
        <item x="236"/>
        <item x="295"/>
        <item x="316"/>
        <item x="251"/>
        <item x="211"/>
        <item x="128"/>
        <item x="155"/>
        <item x="159"/>
        <item x="48"/>
        <item x="250"/>
        <item x="179"/>
        <item x="263"/>
        <item x="1328"/>
        <item x="565"/>
        <item x="733"/>
        <item x="514"/>
        <item x="137"/>
        <item x="1164"/>
        <item x="1030"/>
        <item t="default"/>
      </items>
      <autoSortScope>
        <pivotArea dataOnly="0" outline="0" fieldPosition="0">
          <references count="1">
            <reference field="4294967294" count="1" selected="0">
              <x v="0"/>
            </reference>
          </references>
        </pivotArea>
      </autoSortScope>
    </pivotField>
    <pivotField showAll="0">
      <items count="10">
        <item x="7"/>
        <item x="0"/>
        <item x="1"/>
        <item x="8"/>
        <item x="4"/>
        <item x="5"/>
        <item x="2"/>
        <item x="3"/>
        <item x="6"/>
        <item t="default"/>
      </items>
    </pivotField>
    <pivotField showAll="0"/>
    <pivotField showAll="0"/>
    <pivotField showAll="0"/>
    <pivotField showAll="0"/>
    <pivotField showAll="0"/>
    <pivotField showAll="0"/>
    <pivotField showAll="0"/>
    <pivotField showAll="0"/>
    <pivotField numFmtId="172" showAll="0"/>
    <pivotField showAll="0"/>
    <pivotField showAll="0"/>
    <pivotField dataField="1" showAll="0"/>
    <pivotField showAll="0"/>
    <pivotField showAll="0"/>
    <pivotField showAll="0" sortType="descending">
      <items count="1214">
        <item x="10"/>
        <item x="495"/>
        <item x="269"/>
        <item x="413"/>
        <item x="280"/>
        <item x="337"/>
        <item x="556"/>
        <item x="782"/>
        <item x="416"/>
        <item x="648"/>
        <item x="522"/>
        <item x="265"/>
        <item x="343"/>
        <item x="425"/>
        <item x="258"/>
        <item x="111"/>
        <item x="8"/>
        <item x="143"/>
        <item x="419"/>
        <item x="319"/>
        <item x="457"/>
        <item x="507"/>
        <item x="297"/>
        <item x="459"/>
        <item x="422"/>
        <item x="414"/>
        <item x="534"/>
        <item x="263"/>
        <item x="479"/>
        <item x="36"/>
        <item x="637"/>
        <item x="776"/>
        <item x="454"/>
        <item x="426"/>
        <item x="600"/>
        <item x="500"/>
        <item x="742"/>
        <item x="379"/>
        <item x="693"/>
        <item x="293"/>
        <item x="3"/>
        <item x="472"/>
        <item x="523"/>
        <item x="42"/>
        <item x="772"/>
        <item x="442"/>
        <item x="362"/>
        <item x="428"/>
        <item x="560"/>
        <item x="161"/>
        <item x="27"/>
        <item x="520"/>
        <item x="584"/>
        <item x="687"/>
        <item x="579"/>
        <item x="102"/>
        <item x="434"/>
        <item x="703"/>
        <item x="421"/>
        <item x="360"/>
        <item x="261"/>
        <item x="552"/>
        <item x="308"/>
        <item x="295"/>
        <item x="453"/>
        <item x="530"/>
        <item x="438"/>
        <item x="502"/>
        <item x="323"/>
        <item x="431"/>
        <item x="417"/>
        <item x="899"/>
        <item x="518"/>
        <item x="785"/>
        <item x="326"/>
        <item x="533"/>
        <item x="462"/>
        <item x="432"/>
        <item x="356"/>
        <item x="487"/>
        <item x="446"/>
        <item x="491"/>
        <item x="266"/>
        <item x="478"/>
        <item x="605"/>
        <item x="514"/>
        <item x="314"/>
        <item x="456"/>
        <item x="786"/>
        <item x="311"/>
        <item x="488"/>
        <item x="831"/>
        <item x="153"/>
        <item x="689"/>
        <item x="54"/>
        <item x="722"/>
        <item x="524"/>
        <item x="301"/>
        <item x="708"/>
        <item x="271"/>
        <item x="665"/>
        <item x="105"/>
        <item x="1"/>
        <item x="284"/>
        <item x="781"/>
        <item x="801"/>
        <item x="594"/>
        <item x="545"/>
        <item x="826"/>
        <item x="884"/>
        <item x="799"/>
        <item x="818"/>
        <item x="517"/>
        <item x="810"/>
        <item x="378"/>
        <item x="203"/>
        <item x="633"/>
        <item x="477"/>
        <item x="610"/>
        <item x="494"/>
        <item x="890"/>
        <item x="292"/>
        <item x="837"/>
        <item x="437"/>
        <item x="805"/>
        <item x="23"/>
        <item x="392"/>
        <item x="197"/>
        <item x="445"/>
        <item x="623"/>
        <item x="289"/>
        <item x="14"/>
        <item x="526"/>
        <item x="483"/>
        <item x="334"/>
        <item x="616"/>
        <item x="7"/>
        <item x="318"/>
        <item x="357"/>
        <item x="340"/>
        <item x="452"/>
        <item x="807"/>
        <item x="852"/>
        <item x="714"/>
        <item x="69"/>
        <item x="439"/>
        <item x="116"/>
        <item x="53"/>
        <item x="549"/>
        <item x="435"/>
        <item x="783"/>
        <item x="436"/>
        <item x="346"/>
        <item x="277"/>
        <item x="321"/>
        <item x="908"/>
        <item x="322"/>
        <item x="481"/>
        <item x="273"/>
        <item x="415"/>
        <item x="361"/>
        <item x="256"/>
        <item x="247"/>
        <item x="568"/>
        <item x="98"/>
        <item x="559"/>
        <item x="525"/>
        <item x="485"/>
        <item x="37"/>
        <item x="402"/>
        <item x="450"/>
        <item x="588"/>
        <item x="732"/>
        <item x="582"/>
        <item x="486"/>
        <item x="178"/>
        <item x="609"/>
        <item x="43"/>
        <item x="868"/>
        <item x="355"/>
        <item x="532"/>
        <item x="423"/>
        <item x="615"/>
        <item x="795"/>
        <item x="555"/>
        <item x="593"/>
        <item x="465"/>
        <item x="835"/>
        <item x="775"/>
        <item x="521"/>
        <item x="132"/>
        <item x="279"/>
        <item x="0"/>
        <item x="800"/>
        <item x="78"/>
        <item x="290"/>
        <item x="612"/>
        <item x="501"/>
        <item x="822"/>
        <item x="791"/>
        <item x="590"/>
        <item x="5"/>
        <item x="300"/>
        <item x="756"/>
        <item x="366"/>
        <item x="274"/>
        <item x="528"/>
        <item x="572"/>
        <item x="736"/>
        <item x="345"/>
        <item x="657"/>
        <item x="275"/>
        <item x="179"/>
        <item x="26"/>
        <item x="294"/>
        <item x="796"/>
        <item x="547"/>
        <item x="585"/>
        <item x="510"/>
        <item x="338"/>
        <item x="613"/>
        <item x="253"/>
        <item x="58"/>
        <item x="399"/>
        <item x="278"/>
        <item x="427"/>
        <item x="264"/>
        <item x="887"/>
        <item x="458"/>
        <item x="167"/>
        <item x="13"/>
        <item x="848"/>
        <item x="849"/>
        <item x="536"/>
        <item x="513"/>
        <item x="467"/>
        <item x="895"/>
        <item x="350"/>
        <item x="285"/>
        <item x="276"/>
        <item x="860"/>
        <item x="591"/>
        <item x="309"/>
        <item x="622"/>
        <item x="424"/>
        <item x="656"/>
        <item x="596"/>
        <item x="692"/>
        <item x="260"/>
        <item x="602"/>
        <item x="353"/>
        <item x="778"/>
        <item x="443"/>
        <item x="405"/>
        <item x="282"/>
        <item x="330"/>
        <item x="619"/>
        <item x="733"/>
        <item x="811"/>
        <item x="964"/>
        <item x="1070"/>
        <item x="4"/>
        <item x="19"/>
        <item x="270"/>
        <item x="320"/>
        <item x="699"/>
        <item x="758"/>
        <item x="853"/>
        <item x="543"/>
        <item x="328"/>
        <item x="257"/>
        <item x="519"/>
        <item x="506"/>
        <item x="829"/>
        <item x="862"/>
        <item x="304"/>
        <item x="578"/>
        <item x="999"/>
        <item x="1093"/>
        <item x="836"/>
        <item x="344"/>
        <item x="842"/>
        <item x="310"/>
        <item x="6"/>
        <item x="569"/>
        <item x="1040"/>
        <item x="904"/>
        <item x="735"/>
        <item x="223"/>
        <item x="470"/>
        <item x="281"/>
        <item x="177"/>
        <item x="921"/>
        <item x="915"/>
        <item x="730"/>
        <item x="407"/>
        <item x="32"/>
        <item x="659"/>
        <item x="1163"/>
        <item x="787"/>
        <item x="838"/>
        <item x="580"/>
        <item x="255"/>
        <item x="544"/>
        <item x="789"/>
        <item x="441"/>
        <item x="315"/>
        <item x="727"/>
        <item x="9"/>
        <item x="817"/>
        <item x="874"/>
        <item x="430"/>
        <item x="268"/>
        <item x="995"/>
        <item x="667"/>
        <item x="463"/>
        <item x="797"/>
        <item x="725"/>
        <item x="288"/>
        <item x="883"/>
        <item x="377"/>
        <item x="287"/>
        <item x="576"/>
        <item x="99"/>
        <item x="505"/>
        <item x="83"/>
        <item x="827"/>
        <item x="624"/>
        <item x="893"/>
        <item x="473"/>
        <item x="449"/>
        <item x="15"/>
        <item x="841"/>
        <item x="461"/>
        <item x="878"/>
        <item x="186"/>
        <item x="713"/>
        <item x="38"/>
        <item x="16"/>
        <item x="793"/>
        <item x="943"/>
        <item x="267"/>
        <item x="22"/>
        <item x="316"/>
        <item x="691"/>
        <item x="846"/>
        <item x="498"/>
        <item x="1073"/>
        <item x="1088"/>
        <item x="959"/>
        <item x="898"/>
        <item x="731"/>
        <item x="474"/>
        <item x="1004"/>
        <item x="638"/>
        <item x="757"/>
        <item x="587"/>
        <item x="512"/>
        <item x="885"/>
        <item x="476"/>
        <item x="777"/>
        <item x="592"/>
        <item x="676"/>
        <item x="729"/>
        <item x="634"/>
        <item x="674"/>
        <item x="910"/>
        <item x="141"/>
        <item x="381"/>
        <item x="305"/>
        <item x="651"/>
        <item x="660"/>
        <item x="1076"/>
        <item x="681"/>
        <item x="882"/>
        <item x="728"/>
        <item x="70"/>
        <item x="700"/>
        <item x="262"/>
        <item x="1185"/>
        <item x="550"/>
        <item x="645"/>
        <item x="1102"/>
        <item x="1136"/>
        <item x="669"/>
        <item x="617"/>
        <item x="747"/>
        <item x="1032"/>
        <item x="394"/>
        <item x="499"/>
        <item x="698"/>
        <item x="618"/>
        <item x="844"/>
        <item x="947"/>
        <item x="929"/>
        <item x="696"/>
        <item x="448"/>
        <item x="855"/>
        <item x="937"/>
        <item x="963"/>
        <item x="953"/>
        <item x="121"/>
        <item x="677"/>
        <item x="324"/>
        <item x="464"/>
        <item x="18"/>
        <item x="935"/>
        <item x="1052"/>
        <item x="272"/>
        <item x="599"/>
        <item x="496"/>
        <item x="537"/>
        <item x="198"/>
        <item x="933"/>
        <item x="508"/>
        <item x="409"/>
        <item x="372"/>
        <item x="1010"/>
        <item x="490"/>
        <item x="635"/>
        <item x="20"/>
        <item x="342"/>
        <item x="819"/>
        <item x="451"/>
        <item x="563"/>
        <item x="329"/>
        <item x="72"/>
        <item x="960"/>
        <item x="649"/>
        <item x="897"/>
        <item x="385"/>
        <item x="162"/>
        <item x="429"/>
        <item x="641"/>
        <item x="865"/>
        <item x="621"/>
        <item x="570"/>
        <item x="298"/>
        <item x="44"/>
        <item x="952"/>
        <item x="839"/>
        <item x="475"/>
        <item x="384"/>
        <item x="994"/>
        <item x="480"/>
        <item x="375"/>
        <item x="1116"/>
        <item x="551"/>
        <item x="40"/>
        <item x="806"/>
        <item x="961"/>
        <item x="603"/>
        <item x="909"/>
        <item x="720"/>
        <item x="172"/>
        <item x="291"/>
        <item x="1179"/>
        <item x="614"/>
        <item x="998"/>
        <item x="156"/>
        <item x="39"/>
        <item x="734"/>
        <item x="147"/>
        <item x="1211"/>
        <item x="1059"/>
        <item x="541"/>
        <item x="690"/>
        <item x="468"/>
        <item x="1038"/>
        <item x="1018"/>
        <item x="259"/>
        <item x="535"/>
        <item x="1054"/>
        <item x="61"/>
        <item x="2"/>
        <item x="1074"/>
        <item x="34"/>
        <item x="51"/>
        <item x="1046"/>
        <item x="663"/>
        <item x="49"/>
        <item x="1015"/>
        <item x="1131"/>
        <item x="765"/>
        <item x="1212"/>
        <item x="981"/>
        <item x="352"/>
        <item x="630"/>
        <item x="1142"/>
        <item x="358"/>
        <item x="1164"/>
        <item x="307"/>
        <item x="460"/>
        <item x="527"/>
        <item x="1199"/>
        <item x="564"/>
        <item x="335"/>
        <item x="81"/>
        <item x="620"/>
        <item x="74"/>
        <item x="418"/>
        <item x="191"/>
        <item x="790"/>
        <item x="611"/>
        <item x="165"/>
        <item x="738"/>
        <item x="139"/>
        <item x="1127"/>
        <item x="374"/>
        <item x="746"/>
        <item x="125"/>
        <item x="798"/>
        <item x="718"/>
        <item x="1007"/>
        <item x="668"/>
        <item x="606"/>
        <item x="131"/>
        <item x="675"/>
        <item x="792"/>
        <item x="891"/>
        <item x="455"/>
        <item x="944"/>
        <item x="112"/>
        <item x="1083"/>
        <item x="989"/>
        <item x="753"/>
        <item x="207"/>
        <item x="1161"/>
        <item x="393"/>
        <item x="683"/>
        <item x="1151"/>
        <item x="440"/>
        <item x="114"/>
        <item x="313"/>
        <item x="561"/>
        <item x="1187"/>
        <item x="646"/>
        <item x="666"/>
        <item x="531"/>
        <item x="140"/>
        <item x="1058"/>
        <item x="574"/>
        <item x="1041"/>
        <item x="176"/>
        <item x="1047"/>
        <item x="702"/>
        <item x="489"/>
        <item x="739"/>
        <item x="516"/>
        <item x="856"/>
        <item x="761"/>
        <item x="509"/>
        <item x="969"/>
        <item x="639"/>
        <item x="809"/>
        <item x="709"/>
        <item x="283"/>
        <item x="901"/>
        <item x="411"/>
        <item x="331"/>
        <item x="583"/>
        <item x="768"/>
        <item x="1062"/>
        <item x="1089"/>
        <item x="1098"/>
        <item x="511"/>
        <item x="755"/>
        <item x="745"/>
        <item x="682"/>
        <item x="640"/>
        <item x="21"/>
        <item x="201"/>
        <item x="814"/>
        <item x="389"/>
        <item x="652"/>
        <item x="788"/>
        <item x="939"/>
        <item x="1022"/>
        <item x="764"/>
        <item x="1056"/>
        <item x="949"/>
        <item x="12"/>
        <item x="721"/>
        <item x="1057"/>
        <item x="1033"/>
        <item x="973"/>
        <item x="504"/>
        <item x="686"/>
        <item x="503"/>
        <item x="1051"/>
        <item x="664"/>
        <item x="383"/>
        <item x="653"/>
        <item x="650"/>
        <item x="1080"/>
        <item x="196"/>
        <item x="1017"/>
        <item x="903"/>
        <item x="876"/>
        <item x="80"/>
        <item x="636"/>
        <item x="1121"/>
        <item x="946"/>
        <item x="302"/>
        <item x="706"/>
        <item x="927"/>
        <item x="880"/>
        <item x="1137"/>
        <item x="971"/>
        <item x="557"/>
        <item x="1209"/>
        <item x="936"/>
        <item x="107"/>
        <item x="45"/>
        <item x="1158"/>
        <item x="870"/>
        <item x="913"/>
        <item x="1155"/>
        <item x="930"/>
        <item x="497"/>
        <item x="1028"/>
        <item x="119"/>
        <item x="1079"/>
        <item x="1160"/>
        <item x="815"/>
        <item x="1153"/>
        <item x="86"/>
        <item x="752"/>
        <item x="717"/>
        <item x="869"/>
        <item x="726"/>
        <item x="1014"/>
        <item x="679"/>
        <item x="694"/>
        <item x="779"/>
        <item x="359"/>
        <item x="1001"/>
        <item x="982"/>
        <item x="333"/>
        <item x="1003"/>
        <item x="317"/>
        <item x="1170"/>
        <item x="1186"/>
        <item x="124"/>
        <item x="685"/>
        <item x="631"/>
        <item x="581"/>
        <item x="1091"/>
        <item x="1104"/>
        <item x="766"/>
        <item x="208"/>
        <item x="857"/>
        <item x="250"/>
        <item x="529"/>
        <item x="296"/>
        <item x="548"/>
        <item x="1103"/>
        <item x="672"/>
        <item x="823"/>
        <item x="553"/>
        <item x="741"/>
        <item x="928"/>
        <item x="832"/>
        <item x="376"/>
        <item x="103"/>
        <item x="661"/>
        <item x="863"/>
        <item x="236"/>
        <item x="1101"/>
        <item x="1105"/>
        <item x="922"/>
        <item x="408"/>
        <item x="154"/>
        <item x="471"/>
        <item x="1049"/>
        <item x="881"/>
        <item x="354"/>
        <item x="740"/>
        <item x="1176"/>
        <item x="992"/>
        <item x="558"/>
        <item x="447"/>
        <item x="916"/>
        <item x="249"/>
        <item x="759"/>
        <item x="1138"/>
        <item x="820"/>
        <item x="1117"/>
        <item x="138"/>
        <item x="701"/>
        <item x="975"/>
        <item x="84"/>
        <item x="715"/>
        <item x="1146"/>
        <item x="336"/>
        <item x="341"/>
        <item x="794"/>
        <item x="542"/>
        <item x="492"/>
        <item x="185"/>
        <item x="151"/>
        <item x="482"/>
        <item x="571"/>
        <item x="967"/>
        <item x="951"/>
        <item x="218"/>
        <item x="1192"/>
        <item x="57"/>
        <item x="133"/>
        <item x="1190"/>
        <item x="697"/>
        <item x="751"/>
        <item x="744"/>
        <item x="339"/>
        <item x="1205"/>
        <item x="24"/>
        <item x="923"/>
        <item x="658"/>
        <item x="673"/>
        <item x="109"/>
        <item x="47"/>
        <item x="1066"/>
        <item x="767"/>
        <item x="1029"/>
        <item x="724"/>
        <item x="87"/>
        <item x="642"/>
        <item x="1178"/>
        <item x="749"/>
        <item x="816"/>
        <item x="595"/>
        <item x="1108"/>
        <item x="784"/>
        <item x="349"/>
        <item x="1086"/>
        <item x="369"/>
        <item x="1150"/>
        <item x="1125"/>
        <item x="760"/>
        <item x="748"/>
        <item x="1006"/>
        <item x="1019"/>
        <item x="821"/>
        <item x="710"/>
        <item x="232"/>
        <item x="1149"/>
        <item x="327"/>
        <item x="11"/>
        <item x="1099"/>
        <item x="864"/>
        <item x="978"/>
        <item x="769"/>
        <item x="565"/>
        <item x="586"/>
        <item x="150"/>
        <item x="625"/>
        <item x="397"/>
        <item x="194"/>
        <item x="847"/>
        <item x="627"/>
        <item x="942"/>
        <item x="957"/>
        <item x="988"/>
        <item x="990"/>
        <item x="94"/>
        <item x="351"/>
        <item x="515"/>
        <item x="1082"/>
        <item x="493"/>
        <item x="1025"/>
        <item x="932"/>
        <item x="367"/>
        <item x="157"/>
        <item x="347"/>
        <item x="940"/>
        <item x="662"/>
        <item x="254"/>
        <item x="50"/>
        <item x="977"/>
        <item x="763"/>
        <item x="1195"/>
        <item x="950"/>
        <item x="1202"/>
        <item x="1092"/>
        <item x="920"/>
        <item x="941"/>
        <item x="705"/>
        <item x="984"/>
        <item x="395"/>
        <item x="28"/>
        <item x="608"/>
        <item x="325"/>
        <item x="108"/>
        <item x="1005"/>
        <item x="737"/>
        <item x="224"/>
        <item x="780"/>
        <item x="845"/>
        <item x="286"/>
        <item x="1130"/>
        <item x="566"/>
        <item x="754"/>
        <item x="306"/>
        <item x="75"/>
        <item x="62"/>
        <item x="597"/>
        <item x="1152"/>
        <item x="562"/>
        <item x="854"/>
        <item x="1078"/>
        <item x="655"/>
        <item x="212"/>
        <item x="966"/>
        <item x="840"/>
        <item x="90"/>
        <item x="851"/>
        <item x="1132"/>
        <item x="484"/>
        <item x="130"/>
        <item x="412"/>
        <item x="993"/>
        <item x="629"/>
        <item x="906"/>
        <item x="894"/>
        <item x="958"/>
        <item x="671"/>
        <item x="774"/>
        <item x="1114"/>
        <item x="905"/>
        <item x="433"/>
        <item x="1141"/>
        <item x="195"/>
        <item x="577"/>
        <item x="1189"/>
        <item x="221"/>
        <item x="82"/>
        <item x="233"/>
        <item x="1159"/>
        <item x="400"/>
        <item x="171"/>
        <item x="1120"/>
        <item x="539"/>
        <item x="1095"/>
        <item x="371"/>
        <item x="974"/>
        <item x="924"/>
        <item x="1118"/>
        <item x="867"/>
        <item x="106"/>
        <item x="712"/>
        <item x="382"/>
        <item x="684"/>
        <item x="770"/>
        <item x="64"/>
        <item x="956"/>
        <item x="248"/>
        <item x="1188"/>
        <item x="188"/>
        <item x="303"/>
        <item x="312"/>
        <item x="917"/>
        <item x="1000"/>
        <item x="100"/>
        <item x="166"/>
        <item x="996"/>
        <item x="52"/>
        <item x="601"/>
        <item x="97"/>
        <item x="370"/>
        <item x="833"/>
        <item x="113"/>
        <item x="1123"/>
        <item x="886"/>
        <item x="926"/>
        <item x="187"/>
        <item x="607"/>
        <item x="1148"/>
        <item x="1143"/>
        <item x="170"/>
        <item x="1182"/>
        <item x="128"/>
        <item x="220"/>
        <item x="1203"/>
        <item x="644"/>
        <item x="1087"/>
        <item x="604"/>
        <item x="1129"/>
        <item x="723"/>
        <item x="573"/>
        <item x="88"/>
        <item x="1183"/>
        <item x="803"/>
        <item x="858"/>
        <item x="1208"/>
        <item x="850"/>
        <item x="79"/>
        <item x="546"/>
        <item x="911"/>
        <item x="889"/>
        <item x="538"/>
        <item x="1133"/>
        <item x="31"/>
        <item x="29"/>
        <item x="1050"/>
        <item x="877"/>
        <item x="704"/>
        <item x="76"/>
        <item x="77"/>
        <item x="216"/>
        <item x="1027"/>
        <item x="945"/>
        <item x="92"/>
        <item x="1126"/>
        <item x="802"/>
        <item x="115"/>
        <item x="175"/>
        <item x="554"/>
        <item x="1016"/>
        <item x="812"/>
        <item x="1026"/>
        <item x="1013"/>
        <item x="17"/>
        <item x="1115"/>
        <item x="813"/>
        <item x="240"/>
        <item x="204"/>
        <item x="163"/>
        <item x="1181"/>
        <item x="1168"/>
        <item x="410"/>
        <item x="152"/>
        <item x="1112"/>
        <item x="85"/>
        <item x="986"/>
        <item x="148"/>
        <item x="678"/>
        <item x="1162"/>
        <item x="398"/>
        <item x="68"/>
        <item x="365"/>
        <item x="1011"/>
        <item x="859"/>
        <item x="1111"/>
        <item x="364"/>
        <item x="983"/>
        <item x="1122"/>
        <item x="466"/>
        <item x="1002"/>
        <item x="1177"/>
        <item x="1174"/>
        <item x="750"/>
        <item x="48"/>
        <item x="716"/>
        <item x="861"/>
        <item x="368"/>
        <item x="896"/>
        <item x="211"/>
        <item x="1075"/>
        <item x="127"/>
        <item x="1081"/>
        <item x="96"/>
        <item x="1042"/>
        <item x="643"/>
        <item x="1119"/>
        <item x="63"/>
        <item x="900"/>
        <item x="180"/>
        <item x="1037"/>
        <item x="830"/>
        <item x="420"/>
        <item x="1063"/>
        <item x="1077"/>
        <item x="1069"/>
        <item x="33"/>
        <item x="626"/>
        <item x="1180"/>
        <item x="1100"/>
        <item x="1139"/>
        <item x="1085"/>
        <item x="89"/>
        <item x="135"/>
        <item x="695"/>
        <item x="954"/>
        <item x="934"/>
        <item x="238"/>
        <item x="206"/>
        <item x="182"/>
        <item x="91"/>
        <item x="66"/>
        <item x="688"/>
        <item x="469"/>
        <item x="245"/>
        <item x="391"/>
        <item x="213"/>
        <item x="1008"/>
        <item x="145"/>
        <item x="1172"/>
        <item x="1206"/>
        <item x="56"/>
        <item x="670"/>
        <item x="35"/>
        <item x="174"/>
        <item x="136"/>
        <item x="1067"/>
        <item x="55"/>
        <item x="902"/>
        <item x="144"/>
        <item x="979"/>
        <item x="41"/>
        <item x="719"/>
        <item x="762"/>
        <item x="149"/>
        <item x="73"/>
        <item x="401"/>
        <item x="237"/>
        <item x="1167"/>
        <item x="390"/>
        <item x="1210"/>
        <item x="1031"/>
        <item x="598"/>
        <item x="711"/>
        <item x="540"/>
        <item x="65"/>
        <item x="888"/>
        <item x="181"/>
        <item x="117"/>
        <item x="1196"/>
        <item x="1084"/>
        <item x="169"/>
        <item x="871"/>
        <item x="680"/>
        <item x="773"/>
        <item x="1020"/>
        <item x="30"/>
        <item x="647"/>
        <item x="1064"/>
        <item x="183"/>
        <item x="628"/>
        <item x="1096"/>
        <item x="168"/>
        <item x="129"/>
        <item x="142"/>
        <item x="396"/>
        <item x="962"/>
        <item x="1055"/>
        <item x="252"/>
        <item x="771"/>
        <item x="1165"/>
        <item x="46"/>
        <item x="931"/>
        <item x="1065"/>
        <item x="1068"/>
        <item x="1036"/>
        <item x="1034"/>
        <item x="158"/>
        <item x="1154"/>
        <item x="101"/>
        <item x="1109"/>
        <item x="137"/>
        <item x="1134"/>
        <item x="879"/>
        <item x="1012"/>
        <item x="192"/>
        <item x="925"/>
        <item x="1009"/>
        <item x="1023"/>
        <item x="190"/>
        <item x="403"/>
        <item x="589"/>
        <item x="1166"/>
        <item x="239"/>
        <item x="404"/>
        <item x="205"/>
        <item x="804"/>
        <item x="828"/>
        <item x="363"/>
        <item x="1140"/>
        <item x="575"/>
        <item x="200"/>
        <item x="1072"/>
        <item x="123"/>
        <item x="1169"/>
        <item x="184"/>
        <item x="968"/>
        <item x="872"/>
        <item x="110"/>
        <item x="173"/>
        <item x="1200"/>
        <item x="1144"/>
        <item x="444"/>
        <item x="118"/>
        <item x="60"/>
        <item x="985"/>
        <item x="225"/>
        <item x="1030"/>
        <item x="25"/>
        <item x="243"/>
        <item x="1193"/>
        <item x="914"/>
        <item x="244"/>
        <item x="189"/>
        <item x="1201"/>
        <item x="226"/>
        <item x="1156"/>
        <item x="1048"/>
        <item x="1191"/>
        <item x="160"/>
        <item x="230"/>
        <item x="193"/>
        <item x="246"/>
        <item x="59"/>
        <item x="1171"/>
        <item x="1024"/>
        <item x="332"/>
        <item x="1035"/>
        <item x="1090"/>
        <item x="242"/>
        <item x="241"/>
        <item x="71"/>
        <item x="808"/>
        <item x="873"/>
        <item x="1110"/>
        <item x="1107"/>
        <item x="251"/>
        <item x="1175"/>
        <item x="93"/>
        <item x="217"/>
        <item x="235"/>
        <item x="825"/>
        <item x="387"/>
        <item x="907"/>
        <item x="1197"/>
        <item x="234"/>
        <item x="380"/>
        <item x="215"/>
        <item x="164"/>
        <item x="1053"/>
        <item x="919"/>
        <item x="373"/>
        <item x="231"/>
        <item x="632"/>
        <item x="1157"/>
        <item x="970"/>
        <item x="1204"/>
        <item x="866"/>
        <item x="202"/>
        <item x="843"/>
        <item x="1097"/>
        <item x="1071"/>
        <item x="299"/>
        <item x="1173"/>
        <item x="707"/>
        <item x="104"/>
        <item x="199"/>
        <item x="1039"/>
        <item x="834"/>
        <item x="743"/>
        <item x="1021"/>
        <item x="987"/>
        <item x="155"/>
        <item x="1043"/>
        <item x="980"/>
        <item x="1145"/>
        <item x="386"/>
        <item x="219"/>
        <item x="146"/>
        <item x="1147"/>
        <item x="1128"/>
        <item x="126"/>
        <item x="1113"/>
        <item x="222"/>
        <item x="965"/>
        <item x="210"/>
        <item x="938"/>
        <item x="948"/>
        <item x="388"/>
        <item x="1198"/>
        <item x="228"/>
        <item x="95"/>
        <item x="955"/>
        <item x="1060"/>
        <item x="348"/>
        <item x="67"/>
        <item x="567"/>
        <item x="159"/>
        <item x="229"/>
        <item x="991"/>
        <item x="122"/>
        <item x="972"/>
        <item x="654"/>
        <item x="918"/>
        <item x="1194"/>
        <item x="209"/>
        <item x="1184"/>
        <item x="1106"/>
        <item x="406"/>
        <item x="120"/>
        <item x="1044"/>
        <item x="912"/>
        <item x="1045"/>
        <item x="892"/>
        <item x="227"/>
        <item x="976"/>
        <item x="997"/>
        <item x="1124"/>
        <item x="134"/>
        <item x="875"/>
        <item x="824"/>
        <item x="1094"/>
        <item x="1135"/>
        <item x="1207"/>
        <item x="1061"/>
        <item x="214"/>
        <item t="default"/>
      </items>
    </pivotField>
  </pivotFields>
  <rowFields count="1">
    <field x="1"/>
  </rowFields>
  <rowItems count="6">
    <i>
      <x v="1263"/>
    </i>
    <i>
      <x v="1264"/>
    </i>
    <i>
      <x v="1238"/>
    </i>
    <i>
      <x v="1132"/>
    </i>
    <i>
      <x v="1133"/>
    </i>
    <i t="grand">
      <x/>
    </i>
  </rowItems>
  <colItems count="1">
    <i/>
  </colItems>
  <dataFields count="1">
    <dataField name="Max of Top 5 Products by Rating and Reviews Combined" fld="14" subtotal="max"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B810BB1-4747-4110-A54A-F56B924FE9C1}" name="PivotTable15" cacheId="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B3:AC13" firstHeaderRow="1" firstDataRow="1" firstDataCol="1"/>
  <pivotFields count="15">
    <pivotField showAll="0"/>
    <pivotField showAll="0"/>
    <pivotField axis="axisRow" showAll="0" measureFilter="1"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pivotField showAll="0"/>
    <pivotField showAll="0"/>
    <pivotField dataField="1" showAll="0"/>
    <pivotField showAll="0"/>
    <pivotField showAll="0"/>
    <pivotField showAll="0"/>
    <pivotField numFmtId="172" showAll="0"/>
    <pivotField showAll="0">
      <items count="6">
        <item x="0"/>
        <item x="1"/>
        <item x="2"/>
        <item x="3"/>
        <item x="4"/>
        <item t="default"/>
      </items>
    </pivotField>
    <pivotField showAll="0"/>
    <pivotField showAll="0"/>
  </pivotFields>
  <rowFields count="1">
    <field x="2"/>
  </rowFields>
  <rowItems count="10">
    <i>
      <x v="2"/>
    </i>
    <i>
      <x v="4"/>
    </i>
    <i>
      <x v="1"/>
    </i>
    <i>
      <x v="7"/>
    </i>
    <i>
      <x/>
    </i>
    <i>
      <x v="6"/>
    </i>
    <i>
      <x v="3"/>
    </i>
    <i>
      <x v="5"/>
    </i>
    <i>
      <x v="8"/>
    </i>
    <i t="grand">
      <x/>
    </i>
  </rowItems>
  <colItems count="1">
    <i/>
  </colItems>
  <dataFields count="1">
    <dataField name="Sum of discounted_price" fld="7"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781E0A7-A78D-4DD2-A5C4-0435769ACCC5}" autoFormatId="16" applyNumberFormats="0" applyBorderFormats="0" applyFontFormats="0" applyPatternFormats="0" applyAlignmentFormats="0" applyWidthHeightFormats="0">
  <queryTableRefresh nextId="20" unboundColumnsRight="4">
    <queryTableFields count="18">
      <queryTableField id="1" name="product_id" tableColumnId="1"/>
      <queryTableField id="2" name="product_name" tableColumnId="2"/>
      <queryTableField id="3" name="category.1" tableColumnId="3"/>
      <queryTableField id="4" name="category.2" tableColumnId="4"/>
      <queryTableField id="5" name="category.3" tableColumnId="5"/>
      <queryTableField id="6" name="category.4" tableColumnId="6"/>
      <queryTableField id="7" name="category.5" tableColumnId="7"/>
      <queryTableField id="8" name="discounted_price" tableColumnId="8"/>
      <queryTableField id="9" name="actual_price" tableColumnId="9"/>
      <queryTableField id="10" name="discount_percentage" tableColumnId="10"/>
      <queryTableField id="13" dataBound="0" tableColumnId="13"/>
      <queryTableField id="15" dataBound="0" tableColumnId="15"/>
      <queryTableField id="11" name="rating" tableColumnId="11"/>
      <queryTableField id="12" name="rating_count" tableColumnId="12"/>
      <queryTableField id="18" dataBound="0" tableColumnId="18"/>
      <queryTableField id="16" dataBound="0" tableColumnId="16"/>
      <queryTableField id="17" dataBound="0" tableColumnId="17"/>
      <queryTableField id="19" dataBound="0" tableColumnId="19"/>
    </queryTableFields>
  </queryTableRefresh>
</queryTable>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15DC9F2-E2D4-49FD-B2A1-1BCC1F70759D}" name="Table2_1" displayName="Table2_1" ref="A1:R1466" tableType="queryTable" totalsRowShown="0">
  <autoFilter ref="A1:R1466" xr:uid="{315DC9F2-E2D4-49FD-B2A1-1BCC1F70759D}"/>
  <tableColumns count="18">
    <tableColumn id="1" xr3:uid="{293828C3-79A3-4BF4-A807-1BD540725B61}" uniqueName="1" name="product_id" queryTableFieldId="1" dataDxfId="15"/>
    <tableColumn id="2" xr3:uid="{D872C2A6-D012-40E5-9355-16CC948FACCE}" uniqueName="2" name="product_name" queryTableFieldId="2" dataDxfId="14"/>
    <tableColumn id="3" xr3:uid="{C4C41F10-FF36-4322-BD82-3A7D29467FF0}" uniqueName="3" name="category.1" queryTableFieldId="3" dataDxfId="13"/>
    <tableColumn id="4" xr3:uid="{0FF7E1D5-63A1-4C15-9032-1F10D8CD2FF1}" uniqueName="4" name="category.2" queryTableFieldId="4" dataDxfId="12"/>
    <tableColumn id="5" xr3:uid="{CC23AEBC-1956-4D2B-80B7-DC2E0DBC3B62}" uniqueName="5" name="category.3" queryTableFieldId="5" dataDxfId="11"/>
    <tableColumn id="6" xr3:uid="{0B1FD1E9-CFA1-4216-9D07-0C9EB53465A2}" uniqueName="6" name="category.4" queryTableFieldId="6" dataDxfId="10"/>
    <tableColumn id="7" xr3:uid="{87BDA9B4-CF2F-4DE3-A0AE-F68A589479ED}" uniqueName="7" name="category.5" queryTableFieldId="7" dataDxfId="9"/>
    <tableColumn id="8" xr3:uid="{503DA706-7247-4A01-96D5-635973CED9E0}" uniqueName="8" name="discounted_price" queryTableFieldId="8"/>
    <tableColumn id="9" xr3:uid="{6BD51B2B-5714-4271-B5A4-42BB3932AD77}" uniqueName="9" name="actual_price" queryTableFieldId="9"/>
    <tableColumn id="10" xr3:uid="{125C49E2-0AF0-4DCF-90FD-5D1C44A14FEC}" uniqueName="10" name="discount_percentage" queryTableFieldId="10"/>
    <tableColumn id="13" xr3:uid="{43CF627F-CCAC-4BB0-82E1-B7855304BA98}" uniqueName="13" name="Discount More  Than 50%" queryTableFieldId="13" dataDxfId="16">
      <calculatedColumnFormula>IF(Table2_1[[#This Row],[discount_percentage]]&gt;=0.5, "Yes", "No")</calculatedColumnFormula>
    </tableColumn>
    <tableColumn id="15" xr3:uid="{C2B83853-26E3-4634-82BA-ACFB5C022E9B}" uniqueName="15" name="Total Potential Revenue" queryTableFieldId="15" dataDxfId="8" dataCellStyle="Comma">
      <calculatedColumnFormula>Table2_1[[#This Row],[actual_price]] * Table2_1[[#This Row],[rating_count]]</calculatedColumnFormula>
    </tableColumn>
    <tableColumn id="11" xr3:uid="{31225365-8BCD-497A-B866-FA78A5458A7D}" uniqueName="11" name="rating" queryTableFieldId="11"/>
    <tableColumn id="12" xr3:uid="{DE109B5E-1437-427F-94F9-F838A5765EA1}" uniqueName="12" name="rating_count" queryTableFieldId="12"/>
    <tableColumn id="18" xr3:uid="{AA67E625-449B-40B5-8905-96885A23AB58}" uniqueName="18" name="Top 5 Products by Rating and Reviews Combined" queryTableFieldId="18" dataDxfId="5">
      <calculatedColumnFormula>Table2_1[[#This Row],[rating]] * Table2_1[[#This Row],[rating_count]]</calculatedColumnFormula>
    </tableColumn>
    <tableColumn id="16" xr3:uid="{C22FAD6E-82EA-44DB-9D2C-427529F0B88D}" uniqueName="16" name="products per price range bucket" queryTableFieldId="16" dataDxfId="7">
      <calculatedColumnFormula>CORREL(J:J,M:M)</calculatedColumnFormula>
    </tableColumn>
    <tableColumn id="17" xr3:uid="{38240FBE-D937-4C1C-A9FC-8B85C5A7982B}" uniqueName="17" name="Column1" queryTableFieldId="17" dataDxfId="6">
      <calculatedColumnFormula>IF(Table2_1[[#This Row],[rating_count]]&lt;1000, "Yes", "No")</calculatedColumnFormula>
    </tableColumn>
    <tableColumn id="19" xr3:uid="{F17CCA02-DB6C-4C12-82EE-75F24D5A21DE}" uniqueName="19" name="Column2" queryTableFieldId="19" dataDxfId="4">
      <calculatedColumnFormula>Table2_1[[#This Row],[rating]] * Table2_1[[#This Row],[rating_count]]</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T1466"/>
  <sheetViews>
    <sheetView topLeftCell="M1" zoomScale="50" zoomScaleNormal="50" workbookViewId="0">
      <selection activeCell="B24" sqref="B24"/>
    </sheetView>
  </sheetViews>
  <sheetFormatPr defaultColWidth="11.58203125" defaultRowHeight="16"/>
  <cols>
    <col min="1" max="1" width="13.5" bestFit="1" customWidth="1"/>
    <col min="2" max="2" width="255.58203125" bestFit="1" customWidth="1"/>
    <col min="3" max="3" width="118" bestFit="1" customWidth="1"/>
    <col min="4" max="4" width="20.33203125" bestFit="1" customWidth="1"/>
    <col min="5" max="5" width="14.75" bestFit="1" customWidth="1"/>
    <col min="6" max="6" width="24.5" bestFit="1" customWidth="1"/>
    <col min="7" max="7" width="7.33203125" bestFit="1" customWidth="1"/>
    <col min="8" max="8" width="16.58203125" style="4" bestFit="1" customWidth="1"/>
    <col min="9" max="10" width="255.58203125" bestFit="1" customWidth="1"/>
    <col min="11" max="11" width="123.83203125" bestFit="1" customWidth="1"/>
    <col min="12" max="12" width="132.33203125" bestFit="1" customWidth="1"/>
    <col min="13" max="14" width="255.58203125" bestFit="1" customWidth="1"/>
    <col min="15" max="15" width="109.75" bestFit="1" customWidth="1"/>
    <col min="16" max="16" width="182.08203125" bestFit="1" customWidth="1"/>
    <col min="20" max="20" width="118" bestFit="1" customWidth="1"/>
  </cols>
  <sheetData>
    <row r="1" spans="1:20" s="5" customFormat="1" ht="21">
      <c r="A1" s="5" t="s">
        <v>0</v>
      </c>
      <c r="B1" s="5" t="s">
        <v>1</v>
      </c>
      <c r="C1" s="5" t="s">
        <v>2</v>
      </c>
      <c r="D1" s="5" t="s">
        <v>3</v>
      </c>
      <c r="E1" s="5" t="s">
        <v>4</v>
      </c>
      <c r="F1" s="5" t="s">
        <v>5</v>
      </c>
      <c r="G1" s="5" t="s">
        <v>6</v>
      </c>
      <c r="H1" s="6" t="s">
        <v>7</v>
      </c>
      <c r="I1" s="5" t="s">
        <v>8</v>
      </c>
      <c r="J1" s="5" t="s">
        <v>9</v>
      </c>
      <c r="K1" s="5" t="s">
        <v>10</v>
      </c>
      <c r="L1" s="5" t="s">
        <v>11</v>
      </c>
      <c r="M1" s="5" t="s">
        <v>12</v>
      </c>
      <c r="N1" s="5" t="s">
        <v>13</v>
      </c>
      <c r="O1" s="5" t="s">
        <v>14</v>
      </c>
      <c r="P1" s="5" t="s">
        <v>15</v>
      </c>
      <c r="T1" s="5" t="s">
        <v>13077</v>
      </c>
    </row>
    <row r="2" spans="1:20">
      <c r="A2" t="s">
        <v>16</v>
      </c>
      <c r="B2" t="s">
        <v>17</v>
      </c>
      <c r="C2" t="s">
        <v>18</v>
      </c>
      <c r="D2">
        <v>399</v>
      </c>
      <c r="E2" s="2">
        <v>1099</v>
      </c>
      <c r="F2" s="1">
        <v>0.64</v>
      </c>
      <c r="G2">
        <v>4.2</v>
      </c>
      <c r="H2" s="4">
        <v>24269</v>
      </c>
      <c r="I2" t="s">
        <v>19</v>
      </c>
      <c r="J2" t="s">
        <v>20</v>
      </c>
      <c r="K2" t="s">
        <v>21</v>
      </c>
      <c r="L2" t="s">
        <v>22</v>
      </c>
      <c r="M2" t="s">
        <v>23</v>
      </c>
      <c r="N2" t="s">
        <v>24</v>
      </c>
      <c r="O2" t="s">
        <v>25</v>
      </c>
      <c r="P2" t="s">
        <v>26</v>
      </c>
      <c r="T2" s="8" t="s">
        <v>9923</v>
      </c>
    </row>
    <row r="3" spans="1:20">
      <c r="A3" t="s">
        <v>27</v>
      </c>
      <c r="B3" t="s">
        <v>28</v>
      </c>
      <c r="C3" t="s">
        <v>18</v>
      </c>
      <c r="D3">
        <v>199</v>
      </c>
      <c r="E3">
        <v>349</v>
      </c>
      <c r="F3" s="1">
        <v>0.43</v>
      </c>
      <c r="G3">
        <v>4</v>
      </c>
      <c r="H3" s="4">
        <v>43994</v>
      </c>
      <c r="I3" t="s">
        <v>29</v>
      </c>
      <c r="J3" t="s">
        <v>30</v>
      </c>
      <c r="K3" t="s">
        <v>31</v>
      </c>
      <c r="L3" t="s">
        <v>32</v>
      </c>
      <c r="M3" t="s">
        <v>33</v>
      </c>
      <c r="N3" t="s">
        <v>34</v>
      </c>
      <c r="O3" t="s">
        <v>35</v>
      </c>
      <c r="P3" t="s">
        <v>36</v>
      </c>
      <c r="T3" s="8" t="s">
        <v>5698</v>
      </c>
    </row>
    <row r="4" spans="1:20">
      <c r="A4" t="s">
        <v>37</v>
      </c>
      <c r="B4" t="s">
        <v>38</v>
      </c>
      <c r="C4" t="s">
        <v>18</v>
      </c>
      <c r="D4">
        <v>199</v>
      </c>
      <c r="E4" s="2">
        <v>1899</v>
      </c>
      <c r="F4" s="1">
        <v>0.9</v>
      </c>
      <c r="G4">
        <v>3.9</v>
      </c>
      <c r="H4" s="4">
        <v>7928</v>
      </c>
      <c r="I4" t="s">
        <v>39</v>
      </c>
      <c r="J4" t="s">
        <v>40</v>
      </c>
      <c r="K4" t="s">
        <v>41</v>
      </c>
      <c r="L4" t="s">
        <v>42</v>
      </c>
      <c r="M4" t="s">
        <v>43</v>
      </c>
      <c r="N4" t="s">
        <v>44</v>
      </c>
      <c r="O4" t="s">
        <v>45</v>
      </c>
      <c r="P4" t="s">
        <v>46</v>
      </c>
      <c r="T4" s="8" t="s">
        <v>7571</v>
      </c>
    </row>
    <row r="5" spans="1:20">
      <c r="A5" t="s">
        <v>47</v>
      </c>
      <c r="B5" t="s">
        <v>48</v>
      </c>
      <c r="C5" t="s">
        <v>18</v>
      </c>
      <c r="D5">
        <v>329</v>
      </c>
      <c r="E5">
        <v>699</v>
      </c>
      <c r="F5" s="1">
        <v>0.53</v>
      </c>
      <c r="G5">
        <v>4.2</v>
      </c>
      <c r="H5" s="4">
        <v>94363</v>
      </c>
      <c r="I5" t="s">
        <v>49</v>
      </c>
      <c r="J5" t="s">
        <v>50</v>
      </c>
      <c r="K5" t="s">
        <v>51</v>
      </c>
      <c r="L5" t="s">
        <v>52</v>
      </c>
      <c r="M5" t="s">
        <v>53</v>
      </c>
      <c r="N5" t="s">
        <v>54</v>
      </c>
      <c r="O5" t="s">
        <v>55</v>
      </c>
      <c r="P5" t="s">
        <v>56</v>
      </c>
      <c r="T5" s="8" t="s">
        <v>6139</v>
      </c>
    </row>
    <row r="6" spans="1:20">
      <c r="A6" t="s">
        <v>57</v>
      </c>
      <c r="B6" t="s">
        <v>58</v>
      </c>
      <c r="C6" t="s">
        <v>18</v>
      </c>
      <c r="D6">
        <v>154</v>
      </c>
      <c r="E6">
        <v>399</v>
      </c>
      <c r="F6" s="1">
        <v>0.61</v>
      </c>
      <c r="G6">
        <v>4.2</v>
      </c>
      <c r="H6" s="4">
        <v>16905</v>
      </c>
      <c r="I6" t="s">
        <v>59</v>
      </c>
      <c r="J6" t="s">
        <v>60</v>
      </c>
      <c r="K6" t="s">
        <v>61</v>
      </c>
      <c r="L6" t="s">
        <v>62</v>
      </c>
      <c r="M6" t="s">
        <v>63</v>
      </c>
      <c r="N6" t="s">
        <v>13023</v>
      </c>
      <c r="O6" t="s">
        <v>64</v>
      </c>
      <c r="P6" t="s">
        <v>65</v>
      </c>
      <c r="T6" s="8" t="s">
        <v>7026</v>
      </c>
    </row>
    <row r="7" spans="1:20">
      <c r="A7" t="s">
        <v>66</v>
      </c>
      <c r="B7" t="s">
        <v>67</v>
      </c>
      <c r="C7" t="s">
        <v>18</v>
      </c>
      <c r="D7">
        <v>149</v>
      </c>
      <c r="E7" s="2">
        <v>1000</v>
      </c>
      <c r="F7" s="1">
        <v>0.85</v>
      </c>
      <c r="G7">
        <v>3.9</v>
      </c>
      <c r="H7" s="4">
        <v>24871</v>
      </c>
      <c r="I7" t="s">
        <v>68</v>
      </c>
      <c r="J7" t="s">
        <v>69</v>
      </c>
      <c r="K7" t="s">
        <v>70</v>
      </c>
      <c r="L7" t="s">
        <v>71</v>
      </c>
      <c r="M7" t="s">
        <v>72</v>
      </c>
      <c r="N7" t="s">
        <v>73</v>
      </c>
      <c r="O7" t="s">
        <v>74</v>
      </c>
      <c r="P7" t="s">
        <v>75</v>
      </c>
      <c r="T7" s="8" t="s">
        <v>6577</v>
      </c>
    </row>
    <row r="8" spans="1:20">
      <c r="A8" t="s">
        <v>76</v>
      </c>
      <c r="B8" t="s">
        <v>77</v>
      </c>
      <c r="C8" t="s">
        <v>18</v>
      </c>
      <c r="D8">
        <v>176.63</v>
      </c>
      <c r="E8">
        <v>499</v>
      </c>
      <c r="F8" s="1">
        <v>0.65</v>
      </c>
      <c r="G8">
        <v>4.0999999999999996</v>
      </c>
      <c r="H8" s="4">
        <v>15188</v>
      </c>
      <c r="I8" t="s">
        <v>78</v>
      </c>
      <c r="J8" t="s">
        <v>79</v>
      </c>
      <c r="K8" t="s">
        <v>80</v>
      </c>
      <c r="L8" t="s">
        <v>81</v>
      </c>
      <c r="M8" t="s">
        <v>82</v>
      </c>
      <c r="N8" t="s">
        <v>83</v>
      </c>
      <c r="O8" t="s">
        <v>84</v>
      </c>
      <c r="P8" t="s">
        <v>85</v>
      </c>
      <c r="T8" s="8" t="s">
        <v>3519</v>
      </c>
    </row>
    <row r="9" spans="1:20">
      <c r="A9" t="s">
        <v>86</v>
      </c>
      <c r="B9" t="s">
        <v>87</v>
      </c>
      <c r="C9" t="s">
        <v>18</v>
      </c>
      <c r="D9">
        <v>229</v>
      </c>
      <c r="E9">
        <v>299</v>
      </c>
      <c r="F9" s="1">
        <v>0.23</v>
      </c>
      <c r="G9">
        <v>4.3</v>
      </c>
      <c r="H9" s="4">
        <v>30411</v>
      </c>
      <c r="I9" t="s">
        <v>88</v>
      </c>
      <c r="J9" t="s">
        <v>89</v>
      </c>
      <c r="K9" t="s">
        <v>90</v>
      </c>
      <c r="L9" t="s">
        <v>91</v>
      </c>
      <c r="M9" t="s">
        <v>92</v>
      </c>
      <c r="N9" t="s">
        <v>93</v>
      </c>
      <c r="O9" t="s">
        <v>94</v>
      </c>
      <c r="P9" t="s">
        <v>95</v>
      </c>
      <c r="T9" s="8" t="s">
        <v>2046</v>
      </c>
    </row>
    <row r="10" spans="1:20">
      <c r="A10" t="s">
        <v>96</v>
      </c>
      <c r="B10" t="s">
        <v>97</v>
      </c>
      <c r="C10" t="s">
        <v>98</v>
      </c>
      <c r="D10">
        <v>499</v>
      </c>
      <c r="E10">
        <v>999</v>
      </c>
      <c r="F10" s="1">
        <v>0.5</v>
      </c>
      <c r="G10">
        <v>4.2</v>
      </c>
      <c r="H10" s="4">
        <v>179691</v>
      </c>
      <c r="I10" t="s">
        <v>99</v>
      </c>
      <c r="J10" t="s">
        <v>100</v>
      </c>
      <c r="K10" t="s">
        <v>101</v>
      </c>
      <c r="L10" t="s">
        <v>102</v>
      </c>
      <c r="M10" t="s">
        <v>103</v>
      </c>
      <c r="N10" t="s">
        <v>104</v>
      </c>
      <c r="O10" t="s">
        <v>105</v>
      </c>
      <c r="P10" t="s">
        <v>106</v>
      </c>
      <c r="T10" s="8" t="s">
        <v>6340</v>
      </c>
    </row>
    <row r="11" spans="1:20">
      <c r="A11" t="s">
        <v>107</v>
      </c>
      <c r="B11" t="s">
        <v>108</v>
      </c>
      <c r="C11" t="s">
        <v>18</v>
      </c>
      <c r="D11">
        <v>199</v>
      </c>
      <c r="E11">
        <v>299</v>
      </c>
      <c r="F11" s="1">
        <v>0.33</v>
      </c>
      <c r="G11">
        <v>4</v>
      </c>
      <c r="H11" s="4">
        <v>43994</v>
      </c>
      <c r="I11" t="s">
        <v>109</v>
      </c>
      <c r="J11" t="s">
        <v>30</v>
      </c>
      <c r="K11" t="s">
        <v>31</v>
      </c>
      <c r="L11" t="s">
        <v>32</v>
      </c>
      <c r="M11" t="s">
        <v>33</v>
      </c>
      <c r="N11" t="s">
        <v>34</v>
      </c>
      <c r="O11" t="s">
        <v>110</v>
      </c>
      <c r="P11" t="s">
        <v>111</v>
      </c>
      <c r="T11" s="8" t="s">
        <v>7515</v>
      </c>
    </row>
    <row r="12" spans="1:20">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c r="T12" s="8" t="s">
        <v>18</v>
      </c>
    </row>
    <row r="13" spans="1:20">
      <c r="A13" t="s">
        <v>122</v>
      </c>
      <c r="B13" t="s">
        <v>123</v>
      </c>
      <c r="C13" t="s">
        <v>18</v>
      </c>
      <c r="D13">
        <v>299</v>
      </c>
      <c r="E13">
        <v>799</v>
      </c>
      <c r="F13" s="1">
        <v>0.63</v>
      </c>
      <c r="G13">
        <v>4.2</v>
      </c>
      <c r="H13" s="4">
        <v>94363</v>
      </c>
      <c r="I13" t="s">
        <v>124</v>
      </c>
      <c r="J13" t="s">
        <v>50</v>
      </c>
      <c r="K13" t="s">
        <v>51</v>
      </c>
      <c r="L13" t="s">
        <v>52</v>
      </c>
      <c r="M13" t="s">
        <v>53</v>
      </c>
      <c r="N13" t="s">
        <v>54</v>
      </c>
      <c r="O13" t="s">
        <v>125</v>
      </c>
      <c r="P13" t="s">
        <v>126</v>
      </c>
      <c r="T13" s="8" t="s">
        <v>5369</v>
      </c>
    </row>
    <row r="14" spans="1:20">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c r="T14" s="8" t="s">
        <v>8420</v>
      </c>
    </row>
    <row r="15" spans="1:20">
      <c r="A15" t="s">
        <v>138</v>
      </c>
      <c r="B15" t="s">
        <v>139</v>
      </c>
      <c r="C15" t="s">
        <v>18</v>
      </c>
      <c r="D15">
        <v>350</v>
      </c>
      <c r="E15">
        <v>899</v>
      </c>
      <c r="F15" s="1">
        <v>0.61</v>
      </c>
      <c r="G15">
        <v>4.2</v>
      </c>
      <c r="H15" s="4">
        <v>2262</v>
      </c>
      <c r="I15" t="s">
        <v>140</v>
      </c>
      <c r="J15" t="s">
        <v>141</v>
      </c>
      <c r="K15" t="s">
        <v>142</v>
      </c>
      <c r="L15" t="s">
        <v>143</v>
      </c>
      <c r="M15" t="s">
        <v>144</v>
      </c>
      <c r="N15" t="s">
        <v>145</v>
      </c>
      <c r="O15" t="s">
        <v>146</v>
      </c>
      <c r="P15" t="s">
        <v>147</v>
      </c>
      <c r="T15" s="8" t="s">
        <v>4856</v>
      </c>
    </row>
    <row r="16" spans="1:20">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c r="T16" s="8" t="s">
        <v>5275</v>
      </c>
    </row>
    <row r="17" spans="1:20">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c r="T17" s="8" t="s">
        <v>5358</v>
      </c>
    </row>
    <row r="18" spans="1:20">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c r="T18" s="8" t="s">
        <v>5102</v>
      </c>
    </row>
    <row r="19" spans="1:20">
      <c r="A19" t="s">
        <v>178</v>
      </c>
      <c r="B19" t="s">
        <v>179</v>
      </c>
      <c r="C19" t="s">
        <v>18</v>
      </c>
      <c r="D19">
        <v>249</v>
      </c>
      <c r="E19">
        <v>399</v>
      </c>
      <c r="F19" s="1">
        <v>0.38</v>
      </c>
      <c r="G19">
        <v>4</v>
      </c>
      <c r="H19" s="4">
        <v>43994</v>
      </c>
      <c r="I19" t="s">
        <v>180</v>
      </c>
      <c r="J19" t="s">
        <v>30</v>
      </c>
      <c r="K19" t="s">
        <v>31</v>
      </c>
      <c r="L19" t="s">
        <v>32</v>
      </c>
      <c r="M19" t="s">
        <v>33</v>
      </c>
      <c r="N19" t="s">
        <v>34</v>
      </c>
      <c r="O19" t="s">
        <v>181</v>
      </c>
      <c r="P19" t="s">
        <v>182</v>
      </c>
      <c r="T19" s="8" t="s">
        <v>5006</v>
      </c>
    </row>
    <row r="20" spans="1:20">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c r="T20" s="8" t="s">
        <v>4845</v>
      </c>
    </row>
    <row r="21" spans="1:20">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c r="T21" s="8" t="s">
        <v>6647</v>
      </c>
    </row>
    <row r="22" spans="1:20">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c r="T22" s="8" t="s">
        <v>6200</v>
      </c>
    </row>
    <row r="23" spans="1:20">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c r="T23" s="8" t="s">
        <v>4450</v>
      </c>
    </row>
    <row r="24" spans="1:20">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c r="T24" s="8" t="s">
        <v>6606</v>
      </c>
    </row>
    <row r="25" spans="1:20">
      <c r="A25" t="s">
        <v>233</v>
      </c>
      <c r="B25" t="s">
        <v>234</v>
      </c>
      <c r="C25" t="s">
        <v>18</v>
      </c>
      <c r="D25">
        <v>59</v>
      </c>
      <c r="E25">
        <v>199</v>
      </c>
      <c r="F25" s="1">
        <v>0.7</v>
      </c>
      <c r="G25">
        <v>4</v>
      </c>
      <c r="H25" s="4">
        <v>9378</v>
      </c>
      <c r="I25" t="s">
        <v>235</v>
      </c>
      <c r="J25" t="s">
        <v>236</v>
      </c>
      <c r="K25" t="s">
        <v>237</v>
      </c>
      <c r="L25" t="s">
        <v>238</v>
      </c>
      <c r="M25" t="s">
        <v>239</v>
      </c>
      <c r="N25" t="s">
        <v>240</v>
      </c>
      <c r="O25" t="s">
        <v>241</v>
      </c>
      <c r="P25" t="s">
        <v>242</v>
      </c>
      <c r="T25" s="8" t="s">
        <v>4876</v>
      </c>
    </row>
    <row r="26" spans="1:20">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c r="T26" s="8" t="s">
        <v>6908</v>
      </c>
    </row>
    <row r="27" spans="1:20">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c r="T27" s="8" t="s">
        <v>4901</v>
      </c>
    </row>
    <row r="28" spans="1:20">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c r="T28" s="8" t="s">
        <v>6007</v>
      </c>
    </row>
    <row r="29" spans="1:20">
      <c r="A29" t="s">
        <v>272</v>
      </c>
      <c r="B29" t="s">
        <v>273</v>
      </c>
      <c r="C29" t="s">
        <v>18</v>
      </c>
      <c r="D29">
        <v>299</v>
      </c>
      <c r="E29">
        <v>399</v>
      </c>
      <c r="F29" s="1">
        <v>0.25</v>
      </c>
      <c r="G29">
        <v>4</v>
      </c>
      <c r="H29" s="4">
        <v>2766</v>
      </c>
      <c r="I29" t="s">
        <v>274</v>
      </c>
      <c r="J29" t="s">
        <v>275</v>
      </c>
      <c r="K29" t="s">
        <v>276</v>
      </c>
      <c r="L29" t="s">
        <v>277</v>
      </c>
      <c r="M29" t="s">
        <v>278</v>
      </c>
      <c r="N29" t="s">
        <v>279</v>
      </c>
      <c r="O29" t="s">
        <v>280</v>
      </c>
      <c r="P29" t="s">
        <v>281</v>
      </c>
      <c r="T29" s="8" t="s">
        <v>7582</v>
      </c>
    </row>
    <row r="30" spans="1:20">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c r="T30" s="8" t="s">
        <v>5336</v>
      </c>
    </row>
    <row r="31" spans="1:20">
      <c r="A31" t="s">
        <v>292</v>
      </c>
      <c r="B31" t="s">
        <v>293</v>
      </c>
      <c r="C31" t="s">
        <v>18</v>
      </c>
      <c r="D31">
        <v>299</v>
      </c>
      <c r="E31">
        <v>999</v>
      </c>
      <c r="F31" s="1">
        <v>0.7</v>
      </c>
      <c r="G31">
        <v>4.3</v>
      </c>
      <c r="H31" s="4">
        <v>20850</v>
      </c>
      <c r="I31" t="s">
        <v>294</v>
      </c>
      <c r="J31" t="s">
        <v>295</v>
      </c>
      <c r="K31" t="s">
        <v>296</v>
      </c>
      <c r="L31" t="s">
        <v>297</v>
      </c>
      <c r="M31" t="s">
        <v>298</v>
      </c>
      <c r="N31" t="s">
        <v>299</v>
      </c>
      <c r="O31" t="s">
        <v>300</v>
      </c>
      <c r="P31" t="s">
        <v>301</v>
      </c>
      <c r="T31" s="8" t="s">
        <v>7796</v>
      </c>
    </row>
    <row r="32" spans="1:20">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c r="T32" s="8" t="s">
        <v>7068</v>
      </c>
    </row>
    <row r="33" spans="1:20">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c r="T33" s="8" t="s">
        <v>5996</v>
      </c>
    </row>
    <row r="34" spans="1:20">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c r="T34" s="8" t="s">
        <v>6660</v>
      </c>
    </row>
    <row r="35" spans="1:20">
      <c r="A35" t="s">
        <v>330</v>
      </c>
      <c r="B35" t="s">
        <v>331</v>
      </c>
      <c r="C35" t="s">
        <v>18</v>
      </c>
      <c r="D35">
        <v>599</v>
      </c>
      <c r="E35">
        <v>599</v>
      </c>
      <c r="F35" s="1">
        <v>0</v>
      </c>
      <c r="G35">
        <v>4.3</v>
      </c>
      <c r="H35" s="4">
        <v>355</v>
      </c>
      <c r="I35" t="s">
        <v>332</v>
      </c>
      <c r="J35" t="s">
        <v>333</v>
      </c>
      <c r="K35" t="s">
        <v>334</v>
      </c>
      <c r="L35" t="s">
        <v>335</v>
      </c>
      <c r="M35" t="s">
        <v>336</v>
      </c>
      <c r="N35" t="s">
        <v>337</v>
      </c>
      <c r="O35" t="s">
        <v>338</v>
      </c>
      <c r="P35" t="s">
        <v>339</v>
      </c>
      <c r="T35" s="8" t="s">
        <v>6411</v>
      </c>
    </row>
    <row r="36" spans="1:20">
      <c r="A36" t="s">
        <v>340</v>
      </c>
      <c r="B36" t="s">
        <v>341</v>
      </c>
      <c r="C36" t="s">
        <v>18</v>
      </c>
      <c r="D36">
        <v>199</v>
      </c>
      <c r="E36">
        <v>999</v>
      </c>
      <c r="F36" s="1">
        <v>0.8</v>
      </c>
      <c r="G36">
        <v>3.9</v>
      </c>
      <c r="H36" s="4">
        <v>1075</v>
      </c>
      <c r="I36" t="s">
        <v>342</v>
      </c>
      <c r="J36" t="s">
        <v>343</v>
      </c>
      <c r="K36" t="s">
        <v>344</v>
      </c>
      <c r="L36" t="s">
        <v>345</v>
      </c>
      <c r="M36" t="s">
        <v>346</v>
      </c>
      <c r="N36" t="s">
        <v>347</v>
      </c>
      <c r="O36" t="s">
        <v>348</v>
      </c>
      <c r="P36" t="s">
        <v>349</v>
      </c>
      <c r="T36" s="8" t="s">
        <v>5829</v>
      </c>
    </row>
    <row r="37" spans="1:20">
      <c r="A37" t="s">
        <v>350</v>
      </c>
      <c r="B37" t="s">
        <v>351</v>
      </c>
      <c r="C37" t="s">
        <v>18</v>
      </c>
      <c r="D37">
        <v>99</v>
      </c>
      <c r="E37">
        <v>666.66</v>
      </c>
      <c r="F37" s="1">
        <v>0.85</v>
      </c>
      <c r="G37">
        <v>3.9</v>
      </c>
      <c r="H37" s="4">
        <v>24871</v>
      </c>
      <c r="I37" t="s">
        <v>352</v>
      </c>
      <c r="J37" t="s">
        <v>69</v>
      </c>
      <c r="K37" t="s">
        <v>70</v>
      </c>
      <c r="L37" t="s">
        <v>71</v>
      </c>
      <c r="M37" t="s">
        <v>72</v>
      </c>
      <c r="N37" t="s">
        <v>353</v>
      </c>
      <c r="O37" t="s">
        <v>354</v>
      </c>
      <c r="P37" t="s">
        <v>355</v>
      </c>
      <c r="T37" s="8" t="s">
        <v>6103</v>
      </c>
    </row>
    <row r="38" spans="1:20">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c r="T38" s="8" t="s">
        <v>7194</v>
      </c>
    </row>
    <row r="39" spans="1:20">
      <c r="A39" t="s">
        <v>366</v>
      </c>
      <c r="B39" t="s">
        <v>367</v>
      </c>
      <c r="C39" t="s">
        <v>18</v>
      </c>
      <c r="D39">
        <v>199</v>
      </c>
      <c r="E39">
        <v>999</v>
      </c>
      <c r="F39" s="1">
        <v>0.8</v>
      </c>
      <c r="G39">
        <v>4</v>
      </c>
      <c r="H39" s="4">
        <v>576</v>
      </c>
      <c r="I39" t="s">
        <v>368</v>
      </c>
      <c r="J39" t="s">
        <v>369</v>
      </c>
      <c r="K39" t="s">
        <v>370</v>
      </c>
      <c r="L39" t="s">
        <v>371</v>
      </c>
      <c r="M39" t="s">
        <v>372</v>
      </c>
      <c r="N39" t="s">
        <v>373</v>
      </c>
      <c r="O39" t="s">
        <v>374</v>
      </c>
      <c r="P39" t="s">
        <v>375</v>
      </c>
      <c r="T39" s="8" t="s">
        <v>6733</v>
      </c>
    </row>
    <row r="40" spans="1:20">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c r="T40" s="8" t="s">
        <v>6400</v>
      </c>
    </row>
    <row r="41" spans="1:20">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c r="T41" s="8" t="s">
        <v>5122</v>
      </c>
    </row>
    <row r="42" spans="1:20">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c r="T42" s="8" t="s">
        <v>6211</v>
      </c>
    </row>
    <row r="43" spans="1:20">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c r="T43" s="8" t="s">
        <v>7827</v>
      </c>
    </row>
    <row r="44" spans="1:20">
      <c r="A44" t="s">
        <v>415</v>
      </c>
      <c r="B44" t="s">
        <v>416</v>
      </c>
      <c r="C44" t="s">
        <v>18</v>
      </c>
      <c r="D44">
        <v>399</v>
      </c>
      <c r="E44" s="2">
        <v>1099</v>
      </c>
      <c r="F44" s="1">
        <v>0.64</v>
      </c>
      <c r="G44">
        <v>4.2</v>
      </c>
      <c r="H44" s="4">
        <v>24269</v>
      </c>
      <c r="I44" t="s">
        <v>417</v>
      </c>
      <c r="J44" t="s">
        <v>20</v>
      </c>
      <c r="K44" t="s">
        <v>21</v>
      </c>
      <c r="L44" t="s">
        <v>22</v>
      </c>
      <c r="M44" t="s">
        <v>23</v>
      </c>
      <c r="N44" t="s">
        <v>24</v>
      </c>
      <c r="O44" t="s">
        <v>418</v>
      </c>
      <c r="P44" t="s">
        <v>419</v>
      </c>
      <c r="T44" s="8" t="s">
        <v>4834</v>
      </c>
    </row>
    <row r="45" spans="1:20">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c r="T45" s="8" t="s">
        <v>8485</v>
      </c>
    </row>
    <row r="46" spans="1:20">
      <c r="A46" t="s">
        <v>430</v>
      </c>
      <c r="B46" t="s">
        <v>431</v>
      </c>
      <c r="C46" t="s">
        <v>18</v>
      </c>
      <c r="D46">
        <v>59</v>
      </c>
      <c r="E46">
        <v>199</v>
      </c>
      <c r="F46" s="1">
        <v>0.7</v>
      </c>
      <c r="G46">
        <v>4</v>
      </c>
      <c r="H46" s="4">
        <v>9378</v>
      </c>
      <c r="I46" t="s">
        <v>432</v>
      </c>
      <c r="J46" t="s">
        <v>236</v>
      </c>
      <c r="K46" t="s">
        <v>237</v>
      </c>
      <c r="L46" t="s">
        <v>238</v>
      </c>
      <c r="M46" t="s">
        <v>239</v>
      </c>
      <c r="N46" t="s">
        <v>240</v>
      </c>
      <c r="O46" t="s">
        <v>433</v>
      </c>
      <c r="P46" t="s">
        <v>434</v>
      </c>
      <c r="T46" s="8" t="s">
        <v>5818</v>
      </c>
    </row>
    <row r="47" spans="1:20">
      <c r="A47" t="s">
        <v>435</v>
      </c>
      <c r="B47" t="s">
        <v>436</v>
      </c>
      <c r="C47" t="s">
        <v>18</v>
      </c>
      <c r="D47">
        <v>333</v>
      </c>
      <c r="E47">
        <v>999</v>
      </c>
      <c r="F47" s="1">
        <v>0.67</v>
      </c>
      <c r="G47">
        <v>3.3</v>
      </c>
      <c r="H47" s="4">
        <v>9792</v>
      </c>
      <c r="I47" t="s">
        <v>437</v>
      </c>
      <c r="J47" t="s">
        <v>438</v>
      </c>
      <c r="K47" t="s">
        <v>439</v>
      </c>
      <c r="L47" t="s">
        <v>440</v>
      </c>
      <c r="M47" t="s">
        <v>441</v>
      </c>
      <c r="N47" t="s">
        <v>442</v>
      </c>
      <c r="O47" t="s">
        <v>443</v>
      </c>
      <c r="P47" t="s">
        <v>444</v>
      </c>
      <c r="T47" s="8" t="s">
        <v>5432</v>
      </c>
    </row>
    <row r="48" spans="1:20">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c r="T48" s="8" t="s">
        <v>6897</v>
      </c>
    </row>
    <row r="49" spans="1:20">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c r="T49" s="8" t="s">
        <v>5669</v>
      </c>
    </row>
    <row r="50" spans="1:20">
      <c r="A50" t="s">
        <v>460</v>
      </c>
      <c r="B50" t="s">
        <v>461</v>
      </c>
      <c r="C50" t="s">
        <v>462</v>
      </c>
      <c r="D50">
        <v>399</v>
      </c>
      <c r="E50">
        <v>999</v>
      </c>
      <c r="F50" s="1">
        <v>0.6</v>
      </c>
      <c r="G50">
        <v>3.6</v>
      </c>
      <c r="H50" s="4">
        <v>493</v>
      </c>
      <c r="I50" t="s">
        <v>463</v>
      </c>
      <c r="J50" t="s">
        <v>464</v>
      </c>
      <c r="K50" t="s">
        <v>465</v>
      </c>
      <c r="L50" t="s">
        <v>466</v>
      </c>
      <c r="M50" t="s">
        <v>467</v>
      </c>
      <c r="N50" t="s">
        <v>468</v>
      </c>
      <c r="O50" t="s">
        <v>469</v>
      </c>
      <c r="P50" t="s">
        <v>470</v>
      </c>
      <c r="T50" s="8" t="s">
        <v>7848</v>
      </c>
    </row>
    <row r="51" spans="1:20">
      <c r="A51" t="s">
        <v>471</v>
      </c>
      <c r="B51" t="s">
        <v>472</v>
      </c>
      <c r="C51" t="s">
        <v>18</v>
      </c>
      <c r="D51">
        <v>199</v>
      </c>
      <c r="E51">
        <v>395</v>
      </c>
      <c r="F51" s="1">
        <v>0.5</v>
      </c>
      <c r="G51">
        <v>4.2</v>
      </c>
      <c r="H51" s="4">
        <v>92595</v>
      </c>
      <c r="I51" t="s">
        <v>473</v>
      </c>
      <c r="J51" t="s">
        <v>474</v>
      </c>
      <c r="K51" t="s">
        <v>475</v>
      </c>
      <c r="L51" t="s">
        <v>476</v>
      </c>
      <c r="M51" t="s">
        <v>477</v>
      </c>
      <c r="N51" t="s">
        <v>478</v>
      </c>
      <c r="O51" t="s">
        <v>479</v>
      </c>
      <c r="P51" t="s">
        <v>480</v>
      </c>
      <c r="T51" s="8" t="s">
        <v>98</v>
      </c>
    </row>
    <row r="52" spans="1:20">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c r="T52" s="8" t="s">
        <v>5223</v>
      </c>
    </row>
    <row r="53" spans="1:20">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c r="T53" s="8" t="s">
        <v>5443</v>
      </c>
    </row>
    <row r="54" spans="1:20">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c r="T54" s="8" t="s">
        <v>5262</v>
      </c>
    </row>
    <row r="55" spans="1:20">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c r="T55" s="8" t="s">
        <v>7875</v>
      </c>
    </row>
    <row r="56" spans="1:20">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c r="T56" s="8" t="s">
        <v>8253</v>
      </c>
    </row>
    <row r="57" spans="1:20">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c r="T57" s="8" t="s">
        <v>7286</v>
      </c>
    </row>
    <row r="58" spans="1:20">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c r="T58" s="8" t="s">
        <v>7703</v>
      </c>
    </row>
    <row r="59" spans="1:20">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c r="T59" s="8" t="s">
        <v>8165</v>
      </c>
    </row>
    <row r="60" spans="1:20">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c r="T60" s="8" t="s">
        <v>3024</v>
      </c>
    </row>
    <row r="61" spans="1:20">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c r="T61" s="8" t="s">
        <v>6515</v>
      </c>
    </row>
    <row r="62" spans="1:20">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c r="T62" s="8" t="s">
        <v>7057</v>
      </c>
    </row>
    <row r="63" spans="1:20">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c r="T63" s="8" t="s">
        <v>5883</v>
      </c>
    </row>
    <row r="64" spans="1:20">
      <c r="A64" t="s">
        <v>586</v>
      </c>
      <c r="B64" t="s">
        <v>587</v>
      </c>
      <c r="C64" t="s">
        <v>18</v>
      </c>
      <c r="D64">
        <v>139</v>
      </c>
      <c r="E64">
        <v>999</v>
      </c>
      <c r="F64" s="1">
        <v>0.86</v>
      </c>
      <c r="G64">
        <v>4</v>
      </c>
      <c r="H64" s="4">
        <v>1313</v>
      </c>
      <c r="I64" t="s">
        <v>588</v>
      </c>
      <c r="J64" t="s">
        <v>589</v>
      </c>
      <c r="K64" t="s">
        <v>590</v>
      </c>
      <c r="L64" t="s">
        <v>591</v>
      </c>
      <c r="M64" t="s">
        <v>592</v>
      </c>
      <c r="N64" t="s">
        <v>593</v>
      </c>
      <c r="O64" t="s">
        <v>594</v>
      </c>
      <c r="P64" t="s">
        <v>595</v>
      </c>
      <c r="T64" s="8" t="s">
        <v>5766</v>
      </c>
    </row>
    <row r="65" spans="1:20">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c r="T65" s="8" t="s">
        <v>7943</v>
      </c>
    </row>
    <row r="66" spans="1:20">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c r="T66" s="8" t="s">
        <v>5729</v>
      </c>
    </row>
    <row r="67" spans="1:20">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c r="T67" s="8" t="s">
        <v>5166</v>
      </c>
    </row>
    <row r="68" spans="1:20">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c r="T68" s="8" t="s">
        <v>5244</v>
      </c>
    </row>
    <row r="69" spans="1:20">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c r="T69" s="8" t="s">
        <v>5412</v>
      </c>
    </row>
    <row r="70" spans="1:20">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c r="T70" s="8" t="s">
        <v>5904</v>
      </c>
    </row>
    <row r="71" spans="1:20">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c r="T71" s="8" t="s">
        <v>5133</v>
      </c>
    </row>
    <row r="72" spans="1:20">
      <c r="A72" t="s">
        <v>662</v>
      </c>
      <c r="B72" t="s">
        <v>663</v>
      </c>
      <c r="C72" t="s">
        <v>18</v>
      </c>
      <c r="D72">
        <v>349</v>
      </c>
      <c r="E72">
        <v>899</v>
      </c>
      <c r="F72" s="1">
        <v>0.61</v>
      </c>
      <c r="G72">
        <v>4.5</v>
      </c>
      <c r="H72" s="4">
        <v>149</v>
      </c>
      <c r="I72" t="s">
        <v>664</v>
      </c>
      <c r="J72" t="s">
        <v>665</v>
      </c>
      <c r="K72" t="s">
        <v>666</v>
      </c>
      <c r="L72" t="s">
        <v>667</v>
      </c>
      <c r="M72" t="s">
        <v>668</v>
      </c>
      <c r="N72" t="s">
        <v>669</v>
      </c>
      <c r="O72" t="s">
        <v>670</v>
      </c>
      <c r="P72" t="s">
        <v>671</v>
      </c>
      <c r="T72" s="8" t="s">
        <v>5531</v>
      </c>
    </row>
    <row r="73" spans="1:20">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c r="T73" s="8" t="s">
        <v>5047</v>
      </c>
    </row>
    <row r="74" spans="1:20">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c r="T74" s="8" t="s">
        <v>5647</v>
      </c>
    </row>
    <row r="75" spans="1:20">
      <c r="A75" t="s">
        <v>687</v>
      </c>
      <c r="B75" t="s">
        <v>688</v>
      </c>
      <c r="C75" t="s">
        <v>18</v>
      </c>
      <c r="D75">
        <v>115</v>
      </c>
      <c r="E75">
        <v>499</v>
      </c>
      <c r="F75" s="1">
        <v>0.77</v>
      </c>
      <c r="G75">
        <v>4</v>
      </c>
      <c r="H75" s="4">
        <v>7732</v>
      </c>
      <c r="I75" t="s">
        <v>689</v>
      </c>
      <c r="J75" t="s">
        <v>690</v>
      </c>
      <c r="K75" t="s">
        <v>691</v>
      </c>
      <c r="L75" t="s">
        <v>692</v>
      </c>
      <c r="M75" t="s">
        <v>693</v>
      </c>
      <c r="N75" t="s">
        <v>694</v>
      </c>
      <c r="O75" t="s">
        <v>695</v>
      </c>
      <c r="P75" t="s">
        <v>696</v>
      </c>
      <c r="T75" s="8" t="s">
        <v>4573</v>
      </c>
    </row>
    <row r="76" spans="1:20">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c r="T76" s="8" t="s">
        <v>6504</v>
      </c>
    </row>
    <row r="77" spans="1:20">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c r="T77" s="8" t="s">
        <v>7692</v>
      </c>
    </row>
    <row r="78" spans="1:20">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c r="T78" s="8" t="s">
        <v>3066</v>
      </c>
    </row>
    <row r="79" spans="1:20">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c r="T79" s="8" t="s">
        <v>4425</v>
      </c>
    </row>
    <row r="80" spans="1:20">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c r="T80" s="8" t="s">
        <v>5454</v>
      </c>
    </row>
    <row r="81" spans="1:20">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c r="T81" s="8" t="s">
        <v>1930</v>
      </c>
    </row>
    <row r="82" spans="1:20">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c r="T82" s="8" t="s">
        <v>1193</v>
      </c>
    </row>
    <row r="83" spans="1:20">
      <c r="A83" t="s">
        <v>762</v>
      </c>
      <c r="B83" t="s">
        <v>763</v>
      </c>
      <c r="C83" t="s">
        <v>18</v>
      </c>
      <c r="D83">
        <v>139</v>
      </c>
      <c r="E83">
        <v>249</v>
      </c>
      <c r="F83" s="1">
        <v>0.44</v>
      </c>
      <c r="G83">
        <v>4</v>
      </c>
      <c r="H83" s="4">
        <v>9378</v>
      </c>
      <c r="I83" t="s">
        <v>764</v>
      </c>
      <c r="J83" t="s">
        <v>236</v>
      </c>
      <c r="K83" t="s">
        <v>237</v>
      </c>
      <c r="L83" t="s">
        <v>238</v>
      </c>
      <c r="M83" t="s">
        <v>239</v>
      </c>
      <c r="N83" t="s">
        <v>765</v>
      </c>
      <c r="O83" t="s">
        <v>766</v>
      </c>
      <c r="P83" t="s">
        <v>767</v>
      </c>
      <c r="T83" s="8" t="s">
        <v>2321</v>
      </c>
    </row>
    <row r="84" spans="1:20">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c r="T84" s="8" t="s">
        <v>5515</v>
      </c>
    </row>
    <row r="85" spans="1:20">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c r="T85" s="8" t="s">
        <v>6794</v>
      </c>
    </row>
    <row r="86" spans="1:20">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c r="T86" s="8" t="s">
        <v>6189</v>
      </c>
    </row>
    <row r="87" spans="1:20">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c r="T87" s="8" t="s">
        <v>7610</v>
      </c>
    </row>
    <row r="88" spans="1:20">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c r="T88" s="8" t="s">
        <v>2368</v>
      </c>
    </row>
    <row r="89" spans="1:20">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c r="T89" s="8" t="s">
        <v>2743</v>
      </c>
    </row>
    <row r="90" spans="1:20">
      <c r="A90" t="s">
        <v>813</v>
      </c>
      <c r="B90" t="s">
        <v>814</v>
      </c>
      <c r="C90" t="s">
        <v>18</v>
      </c>
      <c r="D90">
        <v>199</v>
      </c>
      <c r="E90">
        <v>999</v>
      </c>
      <c r="F90" s="1">
        <v>0.8</v>
      </c>
      <c r="G90">
        <v>4.5</v>
      </c>
      <c r="H90" s="4">
        <v>127</v>
      </c>
      <c r="I90" t="s">
        <v>815</v>
      </c>
      <c r="J90" t="s">
        <v>816</v>
      </c>
      <c r="K90" t="s">
        <v>817</v>
      </c>
      <c r="L90" t="s">
        <v>818</v>
      </c>
      <c r="M90" t="s">
        <v>819</v>
      </c>
      <c r="N90" t="s">
        <v>820</v>
      </c>
      <c r="O90" t="s">
        <v>821</v>
      </c>
      <c r="P90" t="s">
        <v>822</v>
      </c>
      <c r="T90" s="8" t="s">
        <v>129</v>
      </c>
    </row>
    <row r="91" spans="1:20">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c r="T91" s="8" t="s">
        <v>1333</v>
      </c>
    </row>
    <row r="92" spans="1:20">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c r="T92" s="8" t="s">
        <v>1173</v>
      </c>
    </row>
    <row r="93" spans="1:20">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c r="T93" s="8" t="s">
        <v>2130</v>
      </c>
    </row>
    <row r="94" spans="1:20">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c r="T94" s="8" t="s">
        <v>462</v>
      </c>
    </row>
    <row r="95" spans="1:20">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c r="T95" s="8" t="s">
        <v>643</v>
      </c>
    </row>
    <row r="96" spans="1:20">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c r="T96" s="8" t="s">
        <v>2357</v>
      </c>
    </row>
    <row r="97" spans="1:20">
      <c r="A97" t="s">
        <v>867</v>
      </c>
      <c r="B97" t="s">
        <v>868</v>
      </c>
      <c r="C97" t="s">
        <v>98</v>
      </c>
      <c r="D97">
        <v>290</v>
      </c>
      <c r="E97">
        <v>349</v>
      </c>
      <c r="F97" s="1">
        <v>0.17</v>
      </c>
      <c r="G97">
        <v>3.7</v>
      </c>
      <c r="H97" s="4">
        <v>1977</v>
      </c>
      <c r="I97" t="s">
        <v>869</v>
      </c>
      <c r="J97" t="s">
        <v>870</v>
      </c>
      <c r="K97" t="s">
        <v>871</v>
      </c>
      <c r="L97" t="s">
        <v>872</v>
      </c>
      <c r="M97" t="s">
        <v>873</v>
      </c>
      <c r="N97" t="s">
        <v>874</v>
      </c>
      <c r="O97" t="s">
        <v>875</v>
      </c>
      <c r="P97" t="s">
        <v>876</v>
      </c>
      <c r="T97" s="8" t="s">
        <v>1404</v>
      </c>
    </row>
    <row r="98" spans="1:20">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c r="T98" s="8" t="s">
        <v>1985</v>
      </c>
    </row>
    <row r="99" spans="1:20">
      <c r="A99" t="s">
        <v>887</v>
      </c>
      <c r="B99" t="s">
        <v>888</v>
      </c>
      <c r="C99" t="s">
        <v>18</v>
      </c>
      <c r="D99">
        <v>345</v>
      </c>
      <c r="E99">
        <v>999</v>
      </c>
      <c r="F99" s="1">
        <v>0.65</v>
      </c>
      <c r="G99">
        <v>3.7</v>
      </c>
      <c r="H99" s="4">
        <v>1097</v>
      </c>
      <c r="I99" t="s">
        <v>889</v>
      </c>
      <c r="J99" t="s">
        <v>890</v>
      </c>
      <c r="K99" t="s">
        <v>891</v>
      </c>
      <c r="L99" t="s">
        <v>892</v>
      </c>
      <c r="M99" t="s">
        <v>893</v>
      </c>
      <c r="N99" t="s">
        <v>894</v>
      </c>
      <c r="O99" t="s">
        <v>895</v>
      </c>
      <c r="P99" t="s">
        <v>896</v>
      </c>
      <c r="T99" s="8" t="s">
        <v>169</v>
      </c>
    </row>
    <row r="100" spans="1:20">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c r="T100" s="8" t="s">
        <v>508</v>
      </c>
    </row>
    <row r="101" spans="1:20">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c r="T101" s="8" t="s">
        <v>3151</v>
      </c>
    </row>
    <row r="102" spans="1:20">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c r="T102" s="8" t="s">
        <v>3275</v>
      </c>
    </row>
    <row r="103" spans="1:20">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c r="T103" s="8" t="s">
        <v>3973</v>
      </c>
    </row>
    <row r="104" spans="1:20">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c r="T104" s="8" t="s">
        <v>3107</v>
      </c>
    </row>
    <row r="105" spans="1:20">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c r="T105" s="8" t="s">
        <v>2979</v>
      </c>
    </row>
    <row r="106" spans="1:20">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c r="T106" s="8" t="s">
        <v>3162</v>
      </c>
    </row>
    <row r="107" spans="1:20">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c r="T107" s="8" t="s">
        <v>3638</v>
      </c>
    </row>
    <row r="108" spans="1:20">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c r="T108" s="8" t="s">
        <v>4611</v>
      </c>
    </row>
    <row r="109" spans="1:20">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c r="T109" s="8" t="s">
        <v>3777</v>
      </c>
    </row>
    <row r="110" spans="1:20">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c r="T110" s="8" t="s">
        <v>3940</v>
      </c>
    </row>
    <row r="111" spans="1:20">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c r="T111" s="8" t="s">
        <v>4329</v>
      </c>
    </row>
    <row r="112" spans="1:20">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c r="T112" s="8" t="s">
        <v>4767</v>
      </c>
    </row>
    <row r="113" spans="1:20">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c r="T113" s="8" t="s">
        <v>6526</v>
      </c>
    </row>
    <row r="114" spans="1:20">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c r="T114" s="8" t="s">
        <v>3433</v>
      </c>
    </row>
    <row r="115" spans="1:20">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c r="T115" s="8" t="s">
        <v>3345</v>
      </c>
    </row>
    <row r="116" spans="1:20">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c r="T116" s="8" t="s">
        <v>3495</v>
      </c>
    </row>
    <row r="117" spans="1:20">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c r="T117" s="8" t="s">
        <v>3867</v>
      </c>
    </row>
    <row r="118" spans="1:20">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c r="T118" s="8" t="s">
        <v>3045</v>
      </c>
    </row>
    <row r="119" spans="1:20">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c r="T119" s="8" t="s">
        <v>2990</v>
      </c>
    </row>
    <row r="120" spans="1:20">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c r="T120" s="8" t="s">
        <v>8113</v>
      </c>
    </row>
    <row r="121" spans="1:20">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c r="T121" s="8" t="s">
        <v>2948</v>
      </c>
    </row>
    <row r="122" spans="1:20">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c r="T122" s="8" t="s">
        <v>10831</v>
      </c>
    </row>
    <row r="123" spans="1:20">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c r="T123" s="8" t="s">
        <v>7113</v>
      </c>
    </row>
    <row r="124" spans="1:20">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c r="T124" s="8" t="s">
        <v>7472</v>
      </c>
    </row>
    <row r="125" spans="1:20">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c r="T125" s="8" t="s">
        <v>8231</v>
      </c>
    </row>
    <row r="126" spans="1:20">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c r="T126" s="8" t="s">
        <v>5347</v>
      </c>
    </row>
    <row r="127" spans="1:20">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c r="T127" s="8" t="s">
        <v>5069</v>
      </c>
    </row>
    <row r="128" spans="1:20">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c r="T128" s="8" t="s">
        <v>11908</v>
      </c>
    </row>
    <row r="129" spans="1:20">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c r="T129" s="8" t="s">
        <v>10083</v>
      </c>
    </row>
    <row r="130" spans="1:20">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c r="T130" s="8" t="s">
        <v>9295</v>
      </c>
    </row>
    <row r="131" spans="1:20">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c r="T131" s="8" t="s">
        <v>9591</v>
      </c>
    </row>
    <row r="132" spans="1:20">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c r="T132" s="8" t="s">
        <v>12764</v>
      </c>
    </row>
    <row r="133" spans="1:20">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c r="T133" s="8" t="s">
        <v>10993</v>
      </c>
    </row>
    <row r="134" spans="1:20">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c r="T134" s="8" t="s">
        <v>11105</v>
      </c>
    </row>
    <row r="135" spans="1:20">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c r="T135" s="8" t="s">
        <v>12595</v>
      </c>
    </row>
    <row r="136" spans="1:20">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c r="T136" s="8" t="s">
        <v>8732</v>
      </c>
    </row>
    <row r="137" spans="1:20">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c r="T137" s="8" t="s">
        <v>8552</v>
      </c>
    </row>
    <row r="138" spans="1:20">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c r="T138" s="8" t="s">
        <v>8563</v>
      </c>
    </row>
    <row r="139" spans="1:20">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c r="T139" s="8" t="s">
        <v>9397</v>
      </c>
    </row>
    <row r="140" spans="1:20">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c r="T140" s="8" t="s">
        <v>9479</v>
      </c>
    </row>
    <row r="141" spans="1:20">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c r="T141" s="8" t="s">
        <v>8844</v>
      </c>
    </row>
    <row r="142" spans="1:20">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c r="T142" s="8" t="s">
        <v>8721</v>
      </c>
    </row>
    <row r="143" spans="1:20">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c r="T143" s="8" t="s">
        <v>8773</v>
      </c>
    </row>
    <row r="144" spans="1:20">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c r="T144" s="8" t="s">
        <v>10327</v>
      </c>
    </row>
    <row r="145" spans="1:20">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c r="T145" s="8" t="s">
        <v>10115</v>
      </c>
    </row>
    <row r="146" spans="1:20">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c r="T146" s="8" t="s">
        <v>8886</v>
      </c>
    </row>
    <row r="147" spans="1:20">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c r="T147" s="8" t="s">
        <v>8606</v>
      </c>
    </row>
    <row r="148" spans="1:20">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c r="T148" s="8" t="s">
        <v>9520</v>
      </c>
    </row>
    <row r="149" spans="1:20">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c r="T149" s="8" t="s">
        <v>12122</v>
      </c>
    </row>
    <row r="150" spans="1:20">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c r="T150" s="8" t="s">
        <v>12363</v>
      </c>
    </row>
    <row r="151" spans="1:20">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c r="T151" s="8" t="s">
        <v>9612</v>
      </c>
    </row>
    <row r="152" spans="1:20">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c r="T152" s="8" t="s">
        <v>10962</v>
      </c>
    </row>
    <row r="153" spans="1:20">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c r="T153" s="8" t="s">
        <v>11064</v>
      </c>
    </row>
    <row r="154" spans="1:20">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c r="T154" s="8" t="s">
        <v>12061</v>
      </c>
    </row>
    <row r="155" spans="1:20">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c r="T155" s="8" t="s">
        <v>10266</v>
      </c>
    </row>
    <row r="156" spans="1:20">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c r="T156" s="8" t="s">
        <v>10602</v>
      </c>
    </row>
    <row r="157" spans="1:20">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c r="T157" s="8" t="s">
        <v>8875</v>
      </c>
    </row>
    <row r="158" spans="1:20">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c r="T158" s="8" t="s">
        <v>8585</v>
      </c>
    </row>
    <row r="159" spans="1:20">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c r="T159" s="8" t="s">
        <v>9243</v>
      </c>
    </row>
    <row r="160" spans="1:20">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c r="T160" s="8" t="s">
        <v>9030</v>
      </c>
    </row>
    <row r="161" spans="1:20">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c r="T161" s="8" t="s">
        <v>8688</v>
      </c>
    </row>
    <row r="162" spans="1:20">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c r="T162" s="8" t="s">
        <v>10358</v>
      </c>
    </row>
    <row r="163" spans="1:20">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c r="T163" s="8" t="s">
        <v>8647</v>
      </c>
    </row>
    <row r="164" spans="1:20">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c r="T164" s="8" t="s">
        <v>8938</v>
      </c>
    </row>
    <row r="165" spans="1:20">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c r="T165" s="8" t="s">
        <v>10571</v>
      </c>
    </row>
    <row r="166" spans="1:20">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c r="T166" s="8" t="s">
        <v>11729</v>
      </c>
    </row>
    <row r="167" spans="1:20">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c r="T167" s="8" t="s">
        <v>8541</v>
      </c>
    </row>
    <row r="168" spans="1:20">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c r="T168" s="8" t="s">
        <v>8762</v>
      </c>
    </row>
    <row r="169" spans="1:20">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c r="T169" s="8" t="s">
        <v>10409</v>
      </c>
    </row>
    <row r="170" spans="1:20">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c r="T170" s="8" t="s">
        <v>9192</v>
      </c>
    </row>
    <row r="171" spans="1:20">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c r="T171" s="8" t="s">
        <v>8710</v>
      </c>
    </row>
    <row r="172" spans="1:20">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c r="T172" s="8" t="s">
        <v>10420</v>
      </c>
    </row>
    <row r="173" spans="1:20">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c r="T173" s="8" t="s">
        <v>9458</v>
      </c>
    </row>
    <row r="174" spans="1:20">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c r="T174" s="8" t="s">
        <v>9695</v>
      </c>
    </row>
    <row r="175" spans="1:20">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c r="T175" s="8" t="s">
        <v>12554</v>
      </c>
    </row>
    <row r="176" spans="1:20">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c r="T176" s="8" t="s">
        <v>9061</v>
      </c>
    </row>
    <row r="177" spans="1:20">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c r="T177" s="8" t="s">
        <v>11949</v>
      </c>
    </row>
    <row r="178" spans="1:20">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c r="T178" s="8" t="s">
        <v>11407</v>
      </c>
    </row>
    <row r="179" spans="1:20">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c r="T179" s="8" t="s">
        <v>12695</v>
      </c>
    </row>
    <row r="180" spans="1:20">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c r="T180" s="8" t="s">
        <v>9284</v>
      </c>
    </row>
    <row r="181" spans="1:20">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c r="T181" s="8" t="s">
        <v>11990</v>
      </c>
    </row>
    <row r="182" spans="1:20">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c r="T182" s="8" t="s">
        <v>11718</v>
      </c>
    </row>
    <row r="183" spans="1:20">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c r="T183" s="8" t="s">
        <v>8699</v>
      </c>
    </row>
    <row r="184" spans="1:20">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c r="T184" s="8" t="s">
        <v>8897</v>
      </c>
    </row>
    <row r="185" spans="1:20">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c r="T185" s="8" t="s">
        <v>8574</v>
      </c>
    </row>
    <row r="186" spans="1:20">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c r="T186" s="8" t="s">
        <v>9386</v>
      </c>
    </row>
    <row r="187" spans="1:20">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c r="T187" s="8" t="s">
        <v>12815</v>
      </c>
    </row>
    <row r="188" spans="1:20">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c r="T188" s="8" t="s">
        <v>9326</v>
      </c>
    </row>
    <row r="189" spans="1:20">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c r="T189" s="8" t="s">
        <v>8969</v>
      </c>
    </row>
    <row r="190" spans="1:20">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c r="T190" s="8" t="s">
        <v>11428</v>
      </c>
    </row>
    <row r="191" spans="1:20">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c r="T191" s="8" t="s">
        <v>9944</v>
      </c>
    </row>
    <row r="192" spans="1:20">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c r="T192" s="8" t="s">
        <v>9644</v>
      </c>
    </row>
    <row r="193" spans="1:20">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c r="T193" s="8" t="s">
        <v>10094</v>
      </c>
    </row>
    <row r="194" spans="1:20">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c r="T194" s="8" t="s">
        <v>9633</v>
      </c>
    </row>
    <row r="195" spans="1:20">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c r="T195" s="8" t="s">
        <v>6681</v>
      </c>
    </row>
    <row r="196" spans="1:20">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c r="T196" s="8" t="s">
        <v>8219</v>
      </c>
    </row>
    <row r="197" spans="1:20">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c r="T197" s="8" t="s">
        <v>5034</v>
      </c>
    </row>
    <row r="198" spans="1:20">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c r="T198" s="8" t="s">
        <v>6060</v>
      </c>
    </row>
    <row r="199" spans="1:20">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c r="T199" s="8" t="s">
        <v>7974</v>
      </c>
    </row>
    <row r="200" spans="1:20">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c r="T200" s="8" t="s">
        <v>5213</v>
      </c>
    </row>
    <row r="201" spans="1:20">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c r="T201" s="8" t="s">
        <v>6712</v>
      </c>
    </row>
    <row r="202" spans="1:20">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c r="T202" s="8" t="s">
        <v>7932</v>
      </c>
    </row>
    <row r="203" spans="1:20">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c r="T203" s="8" t="s">
        <v>6273</v>
      </c>
    </row>
    <row r="204" spans="1:20">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c r="T204" s="8" t="s">
        <v>5755</v>
      </c>
    </row>
    <row r="205" spans="1:20">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c r="T205" s="8" t="s">
        <v>5623</v>
      </c>
    </row>
    <row r="206" spans="1:20">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c r="T206" s="8" t="s">
        <v>6232</v>
      </c>
    </row>
    <row r="207" spans="1:20">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c r="T207" s="8" t="s">
        <v>8409</v>
      </c>
    </row>
    <row r="208" spans="1:20">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c r="T208" s="8" t="s">
        <v>5058</v>
      </c>
    </row>
    <row r="209" spans="1:20">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c r="T209" s="8" t="s">
        <v>8298</v>
      </c>
    </row>
    <row r="210" spans="1:20">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c r="T210" s="8" t="s">
        <v>6314</v>
      </c>
    </row>
    <row r="211" spans="1:20">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c r="T211" s="8" t="s">
        <v>7089</v>
      </c>
    </row>
    <row r="212" spans="1:20">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c r="T212" s="8" t="s">
        <v>7734</v>
      </c>
    </row>
    <row r="213" spans="1:20">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c r="T213" s="8" t="s">
        <v>13076</v>
      </c>
    </row>
    <row r="214" spans="1:20">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20">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20">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20">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20">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20">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20">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20">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20">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20">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20">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0314C-E722-42AD-ADAD-8750E41A4A52}">
  <dimension ref="A1:V1466"/>
  <sheetViews>
    <sheetView topLeftCell="L1" workbookViewId="0">
      <selection activeCell="T12" sqref="T12"/>
    </sheetView>
  </sheetViews>
  <sheetFormatPr defaultRowHeight="16"/>
  <cols>
    <col min="1" max="1" width="13.5" bestFit="1" customWidth="1"/>
    <col min="2" max="2" width="80.6640625" bestFit="1" customWidth="1"/>
    <col min="3" max="3" width="20.83203125" bestFit="1" customWidth="1"/>
    <col min="4" max="4" width="35.5" bestFit="1" customWidth="1"/>
    <col min="5" max="5" width="25.5" customWidth="1"/>
    <col min="6" max="6" width="35.9140625" customWidth="1"/>
    <col min="7" max="7" width="26.58203125" customWidth="1"/>
    <col min="8" max="8" width="17.4140625" customWidth="1"/>
    <col min="9" max="9" width="13.25" customWidth="1"/>
    <col min="10" max="10" width="20.58203125" bestFit="1" customWidth="1"/>
    <col min="11" max="11" width="23.6640625" bestFit="1" customWidth="1"/>
    <col min="12" max="12" width="23.4140625" style="16" bestFit="1" customWidth="1"/>
    <col min="13" max="13" width="7.6640625" bestFit="1" customWidth="1"/>
    <col min="14" max="14" width="13.33203125" bestFit="1" customWidth="1"/>
    <col min="15" max="15" width="13.33203125" customWidth="1"/>
    <col min="16" max="16" width="29.5" bestFit="1" customWidth="1"/>
    <col min="17" max="17" width="13.6640625" customWidth="1"/>
    <col min="20" max="20" width="34.33203125" customWidth="1"/>
  </cols>
  <sheetData>
    <row r="1" spans="1:22">
      <c r="A1" t="s">
        <v>0</v>
      </c>
      <c r="B1" t="s">
        <v>1</v>
      </c>
      <c r="C1" t="s">
        <v>13078</v>
      </c>
      <c r="D1" t="s">
        <v>13079</v>
      </c>
      <c r="E1" t="s">
        <v>13080</v>
      </c>
      <c r="F1" t="s">
        <v>13081</v>
      </c>
      <c r="G1" t="s">
        <v>13082</v>
      </c>
      <c r="H1" t="s">
        <v>3</v>
      </c>
      <c r="I1" t="s">
        <v>4</v>
      </c>
      <c r="J1" t="s">
        <v>5</v>
      </c>
      <c r="K1" t="s">
        <v>13387</v>
      </c>
      <c r="L1" s="16" t="s">
        <v>13389</v>
      </c>
      <c r="M1" t="s">
        <v>6</v>
      </c>
      <c r="N1" t="s">
        <v>7</v>
      </c>
      <c r="O1" t="s">
        <v>13396</v>
      </c>
      <c r="P1" t="s">
        <v>13390</v>
      </c>
      <c r="Q1" t="s">
        <v>13386</v>
      </c>
      <c r="R1" t="s">
        <v>13395</v>
      </c>
      <c r="S1" t="s">
        <v>13397</v>
      </c>
      <c r="T1" s="12" t="s">
        <v>13387</v>
      </c>
      <c r="U1" s="12"/>
      <c r="V1" t="s">
        <v>13394</v>
      </c>
    </row>
    <row r="2" spans="1:22">
      <c r="A2" s="9" t="s">
        <v>16</v>
      </c>
      <c r="B2" s="9" t="s">
        <v>17</v>
      </c>
      <c r="C2" s="9" t="s">
        <v>13083</v>
      </c>
      <c r="D2" s="9" t="s">
        <v>13084</v>
      </c>
      <c r="E2" s="9" t="s">
        <v>13085</v>
      </c>
      <c r="F2" s="9" t="s">
        <v>13086</v>
      </c>
      <c r="G2" s="9" t="s">
        <v>13087</v>
      </c>
      <c r="H2">
        <v>399</v>
      </c>
      <c r="I2">
        <v>1099</v>
      </c>
      <c r="J2">
        <v>0.64</v>
      </c>
      <c r="K2" t="str">
        <f>IF(Table2_1[[#This Row],[discount_percentage]]&gt;=0.5, "Yes", "No")</f>
        <v>Yes</v>
      </c>
      <c r="L2" s="16">
        <f>Table2_1[[#This Row],[actual_price]] * Table2_1[[#This Row],[rating_count]]</f>
        <v>26671631</v>
      </c>
      <c r="M2">
        <v>4.2</v>
      </c>
      <c r="N2">
        <v>24269</v>
      </c>
      <c r="O2">
        <f>Table2_1[[#This Row],[rating]] * Table2_1[[#This Row],[rating_count]]</f>
        <v>101929.8</v>
      </c>
      <c r="P2">
        <f>CORREL(J:J,M:M)</f>
        <v>-0.15537543972693033</v>
      </c>
      <c r="Q2" t="str">
        <f>IF(Table2_1[[#This Row],[rating_count]]&lt;1000, "Yes", "No")</f>
        <v>No</v>
      </c>
      <c r="R2" s="9">
        <f>Table2_1[[#This Row],[rating]] * Table2_1[[#This Row],[rating_count]]</f>
        <v>101929.8</v>
      </c>
      <c r="S2">
        <f>Table2_1[[#This Row],[rating]] * Table2_1[[#This Row],[rating_count]]</f>
        <v>101929.8</v>
      </c>
      <c r="T2" t="str" cm="1">
        <f t="array" ref="T2:T3">_xlfn.UNIQUE(Table2_1[Discount More  Than 50%])</f>
        <v>Yes</v>
      </c>
      <c r="U2">
        <f>COUNTIF(Table2_1[Discount More  Than 50%],T2)</f>
        <v>751</v>
      </c>
    </row>
    <row r="3" spans="1:22">
      <c r="A3" s="9" t="s">
        <v>27</v>
      </c>
      <c r="B3" s="9" t="s">
        <v>28</v>
      </c>
      <c r="C3" s="9" t="s">
        <v>13083</v>
      </c>
      <c r="D3" s="9" t="s">
        <v>13084</v>
      </c>
      <c r="E3" s="9" t="s">
        <v>13085</v>
      </c>
      <c r="F3" s="9" t="s">
        <v>13086</v>
      </c>
      <c r="G3" s="9" t="s">
        <v>13087</v>
      </c>
      <c r="H3">
        <v>199</v>
      </c>
      <c r="I3">
        <v>349</v>
      </c>
      <c r="J3">
        <v>0.43</v>
      </c>
      <c r="K3" t="str">
        <f>IF(Table2_1[[#This Row],[discount_percentage]]&gt;=0.5, "Yes", "No")</f>
        <v>No</v>
      </c>
      <c r="L3" s="16">
        <f>Table2_1[[#This Row],[actual_price]] * Table2_1[[#This Row],[rating_count]]</f>
        <v>15353906</v>
      </c>
      <c r="M3">
        <v>4</v>
      </c>
      <c r="N3">
        <v>43994</v>
      </c>
      <c r="O3">
        <f>Table2_1[[#This Row],[rating]] * Table2_1[[#This Row],[rating_count]]</f>
        <v>175976</v>
      </c>
      <c r="P3">
        <f>CORREL(J:J,M:M)</f>
        <v>-0.15537543972693033</v>
      </c>
      <c r="Q3" t="str">
        <f>IF(Table2_1[[#This Row],[rating_count]]&lt;1000, "Yes", "No")</f>
        <v>No</v>
      </c>
      <c r="R3" s="9">
        <f>Table2_1[[#This Row],[rating]] * Table2_1[[#This Row],[rating_count]]</f>
        <v>175976</v>
      </c>
      <c r="S3">
        <f>Table2_1[[#This Row],[rating]] * Table2_1[[#This Row],[rating_count]]</f>
        <v>175976</v>
      </c>
      <c r="T3" t="str">
        <v>No</v>
      </c>
      <c r="U3">
        <f>COUNTIF(Table2_1[Discount More  Than 50%],T3)</f>
        <v>714</v>
      </c>
    </row>
    <row r="4" spans="1:22">
      <c r="A4" s="9" t="s">
        <v>37</v>
      </c>
      <c r="B4" s="9" t="s">
        <v>38</v>
      </c>
      <c r="C4" s="9" t="s">
        <v>13083</v>
      </c>
      <c r="D4" s="9" t="s">
        <v>13084</v>
      </c>
      <c r="E4" s="9" t="s">
        <v>13085</v>
      </c>
      <c r="F4" s="9" t="s">
        <v>13086</v>
      </c>
      <c r="G4" s="9" t="s">
        <v>13087</v>
      </c>
      <c r="H4">
        <v>199</v>
      </c>
      <c r="I4">
        <v>1899</v>
      </c>
      <c r="J4">
        <v>0.9</v>
      </c>
      <c r="K4" t="str">
        <f>IF(Table2_1[[#This Row],[discount_percentage]]&gt;=0.5, "Yes", "No")</f>
        <v>Yes</v>
      </c>
      <c r="L4" s="16">
        <f>Table2_1[[#This Row],[actual_price]] * Table2_1[[#This Row],[rating_count]]</f>
        <v>15055272</v>
      </c>
      <c r="M4">
        <v>3.9</v>
      </c>
      <c r="N4">
        <v>7928</v>
      </c>
      <c r="O4">
        <f>Table2_1[[#This Row],[rating]] * Table2_1[[#This Row],[rating_count]]</f>
        <v>30919.200000000001</v>
      </c>
      <c r="P4">
        <f>CORREL(J:J,M:M)</f>
        <v>-0.15537543972693033</v>
      </c>
      <c r="Q4" t="str">
        <f>IF(Table2_1[[#This Row],[rating_count]]&lt;1000, "Yes", "No")</f>
        <v>No</v>
      </c>
      <c r="R4" s="9">
        <f>Table2_1[[#This Row],[rating]] * Table2_1[[#This Row],[rating_count]]</f>
        <v>30919.200000000001</v>
      </c>
      <c r="S4">
        <f>Table2_1[[#This Row],[rating]] * Table2_1[[#This Row],[rating_count]]</f>
        <v>30919.200000000001</v>
      </c>
    </row>
    <row r="5" spans="1:22">
      <c r="A5" s="9" t="s">
        <v>47</v>
      </c>
      <c r="B5" s="9" t="s">
        <v>48</v>
      </c>
      <c r="C5" s="9" t="s">
        <v>13083</v>
      </c>
      <c r="D5" s="9" t="s">
        <v>13084</v>
      </c>
      <c r="E5" s="9" t="s">
        <v>13085</v>
      </c>
      <c r="F5" s="9" t="s">
        <v>13086</v>
      </c>
      <c r="G5" s="9" t="s">
        <v>13087</v>
      </c>
      <c r="H5">
        <v>329</v>
      </c>
      <c r="I5">
        <v>699</v>
      </c>
      <c r="J5">
        <v>0.53</v>
      </c>
      <c r="K5" t="str">
        <f>IF(Table2_1[[#This Row],[discount_percentage]]&gt;=0.5, "Yes", "No")</f>
        <v>Yes</v>
      </c>
      <c r="L5" s="16">
        <f>Table2_1[[#This Row],[actual_price]] * Table2_1[[#This Row],[rating_count]]</f>
        <v>65959737</v>
      </c>
      <c r="M5">
        <v>4.2</v>
      </c>
      <c r="N5">
        <v>94363</v>
      </c>
      <c r="O5">
        <f>Table2_1[[#This Row],[rating]] * Table2_1[[#This Row],[rating_count]]</f>
        <v>396324.60000000003</v>
      </c>
      <c r="P5">
        <f>CORREL(J:J,M:M)</f>
        <v>-0.15537543972693033</v>
      </c>
      <c r="Q5" t="str">
        <f>IF(Table2_1[[#This Row],[rating_count]]&lt;1000, "Yes", "No")</f>
        <v>No</v>
      </c>
      <c r="R5" s="9">
        <f>Table2_1[[#This Row],[rating]] * Table2_1[[#This Row],[rating_count]]</f>
        <v>396324.60000000003</v>
      </c>
      <c r="S5">
        <f>Table2_1[[#This Row],[rating]] * Table2_1[[#This Row],[rating_count]]</f>
        <v>396324.60000000003</v>
      </c>
      <c r="T5" s="14"/>
    </row>
    <row r="6" spans="1:22">
      <c r="A6" s="9" t="s">
        <v>57</v>
      </c>
      <c r="B6" s="9" t="s">
        <v>58</v>
      </c>
      <c r="C6" s="9" t="s">
        <v>13083</v>
      </c>
      <c r="D6" s="9" t="s">
        <v>13084</v>
      </c>
      <c r="E6" s="9" t="s">
        <v>13085</v>
      </c>
      <c r="F6" s="9" t="s">
        <v>13086</v>
      </c>
      <c r="G6" s="9" t="s">
        <v>13087</v>
      </c>
      <c r="H6">
        <v>154</v>
      </c>
      <c r="I6">
        <v>399</v>
      </c>
      <c r="J6">
        <v>0.61</v>
      </c>
      <c r="K6" t="str">
        <f>IF(Table2_1[[#This Row],[discount_percentage]]&gt;=0.5, "Yes", "No")</f>
        <v>Yes</v>
      </c>
      <c r="L6" s="16">
        <f>Table2_1[[#This Row],[actual_price]] * Table2_1[[#This Row],[rating_count]]</f>
        <v>6745095</v>
      </c>
      <c r="M6">
        <v>4.2</v>
      </c>
      <c r="N6">
        <v>16905</v>
      </c>
      <c r="O6">
        <f>Table2_1[[#This Row],[rating]] * Table2_1[[#This Row],[rating_count]]</f>
        <v>71001</v>
      </c>
      <c r="P6">
        <f>CORREL(J:J,M:M)</f>
        <v>-0.15537543972693033</v>
      </c>
      <c r="Q6" t="str">
        <f>IF(Table2_1[[#This Row],[rating_count]]&lt;1000, "Yes", "No")</f>
        <v>No</v>
      </c>
      <c r="R6" s="9">
        <f>Table2_1[[#This Row],[rating]] * Table2_1[[#This Row],[rating_count]]</f>
        <v>71001</v>
      </c>
      <c r="S6">
        <f>Table2_1[[#This Row],[rating]] * Table2_1[[#This Row],[rating_count]]</f>
        <v>71001</v>
      </c>
      <c r="T6" s="13" t="s">
        <v>13392</v>
      </c>
      <c r="U6" t="s">
        <v>13393</v>
      </c>
    </row>
    <row r="7" spans="1:22">
      <c r="A7" s="9" t="s">
        <v>66</v>
      </c>
      <c r="B7" s="9" t="s">
        <v>67</v>
      </c>
      <c r="C7" s="9" t="s">
        <v>13083</v>
      </c>
      <c r="D7" s="9" t="s">
        <v>13084</v>
      </c>
      <c r="E7" s="9" t="s">
        <v>13085</v>
      </c>
      <c r="F7" s="9" t="s">
        <v>13086</v>
      </c>
      <c r="G7" s="9" t="s">
        <v>13087</v>
      </c>
      <c r="H7">
        <v>149</v>
      </c>
      <c r="I7">
        <v>1000</v>
      </c>
      <c r="J7">
        <v>0.85</v>
      </c>
      <c r="K7" t="str">
        <f>IF(Table2_1[[#This Row],[discount_percentage]]&gt;=0.5, "Yes", "No")</f>
        <v>Yes</v>
      </c>
      <c r="L7" s="16">
        <f>Table2_1[[#This Row],[actual_price]] * Table2_1[[#This Row],[rating_count]]</f>
        <v>24871000</v>
      </c>
      <c r="M7">
        <v>3.9</v>
      </c>
      <c r="N7">
        <v>24871</v>
      </c>
      <c r="O7">
        <f>Table2_1[[#This Row],[rating]] * Table2_1[[#This Row],[rating_count]]</f>
        <v>96996.9</v>
      </c>
      <c r="P7">
        <f>CORREL(J:J,M:M)</f>
        <v>-0.15537543972693033</v>
      </c>
      <c r="Q7" t="str">
        <f>IF(Table2_1[[#This Row],[rating_count]]&lt;1000, "Yes", "No")</f>
        <v>No</v>
      </c>
      <c r="R7" s="9">
        <f>Table2_1[[#This Row],[rating]] * Table2_1[[#This Row],[rating_count]]</f>
        <v>96996.9</v>
      </c>
      <c r="S7">
        <f>Table2_1[[#This Row],[rating]] * Table2_1[[#This Row],[rating_count]]</f>
        <v>96996.9</v>
      </c>
      <c r="T7">
        <f>COUNTIF(Table2_1[Column1], "Yes")</f>
        <v>328</v>
      </c>
    </row>
    <row r="8" spans="1:22">
      <c r="A8" s="9" t="s">
        <v>76</v>
      </c>
      <c r="B8" s="9" t="s">
        <v>77</v>
      </c>
      <c r="C8" s="9" t="s">
        <v>13083</v>
      </c>
      <c r="D8" s="9" t="s">
        <v>13084</v>
      </c>
      <c r="E8" s="9" t="s">
        <v>13085</v>
      </c>
      <c r="F8" s="9" t="s">
        <v>13086</v>
      </c>
      <c r="G8" s="9" t="s">
        <v>13087</v>
      </c>
      <c r="H8">
        <v>176.63</v>
      </c>
      <c r="I8">
        <v>499</v>
      </c>
      <c r="J8">
        <v>0.65</v>
      </c>
      <c r="K8" t="str">
        <f>IF(Table2_1[[#This Row],[discount_percentage]]&gt;=0.5, "Yes", "No")</f>
        <v>Yes</v>
      </c>
      <c r="L8" s="16">
        <f>Table2_1[[#This Row],[actual_price]] * Table2_1[[#This Row],[rating_count]]</f>
        <v>7578812</v>
      </c>
      <c r="M8">
        <v>4.0999999999999996</v>
      </c>
      <c r="N8">
        <v>15188</v>
      </c>
      <c r="O8">
        <f>Table2_1[[#This Row],[rating]] * Table2_1[[#This Row],[rating_count]]</f>
        <v>62270.799999999996</v>
      </c>
      <c r="P8">
        <f>CORREL(J:J,M:M)</f>
        <v>-0.15537543972693033</v>
      </c>
      <c r="Q8" t="str">
        <f>IF(Table2_1[[#This Row],[rating_count]]&lt;1000, "Yes", "No")</f>
        <v>No</v>
      </c>
      <c r="R8" s="9">
        <f>Table2_1[[#This Row],[rating]] * Table2_1[[#This Row],[rating_count]]</f>
        <v>62270.799999999996</v>
      </c>
    </row>
    <row r="9" spans="1:22">
      <c r="A9" s="9" t="s">
        <v>86</v>
      </c>
      <c r="B9" s="9" t="s">
        <v>87</v>
      </c>
      <c r="C9" s="9" t="s">
        <v>13083</v>
      </c>
      <c r="D9" s="9" t="s">
        <v>13084</v>
      </c>
      <c r="E9" s="9" t="s">
        <v>13085</v>
      </c>
      <c r="F9" s="9" t="s">
        <v>13086</v>
      </c>
      <c r="G9" s="9" t="s">
        <v>13087</v>
      </c>
      <c r="H9">
        <v>229</v>
      </c>
      <c r="I9">
        <v>299</v>
      </c>
      <c r="J9">
        <v>0.23</v>
      </c>
      <c r="K9" t="str">
        <f>IF(Table2_1[[#This Row],[discount_percentage]]&gt;=0.5, "Yes", "No")</f>
        <v>No</v>
      </c>
      <c r="L9" s="16">
        <f>Table2_1[[#This Row],[actual_price]] * Table2_1[[#This Row],[rating_count]]</f>
        <v>9092889</v>
      </c>
      <c r="M9">
        <v>4.3</v>
      </c>
      <c r="N9">
        <v>30411</v>
      </c>
      <c r="O9">
        <f>Table2_1[[#This Row],[rating]] * Table2_1[[#This Row],[rating_count]]</f>
        <v>130767.29999999999</v>
      </c>
      <c r="P9">
        <f>CORREL(J:J,M:M)</f>
        <v>-0.15537543972693033</v>
      </c>
      <c r="Q9" t="str">
        <f>IF(Table2_1[[#This Row],[rating_count]]&lt;1000, "Yes", "No")</f>
        <v>No</v>
      </c>
      <c r="R9" s="9">
        <f>Table2_1[[#This Row],[rating]] * Table2_1[[#This Row],[rating_count]]</f>
        <v>130767.29999999999</v>
      </c>
      <c r="T9">
        <f>MAX(Table2_1[Column2])</f>
        <v>1878681.2000000002</v>
      </c>
    </row>
    <row r="10" spans="1:22">
      <c r="A10" s="9" t="s">
        <v>96</v>
      </c>
      <c r="B10" s="9" t="s">
        <v>97</v>
      </c>
      <c r="C10" s="9" t="s">
        <v>13083</v>
      </c>
      <c r="D10" s="9" t="s">
        <v>13088</v>
      </c>
      <c r="E10" s="9" t="s">
        <v>13089</v>
      </c>
      <c r="F10" s="9" t="s">
        <v>13090</v>
      </c>
      <c r="G10" s="9"/>
      <c r="H10">
        <v>499</v>
      </c>
      <c r="I10">
        <v>999</v>
      </c>
      <c r="J10">
        <v>0.5</v>
      </c>
      <c r="K10" t="str">
        <f>IF(Table2_1[[#This Row],[discount_percentage]]&gt;=0.5, "Yes", "No")</f>
        <v>Yes</v>
      </c>
      <c r="L10" s="16">
        <f>Table2_1[[#This Row],[actual_price]] * Table2_1[[#This Row],[rating_count]]</f>
        <v>179511309</v>
      </c>
      <c r="M10">
        <v>4.2</v>
      </c>
      <c r="N10">
        <v>179691</v>
      </c>
      <c r="O10">
        <f>Table2_1[[#This Row],[rating]] * Table2_1[[#This Row],[rating_count]]</f>
        <v>754702.20000000007</v>
      </c>
      <c r="P10">
        <f>CORREL(J:J,M:M)</f>
        <v>-0.15537543972693033</v>
      </c>
      <c r="Q10" t="str">
        <f>IF(Table2_1[[#This Row],[rating_count]]&lt;1000, "Yes", "No")</f>
        <v>No</v>
      </c>
      <c r="R10" s="9">
        <f>Table2_1[[#This Row],[rating]] * Table2_1[[#This Row],[rating_count]]</f>
        <v>754702.20000000007</v>
      </c>
    </row>
    <row r="11" spans="1:22">
      <c r="A11" s="9" t="s">
        <v>107</v>
      </c>
      <c r="B11" s="9" t="s">
        <v>108</v>
      </c>
      <c r="C11" s="9" t="s">
        <v>13083</v>
      </c>
      <c r="D11" s="9" t="s">
        <v>13084</v>
      </c>
      <c r="E11" s="9" t="s">
        <v>13085</v>
      </c>
      <c r="F11" s="9" t="s">
        <v>13086</v>
      </c>
      <c r="G11" s="9" t="s">
        <v>13087</v>
      </c>
      <c r="H11">
        <v>199</v>
      </c>
      <c r="I11">
        <v>299</v>
      </c>
      <c r="J11">
        <v>0.33</v>
      </c>
      <c r="K11" t="str">
        <f>IF(Table2_1[[#This Row],[discount_percentage]]&gt;=0.5, "Yes", "No")</f>
        <v>No</v>
      </c>
      <c r="L11" s="16">
        <f>Table2_1[[#This Row],[actual_price]] * Table2_1[[#This Row],[rating_count]]</f>
        <v>13154206</v>
      </c>
      <c r="M11">
        <v>4</v>
      </c>
      <c r="N11">
        <v>43994</v>
      </c>
      <c r="O11">
        <f>Table2_1[[#This Row],[rating]] * Table2_1[[#This Row],[rating_count]]</f>
        <v>175976</v>
      </c>
      <c r="P11">
        <f>CORREL(J:J,M:M)</f>
        <v>-0.15537543972693033</v>
      </c>
      <c r="Q11" t="str">
        <f>IF(Table2_1[[#This Row],[rating_count]]&lt;1000, "Yes", "No")</f>
        <v>No</v>
      </c>
      <c r="R11" s="9">
        <f>Table2_1[[#This Row],[rating]] * Table2_1[[#This Row],[rating_count]]</f>
        <v>175976</v>
      </c>
    </row>
    <row r="12" spans="1:22">
      <c r="A12" s="9" t="s">
        <v>112</v>
      </c>
      <c r="B12" s="9" t="s">
        <v>113</v>
      </c>
      <c r="C12" s="9" t="s">
        <v>13083</v>
      </c>
      <c r="D12" s="9" t="s">
        <v>13084</v>
      </c>
      <c r="E12" s="9" t="s">
        <v>13085</v>
      </c>
      <c r="F12" s="9" t="s">
        <v>13086</v>
      </c>
      <c r="G12" s="9" t="s">
        <v>13087</v>
      </c>
      <c r="H12">
        <v>154</v>
      </c>
      <c r="I12">
        <v>339</v>
      </c>
      <c r="J12">
        <v>0.55000000000000004</v>
      </c>
      <c r="K12" t="str">
        <f>IF(Table2_1[[#This Row],[discount_percentage]]&gt;=0.5, "Yes", "No")</f>
        <v>Yes</v>
      </c>
      <c r="L12" s="16">
        <f>Table2_1[[#This Row],[actual_price]] * Table2_1[[#This Row],[rating_count]]</f>
        <v>4539549</v>
      </c>
      <c r="M12">
        <v>4.3</v>
      </c>
      <c r="N12">
        <v>13391</v>
      </c>
      <c r="O12">
        <f>Table2_1[[#This Row],[rating]] * Table2_1[[#This Row],[rating_count]]</f>
        <v>57581.299999999996</v>
      </c>
      <c r="P12">
        <f>CORREL(J:J,M:M)</f>
        <v>-0.15537543972693033</v>
      </c>
      <c r="Q12" t="str">
        <f>IF(Table2_1[[#This Row],[rating_count]]&lt;1000, "Yes", "No")</f>
        <v>No</v>
      </c>
      <c r="R12" s="9">
        <f>Table2_1[[#This Row],[rating]] * Table2_1[[#This Row],[rating_count]]</f>
        <v>57581.299999999996</v>
      </c>
      <c r="T12">
        <f>COUNTA(Table2_1[product_name])</f>
        <v>1465</v>
      </c>
    </row>
    <row r="13" spans="1:22">
      <c r="A13" s="9" t="s">
        <v>122</v>
      </c>
      <c r="B13" s="9" t="s">
        <v>123</v>
      </c>
      <c r="C13" s="9" t="s">
        <v>13083</v>
      </c>
      <c r="D13" s="9" t="s">
        <v>13084</v>
      </c>
      <c r="E13" s="9" t="s">
        <v>13085</v>
      </c>
      <c r="F13" s="9" t="s">
        <v>13086</v>
      </c>
      <c r="G13" s="9" t="s">
        <v>13087</v>
      </c>
      <c r="H13">
        <v>299</v>
      </c>
      <c r="I13">
        <v>799</v>
      </c>
      <c r="J13">
        <v>0.63</v>
      </c>
      <c r="K13" t="str">
        <f>IF(Table2_1[[#This Row],[discount_percentage]]&gt;=0.5, "Yes", "No")</f>
        <v>Yes</v>
      </c>
      <c r="L13" s="16">
        <f>Table2_1[[#This Row],[actual_price]] * Table2_1[[#This Row],[rating_count]]</f>
        <v>75396037</v>
      </c>
      <c r="M13">
        <v>4.2</v>
      </c>
      <c r="N13">
        <v>94363</v>
      </c>
      <c r="O13">
        <f>Table2_1[[#This Row],[rating]] * Table2_1[[#This Row],[rating_count]]</f>
        <v>396324.60000000003</v>
      </c>
      <c r="P13">
        <f>CORREL(J:J,M:M)</f>
        <v>-0.15537543972693033</v>
      </c>
      <c r="Q13" t="str">
        <f>IF(Table2_1[[#This Row],[rating_count]]&lt;1000, "Yes", "No")</f>
        <v>No</v>
      </c>
      <c r="R13" s="9">
        <f>Table2_1[[#This Row],[rating]] * Table2_1[[#This Row],[rating_count]]</f>
        <v>396324.60000000003</v>
      </c>
    </row>
    <row r="14" spans="1:22">
      <c r="A14" s="9" t="s">
        <v>127</v>
      </c>
      <c r="B14" s="9" t="s">
        <v>128</v>
      </c>
      <c r="C14" s="9" t="s">
        <v>13091</v>
      </c>
      <c r="D14" s="9" t="s">
        <v>13092</v>
      </c>
      <c r="E14" s="9" t="s">
        <v>13093</v>
      </c>
      <c r="F14" s="9" t="s">
        <v>13086</v>
      </c>
      <c r="G14" s="9" t="s">
        <v>13094</v>
      </c>
      <c r="H14">
        <v>219</v>
      </c>
      <c r="I14">
        <v>700</v>
      </c>
      <c r="J14">
        <v>0.69</v>
      </c>
      <c r="K14" t="str">
        <f>IF(Table2_1[[#This Row],[discount_percentage]]&gt;=0.5, "Yes", "No")</f>
        <v>Yes</v>
      </c>
      <c r="L14" s="16">
        <f>Table2_1[[#This Row],[actual_price]] * Table2_1[[#This Row],[rating_count]]</f>
        <v>298881100</v>
      </c>
      <c r="M14">
        <v>4.4000000000000004</v>
      </c>
      <c r="N14">
        <v>426973</v>
      </c>
      <c r="O14">
        <f>Table2_1[[#This Row],[rating]] * Table2_1[[#This Row],[rating_count]]</f>
        <v>1878681.2000000002</v>
      </c>
      <c r="P14">
        <f>CORREL(J:J,M:M)</f>
        <v>-0.15537543972693033</v>
      </c>
      <c r="Q14" t="str">
        <f>IF(Table2_1[[#This Row],[rating_count]]&lt;1000, "Yes", "No")</f>
        <v>No</v>
      </c>
      <c r="R14" s="9">
        <f>Table2_1[[#This Row],[rating]] * Table2_1[[#This Row],[rating_count]]</f>
        <v>1878681.2000000002</v>
      </c>
    </row>
    <row r="15" spans="1:22">
      <c r="A15" s="9" t="s">
        <v>138</v>
      </c>
      <c r="B15" s="9" t="s">
        <v>139</v>
      </c>
      <c r="C15" s="9" t="s">
        <v>13083</v>
      </c>
      <c r="D15" s="9" t="s">
        <v>13084</v>
      </c>
      <c r="E15" s="9" t="s">
        <v>13085</v>
      </c>
      <c r="F15" s="9" t="s">
        <v>13086</v>
      </c>
      <c r="G15" s="9" t="s">
        <v>13087</v>
      </c>
      <c r="H15">
        <v>350</v>
      </c>
      <c r="I15">
        <v>899</v>
      </c>
      <c r="J15">
        <v>0.61</v>
      </c>
      <c r="K15" t="str">
        <f>IF(Table2_1[[#This Row],[discount_percentage]]&gt;=0.5, "Yes", "No")</f>
        <v>Yes</v>
      </c>
      <c r="L15" s="16">
        <f>Table2_1[[#This Row],[actual_price]] * Table2_1[[#This Row],[rating_count]]</f>
        <v>2033538</v>
      </c>
      <c r="M15">
        <v>4.2</v>
      </c>
      <c r="N15">
        <v>2262</v>
      </c>
      <c r="O15">
        <f>Table2_1[[#This Row],[rating]] * Table2_1[[#This Row],[rating_count]]</f>
        <v>9500.4</v>
      </c>
      <c r="P15">
        <f>CORREL(J:J,M:M)</f>
        <v>-0.15537543972693033</v>
      </c>
      <c r="Q15" t="str">
        <f>IF(Table2_1[[#This Row],[rating_count]]&lt;1000, "Yes", "No")</f>
        <v>No</v>
      </c>
      <c r="R15" s="9">
        <f>Table2_1[[#This Row],[rating]] * Table2_1[[#This Row],[rating_count]]</f>
        <v>9500.4</v>
      </c>
    </row>
    <row r="16" spans="1:22">
      <c r="A16" s="9" t="s">
        <v>148</v>
      </c>
      <c r="B16" s="9" t="s">
        <v>149</v>
      </c>
      <c r="C16" s="9" t="s">
        <v>13083</v>
      </c>
      <c r="D16" s="9" t="s">
        <v>13084</v>
      </c>
      <c r="E16" s="9" t="s">
        <v>13085</v>
      </c>
      <c r="F16" s="9" t="s">
        <v>13086</v>
      </c>
      <c r="G16" s="9" t="s">
        <v>13087</v>
      </c>
      <c r="H16">
        <v>159</v>
      </c>
      <c r="I16">
        <v>399</v>
      </c>
      <c r="J16">
        <v>0.6</v>
      </c>
      <c r="K16" t="str">
        <f>IF(Table2_1[[#This Row],[discount_percentage]]&gt;=0.5, "Yes", "No")</f>
        <v>Yes</v>
      </c>
      <c r="L16" s="16">
        <f>Table2_1[[#This Row],[actual_price]] * Table2_1[[#This Row],[rating_count]]</f>
        <v>1902432</v>
      </c>
      <c r="M16">
        <v>4.0999999999999996</v>
      </c>
      <c r="N16">
        <v>4768</v>
      </c>
      <c r="O16">
        <f>Table2_1[[#This Row],[rating]] * Table2_1[[#This Row],[rating_count]]</f>
        <v>19548.8</v>
      </c>
      <c r="P16">
        <f>CORREL(J:J,M:M)</f>
        <v>-0.15537543972693033</v>
      </c>
      <c r="Q16" t="str">
        <f>IF(Table2_1[[#This Row],[rating_count]]&lt;1000, "Yes", "No")</f>
        <v>No</v>
      </c>
      <c r="R16" s="9">
        <f>Table2_1[[#This Row],[rating]] * Table2_1[[#This Row],[rating_count]]</f>
        <v>19548.8</v>
      </c>
    </row>
    <row r="17" spans="1:18">
      <c r="A17" s="9" t="s">
        <v>157</v>
      </c>
      <c r="B17" s="9" t="s">
        <v>158</v>
      </c>
      <c r="C17" s="9" t="s">
        <v>13083</v>
      </c>
      <c r="D17" s="9" t="s">
        <v>13084</v>
      </c>
      <c r="E17" s="9" t="s">
        <v>13085</v>
      </c>
      <c r="F17" s="9" t="s">
        <v>13086</v>
      </c>
      <c r="G17" s="9" t="s">
        <v>13087</v>
      </c>
      <c r="H17">
        <v>349</v>
      </c>
      <c r="I17">
        <v>399</v>
      </c>
      <c r="J17">
        <v>0.13</v>
      </c>
      <c r="K17" t="str">
        <f>IF(Table2_1[[#This Row],[discount_percentage]]&gt;=0.5, "Yes", "No")</f>
        <v>No</v>
      </c>
      <c r="L17" s="16">
        <f>Table2_1[[#This Row],[actual_price]] * Table2_1[[#This Row],[rating_count]]</f>
        <v>7484043</v>
      </c>
      <c r="M17">
        <v>4.4000000000000004</v>
      </c>
      <c r="N17">
        <v>18757</v>
      </c>
      <c r="O17">
        <f>Table2_1[[#This Row],[rating]] * Table2_1[[#This Row],[rating_count]]</f>
        <v>82530.8</v>
      </c>
      <c r="P17">
        <f>CORREL(J:J,M:M)</f>
        <v>-0.15537543972693033</v>
      </c>
      <c r="Q17" t="str">
        <f>IF(Table2_1[[#This Row],[rating_count]]&lt;1000, "Yes", "No")</f>
        <v>No</v>
      </c>
      <c r="R17" s="9">
        <f>Table2_1[[#This Row],[rating]] * Table2_1[[#This Row],[rating_count]]</f>
        <v>82530.8</v>
      </c>
    </row>
    <row r="18" spans="1:18">
      <c r="A18" s="9" t="s">
        <v>167</v>
      </c>
      <c r="B18" s="9" t="s">
        <v>168</v>
      </c>
      <c r="C18" s="9" t="s">
        <v>13091</v>
      </c>
      <c r="D18" s="9" t="s">
        <v>13092</v>
      </c>
      <c r="E18" s="9" t="s">
        <v>13095</v>
      </c>
      <c r="F18" s="9" t="s">
        <v>13096</v>
      </c>
      <c r="G18" s="9"/>
      <c r="H18">
        <v>13999</v>
      </c>
      <c r="I18">
        <v>24999</v>
      </c>
      <c r="J18">
        <v>0.44</v>
      </c>
      <c r="K18" t="str">
        <f>IF(Table2_1[[#This Row],[discount_percentage]]&gt;=0.5, "Yes", "No")</f>
        <v>No</v>
      </c>
      <c r="L18" s="16">
        <f>Table2_1[[#This Row],[actual_price]] * Table2_1[[#This Row],[rating_count]]</f>
        <v>820967160</v>
      </c>
      <c r="M18">
        <v>4.2</v>
      </c>
      <c r="N18">
        <v>32840</v>
      </c>
      <c r="O18">
        <f>Table2_1[[#This Row],[rating]] * Table2_1[[#This Row],[rating_count]]</f>
        <v>137928</v>
      </c>
      <c r="P18">
        <f>CORREL(J:J,M:M)</f>
        <v>-0.15537543972693033</v>
      </c>
      <c r="Q18" t="str">
        <f>IF(Table2_1[[#This Row],[rating_count]]&lt;1000, "Yes", "No")</f>
        <v>No</v>
      </c>
      <c r="R18" s="9">
        <f>Table2_1[[#This Row],[rating]] * Table2_1[[#This Row],[rating_count]]</f>
        <v>137928</v>
      </c>
    </row>
    <row r="19" spans="1:18">
      <c r="A19" s="9" t="s">
        <v>178</v>
      </c>
      <c r="B19" s="9" t="s">
        <v>179</v>
      </c>
      <c r="C19" s="9" t="s">
        <v>13083</v>
      </c>
      <c r="D19" s="9" t="s">
        <v>13084</v>
      </c>
      <c r="E19" s="9" t="s">
        <v>13085</v>
      </c>
      <c r="F19" s="9" t="s">
        <v>13086</v>
      </c>
      <c r="G19" s="9" t="s">
        <v>13087</v>
      </c>
      <c r="H19">
        <v>249</v>
      </c>
      <c r="I19">
        <v>399</v>
      </c>
      <c r="J19">
        <v>0.38</v>
      </c>
      <c r="K19" t="str">
        <f>IF(Table2_1[[#This Row],[discount_percentage]]&gt;=0.5, "Yes", "No")</f>
        <v>No</v>
      </c>
      <c r="L19" s="16">
        <f>Table2_1[[#This Row],[actual_price]] * Table2_1[[#This Row],[rating_count]]</f>
        <v>17553606</v>
      </c>
      <c r="M19">
        <v>4</v>
      </c>
      <c r="N19">
        <v>43994</v>
      </c>
      <c r="O19">
        <f>Table2_1[[#This Row],[rating]] * Table2_1[[#This Row],[rating_count]]</f>
        <v>175976</v>
      </c>
      <c r="P19">
        <f>CORREL(J:J,M:M)</f>
        <v>-0.15537543972693033</v>
      </c>
      <c r="Q19" t="str">
        <f>IF(Table2_1[[#This Row],[rating_count]]&lt;1000, "Yes", "No")</f>
        <v>No</v>
      </c>
      <c r="R19" s="9">
        <f>Table2_1[[#This Row],[rating]] * Table2_1[[#This Row],[rating_count]]</f>
        <v>175976</v>
      </c>
    </row>
    <row r="20" spans="1:18">
      <c r="A20" s="9" t="s">
        <v>183</v>
      </c>
      <c r="B20" s="9" t="s">
        <v>184</v>
      </c>
      <c r="C20" s="9" t="s">
        <v>13083</v>
      </c>
      <c r="D20" s="9" t="s">
        <v>13084</v>
      </c>
      <c r="E20" s="9" t="s">
        <v>13085</v>
      </c>
      <c r="F20" s="9" t="s">
        <v>13086</v>
      </c>
      <c r="G20" s="9" t="s">
        <v>13087</v>
      </c>
      <c r="H20">
        <v>199</v>
      </c>
      <c r="I20">
        <v>499</v>
      </c>
      <c r="J20">
        <v>0.6</v>
      </c>
      <c r="K20" t="str">
        <f>IF(Table2_1[[#This Row],[discount_percentage]]&gt;=0.5, "Yes", "No")</f>
        <v>Yes</v>
      </c>
      <c r="L20" s="16">
        <f>Table2_1[[#This Row],[actual_price]] * Table2_1[[#This Row],[rating_count]]</f>
        <v>6509455</v>
      </c>
      <c r="M20">
        <v>4.0999999999999996</v>
      </c>
      <c r="N20">
        <v>13045</v>
      </c>
      <c r="O20">
        <f>Table2_1[[#This Row],[rating]] * Table2_1[[#This Row],[rating_count]]</f>
        <v>53484.499999999993</v>
      </c>
      <c r="P20">
        <f>CORREL(J:J,M:M)</f>
        <v>-0.15537543972693033</v>
      </c>
      <c r="Q20" t="str">
        <f>IF(Table2_1[[#This Row],[rating_count]]&lt;1000, "Yes", "No")</f>
        <v>No</v>
      </c>
      <c r="R20" s="9">
        <f>Table2_1[[#This Row],[rating]] * Table2_1[[#This Row],[rating_count]]</f>
        <v>53484.499999999993</v>
      </c>
    </row>
    <row r="21" spans="1:18">
      <c r="A21" s="9" t="s">
        <v>193</v>
      </c>
      <c r="B21" s="9" t="s">
        <v>194</v>
      </c>
      <c r="C21" s="9" t="s">
        <v>13091</v>
      </c>
      <c r="D21" s="9" t="s">
        <v>13092</v>
      </c>
      <c r="E21" s="9" t="s">
        <v>13095</v>
      </c>
      <c r="F21" s="9" t="s">
        <v>13096</v>
      </c>
      <c r="G21" s="9"/>
      <c r="H21">
        <v>13490</v>
      </c>
      <c r="I21">
        <v>21990</v>
      </c>
      <c r="J21">
        <v>0.39</v>
      </c>
      <c r="K21" t="str">
        <f>IF(Table2_1[[#This Row],[discount_percentage]]&gt;=0.5, "Yes", "No")</f>
        <v>No</v>
      </c>
      <c r="L21" s="16">
        <f>Table2_1[[#This Row],[actual_price]] * Table2_1[[#This Row],[rating_count]]</f>
        <v>263352240</v>
      </c>
      <c r="M21">
        <v>4.3</v>
      </c>
      <c r="N21">
        <v>11976</v>
      </c>
      <c r="O21">
        <f>Table2_1[[#This Row],[rating]] * Table2_1[[#This Row],[rating_count]]</f>
        <v>51496.799999999996</v>
      </c>
      <c r="P21">
        <f>CORREL(J:J,M:M)</f>
        <v>-0.15537543972693033</v>
      </c>
      <c r="Q21" t="str">
        <f>IF(Table2_1[[#This Row],[rating_count]]&lt;1000, "Yes", "No")</f>
        <v>No</v>
      </c>
      <c r="R21" s="9">
        <f>Table2_1[[#This Row],[rating]] * Table2_1[[#This Row],[rating_count]]</f>
        <v>51496.799999999996</v>
      </c>
    </row>
    <row r="22" spans="1:18">
      <c r="A22" s="9" t="s">
        <v>203</v>
      </c>
      <c r="B22" s="9" t="s">
        <v>204</v>
      </c>
      <c r="C22" s="9" t="s">
        <v>13083</v>
      </c>
      <c r="D22" s="9" t="s">
        <v>13084</v>
      </c>
      <c r="E22" s="9" t="s">
        <v>13085</v>
      </c>
      <c r="F22" s="9" t="s">
        <v>13086</v>
      </c>
      <c r="G22" s="9" t="s">
        <v>13087</v>
      </c>
      <c r="H22">
        <v>970</v>
      </c>
      <c r="I22">
        <v>1799</v>
      </c>
      <c r="J22">
        <v>0.46</v>
      </c>
      <c r="K22" t="str">
        <f>IF(Table2_1[[#This Row],[discount_percentage]]&gt;=0.5, "Yes", "No")</f>
        <v>No</v>
      </c>
      <c r="L22" s="16">
        <f>Table2_1[[#This Row],[actual_price]] * Table2_1[[#This Row],[rating_count]]</f>
        <v>1466185</v>
      </c>
      <c r="M22">
        <v>4.5</v>
      </c>
      <c r="N22">
        <v>815</v>
      </c>
      <c r="O22">
        <f>Table2_1[[#This Row],[rating]] * Table2_1[[#This Row],[rating_count]]</f>
        <v>3667.5</v>
      </c>
      <c r="P22">
        <f>CORREL(J:J,M:M)</f>
        <v>-0.15537543972693033</v>
      </c>
      <c r="Q22" t="str">
        <f>IF(Table2_1[[#This Row],[rating_count]]&lt;1000, "Yes", "No")</f>
        <v>Yes</v>
      </c>
      <c r="R22" s="9">
        <f>Table2_1[[#This Row],[rating]] * Table2_1[[#This Row],[rating_count]]</f>
        <v>3667.5</v>
      </c>
    </row>
    <row r="23" spans="1:18">
      <c r="A23" s="9" t="s">
        <v>213</v>
      </c>
      <c r="B23" s="9" t="s">
        <v>214</v>
      </c>
      <c r="C23" s="9" t="s">
        <v>13091</v>
      </c>
      <c r="D23" s="9" t="s">
        <v>13092</v>
      </c>
      <c r="E23" s="9" t="s">
        <v>13093</v>
      </c>
      <c r="F23" s="9" t="s">
        <v>13086</v>
      </c>
      <c r="G23" s="9" t="s">
        <v>13094</v>
      </c>
      <c r="H23">
        <v>279</v>
      </c>
      <c r="I23">
        <v>499</v>
      </c>
      <c r="J23">
        <v>0.44</v>
      </c>
      <c r="K23" t="str">
        <f>IF(Table2_1[[#This Row],[discount_percentage]]&gt;=0.5, "Yes", "No")</f>
        <v>No</v>
      </c>
      <c r="L23" s="16">
        <f>Table2_1[[#This Row],[actual_price]] * Table2_1[[#This Row],[rating_count]]</f>
        <v>5470038</v>
      </c>
      <c r="M23">
        <v>3.7</v>
      </c>
      <c r="N23">
        <v>10962</v>
      </c>
      <c r="O23">
        <f>Table2_1[[#This Row],[rating]] * Table2_1[[#This Row],[rating_count]]</f>
        <v>40559.4</v>
      </c>
      <c r="P23">
        <f>CORREL(J:J,M:M)</f>
        <v>-0.15537543972693033</v>
      </c>
      <c r="Q23" t="str">
        <f>IF(Table2_1[[#This Row],[rating_count]]&lt;1000, "Yes", "No")</f>
        <v>No</v>
      </c>
      <c r="R23" s="9">
        <f>Table2_1[[#This Row],[rating]] * Table2_1[[#This Row],[rating_count]]</f>
        <v>40559.4</v>
      </c>
    </row>
    <row r="24" spans="1:18">
      <c r="A24" s="9" t="s">
        <v>223</v>
      </c>
      <c r="B24" s="9" t="s">
        <v>224</v>
      </c>
      <c r="C24" s="9" t="s">
        <v>13091</v>
      </c>
      <c r="D24" s="9" t="s">
        <v>13092</v>
      </c>
      <c r="E24" s="9" t="s">
        <v>13095</v>
      </c>
      <c r="F24" s="9" t="s">
        <v>13096</v>
      </c>
      <c r="G24" s="9"/>
      <c r="H24">
        <v>13490</v>
      </c>
      <c r="I24">
        <v>22900</v>
      </c>
      <c r="J24">
        <v>0.41</v>
      </c>
      <c r="K24" t="str">
        <f>IF(Table2_1[[#This Row],[discount_percentage]]&gt;=0.5, "Yes", "No")</f>
        <v>No</v>
      </c>
      <c r="L24" s="16">
        <f>Table2_1[[#This Row],[actual_price]] * Table2_1[[#This Row],[rating_count]]</f>
        <v>373247100</v>
      </c>
      <c r="M24">
        <v>4.3</v>
      </c>
      <c r="N24">
        <v>16299</v>
      </c>
      <c r="O24">
        <f>Table2_1[[#This Row],[rating]] * Table2_1[[#This Row],[rating_count]]</f>
        <v>70085.7</v>
      </c>
      <c r="P24">
        <f>CORREL(J:J,M:M)</f>
        <v>-0.15537543972693033</v>
      </c>
      <c r="Q24" t="str">
        <f>IF(Table2_1[[#This Row],[rating_count]]&lt;1000, "Yes", "No")</f>
        <v>No</v>
      </c>
      <c r="R24" s="9">
        <f>Table2_1[[#This Row],[rating]] * Table2_1[[#This Row],[rating_count]]</f>
        <v>70085.7</v>
      </c>
    </row>
    <row r="25" spans="1:18">
      <c r="A25" s="9" t="s">
        <v>233</v>
      </c>
      <c r="B25" s="9" t="s">
        <v>234</v>
      </c>
      <c r="C25" s="9" t="s">
        <v>13083</v>
      </c>
      <c r="D25" s="9" t="s">
        <v>13084</v>
      </c>
      <c r="E25" s="9" t="s">
        <v>13085</v>
      </c>
      <c r="F25" s="9" t="s">
        <v>13086</v>
      </c>
      <c r="G25" s="9" t="s">
        <v>13087</v>
      </c>
      <c r="H25">
        <v>59</v>
      </c>
      <c r="I25">
        <v>199</v>
      </c>
      <c r="J25">
        <v>0.7</v>
      </c>
      <c r="K25" t="str">
        <f>IF(Table2_1[[#This Row],[discount_percentage]]&gt;=0.5, "Yes", "No")</f>
        <v>Yes</v>
      </c>
      <c r="L25" s="16">
        <f>Table2_1[[#This Row],[actual_price]] * Table2_1[[#This Row],[rating_count]]</f>
        <v>1866222</v>
      </c>
      <c r="M25">
        <v>4</v>
      </c>
      <c r="N25">
        <v>9378</v>
      </c>
      <c r="O25">
        <f>Table2_1[[#This Row],[rating]] * Table2_1[[#This Row],[rating_count]]</f>
        <v>37512</v>
      </c>
      <c r="P25">
        <f>CORREL(J:J,M:M)</f>
        <v>-0.15537543972693033</v>
      </c>
      <c r="Q25" t="str">
        <f>IF(Table2_1[[#This Row],[rating_count]]&lt;1000, "Yes", "No")</f>
        <v>No</v>
      </c>
      <c r="R25" s="9">
        <f>Table2_1[[#This Row],[rating]] * Table2_1[[#This Row],[rating_count]]</f>
        <v>37512</v>
      </c>
    </row>
    <row r="26" spans="1:18">
      <c r="A26" s="9" t="s">
        <v>243</v>
      </c>
      <c r="B26" s="9" t="s">
        <v>244</v>
      </c>
      <c r="C26" s="9" t="s">
        <v>13091</v>
      </c>
      <c r="D26" s="9" t="s">
        <v>13092</v>
      </c>
      <c r="E26" s="9" t="s">
        <v>13095</v>
      </c>
      <c r="F26" s="9" t="s">
        <v>13096</v>
      </c>
      <c r="G26" s="9"/>
      <c r="H26">
        <v>11499</v>
      </c>
      <c r="I26">
        <v>19990</v>
      </c>
      <c r="J26">
        <v>0.42</v>
      </c>
      <c r="K26" t="str">
        <f>IF(Table2_1[[#This Row],[discount_percentage]]&gt;=0.5, "Yes", "No")</f>
        <v>No</v>
      </c>
      <c r="L26" s="16">
        <f>Table2_1[[#This Row],[actual_price]] * Table2_1[[#This Row],[rating_count]]</f>
        <v>94012970</v>
      </c>
      <c r="M26">
        <v>4.3</v>
      </c>
      <c r="N26">
        <v>4703</v>
      </c>
      <c r="O26">
        <f>Table2_1[[#This Row],[rating]] * Table2_1[[#This Row],[rating_count]]</f>
        <v>20222.899999999998</v>
      </c>
      <c r="P26">
        <f>CORREL(J:J,M:M)</f>
        <v>-0.15537543972693033</v>
      </c>
      <c r="Q26" t="str">
        <f>IF(Table2_1[[#This Row],[rating_count]]&lt;1000, "Yes", "No")</f>
        <v>No</v>
      </c>
      <c r="R26" s="9">
        <f>Table2_1[[#This Row],[rating]] * Table2_1[[#This Row],[rating_count]]</f>
        <v>20222.899999999998</v>
      </c>
    </row>
    <row r="27" spans="1:18">
      <c r="A27" s="9" t="s">
        <v>252</v>
      </c>
      <c r="B27" s="9" t="s">
        <v>253</v>
      </c>
      <c r="C27" s="9" t="s">
        <v>13091</v>
      </c>
      <c r="D27" s="9" t="s">
        <v>13092</v>
      </c>
      <c r="E27" s="9" t="s">
        <v>13093</v>
      </c>
      <c r="F27" s="9" t="s">
        <v>13086</v>
      </c>
      <c r="G27" s="9" t="s">
        <v>13094</v>
      </c>
      <c r="H27">
        <v>199</v>
      </c>
      <c r="I27">
        <v>699</v>
      </c>
      <c r="J27">
        <v>0.72</v>
      </c>
      <c r="K27" t="str">
        <f>IF(Table2_1[[#This Row],[discount_percentage]]&gt;=0.5, "Yes", "No")</f>
        <v>Yes</v>
      </c>
      <c r="L27" s="16">
        <f>Table2_1[[#This Row],[actual_price]] * Table2_1[[#This Row],[rating_count]]</f>
        <v>8494947</v>
      </c>
      <c r="M27">
        <v>4.2</v>
      </c>
      <c r="N27">
        <v>12153</v>
      </c>
      <c r="O27">
        <f>Table2_1[[#This Row],[rating]] * Table2_1[[#This Row],[rating_count]]</f>
        <v>51042.6</v>
      </c>
      <c r="P27">
        <f>CORREL(J:J,M:M)</f>
        <v>-0.15537543972693033</v>
      </c>
      <c r="Q27" t="str">
        <f>IF(Table2_1[[#This Row],[rating_count]]&lt;1000, "Yes", "No")</f>
        <v>No</v>
      </c>
      <c r="R27" s="9">
        <f>Table2_1[[#This Row],[rating]] * Table2_1[[#This Row],[rating_count]]</f>
        <v>51042.6</v>
      </c>
    </row>
    <row r="28" spans="1:18">
      <c r="A28" s="9" t="s">
        <v>262</v>
      </c>
      <c r="B28" s="9" t="s">
        <v>263</v>
      </c>
      <c r="C28" s="9" t="s">
        <v>13091</v>
      </c>
      <c r="D28" s="9" t="s">
        <v>13092</v>
      </c>
      <c r="E28" s="9" t="s">
        <v>13095</v>
      </c>
      <c r="F28" s="9" t="s">
        <v>13096</v>
      </c>
      <c r="G28" s="9"/>
      <c r="H28">
        <v>14999</v>
      </c>
      <c r="I28">
        <v>19999</v>
      </c>
      <c r="J28">
        <v>0.25</v>
      </c>
      <c r="K28" t="str">
        <f>IF(Table2_1[[#This Row],[discount_percentage]]&gt;=0.5, "Yes", "No")</f>
        <v>No</v>
      </c>
      <c r="L28" s="16">
        <f>Table2_1[[#This Row],[actual_price]] * Table2_1[[#This Row],[rating_count]]</f>
        <v>697945101</v>
      </c>
      <c r="M28">
        <v>4.2</v>
      </c>
      <c r="N28">
        <v>34899</v>
      </c>
      <c r="O28">
        <f>Table2_1[[#This Row],[rating]] * Table2_1[[#This Row],[rating_count]]</f>
        <v>146575.80000000002</v>
      </c>
      <c r="P28">
        <f>CORREL(J:J,M:M)</f>
        <v>-0.15537543972693033</v>
      </c>
      <c r="Q28" t="str">
        <f>IF(Table2_1[[#This Row],[rating_count]]&lt;1000, "Yes", "No")</f>
        <v>No</v>
      </c>
      <c r="R28" s="9">
        <f>Table2_1[[#This Row],[rating]] * Table2_1[[#This Row],[rating_count]]</f>
        <v>146575.80000000002</v>
      </c>
    </row>
    <row r="29" spans="1:18">
      <c r="A29" s="9" t="s">
        <v>272</v>
      </c>
      <c r="B29" s="9" t="s">
        <v>273</v>
      </c>
      <c r="C29" s="9" t="s">
        <v>13083</v>
      </c>
      <c r="D29" s="9" t="s">
        <v>13084</v>
      </c>
      <c r="E29" s="9" t="s">
        <v>13085</v>
      </c>
      <c r="F29" s="9" t="s">
        <v>13086</v>
      </c>
      <c r="G29" s="9" t="s">
        <v>13087</v>
      </c>
      <c r="H29">
        <v>299</v>
      </c>
      <c r="I29">
        <v>399</v>
      </c>
      <c r="J29">
        <v>0.25</v>
      </c>
      <c r="K29" t="str">
        <f>IF(Table2_1[[#This Row],[discount_percentage]]&gt;=0.5, "Yes", "No")</f>
        <v>No</v>
      </c>
      <c r="L29" s="16">
        <f>Table2_1[[#This Row],[actual_price]] * Table2_1[[#This Row],[rating_count]]</f>
        <v>1103634</v>
      </c>
      <c r="M29">
        <v>4</v>
      </c>
      <c r="N29">
        <v>2766</v>
      </c>
      <c r="O29">
        <f>Table2_1[[#This Row],[rating]] * Table2_1[[#This Row],[rating_count]]</f>
        <v>11064</v>
      </c>
      <c r="P29">
        <f>CORREL(J:J,M:M)</f>
        <v>-0.15537543972693033</v>
      </c>
      <c r="Q29" t="str">
        <f>IF(Table2_1[[#This Row],[rating_count]]&lt;1000, "Yes", "No")</f>
        <v>No</v>
      </c>
      <c r="R29" s="9">
        <f>Table2_1[[#This Row],[rating]] * Table2_1[[#This Row],[rating_count]]</f>
        <v>11064</v>
      </c>
    </row>
    <row r="30" spans="1:18">
      <c r="A30" s="9" t="s">
        <v>282</v>
      </c>
      <c r="B30" s="9" t="s">
        <v>283</v>
      </c>
      <c r="C30" s="9" t="s">
        <v>13083</v>
      </c>
      <c r="D30" s="9" t="s">
        <v>13084</v>
      </c>
      <c r="E30" s="9" t="s">
        <v>13085</v>
      </c>
      <c r="F30" s="9" t="s">
        <v>13086</v>
      </c>
      <c r="G30" s="9" t="s">
        <v>13087</v>
      </c>
      <c r="H30">
        <v>970</v>
      </c>
      <c r="I30">
        <v>1999</v>
      </c>
      <c r="J30">
        <v>0.51</v>
      </c>
      <c r="K30" t="str">
        <f>IF(Table2_1[[#This Row],[discount_percentage]]&gt;=0.5, "Yes", "No")</f>
        <v>Yes</v>
      </c>
      <c r="L30" s="16">
        <f>Table2_1[[#This Row],[actual_price]] * Table2_1[[#This Row],[rating_count]]</f>
        <v>367816</v>
      </c>
      <c r="M30">
        <v>4.4000000000000004</v>
      </c>
      <c r="N30">
        <v>184</v>
      </c>
      <c r="O30">
        <f>Table2_1[[#This Row],[rating]] * Table2_1[[#This Row],[rating_count]]</f>
        <v>809.6</v>
      </c>
      <c r="P30">
        <f>CORREL(J:J,M:M)</f>
        <v>-0.15537543972693033</v>
      </c>
      <c r="Q30" t="str">
        <f>IF(Table2_1[[#This Row],[rating_count]]&lt;1000, "Yes", "No")</f>
        <v>Yes</v>
      </c>
      <c r="R30" s="9">
        <f>Table2_1[[#This Row],[rating]] * Table2_1[[#This Row],[rating_count]]</f>
        <v>809.6</v>
      </c>
    </row>
    <row r="31" spans="1:18">
      <c r="A31" s="9" t="s">
        <v>292</v>
      </c>
      <c r="B31" s="9" t="s">
        <v>293</v>
      </c>
      <c r="C31" s="9" t="s">
        <v>13083</v>
      </c>
      <c r="D31" s="9" t="s">
        <v>13084</v>
      </c>
      <c r="E31" s="9" t="s">
        <v>13085</v>
      </c>
      <c r="F31" s="9" t="s">
        <v>13086</v>
      </c>
      <c r="G31" s="9" t="s">
        <v>13087</v>
      </c>
      <c r="H31">
        <v>299</v>
      </c>
      <c r="I31">
        <v>999</v>
      </c>
      <c r="J31">
        <v>0.7</v>
      </c>
      <c r="K31" t="str">
        <f>IF(Table2_1[[#This Row],[discount_percentage]]&gt;=0.5, "Yes", "No")</f>
        <v>Yes</v>
      </c>
      <c r="L31" s="16">
        <f>Table2_1[[#This Row],[actual_price]] * Table2_1[[#This Row],[rating_count]]</f>
        <v>20829150</v>
      </c>
      <c r="M31">
        <v>4.3</v>
      </c>
      <c r="N31">
        <v>20850</v>
      </c>
      <c r="O31">
        <f>Table2_1[[#This Row],[rating]] * Table2_1[[#This Row],[rating_count]]</f>
        <v>89655</v>
      </c>
      <c r="P31">
        <f>CORREL(J:J,M:M)</f>
        <v>-0.15537543972693033</v>
      </c>
      <c r="Q31" t="str">
        <f>IF(Table2_1[[#This Row],[rating_count]]&lt;1000, "Yes", "No")</f>
        <v>No</v>
      </c>
      <c r="R31" s="9">
        <f>Table2_1[[#This Row],[rating]] * Table2_1[[#This Row],[rating_count]]</f>
        <v>89655</v>
      </c>
    </row>
    <row r="32" spans="1:18">
      <c r="A32" s="9" t="s">
        <v>302</v>
      </c>
      <c r="B32" s="9" t="s">
        <v>303</v>
      </c>
      <c r="C32" s="9" t="s">
        <v>13083</v>
      </c>
      <c r="D32" s="9" t="s">
        <v>13084</v>
      </c>
      <c r="E32" s="9" t="s">
        <v>13085</v>
      </c>
      <c r="F32" s="9" t="s">
        <v>13086</v>
      </c>
      <c r="G32" s="9" t="s">
        <v>13087</v>
      </c>
      <c r="H32">
        <v>199</v>
      </c>
      <c r="I32">
        <v>750</v>
      </c>
      <c r="J32">
        <v>0.73</v>
      </c>
      <c r="K32" t="str">
        <f>IF(Table2_1[[#This Row],[discount_percentage]]&gt;=0.5, "Yes", "No")</f>
        <v>Yes</v>
      </c>
      <c r="L32" s="16">
        <f>Table2_1[[#This Row],[actual_price]] * Table2_1[[#This Row],[rating_count]]</f>
        <v>56232000</v>
      </c>
      <c r="M32">
        <v>4.5</v>
      </c>
      <c r="N32">
        <v>74976</v>
      </c>
      <c r="O32">
        <f>Table2_1[[#This Row],[rating]] * Table2_1[[#This Row],[rating_count]]</f>
        <v>337392</v>
      </c>
      <c r="P32">
        <f>CORREL(J:J,M:M)</f>
        <v>-0.15537543972693033</v>
      </c>
      <c r="Q32" t="str">
        <f>IF(Table2_1[[#This Row],[rating_count]]&lt;1000, "Yes", "No")</f>
        <v>No</v>
      </c>
      <c r="R32" s="9">
        <f>Table2_1[[#This Row],[rating]] * Table2_1[[#This Row],[rating_count]]</f>
        <v>337392</v>
      </c>
    </row>
    <row r="33" spans="1:18">
      <c r="A33" s="9" t="s">
        <v>312</v>
      </c>
      <c r="B33" s="9" t="s">
        <v>313</v>
      </c>
      <c r="C33" s="9" t="s">
        <v>13083</v>
      </c>
      <c r="D33" s="9" t="s">
        <v>13084</v>
      </c>
      <c r="E33" s="9" t="s">
        <v>13085</v>
      </c>
      <c r="F33" s="9" t="s">
        <v>13086</v>
      </c>
      <c r="G33" s="9" t="s">
        <v>13087</v>
      </c>
      <c r="H33">
        <v>179</v>
      </c>
      <c r="I33">
        <v>499</v>
      </c>
      <c r="J33">
        <v>0.64</v>
      </c>
      <c r="K33" t="str">
        <f>IF(Table2_1[[#This Row],[discount_percentage]]&gt;=0.5, "Yes", "No")</f>
        <v>Yes</v>
      </c>
      <c r="L33" s="16">
        <f>Table2_1[[#This Row],[actual_price]] * Table2_1[[#This Row],[rating_count]]</f>
        <v>965066</v>
      </c>
      <c r="M33">
        <v>4</v>
      </c>
      <c r="N33">
        <v>1934</v>
      </c>
      <c r="O33">
        <f>Table2_1[[#This Row],[rating]] * Table2_1[[#This Row],[rating_count]]</f>
        <v>7736</v>
      </c>
      <c r="P33">
        <f>CORREL(J:J,M:M)</f>
        <v>-0.15537543972693033</v>
      </c>
      <c r="Q33" t="str">
        <f>IF(Table2_1[[#This Row],[rating_count]]&lt;1000, "Yes", "No")</f>
        <v>No</v>
      </c>
      <c r="R33" s="9">
        <f>Table2_1[[#This Row],[rating]] * Table2_1[[#This Row],[rating_count]]</f>
        <v>7736</v>
      </c>
    </row>
    <row r="34" spans="1:18">
      <c r="A34" s="9" t="s">
        <v>320</v>
      </c>
      <c r="B34" s="9" t="s">
        <v>321</v>
      </c>
      <c r="C34" s="9" t="s">
        <v>13083</v>
      </c>
      <c r="D34" s="9" t="s">
        <v>13084</v>
      </c>
      <c r="E34" s="9" t="s">
        <v>13085</v>
      </c>
      <c r="F34" s="9" t="s">
        <v>13086</v>
      </c>
      <c r="G34" s="9" t="s">
        <v>13087</v>
      </c>
      <c r="H34">
        <v>389</v>
      </c>
      <c r="I34">
        <v>1099</v>
      </c>
      <c r="J34">
        <v>0.65</v>
      </c>
      <c r="K34" t="str">
        <f>IF(Table2_1[[#This Row],[discount_percentage]]&gt;=0.5, "Yes", "No")</f>
        <v>Yes</v>
      </c>
      <c r="L34" s="16">
        <f>Table2_1[[#This Row],[actual_price]] * Table2_1[[#This Row],[rating_count]]</f>
        <v>1070426</v>
      </c>
      <c r="M34">
        <v>4.3</v>
      </c>
      <c r="N34">
        <v>974</v>
      </c>
      <c r="O34">
        <f>Table2_1[[#This Row],[rating]] * Table2_1[[#This Row],[rating_count]]</f>
        <v>4188.2</v>
      </c>
      <c r="P34">
        <f>CORREL(J:J,M:M)</f>
        <v>-0.15537543972693033</v>
      </c>
      <c r="Q34" t="str">
        <f>IF(Table2_1[[#This Row],[rating_count]]&lt;1000, "Yes", "No")</f>
        <v>Yes</v>
      </c>
      <c r="R34" s="9">
        <f>Table2_1[[#This Row],[rating]] * Table2_1[[#This Row],[rating_count]]</f>
        <v>4188.2</v>
      </c>
    </row>
    <row r="35" spans="1:18">
      <c r="A35" s="9" t="s">
        <v>330</v>
      </c>
      <c r="B35" s="9" t="s">
        <v>331</v>
      </c>
      <c r="C35" s="9" t="s">
        <v>13083</v>
      </c>
      <c r="D35" s="9" t="s">
        <v>13084</v>
      </c>
      <c r="E35" s="9" t="s">
        <v>13085</v>
      </c>
      <c r="F35" s="9" t="s">
        <v>13086</v>
      </c>
      <c r="G35" s="9" t="s">
        <v>13087</v>
      </c>
      <c r="H35">
        <v>599</v>
      </c>
      <c r="I35">
        <v>599</v>
      </c>
      <c r="J35">
        <v>0</v>
      </c>
      <c r="K35" t="str">
        <f>IF(Table2_1[[#This Row],[discount_percentage]]&gt;=0.5, "Yes", "No")</f>
        <v>No</v>
      </c>
      <c r="L35" s="16">
        <f>Table2_1[[#This Row],[actual_price]] * Table2_1[[#This Row],[rating_count]]</f>
        <v>212645</v>
      </c>
      <c r="M35">
        <v>4.3</v>
      </c>
      <c r="N35">
        <v>355</v>
      </c>
      <c r="O35">
        <f>Table2_1[[#This Row],[rating]] * Table2_1[[#This Row],[rating_count]]</f>
        <v>1526.5</v>
      </c>
      <c r="P35">
        <f>CORREL(J:J,M:M)</f>
        <v>-0.15537543972693033</v>
      </c>
      <c r="Q35" t="str">
        <f>IF(Table2_1[[#This Row],[rating_count]]&lt;1000, "Yes", "No")</f>
        <v>Yes</v>
      </c>
      <c r="R35" s="9">
        <f>Table2_1[[#This Row],[rating]] * Table2_1[[#This Row],[rating_count]]</f>
        <v>1526.5</v>
      </c>
    </row>
    <row r="36" spans="1:18">
      <c r="A36" s="9" t="s">
        <v>340</v>
      </c>
      <c r="B36" s="9" t="s">
        <v>341</v>
      </c>
      <c r="C36" s="9" t="s">
        <v>13083</v>
      </c>
      <c r="D36" s="9" t="s">
        <v>13084</v>
      </c>
      <c r="E36" s="9" t="s">
        <v>13085</v>
      </c>
      <c r="F36" s="9" t="s">
        <v>13086</v>
      </c>
      <c r="G36" s="9" t="s">
        <v>13087</v>
      </c>
      <c r="H36">
        <v>199</v>
      </c>
      <c r="I36">
        <v>999</v>
      </c>
      <c r="J36">
        <v>0.8</v>
      </c>
      <c r="K36" t="str">
        <f>IF(Table2_1[[#This Row],[discount_percentage]]&gt;=0.5, "Yes", "No")</f>
        <v>Yes</v>
      </c>
      <c r="L36" s="16">
        <f>Table2_1[[#This Row],[actual_price]] * Table2_1[[#This Row],[rating_count]]</f>
        <v>1073925</v>
      </c>
      <c r="M36">
        <v>3.9</v>
      </c>
      <c r="N36">
        <v>1075</v>
      </c>
      <c r="O36">
        <f>Table2_1[[#This Row],[rating]] * Table2_1[[#This Row],[rating_count]]</f>
        <v>4192.5</v>
      </c>
      <c r="P36">
        <f>CORREL(J:J,M:M)</f>
        <v>-0.15537543972693033</v>
      </c>
      <c r="Q36" t="str">
        <f>IF(Table2_1[[#This Row],[rating_count]]&lt;1000, "Yes", "No")</f>
        <v>No</v>
      </c>
      <c r="R36" s="9">
        <f>Table2_1[[#This Row],[rating]] * Table2_1[[#This Row],[rating_count]]</f>
        <v>4192.5</v>
      </c>
    </row>
    <row r="37" spans="1:18">
      <c r="A37" s="9" t="s">
        <v>350</v>
      </c>
      <c r="B37" s="9" t="s">
        <v>351</v>
      </c>
      <c r="C37" s="9" t="s">
        <v>13083</v>
      </c>
      <c r="D37" s="9" t="s">
        <v>13084</v>
      </c>
      <c r="E37" s="9" t="s">
        <v>13085</v>
      </c>
      <c r="F37" s="9" t="s">
        <v>13086</v>
      </c>
      <c r="G37" s="9" t="s">
        <v>13087</v>
      </c>
      <c r="H37">
        <v>99</v>
      </c>
      <c r="I37">
        <v>666.66</v>
      </c>
      <c r="J37">
        <v>0.85</v>
      </c>
      <c r="K37" t="str">
        <f>IF(Table2_1[[#This Row],[discount_percentage]]&gt;=0.5, "Yes", "No")</f>
        <v>Yes</v>
      </c>
      <c r="L37" s="16">
        <f>Table2_1[[#This Row],[actual_price]] * Table2_1[[#This Row],[rating_count]]</f>
        <v>16580500.859999999</v>
      </c>
      <c r="M37">
        <v>3.9</v>
      </c>
      <c r="N37">
        <v>24871</v>
      </c>
      <c r="O37">
        <f>Table2_1[[#This Row],[rating]] * Table2_1[[#This Row],[rating_count]]</f>
        <v>96996.9</v>
      </c>
      <c r="P37">
        <f>CORREL(J:J,M:M)</f>
        <v>-0.15537543972693033</v>
      </c>
      <c r="Q37" t="str">
        <f>IF(Table2_1[[#This Row],[rating_count]]&lt;1000, "Yes", "No")</f>
        <v>No</v>
      </c>
      <c r="R37" s="9">
        <f>Table2_1[[#This Row],[rating]] * Table2_1[[#This Row],[rating_count]]</f>
        <v>96996.9</v>
      </c>
    </row>
    <row r="38" spans="1:18">
      <c r="A38" s="9" t="s">
        <v>356</v>
      </c>
      <c r="B38" s="9" t="s">
        <v>357</v>
      </c>
      <c r="C38" s="9" t="s">
        <v>13083</v>
      </c>
      <c r="D38" s="9" t="s">
        <v>13084</v>
      </c>
      <c r="E38" s="9" t="s">
        <v>13085</v>
      </c>
      <c r="F38" s="9" t="s">
        <v>13086</v>
      </c>
      <c r="G38" s="9" t="s">
        <v>13087</v>
      </c>
      <c r="H38">
        <v>899</v>
      </c>
      <c r="I38">
        <v>1900</v>
      </c>
      <c r="J38">
        <v>0.53</v>
      </c>
      <c r="K38" t="str">
        <f>IF(Table2_1[[#This Row],[discount_percentage]]&gt;=0.5, "Yes", "No")</f>
        <v>Yes</v>
      </c>
      <c r="L38" s="16">
        <f>Table2_1[[#This Row],[actual_price]] * Table2_1[[#This Row],[rating_count]]</f>
        <v>25748800</v>
      </c>
      <c r="M38">
        <v>4.4000000000000004</v>
      </c>
      <c r="N38">
        <v>13552</v>
      </c>
      <c r="O38">
        <f>Table2_1[[#This Row],[rating]] * Table2_1[[#This Row],[rating_count]]</f>
        <v>59628.800000000003</v>
      </c>
      <c r="P38">
        <f>CORREL(J:J,M:M)</f>
        <v>-0.15537543972693033</v>
      </c>
      <c r="Q38" t="str">
        <f>IF(Table2_1[[#This Row],[rating_count]]&lt;1000, "Yes", "No")</f>
        <v>No</v>
      </c>
      <c r="R38" s="9">
        <f>Table2_1[[#This Row],[rating]] * Table2_1[[#This Row],[rating_count]]</f>
        <v>59628.800000000003</v>
      </c>
    </row>
    <row r="39" spans="1:18">
      <c r="A39" s="9" t="s">
        <v>366</v>
      </c>
      <c r="B39" s="9" t="s">
        <v>367</v>
      </c>
      <c r="C39" s="9" t="s">
        <v>13083</v>
      </c>
      <c r="D39" s="9" t="s">
        <v>13084</v>
      </c>
      <c r="E39" s="9" t="s">
        <v>13085</v>
      </c>
      <c r="F39" s="9" t="s">
        <v>13086</v>
      </c>
      <c r="G39" s="9" t="s">
        <v>13087</v>
      </c>
      <c r="H39">
        <v>199</v>
      </c>
      <c r="I39">
        <v>999</v>
      </c>
      <c r="J39">
        <v>0.8</v>
      </c>
      <c r="K39" t="str">
        <f>IF(Table2_1[[#This Row],[discount_percentage]]&gt;=0.5, "Yes", "No")</f>
        <v>Yes</v>
      </c>
      <c r="L39" s="16">
        <f>Table2_1[[#This Row],[actual_price]] * Table2_1[[#This Row],[rating_count]]</f>
        <v>575424</v>
      </c>
      <c r="M39">
        <v>4</v>
      </c>
      <c r="N39">
        <v>576</v>
      </c>
      <c r="O39">
        <f>Table2_1[[#This Row],[rating]] * Table2_1[[#This Row],[rating_count]]</f>
        <v>2304</v>
      </c>
      <c r="P39">
        <f>CORREL(J:J,M:M)</f>
        <v>-0.15537543972693033</v>
      </c>
      <c r="Q39" t="str">
        <f>IF(Table2_1[[#This Row],[rating_count]]&lt;1000, "Yes", "No")</f>
        <v>Yes</v>
      </c>
      <c r="R39" s="9">
        <f>Table2_1[[#This Row],[rating]] * Table2_1[[#This Row],[rating_count]]</f>
        <v>2304</v>
      </c>
    </row>
    <row r="40" spans="1:18">
      <c r="A40" s="9" t="s">
        <v>376</v>
      </c>
      <c r="B40" s="9" t="s">
        <v>377</v>
      </c>
      <c r="C40" s="9" t="s">
        <v>13091</v>
      </c>
      <c r="D40" s="9" t="s">
        <v>13092</v>
      </c>
      <c r="E40" s="9" t="s">
        <v>13095</v>
      </c>
      <c r="F40" s="9" t="s">
        <v>13096</v>
      </c>
      <c r="G40" s="9"/>
      <c r="H40">
        <v>32999</v>
      </c>
      <c r="I40">
        <v>45999</v>
      </c>
      <c r="J40">
        <v>0.28000000000000003</v>
      </c>
      <c r="K40" t="str">
        <f>IF(Table2_1[[#This Row],[discount_percentage]]&gt;=0.5, "Yes", "No")</f>
        <v>No</v>
      </c>
      <c r="L40" s="16">
        <f>Table2_1[[#This Row],[actual_price]] * Table2_1[[#This Row],[rating_count]]</f>
        <v>335700702</v>
      </c>
      <c r="M40">
        <v>4.2</v>
      </c>
      <c r="N40">
        <v>7298</v>
      </c>
      <c r="O40">
        <f>Table2_1[[#This Row],[rating]] * Table2_1[[#This Row],[rating_count]]</f>
        <v>30651.600000000002</v>
      </c>
      <c r="P40">
        <f>CORREL(J:J,M:M)</f>
        <v>-0.15537543972693033</v>
      </c>
      <c r="Q40" t="str">
        <f>IF(Table2_1[[#This Row],[rating_count]]&lt;1000, "Yes", "No")</f>
        <v>No</v>
      </c>
      <c r="R40" s="9">
        <f>Table2_1[[#This Row],[rating]] * Table2_1[[#This Row],[rating_count]]</f>
        <v>30651.600000000002</v>
      </c>
    </row>
    <row r="41" spans="1:18">
      <c r="A41" s="9" t="s">
        <v>386</v>
      </c>
      <c r="B41" s="9" t="s">
        <v>387</v>
      </c>
      <c r="C41" s="9" t="s">
        <v>13083</v>
      </c>
      <c r="D41" s="9" t="s">
        <v>13084</v>
      </c>
      <c r="E41" s="9" t="s">
        <v>13085</v>
      </c>
      <c r="F41" s="9" t="s">
        <v>13086</v>
      </c>
      <c r="G41" s="9" t="s">
        <v>13087</v>
      </c>
      <c r="H41">
        <v>970</v>
      </c>
      <c r="I41">
        <v>1999</v>
      </c>
      <c r="J41">
        <v>0.51</v>
      </c>
      <c r="K41" t="str">
        <f>IF(Table2_1[[#This Row],[discount_percentage]]&gt;=0.5, "Yes", "No")</f>
        <v>Yes</v>
      </c>
      <c r="L41" s="16">
        <f>Table2_1[[#This Row],[actual_price]] * Table2_1[[#This Row],[rating_count]]</f>
        <v>923538</v>
      </c>
      <c r="M41">
        <v>4.2</v>
      </c>
      <c r="N41">
        <v>462</v>
      </c>
      <c r="O41">
        <f>Table2_1[[#This Row],[rating]] * Table2_1[[#This Row],[rating_count]]</f>
        <v>1940.4</v>
      </c>
      <c r="P41">
        <f>CORREL(J:J,M:M)</f>
        <v>-0.15537543972693033</v>
      </c>
      <c r="Q41" t="str">
        <f>IF(Table2_1[[#This Row],[rating_count]]&lt;1000, "Yes", "No")</f>
        <v>Yes</v>
      </c>
      <c r="R41" s="9">
        <f>Table2_1[[#This Row],[rating]] * Table2_1[[#This Row],[rating_count]]</f>
        <v>1940.4</v>
      </c>
    </row>
    <row r="42" spans="1:18">
      <c r="A42" s="9" t="s">
        <v>396</v>
      </c>
      <c r="B42" s="9" t="s">
        <v>397</v>
      </c>
      <c r="C42" s="9" t="s">
        <v>13083</v>
      </c>
      <c r="D42" s="9" t="s">
        <v>13084</v>
      </c>
      <c r="E42" s="9" t="s">
        <v>13085</v>
      </c>
      <c r="F42" s="9" t="s">
        <v>13086</v>
      </c>
      <c r="G42" s="9" t="s">
        <v>13087</v>
      </c>
      <c r="H42">
        <v>209</v>
      </c>
      <c r="I42">
        <v>695</v>
      </c>
      <c r="J42">
        <v>0.7</v>
      </c>
      <c r="K42" t="str">
        <f>IF(Table2_1[[#This Row],[discount_percentage]]&gt;=0.5, "Yes", "No")</f>
        <v>Yes</v>
      </c>
      <c r="L42" s="16">
        <f>Table2_1[[#This Row],[actual_price]] * Table2_1[[#This Row],[rating_count]]</f>
        <v>74842465</v>
      </c>
      <c r="M42">
        <v>4.5</v>
      </c>
      <c r="N42">
        <v>107687</v>
      </c>
      <c r="O42">
        <f>Table2_1[[#This Row],[rating]] * Table2_1[[#This Row],[rating_count]]</f>
        <v>484591.5</v>
      </c>
      <c r="P42">
        <f>CORREL(J:J,M:M)</f>
        <v>-0.15537543972693033</v>
      </c>
      <c r="Q42" t="str">
        <f>IF(Table2_1[[#This Row],[rating_count]]&lt;1000, "Yes", "No")</f>
        <v>No</v>
      </c>
      <c r="R42" s="9">
        <f>Table2_1[[#This Row],[rating]] * Table2_1[[#This Row],[rating_count]]</f>
        <v>484591.5</v>
      </c>
    </row>
    <row r="43" spans="1:18">
      <c r="A43" s="9" t="s">
        <v>406</v>
      </c>
      <c r="B43" s="9" t="s">
        <v>407</v>
      </c>
      <c r="C43" s="9" t="s">
        <v>13091</v>
      </c>
      <c r="D43" s="9" t="s">
        <v>13092</v>
      </c>
      <c r="E43" s="9" t="s">
        <v>13095</v>
      </c>
      <c r="F43" s="9" t="s">
        <v>13096</v>
      </c>
      <c r="G43" s="9"/>
      <c r="H43">
        <v>19999</v>
      </c>
      <c r="I43">
        <v>34999</v>
      </c>
      <c r="J43">
        <v>0.43</v>
      </c>
      <c r="K43" t="str">
        <f>IF(Table2_1[[#This Row],[discount_percentage]]&gt;=0.5, "Yes", "No")</f>
        <v>No</v>
      </c>
      <c r="L43" s="16">
        <f>Table2_1[[#This Row],[actual_price]] * Table2_1[[#This Row],[rating_count]]</f>
        <v>950257849</v>
      </c>
      <c r="M43">
        <v>4.3</v>
      </c>
      <c r="N43">
        <v>27151</v>
      </c>
      <c r="O43">
        <f>Table2_1[[#This Row],[rating]] * Table2_1[[#This Row],[rating_count]]</f>
        <v>116749.29999999999</v>
      </c>
      <c r="P43">
        <f>CORREL(J:J,M:M)</f>
        <v>-0.15537543972693033</v>
      </c>
      <c r="Q43" t="str">
        <f>IF(Table2_1[[#This Row],[rating_count]]&lt;1000, "Yes", "No")</f>
        <v>No</v>
      </c>
      <c r="R43" s="9">
        <f>Table2_1[[#This Row],[rating]] * Table2_1[[#This Row],[rating_count]]</f>
        <v>116749.29999999999</v>
      </c>
    </row>
    <row r="44" spans="1:18">
      <c r="A44" s="9" t="s">
        <v>415</v>
      </c>
      <c r="B44" s="9" t="s">
        <v>416</v>
      </c>
      <c r="C44" s="9" t="s">
        <v>13083</v>
      </c>
      <c r="D44" s="9" t="s">
        <v>13084</v>
      </c>
      <c r="E44" s="9" t="s">
        <v>13085</v>
      </c>
      <c r="F44" s="9" t="s">
        <v>13086</v>
      </c>
      <c r="G44" s="9" t="s">
        <v>13087</v>
      </c>
      <c r="H44">
        <v>399</v>
      </c>
      <c r="I44">
        <v>1099</v>
      </c>
      <c r="J44">
        <v>0.64</v>
      </c>
      <c r="K44" t="str">
        <f>IF(Table2_1[[#This Row],[discount_percentage]]&gt;=0.5, "Yes", "No")</f>
        <v>Yes</v>
      </c>
      <c r="L44" s="16">
        <f>Table2_1[[#This Row],[actual_price]] * Table2_1[[#This Row],[rating_count]]</f>
        <v>26671631</v>
      </c>
      <c r="M44">
        <v>4.2</v>
      </c>
      <c r="N44">
        <v>24269</v>
      </c>
      <c r="O44">
        <f>Table2_1[[#This Row],[rating]] * Table2_1[[#This Row],[rating_count]]</f>
        <v>101929.8</v>
      </c>
      <c r="P44">
        <f>CORREL(J:J,M:M)</f>
        <v>-0.15537543972693033</v>
      </c>
      <c r="Q44" t="str">
        <f>IF(Table2_1[[#This Row],[rating_count]]&lt;1000, "Yes", "No")</f>
        <v>No</v>
      </c>
      <c r="R44" s="9">
        <f>Table2_1[[#This Row],[rating]] * Table2_1[[#This Row],[rating_count]]</f>
        <v>101929.8</v>
      </c>
    </row>
    <row r="45" spans="1:18">
      <c r="A45" s="9" t="s">
        <v>420</v>
      </c>
      <c r="B45" s="9" t="s">
        <v>421</v>
      </c>
      <c r="C45" s="9" t="s">
        <v>13083</v>
      </c>
      <c r="D45" s="9" t="s">
        <v>13088</v>
      </c>
      <c r="E45" s="9" t="s">
        <v>13089</v>
      </c>
      <c r="F45" s="9" t="s">
        <v>13090</v>
      </c>
      <c r="G45" s="9"/>
      <c r="H45">
        <v>999</v>
      </c>
      <c r="I45">
        <v>1599</v>
      </c>
      <c r="J45">
        <v>0.38</v>
      </c>
      <c r="K45" t="str">
        <f>IF(Table2_1[[#This Row],[discount_percentage]]&gt;=0.5, "Yes", "No")</f>
        <v>No</v>
      </c>
      <c r="L45" s="16">
        <f>Table2_1[[#This Row],[actual_price]] * Table2_1[[#This Row],[rating_count]]</f>
        <v>19336707</v>
      </c>
      <c r="M45">
        <v>4.3</v>
      </c>
      <c r="N45">
        <v>12093</v>
      </c>
      <c r="O45">
        <f>Table2_1[[#This Row],[rating]] * Table2_1[[#This Row],[rating_count]]</f>
        <v>51999.9</v>
      </c>
      <c r="P45">
        <f>CORREL(J:J,M:M)</f>
        <v>-0.15537543972693033</v>
      </c>
      <c r="Q45" t="str">
        <f>IF(Table2_1[[#This Row],[rating_count]]&lt;1000, "Yes", "No")</f>
        <v>No</v>
      </c>
      <c r="R45" s="9">
        <f>Table2_1[[#This Row],[rating]] * Table2_1[[#This Row],[rating_count]]</f>
        <v>51999.9</v>
      </c>
    </row>
    <row r="46" spans="1:18">
      <c r="A46" s="9" t="s">
        <v>430</v>
      </c>
      <c r="B46" s="9" t="s">
        <v>431</v>
      </c>
      <c r="C46" s="9" t="s">
        <v>13083</v>
      </c>
      <c r="D46" s="9" t="s">
        <v>13084</v>
      </c>
      <c r="E46" s="9" t="s">
        <v>13085</v>
      </c>
      <c r="F46" s="9" t="s">
        <v>13086</v>
      </c>
      <c r="G46" s="9" t="s">
        <v>13087</v>
      </c>
      <c r="H46">
        <v>59</v>
      </c>
      <c r="I46">
        <v>199</v>
      </c>
      <c r="J46">
        <v>0.7</v>
      </c>
      <c r="K46" t="str">
        <f>IF(Table2_1[[#This Row],[discount_percentage]]&gt;=0.5, "Yes", "No")</f>
        <v>Yes</v>
      </c>
      <c r="L46" s="16">
        <f>Table2_1[[#This Row],[actual_price]] * Table2_1[[#This Row],[rating_count]]</f>
        <v>1866222</v>
      </c>
      <c r="M46">
        <v>4</v>
      </c>
      <c r="N46">
        <v>9378</v>
      </c>
      <c r="O46">
        <f>Table2_1[[#This Row],[rating]] * Table2_1[[#This Row],[rating_count]]</f>
        <v>37512</v>
      </c>
      <c r="P46">
        <f>CORREL(J:J,M:M)</f>
        <v>-0.15537543972693033</v>
      </c>
      <c r="Q46" t="str">
        <f>IF(Table2_1[[#This Row],[rating_count]]&lt;1000, "Yes", "No")</f>
        <v>No</v>
      </c>
      <c r="R46" s="9">
        <f>Table2_1[[#This Row],[rating]] * Table2_1[[#This Row],[rating_count]]</f>
        <v>37512</v>
      </c>
    </row>
    <row r="47" spans="1:18">
      <c r="A47" s="9" t="s">
        <v>435</v>
      </c>
      <c r="B47" s="9" t="s">
        <v>436</v>
      </c>
      <c r="C47" s="9" t="s">
        <v>13083</v>
      </c>
      <c r="D47" s="9" t="s">
        <v>13084</v>
      </c>
      <c r="E47" s="9" t="s">
        <v>13085</v>
      </c>
      <c r="F47" s="9" t="s">
        <v>13086</v>
      </c>
      <c r="G47" s="9" t="s">
        <v>13087</v>
      </c>
      <c r="H47">
        <v>333</v>
      </c>
      <c r="I47">
        <v>999</v>
      </c>
      <c r="J47">
        <v>0.67</v>
      </c>
      <c r="K47" t="str">
        <f>IF(Table2_1[[#This Row],[discount_percentage]]&gt;=0.5, "Yes", "No")</f>
        <v>Yes</v>
      </c>
      <c r="L47" s="16">
        <f>Table2_1[[#This Row],[actual_price]] * Table2_1[[#This Row],[rating_count]]</f>
        <v>9782208</v>
      </c>
      <c r="M47">
        <v>3.3</v>
      </c>
      <c r="N47">
        <v>9792</v>
      </c>
      <c r="O47">
        <f>Table2_1[[#This Row],[rating]] * Table2_1[[#This Row],[rating_count]]</f>
        <v>32313.599999999999</v>
      </c>
      <c r="P47">
        <f>CORREL(J:J,M:M)</f>
        <v>-0.15537543972693033</v>
      </c>
      <c r="Q47" t="str">
        <f>IF(Table2_1[[#This Row],[rating_count]]&lt;1000, "Yes", "No")</f>
        <v>No</v>
      </c>
      <c r="R47" s="9">
        <f>Table2_1[[#This Row],[rating]] * Table2_1[[#This Row],[rating_count]]</f>
        <v>32313.599999999999</v>
      </c>
    </row>
    <row r="48" spans="1:18">
      <c r="A48" s="9" t="s">
        <v>445</v>
      </c>
      <c r="B48" s="9" t="s">
        <v>446</v>
      </c>
      <c r="C48" s="9" t="s">
        <v>13083</v>
      </c>
      <c r="D48" s="9" t="s">
        <v>13088</v>
      </c>
      <c r="E48" s="9" t="s">
        <v>13089</v>
      </c>
      <c r="F48" s="9" t="s">
        <v>13090</v>
      </c>
      <c r="G48" s="9"/>
      <c r="H48">
        <v>507</v>
      </c>
      <c r="I48">
        <v>1208</v>
      </c>
      <c r="J48">
        <v>0.57999999999999996</v>
      </c>
      <c r="K48" t="str">
        <f>IF(Table2_1[[#This Row],[discount_percentage]]&gt;=0.5, "Yes", "No")</f>
        <v>Yes</v>
      </c>
      <c r="L48" s="16">
        <f>Table2_1[[#This Row],[actual_price]] * Table2_1[[#This Row],[rating_count]]</f>
        <v>9822248</v>
      </c>
      <c r="M48">
        <v>4.0999999999999996</v>
      </c>
      <c r="N48">
        <v>8131</v>
      </c>
      <c r="O48">
        <f>Table2_1[[#This Row],[rating]] * Table2_1[[#This Row],[rating_count]]</f>
        <v>33337.1</v>
      </c>
      <c r="P48">
        <f>CORREL(J:J,M:M)</f>
        <v>-0.15537543972693033</v>
      </c>
      <c r="Q48" t="str">
        <f>IF(Table2_1[[#This Row],[rating_count]]&lt;1000, "Yes", "No")</f>
        <v>No</v>
      </c>
      <c r="R48" s="9">
        <f>Table2_1[[#This Row],[rating]] * Table2_1[[#This Row],[rating_count]]</f>
        <v>33337.1</v>
      </c>
    </row>
    <row r="49" spans="1:18">
      <c r="A49" s="9" t="s">
        <v>455</v>
      </c>
      <c r="B49" s="9" t="s">
        <v>456</v>
      </c>
      <c r="C49" s="9" t="s">
        <v>13091</v>
      </c>
      <c r="D49" s="9" t="s">
        <v>13092</v>
      </c>
      <c r="E49" s="9" t="s">
        <v>13093</v>
      </c>
      <c r="F49" s="9" t="s">
        <v>13086</v>
      </c>
      <c r="G49" s="9" t="s">
        <v>13094</v>
      </c>
      <c r="H49">
        <v>309</v>
      </c>
      <c r="I49">
        <v>475</v>
      </c>
      <c r="J49">
        <v>0.35</v>
      </c>
      <c r="K49" t="str">
        <f>IF(Table2_1[[#This Row],[discount_percentage]]&gt;=0.5, "Yes", "No")</f>
        <v>No</v>
      </c>
      <c r="L49" s="16">
        <f>Table2_1[[#This Row],[actual_price]] * Table2_1[[#This Row],[rating_count]]</f>
        <v>202812175</v>
      </c>
      <c r="M49">
        <v>4.4000000000000004</v>
      </c>
      <c r="N49">
        <v>426973</v>
      </c>
      <c r="O49">
        <f>Table2_1[[#This Row],[rating]] * Table2_1[[#This Row],[rating_count]]</f>
        <v>1878681.2000000002</v>
      </c>
      <c r="P49">
        <f>CORREL(J:J,M:M)</f>
        <v>-0.15537543972693033</v>
      </c>
      <c r="Q49" t="str">
        <f>IF(Table2_1[[#This Row],[rating_count]]&lt;1000, "Yes", "No")</f>
        <v>No</v>
      </c>
      <c r="R49" s="9">
        <f>Table2_1[[#This Row],[rating]] * Table2_1[[#This Row],[rating_count]]</f>
        <v>1878681.2000000002</v>
      </c>
    </row>
    <row r="50" spans="1:18">
      <c r="A50" s="9" t="s">
        <v>460</v>
      </c>
      <c r="B50" s="9" t="s">
        <v>461</v>
      </c>
      <c r="C50" s="9" t="s">
        <v>13091</v>
      </c>
      <c r="D50" s="9" t="s">
        <v>13092</v>
      </c>
      <c r="E50" s="9" t="s">
        <v>13093</v>
      </c>
      <c r="F50" s="9" t="s">
        <v>13097</v>
      </c>
      <c r="G50" s="9"/>
      <c r="H50">
        <v>399</v>
      </c>
      <c r="I50">
        <v>999</v>
      </c>
      <c r="J50">
        <v>0.6</v>
      </c>
      <c r="K50" t="str">
        <f>IF(Table2_1[[#This Row],[discount_percentage]]&gt;=0.5, "Yes", "No")</f>
        <v>Yes</v>
      </c>
      <c r="L50" s="16">
        <f>Table2_1[[#This Row],[actual_price]] * Table2_1[[#This Row],[rating_count]]</f>
        <v>492507</v>
      </c>
      <c r="M50">
        <v>3.6</v>
      </c>
      <c r="N50">
        <v>493</v>
      </c>
      <c r="O50">
        <f>Table2_1[[#This Row],[rating]] * Table2_1[[#This Row],[rating_count]]</f>
        <v>1774.8</v>
      </c>
      <c r="P50">
        <f>CORREL(J:J,M:M)</f>
        <v>-0.15537543972693033</v>
      </c>
      <c r="Q50" t="str">
        <f>IF(Table2_1[[#This Row],[rating_count]]&lt;1000, "Yes", "No")</f>
        <v>Yes</v>
      </c>
      <c r="R50" s="9">
        <f>Table2_1[[#This Row],[rating]] * Table2_1[[#This Row],[rating_count]]</f>
        <v>1774.8</v>
      </c>
    </row>
    <row r="51" spans="1:18">
      <c r="A51" s="9" t="s">
        <v>471</v>
      </c>
      <c r="B51" s="9" t="s">
        <v>472</v>
      </c>
      <c r="C51" s="9" t="s">
        <v>13083</v>
      </c>
      <c r="D51" s="9" t="s">
        <v>13084</v>
      </c>
      <c r="E51" s="9" t="s">
        <v>13085</v>
      </c>
      <c r="F51" s="9" t="s">
        <v>13086</v>
      </c>
      <c r="G51" s="9" t="s">
        <v>13087</v>
      </c>
      <c r="H51">
        <v>199</v>
      </c>
      <c r="I51">
        <v>395</v>
      </c>
      <c r="J51">
        <v>0.5</v>
      </c>
      <c r="K51" t="str">
        <f>IF(Table2_1[[#This Row],[discount_percentage]]&gt;=0.5, "Yes", "No")</f>
        <v>Yes</v>
      </c>
      <c r="L51" s="16">
        <f>Table2_1[[#This Row],[actual_price]] * Table2_1[[#This Row],[rating_count]]</f>
        <v>36575025</v>
      </c>
      <c r="M51">
        <v>4.2</v>
      </c>
      <c r="N51">
        <v>92595</v>
      </c>
      <c r="O51">
        <f>Table2_1[[#This Row],[rating]] * Table2_1[[#This Row],[rating_count]]</f>
        <v>388899</v>
      </c>
      <c r="P51">
        <f>CORREL(J:J,M:M)</f>
        <v>-0.15537543972693033</v>
      </c>
      <c r="Q51" t="str">
        <f>IF(Table2_1[[#This Row],[rating_count]]&lt;1000, "Yes", "No")</f>
        <v>No</v>
      </c>
      <c r="R51" s="9">
        <f>Table2_1[[#This Row],[rating]] * Table2_1[[#This Row],[rating_count]]</f>
        <v>388899</v>
      </c>
    </row>
    <row r="52" spans="1:18">
      <c r="A52" s="9" t="s">
        <v>481</v>
      </c>
      <c r="B52" s="9" t="s">
        <v>482</v>
      </c>
      <c r="C52" s="9" t="s">
        <v>13083</v>
      </c>
      <c r="D52" s="9" t="s">
        <v>13088</v>
      </c>
      <c r="E52" s="9" t="s">
        <v>13089</v>
      </c>
      <c r="F52" s="9" t="s">
        <v>13090</v>
      </c>
      <c r="G52" s="9"/>
      <c r="H52">
        <v>1199</v>
      </c>
      <c r="I52">
        <v>2199</v>
      </c>
      <c r="J52">
        <v>0.45</v>
      </c>
      <c r="K52" t="str">
        <f>IF(Table2_1[[#This Row],[discount_percentage]]&gt;=0.5, "Yes", "No")</f>
        <v>No</v>
      </c>
      <c r="L52" s="16">
        <f>Table2_1[[#This Row],[actual_price]] * Table2_1[[#This Row],[rating_count]]</f>
        <v>54491220</v>
      </c>
      <c r="M52">
        <v>4.4000000000000004</v>
      </c>
      <c r="N52">
        <v>24780</v>
      </c>
      <c r="O52">
        <f>Table2_1[[#This Row],[rating]] * Table2_1[[#This Row],[rating_count]]</f>
        <v>109032.00000000001</v>
      </c>
      <c r="P52">
        <f>CORREL(J:J,M:M)</f>
        <v>-0.15537543972693033</v>
      </c>
      <c r="Q52" t="str">
        <f>IF(Table2_1[[#This Row],[rating_count]]&lt;1000, "Yes", "No")</f>
        <v>No</v>
      </c>
      <c r="R52" s="9">
        <f>Table2_1[[#This Row],[rating]] * Table2_1[[#This Row],[rating_count]]</f>
        <v>109032.00000000001</v>
      </c>
    </row>
    <row r="53" spans="1:18">
      <c r="A53" s="9" t="s">
        <v>491</v>
      </c>
      <c r="B53" s="9" t="s">
        <v>492</v>
      </c>
      <c r="C53" s="9" t="s">
        <v>13083</v>
      </c>
      <c r="D53" s="9" t="s">
        <v>13084</v>
      </c>
      <c r="E53" s="9" t="s">
        <v>13085</v>
      </c>
      <c r="F53" s="9" t="s">
        <v>13086</v>
      </c>
      <c r="G53" s="9" t="s">
        <v>13087</v>
      </c>
      <c r="H53">
        <v>179</v>
      </c>
      <c r="I53">
        <v>500</v>
      </c>
      <c r="J53">
        <v>0.64</v>
      </c>
      <c r="K53" t="str">
        <f>IF(Table2_1[[#This Row],[discount_percentage]]&gt;=0.5, "Yes", "No")</f>
        <v>Yes</v>
      </c>
      <c r="L53" s="16">
        <f>Table2_1[[#This Row],[actual_price]] * Table2_1[[#This Row],[rating_count]]</f>
        <v>46297500</v>
      </c>
      <c r="M53">
        <v>4.2</v>
      </c>
      <c r="N53">
        <v>92595</v>
      </c>
      <c r="O53">
        <f>Table2_1[[#This Row],[rating]] * Table2_1[[#This Row],[rating_count]]</f>
        <v>388899</v>
      </c>
      <c r="P53">
        <f>CORREL(J:J,M:M)</f>
        <v>-0.15537543972693033</v>
      </c>
      <c r="Q53" t="str">
        <f>IF(Table2_1[[#This Row],[rating_count]]&lt;1000, "Yes", "No")</f>
        <v>No</v>
      </c>
      <c r="R53" s="9">
        <f>Table2_1[[#This Row],[rating]] * Table2_1[[#This Row],[rating_count]]</f>
        <v>388899</v>
      </c>
    </row>
    <row r="54" spans="1:18">
      <c r="A54" s="9" t="s">
        <v>496</v>
      </c>
      <c r="B54" s="9" t="s">
        <v>497</v>
      </c>
      <c r="C54" s="9" t="s">
        <v>13083</v>
      </c>
      <c r="D54" s="9" t="s">
        <v>13084</v>
      </c>
      <c r="E54" s="9" t="s">
        <v>13085</v>
      </c>
      <c r="F54" s="9" t="s">
        <v>13086</v>
      </c>
      <c r="G54" s="9" t="s">
        <v>13087</v>
      </c>
      <c r="H54">
        <v>799</v>
      </c>
      <c r="I54">
        <v>2100</v>
      </c>
      <c r="J54">
        <v>0.62</v>
      </c>
      <c r="K54" t="str">
        <f>IF(Table2_1[[#This Row],[discount_percentage]]&gt;=0.5, "Yes", "No")</f>
        <v>Yes</v>
      </c>
      <c r="L54" s="16">
        <f>Table2_1[[#This Row],[actual_price]] * Table2_1[[#This Row],[rating_count]]</f>
        <v>17194800</v>
      </c>
      <c r="M54">
        <v>4.3</v>
      </c>
      <c r="N54">
        <v>8188</v>
      </c>
      <c r="O54">
        <f>Table2_1[[#This Row],[rating]] * Table2_1[[#This Row],[rating_count]]</f>
        <v>35208.400000000001</v>
      </c>
      <c r="P54">
        <f>CORREL(J:J,M:M)</f>
        <v>-0.15537543972693033</v>
      </c>
      <c r="Q54" t="str">
        <f>IF(Table2_1[[#This Row],[rating_count]]&lt;1000, "Yes", "No")</f>
        <v>No</v>
      </c>
      <c r="R54" s="9">
        <f>Table2_1[[#This Row],[rating]] * Table2_1[[#This Row],[rating_count]]</f>
        <v>35208.400000000001</v>
      </c>
    </row>
    <row r="55" spans="1:18">
      <c r="A55" s="9" t="s">
        <v>506</v>
      </c>
      <c r="B55" s="9" t="s">
        <v>507</v>
      </c>
      <c r="C55" s="9" t="s">
        <v>13091</v>
      </c>
      <c r="D55" s="9" t="s">
        <v>13092</v>
      </c>
      <c r="E55" s="9" t="s">
        <v>13095</v>
      </c>
      <c r="F55" s="9" t="s">
        <v>13098</v>
      </c>
      <c r="G55" s="9"/>
      <c r="H55">
        <v>6999</v>
      </c>
      <c r="I55">
        <v>12999</v>
      </c>
      <c r="J55">
        <v>0.46</v>
      </c>
      <c r="K55" t="str">
        <f>IF(Table2_1[[#This Row],[discount_percentage]]&gt;=0.5, "Yes", "No")</f>
        <v>No</v>
      </c>
      <c r="L55" s="16">
        <f>Table2_1[[#This Row],[actual_price]] * Table2_1[[#This Row],[rating_count]]</f>
        <v>52034997</v>
      </c>
      <c r="M55">
        <v>4.2</v>
      </c>
      <c r="N55">
        <v>4003</v>
      </c>
      <c r="O55">
        <f>Table2_1[[#This Row],[rating]] * Table2_1[[#This Row],[rating_count]]</f>
        <v>16812.600000000002</v>
      </c>
      <c r="P55">
        <f>CORREL(J:J,M:M)</f>
        <v>-0.15537543972693033</v>
      </c>
      <c r="Q55" t="str">
        <f>IF(Table2_1[[#This Row],[rating_count]]&lt;1000, "Yes", "No")</f>
        <v>No</v>
      </c>
      <c r="R55" s="9">
        <f>Table2_1[[#This Row],[rating]] * Table2_1[[#This Row],[rating_count]]</f>
        <v>16812.600000000002</v>
      </c>
    </row>
    <row r="56" spans="1:18">
      <c r="A56" s="9" t="s">
        <v>516</v>
      </c>
      <c r="B56" s="9" t="s">
        <v>517</v>
      </c>
      <c r="C56" s="9" t="s">
        <v>13083</v>
      </c>
      <c r="D56" s="9" t="s">
        <v>13084</v>
      </c>
      <c r="E56" s="9" t="s">
        <v>13085</v>
      </c>
      <c r="F56" s="9" t="s">
        <v>13086</v>
      </c>
      <c r="G56" s="9" t="s">
        <v>13087</v>
      </c>
      <c r="H56">
        <v>199</v>
      </c>
      <c r="I56">
        <v>349</v>
      </c>
      <c r="J56">
        <v>0.43</v>
      </c>
      <c r="K56" t="str">
        <f>IF(Table2_1[[#This Row],[discount_percentage]]&gt;=0.5, "Yes", "No")</f>
        <v>No</v>
      </c>
      <c r="L56" s="16">
        <f>Table2_1[[#This Row],[actual_price]] * Table2_1[[#This Row],[rating_count]]</f>
        <v>109586</v>
      </c>
      <c r="M56">
        <v>4.0999999999999996</v>
      </c>
      <c r="N56">
        <v>314</v>
      </c>
      <c r="O56">
        <f>Table2_1[[#This Row],[rating]] * Table2_1[[#This Row],[rating_count]]</f>
        <v>1287.3999999999999</v>
      </c>
      <c r="P56">
        <f>CORREL(J:J,M:M)</f>
        <v>-0.15537543972693033</v>
      </c>
      <c r="Q56" t="str">
        <f>IF(Table2_1[[#This Row],[rating_count]]&lt;1000, "Yes", "No")</f>
        <v>Yes</v>
      </c>
      <c r="R56" s="9">
        <f>Table2_1[[#This Row],[rating]] * Table2_1[[#This Row],[rating_count]]</f>
        <v>1287.3999999999999</v>
      </c>
    </row>
    <row r="57" spans="1:18">
      <c r="A57" s="9" t="s">
        <v>526</v>
      </c>
      <c r="B57" s="9" t="s">
        <v>527</v>
      </c>
      <c r="C57" s="9" t="s">
        <v>13091</v>
      </c>
      <c r="D57" s="9" t="s">
        <v>13092</v>
      </c>
      <c r="E57" s="9" t="s">
        <v>13093</v>
      </c>
      <c r="F57" s="9" t="s">
        <v>13097</v>
      </c>
      <c r="G57" s="9"/>
      <c r="H57">
        <v>230</v>
      </c>
      <c r="I57">
        <v>499</v>
      </c>
      <c r="J57">
        <v>0.54</v>
      </c>
      <c r="K57" t="str">
        <f>IF(Table2_1[[#This Row],[discount_percentage]]&gt;=0.5, "Yes", "No")</f>
        <v>Yes</v>
      </c>
      <c r="L57" s="16">
        <f>Table2_1[[#This Row],[actual_price]] * Table2_1[[#This Row],[rating_count]]</f>
        <v>1477040</v>
      </c>
      <c r="M57">
        <v>3.7</v>
      </c>
      <c r="N57">
        <v>2960</v>
      </c>
      <c r="O57">
        <f>Table2_1[[#This Row],[rating]] * Table2_1[[#This Row],[rating_count]]</f>
        <v>10952</v>
      </c>
      <c r="P57">
        <f>CORREL(J:J,M:M)</f>
        <v>-0.15537543972693033</v>
      </c>
      <c r="Q57" t="str">
        <f>IF(Table2_1[[#This Row],[rating_count]]&lt;1000, "Yes", "No")</f>
        <v>No</v>
      </c>
      <c r="R57" s="9">
        <f>Table2_1[[#This Row],[rating]] * Table2_1[[#This Row],[rating_count]]</f>
        <v>10952</v>
      </c>
    </row>
    <row r="58" spans="1:18">
      <c r="A58" s="9" t="s">
        <v>536</v>
      </c>
      <c r="B58" s="9" t="s">
        <v>537</v>
      </c>
      <c r="C58" s="9" t="s">
        <v>13083</v>
      </c>
      <c r="D58" s="9" t="s">
        <v>13088</v>
      </c>
      <c r="E58" s="9" t="s">
        <v>13089</v>
      </c>
      <c r="F58" s="9" t="s">
        <v>13090</v>
      </c>
      <c r="G58" s="9"/>
      <c r="H58">
        <v>649</v>
      </c>
      <c r="I58">
        <v>1399</v>
      </c>
      <c r="J58">
        <v>0.54</v>
      </c>
      <c r="K58" t="str">
        <f>IF(Table2_1[[#This Row],[discount_percentage]]&gt;=0.5, "Yes", "No")</f>
        <v>Yes</v>
      </c>
      <c r="L58" s="16">
        <f>Table2_1[[#This Row],[actual_price]] * Table2_1[[#This Row],[rating_count]]</f>
        <v>251387709</v>
      </c>
      <c r="M58">
        <v>4.2</v>
      </c>
      <c r="N58">
        <v>179691</v>
      </c>
      <c r="O58">
        <f>Table2_1[[#This Row],[rating]] * Table2_1[[#This Row],[rating_count]]</f>
        <v>754702.20000000007</v>
      </c>
      <c r="P58">
        <f>CORREL(J:J,M:M)</f>
        <v>-0.15537543972693033</v>
      </c>
      <c r="Q58" t="str">
        <f>IF(Table2_1[[#This Row],[rating_count]]&lt;1000, "Yes", "No")</f>
        <v>No</v>
      </c>
      <c r="R58" s="9">
        <f>Table2_1[[#This Row],[rating]] * Table2_1[[#This Row],[rating_count]]</f>
        <v>754702.20000000007</v>
      </c>
    </row>
    <row r="59" spans="1:18">
      <c r="A59" s="9" t="s">
        <v>541</v>
      </c>
      <c r="B59" s="9" t="s">
        <v>542</v>
      </c>
      <c r="C59" s="9" t="s">
        <v>13091</v>
      </c>
      <c r="D59" s="9" t="s">
        <v>13092</v>
      </c>
      <c r="E59" s="9" t="s">
        <v>13095</v>
      </c>
      <c r="F59" s="9" t="s">
        <v>13096</v>
      </c>
      <c r="G59" s="9"/>
      <c r="H59">
        <v>15999</v>
      </c>
      <c r="I59">
        <v>21999</v>
      </c>
      <c r="J59">
        <v>0.27</v>
      </c>
      <c r="K59" t="str">
        <f>IF(Table2_1[[#This Row],[discount_percentage]]&gt;=0.5, "Yes", "No")</f>
        <v>No</v>
      </c>
      <c r="L59" s="16">
        <f>Table2_1[[#This Row],[actual_price]] * Table2_1[[#This Row],[rating_count]]</f>
        <v>767743101</v>
      </c>
      <c r="M59">
        <v>4.2</v>
      </c>
      <c r="N59">
        <v>34899</v>
      </c>
      <c r="O59">
        <f>Table2_1[[#This Row],[rating]] * Table2_1[[#This Row],[rating_count]]</f>
        <v>146575.80000000002</v>
      </c>
      <c r="P59">
        <f>CORREL(J:J,M:M)</f>
        <v>-0.15537543972693033</v>
      </c>
      <c r="Q59" t="str">
        <f>IF(Table2_1[[#This Row],[rating_count]]&lt;1000, "Yes", "No")</f>
        <v>No</v>
      </c>
      <c r="R59" s="9">
        <f>Table2_1[[#This Row],[rating]] * Table2_1[[#This Row],[rating_count]]</f>
        <v>146575.80000000002</v>
      </c>
    </row>
    <row r="60" spans="1:18">
      <c r="A60" s="9" t="s">
        <v>546</v>
      </c>
      <c r="B60" s="9" t="s">
        <v>547</v>
      </c>
      <c r="C60" s="9" t="s">
        <v>13083</v>
      </c>
      <c r="D60" s="9" t="s">
        <v>13084</v>
      </c>
      <c r="E60" s="9" t="s">
        <v>13085</v>
      </c>
      <c r="F60" s="9" t="s">
        <v>13086</v>
      </c>
      <c r="G60" s="9" t="s">
        <v>13087</v>
      </c>
      <c r="H60">
        <v>348</v>
      </c>
      <c r="I60">
        <v>1499</v>
      </c>
      <c r="J60">
        <v>0.77</v>
      </c>
      <c r="K60" t="str">
        <f>IF(Table2_1[[#This Row],[discount_percentage]]&gt;=0.5, "Yes", "No")</f>
        <v>Yes</v>
      </c>
      <c r="L60" s="16">
        <f>Table2_1[[#This Row],[actual_price]] * Table2_1[[#This Row],[rating_count]]</f>
        <v>983344</v>
      </c>
      <c r="M60">
        <v>4.2</v>
      </c>
      <c r="N60">
        <v>656</v>
      </c>
      <c r="O60">
        <f>Table2_1[[#This Row],[rating]] * Table2_1[[#This Row],[rating_count]]</f>
        <v>2755.2000000000003</v>
      </c>
      <c r="P60">
        <f>CORREL(J:J,M:M)</f>
        <v>-0.15537543972693033</v>
      </c>
      <c r="Q60" t="str">
        <f>IF(Table2_1[[#This Row],[rating_count]]&lt;1000, "Yes", "No")</f>
        <v>Yes</v>
      </c>
      <c r="R60" s="9">
        <f>Table2_1[[#This Row],[rating]] * Table2_1[[#This Row],[rating_count]]</f>
        <v>2755.2000000000003</v>
      </c>
    </row>
    <row r="61" spans="1:18">
      <c r="A61" s="9" t="s">
        <v>556</v>
      </c>
      <c r="B61" s="9" t="s">
        <v>557</v>
      </c>
      <c r="C61" s="9" t="s">
        <v>13083</v>
      </c>
      <c r="D61" s="9" t="s">
        <v>13084</v>
      </c>
      <c r="E61" s="9" t="s">
        <v>13085</v>
      </c>
      <c r="F61" s="9" t="s">
        <v>13086</v>
      </c>
      <c r="G61" s="9" t="s">
        <v>13087</v>
      </c>
      <c r="H61">
        <v>154</v>
      </c>
      <c r="I61">
        <v>349</v>
      </c>
      <c r="J61">
        <v>0.56000000000000005</v>
      </c>
      <c r="K61" t="str">
        <f>IF(Table2_1[[#This Row],[discount_percentage]]&gt;=0.5, "Yes", "No")</f>
        <v>Yes</v>
      </c>
      <c r="L61" s="16">
        <f>Table2_1[[#This Row],[actual_price]] * Table2_1[[#This Row],[rating_count]]</f>
        <v>2465336</v>
      </c>
      <c r="M61">
        <v>4.3</v>
      </c>
      <c r="N61">
        <v>7064</v>
      </c>
      <c r="O61">
        <f>Table2_1[[#This Row],[rating]] * Table2_1[[#This Row],[rating_count]]</f>
        <v>30375.199999999997</v>
      </c>
      <c r="P61">
        <f>CORREL(J:J,M:M)</f>
        <v>-0.15537543972693033</v>
      </c>
      <c r="Q61" t="str">
        <f>IF(Table2_1[[#This Row],[rating_count]]&lt;1000, "Yes", "No")</f>
        <v>No</v>
      </c>
      <c r="R61" s="9">
        <f>Table2_1[[#This Row],[rating]] * Table2_1[[#This Row],[rating_count]]</f>
        <v>30375.199999999997</v>
      </c>
    </row>
    <row r="62" spans="1:18">
      <c r="A62" s="9" t="s">
        <v>566</v>
      </c>
      <c r="B62" s="9" t="s">
        <v>567</v>
      </c>
      <c r="C62" s="9" t="s">
        <v>13091</v>
      </c>
      <c r="D62" s="9" t="s">
        <v>13092</v>
      </c>
      <c r="E62" s="9" t="s">
        <v>13093</v>
      </c>
      <c r="F62" s="9" t="s">
        <v>13097</v>
      </c>
      <c r="G62" s="9"/>
      <c r="H62">
        <v>179</v>
      </c>
      <c r="I62">
        <v>799</v>
      </c>
      <c r="J62">
        <v>0.78</v>
      </c>
      <c r="K62" t="str">
        <f>IF(Table2_1[[#This Row],[discount_percentage]]&gt;=0.5, "Yes", "No")</f>
        <v>Yes</v>
      </c>
      <c r="L62" s="16">
        <f>Table2_1[[#This Row],[actual_price]] * Table2_1[[#This Row],[rating_count]]</f>
        <v>1758599</v>
      </c>
      <c r="M62">
        <v>3.7</v>
      </c>
      <c r="N62">
        <v>2201</v>
      </c>
      <c r="O62">
        <f>Table2_1[[#This Row],[rating]] * Table2_1[[#This Row],[rating_count]]</f>
        <v>8143.7000000000007</v>
      </c>
      <c r="P62">
        <f>CORREL(J:J,M:M)</f>
        <v>-0.15537543972693033</v>
      </c>
      <c r="Q62" t="str">
        <f>IF(Table2_1[[#This Row],[rating_count]]&lt;1000, "Yes", "No")</f>
        <v>No</v>
      </c>
      <c r="R62" s="9">
        <f>Table2_1[[#This Row],[rating]] * Table2_1[[#This Row],[rating_count]]</f>
        <v>8143.7000000000007</v>
      </c>
    </row>
    <row r="63" spans="1:18">
      <c r="A63" s="9" t="s">
        <v>576</v>
      </c>
      <c r="B63" s="9" t="s">
        <v>577</v>
      </c>
      <c r="C63" s="9" t="s">
        <v>13091</v>
      </c>
      <c r="D63" s="9" t="s">
        <v>13092</v>
      </c>
      <c r="E63" s="9" t="s">
        <v>13095</v>
      </c>
      <c r="F63" s="9" t="s">
        <v>13096</v>
      </c>
      <c r="G63" s="9"/>
      <c r="H63">
        <v>32990</v>
      </c>
      <c r="I63">
        <v>47900</v>
      </c>
      <c r="J63">
        <v>0.31</v>
      </c>
      <c r="K63" t="str">
        <f>IF(Table2_1[[#This Row],[discount_percentage]]&gt;=0.5, "Yes", "No")</f>
        <v>No</v>
      </c>
      <c r="L63" s="16">
        <f>Table2_1[[#This Row],[actual_price]] * Table2_1[[#This Row],[rating_count]]</f>
        <v>340521100</v>
      </c>
      <c r="M63">
        <v>4.3</v>
      </c>
      <c r="N63">
        <v>7109</v>
      </c>
      <c r="O63">
        <f>Table2_1[[#This Row],[rating]] * Table2_1[[#This Row],[rating_count]]</f>
        <v>30568.699999999997</v>
      </c>
      <c r="P63">
        <f>CORREL(J:J,M:M)</f>
        <v>-0.15537543972693033</v>
      </c>
      <c r="Q63" t="str">
        <f>IF(Table2_1[[#This Row],[rating_count]]&lt;1000, "Yes", "No")</f>
        <v>No</v>
      </c>
      <c r="R63" s="9">
        <f>Table2_1[[#This Row],[rating]] * Table2_1[[#This Row],[rating_count]]</f>
        <v>30568.699999999997</v>
      </c>
    </row>
    <row r="64" spans="1:18">
      <c r="A64" s="9" t="s">
        <v>586</v>
      </c>
      <c r="B64" s="9" t="s">
        <v>587</v>
      </c>
      <c r="C64" s="9" t="s">
        <v>13083</v>
      </c>
      <c r="D64" s="9" t="s">
        <v>13084</v>
      </c>
      <c r="E64" s="9" t="s">
        <v>13085</v>
      </c>
      <c r="F64" s="9" t="s">
        <v>13086</v>
      </c>
      <c r="G64" s="9" t="s">
        <v>13087</v>
      </c>
      <c r="H64">
        <v>139</v>
      </c>
      <c r="I64">
        <v>999</v>
      </c>
      <c r="J64">
        <v>0.86</v>
      </c>
      <c r="K64" t="str">
        <f>IF(Table2_1[[#This Row],[discount_percentage]]&gt;=0.5, "Yes", "No")</f>
        <v>Yes</v>
      </c>
      <c r="L64" s="16">
        <f>Table2_1[[#This Row],[actual_price]] * Table2_1[[#This Row],[rating_count]]</f>
        <v>1311687</v>
      </c>
      <c r="M64">
        <v>4</v>
      </c>
      <c r="N64">
        <v>1313</v>
      </c>
      <c r="O64">
        <f>Table2_1[[#This Row],[rating]] * Table2_1[[#This Row],[rating_count]]</f>
        <v>5252</v>
      </c>
      <c r="P64">
        <f>CORREL(J:J,M:M)</f>
        <v>-0.15537543972693033</v>
      </c>
      <c r="Q64" t="str">
        <f>IF(Table2_1[[#This Row],[rating_count]]&lt;1000, "Yes", "No")</f>
        <v>No</v>
      </c>
      <c r="R64" s="9">
        <f>Table2_1[[#This Row],[rating]] * Table2_1[[#This Row],[rating_count]]</f>
        <v>5252</v>
      </c>
    </row>
    <row r="65" spans="1:18">
      <c r="A65" s="9" t="s">
        <v>596</v>
      </c>
      <c r="B65" s="9" t="s">
        <v>597</v>
      </c>
      <c r="C65" s="9" t="s">
        <v>13083</v>
      </c>
      <c r="D65" s="9" t="s">
        <v>13084</v>
      </c>
      <c r="E65" s="9" t="s">
        <v>13085</v>
      </c>
      <c r="F65" s="9" t="s">
        <v>13086</v>
      </c>
      <c r="G65" s="9" t="s">
        <v>13087</v>
      </c>
      <c r="H65">
        <v>329</v>
      </c>
      <c r="I65">
        <v>845</v>
      </c>
      <c r="J65">
        <v>0.61</v>
      </c>
      <c r="K65" t="str">
        <f>IF(Table2_1[[#This Row],[discount_percentage]]&gt;=0.5, "Yes", "No")</f>
        <v>Yes</v>
      </c>
      <c r="L65" s="16">
        <f>Table2_1[[#This Row],[actual_price]] * Table2_1[[#This Row],[rating_count]]</f>
        <v>25135370</v>
      </c>
      <c r="M65">
        <v>4.2</v>
      </c>
      <c r="N65">
        <v>29746</v>
      </c>
      <c r="O65">
        <f>Table2_1[[#This Row],[rating]] * Table2_1[[#This Row],[rating_count]]</f>
        <v>124933.20000000001</v>
      </c>
      <c r="P65">
        <f>CORREL(J:J,M:M)</f>
        <v>-0.15537543972693033</v>
      </c>
      <c r="Q65" t="str">
        <f>IF(Table2_1[[#This Row],[rating_count]]&lt;1000, "Yes", "No")</f>
        <v>No</v>
      </c>
      <c r="R65" s="9">
        <f>Table2_1[[#This Row],[rating]] * Table2_1[[#This Row],[rating_count]]</f>
        <v>124933.20000000001</v>
      </c>
    </row>
    <row r="66" spans="1:18">
      <c r="A66" s="9" t="s">
        <v>606</v>
      </c>
      <c r="B66" s="9" t="s">
        <v>607</v>
      </c>
      <c r="C66" s="9" t="s">
        <v>13091</v>
      </c>
      <c r="D66" s="9" t="s">
        <v>13092</v>
      </c>
      <c r="E66" s="9" t="s">
        <v>13095</v>
      </c>
      <c r="F66" s="9" t="s">
        <v>13096</v>
      </c>
      <c r="G66" s="9"/>
      <c r="H66">
        <v>13999</v>
      </c>
      <c r="I66">
        <v>24999</v>
      </c>
      <c r="J66">
        <v>0.44</v>
      </c>
      <c r="K66" t="str">
        <f>IF(Table2_1[[#This Row],[discount_percentage]]&gt;=0.5, "Yes", "No")</f>
        <v>No</v>
      </c>
      <c r="L66" s="16">
        <f>Table2_1[[#This Row],[actual_price]] * Table2_1[[#This Row],[rating_count]]</f>
        <v>1130904762</v>
      </c>
      <c r="M66">
        <v>4.2</v>
      </c>
      <c r="N66">
        <v>45238</v>
      </c>
      <c r="O66">
        <f>Table2_1[[#This Row],[rating]] * Table2_1[[#This Row],[rating_count]]</f>
        <v>189999.6</v>
      </c>
      <c r="P66">
        <f>CORREL(J:J,M:M)</f>
        <v>-0.15537543972693033</v>
      </c>
      <c r="Q66" t="str">
        <f>IF(Table2_1[[#This Row],[rating_count]]&lt;1000, "Yes", "No")</f>
        <v>No</v>
      </c>
      <c r="R66" s="9">
        <f>Table2_1[[#This Row],[rating]] * Table2_1[[#This Row],[rating_count]]</f>
        <v>189999.6</v>
      </c>
    </row>
    <row r="67" spans="1:18">
      <c r="A67" s="9" t="s">
        <v>616</v>
      </c>
      <c r="B67" s="9" t="s">
        <v>617</v>
      </c>
      <c r="C67" s="9" t="s">
        <v>13091</v>
      </c>
      <c r="D67" s="9" t="s">
        <v>13092</v>
      </c>
      <c r="E67" s="9" t="s">
        <v>13093</v>
      </c>
      <c r="F67" s="9" t="s">
        <v>13086</v>
      </c>
      <c r="G67" s="9" t="s">
        <v>13094</v>
      </c>
      <c r="H67">
        <v>309</v>
      </c>
      <c r="I67">
        <v>1400</v>
      </c>
      <c r="J67">
        <v>0.78</v>
      </c>
      <c r="K67" t="str">
        <f>IF(Table2_1[[#This Row],[discount_percentage]]&gt;=0.5, "Yes", "No")</f>
        <v>Yes</v>
      </c>
      <c r="L67" s="16">
        <f>Table2_1[[#This Row],[actual_price]] * Table2_1[[#This Row],[rating_count]]</f>
        <v>597762200</v>
      </c>
      <c r="M67">
        <v>4.4000000000000004</v>
      </c>
      <c r="N67">
        <v>426973</v>
      </c>
      <c r="O67">
        <f>Table2_1[[#This Row],[rating]] * Table2_1[[#This Row],[rating_count]]</f>
        <v>1878681.2000000002</v>
      </c>
      <c r="P67">
        <f>CORREL(J:J,M:M)</f>
        <v>-0.15537543972693033</v>
      </c>
      <c r="Q67" t="str">
        <f>IF(Table2_1[[#This Row],[rating_count]]&lt;1000, "Yes", "No")</f>
        <v>No</v>
      </c>
      <c r="R67" s="9">
        <f>Table2_1[[#This Row],[rating]] * Table2_1[[#This Row],[rating_count]]</f>
        <v>1878681.2000000002</v>
      </c>
    </row>
    <row r="68" spans="1:18">
      <c r="A68" s="9" t="s">
        <v>621</v>
      </c>
      <c r="B68" s="9" t="s">
        <v>622</v>
      </c>
      <c r="C68" s="9" t="s">
        <v>13083</v>
      </c>
      <c r="D68" s="9" t="s">
        <v>13084</v>
      </c>
      <c r="E68" s="9" t="s">
        <v>13085</v>
      </c>
      <c r="F68" s="9" t="s">
        <v>13086</v>
      </c>
      <c r="G68" s="9" t="s">
        <v>13087</v>
      </c>
      <c r="H68">
        <v>263</v>
      </c>
      <c r="I68">
        <v>699</v>
      </c>
      <c r="J68">
        <v>0.62</v>
      </c>
      <c r="K68" t="str">
        <f>IF(Table2_1[[#This Row],[discount_percentage]]&gt;=0.5, "Yes", "No")</f>
        <v>Yes</v>
      </c>
      <c r="L68" s="16">
        <f>Table2_1[[#This Row],[actual_price]] * Table2_1[[#This Row],[rating_count]]</f>
        <v>314550</v>
      </c>
      <c r="M68">
        <v>4.0999999999999996</v>
      </c>
      <c r="N68">
        <v>450</v>
      </c>
      <c r="O68">
        <f>Table2_1[[#This Row],[rating]] * Table2_1[[#This Row],[rating_count]]</f>
        <v>1844.9999999999998</v>
      </c>
      <c r="P68">
        <f>CORREL(J:J,M:M)</f>
        <v>-0.15537543972693033</v>
      </c>
      <c r="Q68" t="str">
        <f>IF(Table2_1[[#This Row],[rating_count]]&lt;1000, "Yes", "No")</f>
        <v>Yes</v>
      </c>
      <c r="R68" s="9">
        <f>Table2_1[[#This Row],[rating]] * Table2_1[[#This Row],[rating_count]]</f>
        <v>1844.9999999999998</v>
      </c>
    </row>
    <row r="69" spans="1:18">
      <c r="A69" s="9" t="s">
        <v>631</v>
      </c>
      <c r="B69" s="9" t="s">
        <v>632</v>
      </c>
      <c r="C69" s="9" t="s">
        <v>13091</v>
      </c>
      <c r="D69" s="9" t="s">
        <v>13092</v>
      </c>
      <c r="E69" s="9" t="s">
        <v>13095</v>
      </c>
      <c r="F69" s="9" t="s">
        <v>13098</v>
      </c>
      <c r="G69" s="9"/>
      <c r="H69">
        <v>7999</v>
      </c>
      <c r="I69">
        <v>14990</v>
      </c>
      <c r="J69">
        <v>0.47</v>
      </c>
      <c r="K69" t="str">
        <f>IF(Table2_1[[#This Row],[discount_percentage]]&gt;=0.5, "Yes", "No")</f>
        <v>No</v>
      </c>
      <c r="L69" s="16">
        <f>Table2_1[[#This Row],[actual_price]] * Table2_1[[#This Row],[rating_count]]</f>
        <v>6850430</v>
      </c>
      <c r="M69">
        <v>4.3</v>
      </c>
      <c r="N69">
        <v>457</v>
      </c>
      <c r="O69">
        <f>Table2_1[[#This Row],[rating]] * Table2_1[[#This Row],[rating_count]]</f>
        <v>1965.1</v>
      </c>
      <c r="P69">
        <f>CORREL(J:J,M:M)</f>
        <v>-0.15537543972693033</v>
      </c>
      <c r="Q69" t="str">
        <f>IF(Table2_1[[#This Row],[rating_count]]&lt;1000, "Yes", "No")</f>
        <v>Yes</v>
      </c>
      <c r="R69" s="9">
        <f>Table2_1[[#This Row],[rating]] * Table2_1[[#This Row],[rating_count]]</f>
        <v>1965.1</v>
      </c>
    </row>
    <row r="70" spans="1:18">
      <c r="A70" s="9" t="s">
        <v>641</v>
      </c>
      <c r="B70" s="9" t="s">
        <v>642</v>
      </c>
      <c r="C70" s="9" t="s">
        <v>13091</v>
      </c>
      <c r="D70" s="9" t="s">
        <v>13092</v>
      </c>
      <c r="E70" s="9" t="s">
        <v>13093</v>
      </c>
      <c r="F70" s="9" t="s">
        <v>13099</v>
      </c>
      <c r="G70" s="9" t="s">
        <v>13100</v>
      </c>
      <c r="H70">
        <v>1599</v>
      </c>
      <c r="I70">
        <v>2999</v>
      </c>
      <c r="J70">
        <v>0.47</v>
      </c>
      <c r="K70" t="str">
        <f>IF(Table2_1[[#This Row],[discount_percentage]]&gt;=0.5, "Yes", "No")</f>
        <v>No</v>
      </c>
      <c r="L70" s="16">
        <f>Table2_1[[#This Row],[actual_price]] * Table2_1[[#This Row],[rating_count]]</f>
        <v>8178273</v>
      </c>
      <c r="M70">
        <v>4.2</v>
      </c>
      <c r="N70">
        <v>2727</v>
      </c>
      <c r="O70">
        <f>Table2_1[[#This Row],[rating]] * Table2_1[[#This Row],[rating_count]]</f>
        <v>11453.4</v>
      </c>
      <c r="P70">
        <f>CORREL(J:J,M:M)</f>
        <v>-0.15537543972693033</v>
      </c>
      <c r="Q70" t="str">
        <f>IF(Table2_1[[#This Row],[rating_count]]&lt;1000, "Yes", "No")</f>
        <v>No</v>
      </c>
      <c r="R70" s="9">
        <f>Table2_1[[#This Row],[rating]] * Table2_1[[#This Row],[rating_count]]</f>
        <v>11453.4</v>
      </c>
    </row>
    <row r="71" spans="1:18">
      <c r="A71" s="9" t="s">
        <v>652</v>
      </c>
      <c r="B71" s="9" t="s">
        <v>653</v>
      </c>
      <c r="C71" s="9" t="s">
        <v>13083</v>
      </c>
      <c r="D71" s="9" t="s">
        <v>13084</v>
      </c>
      <c r="E71" s="9" t="s">
        <v>13085</v>
      </c>
      <c r="F71" s="9" t="s">
        <v>13086</v>
      </c>
      <c r="G71" s="9" t="s">
        <v>13087</v>
      </c>
      <c r="H71">
        <v>219</v>
      </c>
      <c r="I71">
        <v>700</v>
      </c>
      <c r="J71">
        <v>0.69</v>
      </c>
      <c r="K71" t="str">
        <f>IF(Table2_1[[#This Row],[discount_percentage]]&gt;=0.5, "Yes", "No")</f>
        <v>Yes</v>
      </c>
      <c r="L71" s="16">
        <f>Table2_1[[#This Row],[actual_price]] * Table2_1[[#This Row],[rating_count]]</f>
        <v>14037100</v>
      </c>
      <c r="M71">
        <v>4.3</v>
      </c>
      <c r="N71">
        <v>20053</v>
      </c>
      <c r="O71">
        <f>Table2_1[[#This Row],[rating]] * Table2_1[[#This Row],[rating_count]]</f>
        <v>86227.9</v>
      </c>
      <c r="P71">
        <f>CORREL(J:J,M:M)</f>
        <v>-0.15537543972693033</v>
      </c>
      <c r="Q71" t="str">
        <f>IF(Table2_1[[#This Row],[rating_count]]&lt;1000, "Yes", "No")</f>
        <v>No</v>
      </c>
      <c r="R71" s="9">
        <f>Table2_1[[#This Row],[rating]] * Table2_1[[#This Row],[rating_count]]</f>
        <v>86227.9</v>
      </c>
    </row>
    <row r="72" spans="1:18">
      <c r="A72" s="9" t="s">
        <v>662</v>
      </c>
      <c r="B72" s="9" t="s">
        <v>663</v>
      </c>
      <c r="C72" s="9" t="s">
        <v>13083</v>
      </c>
      <c r="D72" s="9" t="s">
        <v>13084</v>
      </c>
      <c r="E72" s="9" t="s">
        <v>13085</v>
      </c>
      <c r="F72" s="9" t="s">
        <v>13086</v>
      </c>
      <c r="G72" s="9" t="s">
        <v>13087</v>
      </c>
      <c r="H72">
        <v>349</v>
      </c>
      <c r="I72">
        <v>899</v>
      </c>
      <c r="J72">
        <v>0.61</v>
      </c>
      <c r="K72" t="str">
        <f>IF(Table2_1[[#This Row],[discount_percentage]]&gt;=0.5, "Yes", "No")</f>
        <v>Yes</v>
      </c>
      <c r="L72" s="16">
        <f>Table2_1[[#This Row],[actual_price]] * Table2_1[[#This Row],[rating_count]]</f>
        <v>133951</v>
      </c>
      <c r="M72">
        <v>4.5</v>
      </c>
      <c r="N72">
        <v>149</v>
      </c>
      <c r="O72">
        <f>Table2_1[[#This Row],[rating]] * Table2_1[[#This Row],[rating_count]]</f>
        <v>670.5</v>
      </c>
      <c r="P72">
        <f>CORREL(J:J,M:M)</f>
        <v>-0.15537543972693033</v>
      </c>
      <c r="Q72" t="str">
        <f>IF(Table2_1[[#This Row],[rating_count]]&lt;1000, "Yes", "No")</f>
        <v>Yes</v>
      </c>
      <c r="R72" s="9">
        <f>Table2_1[[#This Row],[rating]] * Table2_1[[#This Row],[rating_count]]</f>
        <v>670.5</v>
      </c>
    </row>
    <row r="73" spans="1:18">
      <c r="A73" s="9" t="s">
        <v>672</v>
      </c>
      <c r="B73" s="9" t="s">
        <v>673</v>
      </c>
      <c r="C73" s="9" t="s">
        <v>13083</v>
      </c>
      <c r="D73" s="9" t="s">
        <v>13084</v>
      </c>
      <c r="E73" s="9" t="s">
        <v>13085</v>
      </c>
      <c r="F73" s="9" t="s">
        <v>13086</v>
      </c>
      <c r="G73" s="9" t="s">
        <v>13087</v>
      </c>
      <c r="H73">
        <v>349</v>
      </c>
      <c r="I73">
        <v>599</v>
      </c>
      <c r="J73">
        <v>0.42</v>
      </c>
      <c r="K73" t="str">
        <f>IF(Table2_1[[#This Row],[discount_percentage]]&gt;=0.5, "Yes", "No")</f>
        <v>No</v>
      </c>
      <c r="L73" s="16">
        <f>Table2_1[[#This Row],[actual_price]] * Table2_1[[#This Row],[rating_count]]</f>
        <v>125790</v>
      </c>
      <c r="M73">
        <v>4.0999999999999996</v>
      </c>
      <c r="N73">
        <v>210</v>
      </c>
      <c r="O73">
        <f>Table2_1[[#This Row],[rating]] * Table2_1[[#This Row],[rating_count]]</f>
        <v>860.99999999999989</v>
      </c>
      <c r="P73">
        <f>CORREL(J:J,M:M)</f>
        <v>-0.15537543972693033</v>
      </c>
      <c r="Q73" t="str">
        <f>IF(Table2_1[[#This Row],[rating_count]]&lt;1000, "Yes", "No")</f>
        <v>Yes</v>
      </c>
      <c r="R73" s="9">
        <f>Table2_1[[#This Row],[rating]] * Table2_1[[#This Row],[rating_count]]</f>
        <v>860.99999999999989</v>
      </c>
    </row>
    <row r="74" spans="1:18">
      <c r="A74" s="9" t="s">
        <v>682</v>
      </c>
      <c r="B74" s="9" t="s">
        <v>683</v>
      </c>
      <c r="C74" s="9" t="s">
        <v>13091</v>
      </c>
      <c r="D74" s="9" t="s">
        <v>13092</v>
      </c>
      <c r="E74" s="9" t="s">
        <v>13095</v>
      </c>
      <c r="F74" s="9" t="s">
        <v>13096</v>
      </c>
      <c r="G74" s="9"/>
      <c r="H74">
        <v>26999</v>
      </c>
      <c r="I74">
        <v>42999</v>
      </c>
      <c r="J74">
        <v>0.37</v>
      </c>
      <c r="K74" t="str">
        <f>IF(Table2_1[[#This Row],[discount_percentage]]&gt;=0.5, "Yes", "No")</f>
        <v>No</v>
      </c>
      <c r="L74" s="16">
        <f>Table2_1[[#This Row],[actual_price]] * Table2_1[[#This Row],[rating_count]]</f>
        <v>1945188762</v>
      </c>
      <c r="M74">
        <v>4.2</v>
      </c>
      <c r="N74">
        <v>45238</v>
      </c>
      <c r="O74">
        <f>Table2_1[[#This Row],[rating]] * Table2_1[[#This Row],[rating_count]]</f>
        <v>189999.6</v>
      </c>
      <c r="P74">
        <f>CORREL(J:J,M:M)</f>
        <v>-0.15537543972693033</v>
      </c>
      <c r="Q74" t="str">
        <f>IF(Table2_1[[#This Row],[rating_count]]&lt;1000, "Yes", "No")</f>
        <v>No</v>
      </c>
      <c r="R74" s="9">
        <f>Table2_1[[#This Row],[rating]] * Table2_1[[#This Row],[rating_count]]</f>
        <v>189999.6</v>
      </c>
    </row>
    <row r="75" spans="1:18">
      <c r="A75" s="9" t="s">
        <v>687</v>
      </c>
      <c r="B75" s="9" t="s">
        <v>688</v>
      </c>
      <c r="C75" s="9" t="s">
        <v>13083</v>
      </c>
      <c r="D75" s="9" t="s">
        <v>13084</v>
      </c>
      <c r="E75" s="9" t="s">
        <v>13085</v>
      </c>
      <c r="F75" s="9" t="s">
        <v>13086</v>
      </c>
      <c r="G75" s="9" t="s">
        <v>13087</v>
      </c>
      <c r="H75">
        <v>115</v>
      </c>
      <c r="I75">
        <v>499</v>
      </c>
      <c r="J75">
        <v>0.77</v>
      </c>
      <c r="K75" t="str">
        <f>IF(Table2_1[[#This Row],[discount_percentage]]&gt;=0.5, "Yes", "No")</f>
        <v>Yes</v>
      </c>
      <c r="L75" s="16">
        <f>Table2_1[[#This Row],[actual_price]] * Table2_1[[#This Row],[rating_count]]</f>
        <v>3858268</v>
      </c>
      <c r="M75">
        <v>4</v>
      </c>
      <c r="N75">
        <v>7732</v>
      </c>
      <c r="O75">
        <f>Table2_1[[#This Row],[rating]] * Table2_1[[#This Row],[rating_count]]</f>
        <v>30928</v>
      </c>
      <c r="P75">
        <f>CORREL(J:J,M:M)</f>
        <v>-0.15537543972693033</v>
      </c>
      <c r="Q75" t="str">
        <f>IF(Table2_1[[#This Row],[rating_count]]&lt;1000, "Yes", "No")</f>
        <v>No</v>
      </c>
      <c r="R75" s="9">
        <f>Table2_1[[#This Row],[rating]] * Table2_1[[#This Row],[rating_count]]</f>
        <v>30928</v>
      </c>
    </row>
    <row r="76" spans="1:18">
      <c r="A76" s="9" t="s">
        <v>697</v>
      </c>
      <c r="B76" s="9" t="s">
        <v>698</v>
      </c>
      <c r="C76" s="9" t="s">
        <v>13083</v>
      </c>
      <c r="D76" s="9" t="s">
        <v>13084</v>
      </c>
      <c r="E76" s="9" t="s">
        <v>13085</v>
      </c>
      <c r="F76" s="9" t="s">
        <v>13086</v>
      </c>
      <c r="G76" s="9" t="s">
        <v>13087</v>
      </c>
      <c r="H76">
        <v>399</v>
      </c>
      <c r="I76">
        <v>999</v>
      </c>
      <c r="J76">
        <v>0.6</v>
      </c>
      <c r="K76" t="str">
        <f>IF(Table2_1[[#This Row],[discount_percentage]]&gt;=0.5, "Yes", "No")</f>
        <v>Yes</v>
      </c>
      <c r="L76" s="16">
        <f>Table2_1[[#This Row],[actual_price]] * Table2_1[[#This Row],[rating_count]]</f>
        <v>1778220</v>
      </c>
      <c r="M76">
        <v>4.0999999999999996</v>
      </c>
      <c r="N76">
        <v>1780</v>
      </c>
      <c r="O76">
        <f>Table2_1[[#This Row],[rating]] * Table2_1[[#This Row],[rating_count]]</f>
        <v>7297.9999999999991</v>
      </c>
      <c r="P76">
        <f>CORREL(J:J,M:M)</f>
        <v>-0.15537543972693033</v>
      </c>
      <c r="Q76" t="str">
        <f>IF(Table2_1[[#This Row],[rating_count]]&lt;1000, "Yes", "No")</f>
        <v>No</v>
      </c>
      <c r="R76" s="9">
        <f>Table2_1[[#This Row],[rating]] * Table2_1[[#This Row],[rating_count]]</f>
        <v>7297.9999999999991</v>
      </c>
    </row>
    <row r="77" spans="1:18">
      <c r="A77" s="9" t="s">
        <v>707</v>
      </c>
      <c r="B77" s="9" t="s">
        <v>708</v>
      </c>
      <c r="C77" s="9" t="s">
        <v>13083</v>
      </c>
      <c r="D77" s="9" t="s">
        <v>13084</v>
      </c>
      <c r="E77" s="9" t="s">
        <v>13085</v>
      </c>
      <c r="F77" s="9" t="s">
        <v>13086</v>
      </c>
      <c r="G77" s="9" t="s">
        <v>13087</v>
      </c>
      <c r="H77">
        <v>199</v>
      </c>
      <c r="I77">
        <v>499</v>
      </c>
      <c r="J77">
        <v>0.6</v>
      </c>
      <c r="K77" t="str">
        <f>IF(Table2_1[[#This Row],[discount_percentage]]&gt;=0.5, "Yes", "No")</f>
        <v>Yes</v>
      </c>
      <c r="L77" s="16">
        <f>Table2_1[[#This Row],[actual_price]] * Table2_1[[#This Row],[rating_count]]</f>
        <v>300398</v>
      </c>
      <c r="M77">
        <v>4.0999999999999996</v>
      </c>
      <c r="N77">
        <v>602</v>
      </c>
      <c r="O77">
        <f>Table2_1[[#This Row],[rating]] * Table2_1[[#This Row],[rating_count]]</f>
        <v>2468.1999999999998</v>
      </c>
      <c r="P77">
        <f>CORREL(J:J,M:M)</f>
        <v>-0.15537543972693033</v>
      </c>
      <c r="Q77" t="str">
        <f>IF(Table2_1[[#This Row],[rating_count]]&lt;1000, "Yes", "No")</f>
        <v>Yes</v>
      </c>
      <c r="R77" s="9">
        <f>Table2_1[[#This Row],[rating]] * Table2_1[[#This Row],[rating_count]]</f>
        <v>2468.1999999999998</v>
      </c>
    </row>
    <row r="78" spans="1:18">
      <c r="A78" s="9" t="s">
        <v>717</v>
      </c>
      <c r="B78" s="9" t="s">
        <v>718</v>
      </c>
      <c r="C78" s="9" t="s">
        <v>13083</v>
      </c>
      <c r="D78" s="9" t="s">
        <v>13084</v>
      </c>
      <c r="E78" s="9" t="s">
        <v>13085</v>
      </c>
      <c r="F78" s="9" t="s">
        <v>13086</v>
      </c>
      <c r="G78" s="9" t="s">
        <v>13087</v>
      </c>
      <c r="H78">
        <v>179</v>
      </c>
      <c r="I78">
        <v>399</v>
      </c>
      <c r="J78">
        <v>0.55000000000000004</v>
      </c>
      <c r="K78" t="str">
        <f>IF(Table2_1[[#This Row],[discount_percentage]]&gt;=0.5, "Yes", "No")</f>
        <v>Yes</v>
      </c>
      <c r="L78" s="16">
        <f>Table2_1[[#This Row],[actual_price]] * Table2_1[[#This Row],[rating_count]]</f>
        <v>567777</v>
      </c>
      <c r="M78">
        <v>4</v>
      </c>
      <c r="N78">
        <v>1423</v>
      </c>
      <c r="O78">
        <f>Table2_1[[#This Row],[rating]] * Table2_1[[#This Row],[rating_count]]</f>
        <v>5692</v>
      </c>
      <c r="P78">
        <f>CORREL(J:J,M:M)</f>
        <v>-0.15537543972693033</v>
      </c>
      <c r="Q78" t="str">
        <f>IF(Table2_1[[#This Row],[rating_count]]&lt;1000, "Yes", "No")</f>
        <v>No</v>
      </c>
      <c r="R78" s="9">
        <f>Table2_1[[#This Row],[rating]] * Table2_1[[#This Row],[rating_count]]</f>
        <v>5692</v>
      </c>
    </row>
    <row r="79" spans="1:18">
      <c r="A79" s="9" t="s">
        <v>726</v>
      </c>
      <c r="B79" s="9" t="s">
        <v>727</v>
      </c>
      <c r="C79" s="9" t="s">
        <v>13091</v>
      </c>
      <c r="D79" s="9" t="s">
        <v>13092</v>
      </c>
      <c r="E79" s="9" t="s">
        <v>13095</v>
      </c>
      <c r="F79" s="9" t="s">
        <v>13096</v>
      </c>
      <c r="G79" s="9"/>
      <c r="H79">
        <v>10901</v>
      </c>
      <c r="I79">
        <v>30990</v>
      </c>
      <c r="J79">
        <v>0.65</v>
      </c>
      <c r="K79" t="str">
        <f>IF(Table2_1[[#This Row],[discount_percentage]]&gt;=0.5, "Yes", "No")</f>
        <v>Yes</v>
      </c>
      <c r="L79" s="16">
        <f>Table2_1[[#This Row],[actual_price]] * Table2_1[[#This Row],[rating_count]]</f>
        <v>12334020</v>
      </c>
      <c r="M79">
        <v>4.0999999999999996</v>
      </c>
      <c r="N79">
        <v>398</v>
      </c>
      <c r="O79">
        <f>Table2_1[[#This Row],[rating]] * Table2_1[[#This Row],[rating_count]]</f>
        <v>1631.8</v>
      </c>
      <c r="P79">
        <f>CORREL(J:J,M:M)</f>
        <v>-0.15537543972693033</v>
      </c>
      <c r="Q79" t="str">
        <f>IF(Table2_1[[#This Row],[rating_count]]&lt;1000, "Yes", "No")</f>
        <v>Yes</v>
      </c>
      <c r="R79" s="9">
        <f>Table2_1[[#This Row],[rating]] * Table2_1[[#This Row],[rating_count]]</f>
        <v>1631.8</v>
      </c>
    </row>
    <row r="80" spans="1:18">
      <c r="A80" s="9" t="s">
        <v>736</v>
      </c>
      <c r="B80" s="9" t="s">
        <v>737</v>
      </c>
      <c r="C80" s="9" t="s">
        <v>13083</v>
      </c>
      <c r="D80" s="9" t="s">
        <v>13084</v>
      </c>
      <c r="E80" s="9" t="s">
        <v>13085</v>
      </c>
      <c r="F80" s="9" t="s">
        <v>13086</v>
      </c>
      <c r="G80" s="9" t="s">
        <v>13087</v>
      </c>
      <c r="H80">
        <v>209</v>
      </c>
      <c r="I80">
        <v>499</v>
      </c>
      <c r="J80">
        <v>0.57999999999999996</v>
      </c>
      <c r="K80" t="str">
        <f>IF(Table2_1[[#This Row],[discount_percentage]]&gt;=0.5, "Yes", "No")</f>
        <v>Yes</v>
      </c>
      <c r="L80" s="16">
        <f>Table2_1[[#This Row],[actual_price]] * Table2_1[[#This Row],[rating_count]]</f>
        <v>267464</v>
      </c>
      <c r="M80">
        <v>3.9</v>
      </c>
      <c r="N80">
        <v>536</v>
      </c>
      <c r="O80">
        <f>Table2_1[[#This Row],[rating]] * Table2_1[[#This Row],[rating_count]]</f>
        <v>2090.4</v>
      </c>
      <c r="P80">
        <f>CORREL(J:J,M:M)</f>
        <v>-0.15537543972693033</v>
      </c>
      <c r="Q80" t="str">
        <f>IF(Table2_1[[#This Row],[rating_count]]&lt;1000, "Yes", "No")</f>
        <v>Yes</v>
      </c>
      <c r="R80" s="9">
        <f>Table2_1[[#This Row],[rating]] * Table2_1[[#This Row],[rating_count]]</f>
        <v>2090.4</v>
      </c>
    </row>
    <row r="81" spans="1:18">
      <c r="A81" s="9" t="s">
        <v>746</v>
      </c>
      <c r="B81" s="9" t="s">
        <v>747</v>
      </c>
      <c r="C81" s="9" t="s">
        <v>13091</v>
      </c>
      <c r="D81" s="9" t="s">
        <v>13092</v>
      </c>
      <c r="E81" s="9" t="s">
        <v>13093</v>
      </c>
      <c r="F81" s="9" t="s">
        <v>13097</v>
      </c>
      <c r="G81" s="9"/>
      <c r="H81">
        <v>1434</v>
      </c>
      <c r="I81">
        <v>3999</v>
      </c>
      <c r="J81">
        <v>0.64</v>
      </c>
      <c r="K81" t="str">
        <f>IF(Table2_1[[#This Row],[discount_percentage]]&gt;=0.5, "Yes", "No")</f>
        <v>Yes</v>
      </c>
      <c r="L81" s="16">
        <f>Table2_1[[#This Row],[actual_price]] * Table2_1[[#This Row],[rating_count]]</f>
        <v>127968</v>
      </c>
      <c r="M81">
        <v>4</v>
      </c>
      <c r="N81">
        <v>32</v>
      </c>
      <c r="O81">
        <f>Table2_1[[#This Row],[rating]] * Table2_1[[#This Row],[rating_count]]</f>
        <v>128</v>
      </c>
      <c r="P81">
        <f>CORREL(J:J,M:M)</f>
        <v>-0.15537543972693033</v>
      </c>
      <c r="Q81" t="str">
        <f>IF(Table2_1[[#This Row],[rating_count]]&lt;1000, "Yes", "No")</f>
        <v>Yes</v>
      </c>
      <c r="R81" s="9">
        <f>Table2_1[[#This Row],[rating]] * Table2_1[[#This Row],[rating_count]]</f>
        <v>128</v>
      </c>
    </row>
    <row r="82" spans="1:18">
      <c r="A82" s="9" t="s">
        <v>756</v>
      </c>
      <c r="B82" s="9" t="s">
        <v>757</v>
      </c>
      <c r="C82" s="9" t="s">
        <v>13083</v>
      </c>
      <c r="D82" s="9" t="s">
        <v>13084</v>
      </c>
      <c r="E82" s="9" t="s">
        <v>13085</v>
      </c>
      <c r="F82" s="9" t="s">
        <v>13086</v>
      </c>
      <c r="G82" s="9" t="s">
        <v>13087</v>
      </c>
      <c r="H82">
        <v>399</v>
      </c>
      <c r="I82">
        <v>1099</v>
      </c>
      <c r="J82">
        <v>0.64</v>
      </c>
      <c r="K82" t="str">
        <f>IF(Table2_1[[#This Row],[discount_percentage]]&gt;=0.5, "Yes", "No")</f>
        <v>Yes</v>
      </c>
      <c r="L82" s="16">
        <f>Table2_1[[#This Row],[actual_price]] * Table2_1[[#This Row],[rating_count]]</f>
        <v>26671631</v>
      </c>
      <c r="M82">
        <v>4.2</v>
      </c>
      <c r="N82">
        <v>24269</v>
      </c>
      <c r="O82">
        <f>Table2_1[[#This Row],[rating]] * Table2_1[[#This Row],[rating_count]]</f>
        <v>101929.8</v>
      </c>
      <c r="P82">
        <f>CORREL(J:J,M:M)</f>
        <v>-0.15537543972693033</v>
      </c>
      <c r="Q82" t="str">
        <f>IF(Table2_1[[#This Row],[rating_count]]&lt;1000, "Yes", "No")</f>
        <v>No</v>
      </c>
      <c r="R82" s="9">
        <f>Table2_1[[#This Row],[rating]] * Table2_1[[#This Row],[rating_count]]</f>
        <v>101929.8</v>
      </c>
    </row>
    <row r="83" spans="1:18">
      <c r="A83" s="9" t="s">
        <v>762</v>
      </c>
      <c r="B83" s="9" t="s">
        <v>763</v>
      </c>
      <c r="C83" s="9" t="s">
        <v>13083</v>
      </c>
      <c r="D83" s="9" t="s">
        <v>13084</v>
      </c>
      <c r="E83" s="9" t="s">
        <v>13085</v>
      </c>
      <c r="F83" s="9" t="s">
        <v>13086</v>
      </c>
      <c r="G83" s="9" t="s">
        <v>13087</v>
      </c>
      <c r="H83">
        <v>139</v>
      </c>
      <c r="I83">
        <v>249</v>
      </c>
      <c r="J83">
        <v>0.44</v>
      </c>
      <c r="K83" t="str">
        <f>IF(Table2_1[[#This Row],[discount_percentage]]&gt;=0.5, "Yes", "No")</f>
        <v>No</v>
      </c>
      <c r="L83" s="16">
        <f>Table2_1[[#This Row],[actual_price]] * Table2_1[[#This Row],[rating_count]]</f>
        <v>2335122</v>
      </c>
      <c r="M83">
        <v>4</v>
      </c>
      <c r="N83">
        <v>9378</v>
      </c>
      <c r="O83">
        <f>Table2_1[[#This Row],[rating]] * Table2_1[[#This Row],[rating_count]]</f>
        <v>37512</v>
      </c>
      <c r="P83">
        <f>CORREL(J:J,M:M)</f>
        <v>-0.15537543972693033</v>
      </c>
      <c r="Q83" t="str">
        <f>IF(Table2_1[[#This Row],[rating_count]]&lt;1000, "Yes", "No")</f>
        <v>No</v>
      </c>
      <c r="R83" s="9">
        <f>Table2_1[[#This Row],[rating]] * Table2_1[[#This Row],[rating_count]]</f>
        <v>37512</v>
      </c>
    </row>
    <row r="84" spans="1:18">
      <c r="A84" s="9" t="s">
        <v>768</v>
      </c>
      <c r="B84" s="9" t="s">
        <v>769</v>
      </c>
      <c r="C84" s="9" t="s">
        <v>13091</v>
      </c>
      <c r="D84" s="9" t="s">
        <v>13092</v>
      </c>
      <c r="E84" s="9" t="s">
        <v>13095</v>
      </c>
      <c r="F84" s="9" t="s">
        <v>13096</v>
      </c>
      <c r="G84" s="9"/>
      <c r="H84">
        <v>7299</v>
      </c>
      <c r="I84">
        <v>19125</v>
      </c>
      <c r="J84">
        <v>0.62</v>
      </c>
      <c r="K84" t="str">
        <f>IF(Table2_1[[#This Row],[discount_percentage]]&gt;=0.5, "Yes", "No")</f>
        <v>Yes</v>
      </c>
      <c r="L84" s="16">
        <f>Table2_1[[#This Row],[actual_price]] * Table2_1[[#This Row],[rating_count]]</f>
        <v>17250750</v>
      </c>
      <c r="M84">
        <v>3.4</v>
      </c>
      <c r="N84">
        <v>902</v>
      </c>
      <c r="O84">
        <f>Table2_1[[#This Row],[rating]] * Table2_1[[#This Row],[rating_count]]</f>
        <v>3066.7999999999997</v>
      </c>
      <c r="P84">
        <f>CORREL(J:J,M:M)</f>
        <v>-0.15537543972693033</v>
      </c>
      <c r="Q84" t="str">
        <f>IF(Table2_1[[#This Row],[rating_count]]&lt;1000, "Yes", "No")</f>
        <v>Yes</v>
      </c>
      <c r="R84" s="9">
        <f>Table2_1[[#This Row],[rating]] * Table2_1[[#This Row],[rating_count]]</f>
        <v>3066.7999999999997</v>
      </c>
    </row>
    <row r="85" spans="1:18">
      <c r="A85" s="9" t="s">
        <v>778</v>
      </c>
      <c r="B85" s="9" t="s">
        <v>779</v>
      </c>
      <c r="C85" s="9" t="s">
        <v>13083</v>
      </c>
      <c r="D85" s="9" t="s">
        <v>13084</v>
      </c>
      <c r="E85" s="9" t="s">
        <v>13085</v>
      </c>
      <c r="F85" s="9" t="s">
        <v>13086</v>
      </c>
      <c r="G85" s="9" t="s">
        <v>13087</v>
      </c>
      <c r="H85">
        <v>299</v>
      </c>
      <c r="I85">
        <v>799</v>
      </c>
      <c r="J85">
        <v>0.63</v>
      </c>
      <c r="K85" t="str">
        <f>IF(Table2_1[[#This Row],[discount_percentage]]&gt;=0.5, "Yes", "No")</f>
        <v>Yes</v>
      </c>
      <c r="L85" s="16">
        <f>Table2_1[[#This Row],[actual_price]] * Table2_1[[#This Row],[rating_count]]</f>
        <v>23004009</v>
      </c>
      <c r="M85">
        <v>4.4000000000000004</v>
      </c>
      <c r="N85">
        <v>28791</v>
      </c>
      <c r="O85">
        <f>Table2_1[[#This Row],[rating]] * Table2_1[[#This Row],[rating_count]]</f>
        <v>126680.40000000001</v>
      </c>
      <c r="P85">
        <f>CORREL(J:J,M:M)</f>
        <v>-0.15537543972693033</v>
      </c>
      <c r="Q85" t="str">
        <f>IF(Table2_1[[#This Row],[rating_count]]&lt;1000, "Yes", "No")</f>
        <v>No</v>
      </c>
      <c r="R85" s="9">
        <f>Table2_1[[#This Row],[rating]] * Table2_1[[#This Row],[rating_count]]</f>
        <v>126680.40000000001</v>
      </c>
    </row>
    <row r="86" spans="1:18">
      <c r="A86" s="9" t="s">
        <v>788</v>
      </c>
      <c r="B86" s="9" t="s">
        <v>789</v>
      </c>
      <c r="C86" s="9" t="s">
        <v>13083</v>
      </c>
      <c r="D86" s="9" t="s">
        <v>13084</v>
      </c>
      <c r="E86" s="9" t="s">
        <v>13085</v>
      </c>
      <c r="F86" s="9" t="s">
        <v>13086</v>
      </c>
      <c r="G86" s="9" t="s">
        <v>13087</v>
      </c>
      <c r="H86">
        <v>325</v>
      </c>
      <c r="I86">
        <v>1299</v>
      </c>
      <c r="J86">
        <v>0.75</v>
      </c>
      <c r="K86" t="str">
        <f>IF(Table2_1[[#This Row],[discount_percentage]]&gt;=0.5, "Yes", "No")</f>
        <v>Yes</v>
      </c>
      <c r="L86" s="16">
        <f>Table2_1[[#This Row],[actual_price]] * Table2_1[[#This Row],[rating_count]]</f>
        <v>13738224</v>
      </c>
      <c r="M86">
        <v>4.2</v>
      </c>
      <c r="N86">
        <v>10576</v>
      </c>
      <c r="O86">
        <f>Table2_1[[#This Row],[rating]] * Table2_1[[#This Row],[rating_count]]</f>
        <v>44419.200000000004</v>
      </c>
      <c r="P86">
        <f>CORREL(J:J,M:M)</f>
        <v>-0.15537543972693033</v>
      </c>
      <c r="Q86" t="str">
        <f>IF(Table2_1[[#This Row],[rating_count]]&lt;1000, "Yes", "No")</f>
        <v>No</v>
      </c>
      <c r="R86" s="9">
        <f>Table2_1[[#This Row],[rating]] * Table2_1[[#This Row],[rating_count]]</f>
        <v>44419.200000000004</v>
      </c>
    </row>
    <row r="87" spans="1:18">
      <c r="A87" s="9" t="s">
        <v>798</v>
      </c>
      <c r="B87" s="9" t="s">
        <v>799</v>
      </c>
      <c r="C87" s="9" t="s">
        <v>13091</v>
      </c>
      <c r="D87" s="9" t="s">
        <v>13092</v>
      </c>
      <c r="E87" s="9" t="s">
        <v>13095</v>
      </c>
      <c r="F87" s="9" t="s">
        <v>13096</v>
      </c>
      <c r="G87" s="9"/>
      <c r="H87">
        <v>29999</v>
      </c>
      <c r="I87">
        <v>39999</v>
      </c>
      <c r="J87">
        <v>0.25</v>
      </c>
      <c r="K87" t="str">
        <f>IF(Table2_1[[#This Row],[discount_percentage]]&gt;=0.5, "Yes", "No")</f>
        <v>No</v>
      </c>
      <c r="L87" s="16">
        <f>Table2_1[[#This Row],[actual_price]] * Table2_1[[#This Row],[rating_count]]</f>
        <v>291912702</v>
      </c>
      <c r="M87">
        <v>4.2</v>
      </c>
      <c r="N87">
        <v>7298</v>
      </c>
      <c r="O87">
        <f>Table2_1[[#This Row],[rating]] * Table2_1[[#This Row],[rating_count]]</f>
        <v>30651.600000000002</v>
      </c>
      <c r="P87">
        <f>CORREL(J:J,M:M)</f>
        <v>-0.15537543972693033</v>
      </c>
      <c r="Q87" t="str">
        <f>IF(Table2_1[[#This Row],[rating_count]]&lt;1000, "Yes", "No")</f>
        <v>No</v>
      </c>
      <c r="R87" s="9">
        <f>Table2_1[[#This Row],[rating]] * Table2_1[[#This Row],[rating_count]]</f>
        <v>30651.600000000002</v>
      </c>
    </row>
    <row r="88" spans="1:18">
      <c r="A88" s="9" t="s">
        <v>803</v>
      </c>
      <c r="B88" s="9" t="s">
        <v>804</v>
      </c>
      <c r="C88" s="9" t="s">
        <v>13091</v>
      </c>
      <c r="D88" s="9" t="s">
        <v>13092</v>
      </c>
      <c r="E88" s="9" t="s">
        <v>13095</v>
      </c>
      <c r="F88" s="9" t="s">
        <v>13096</v>
      </c>
      <c r="G88" s="9"/>
      <c r="H88">
        <v>27999</v>
      </c>
      <c r="I88">
        <v>40990</v>
      </c>
      <c r="J88">
        <v>0.32</v>
      </c>
      <c r="K88" t="str">
        <f>IF(Table2_1[[#This Row],[discount_percentage]]&gt;=0.5, "Yes", "No")</f>
        <v>No</v>
      </c>
      <c r="L88" s="16">
        <f>Table2_1[[#This Row],[actual_price]] * Table2_1[[#This Row],[rating_count]]</f>
        <v>192775970</v>
      </c>
      <c r="M88">
        <v>4.3</v>
      </c>
      <c r="N88">
        <v>4703</v>
      </c>
      <c r="O88">
        <f>Table2_1[[#This Row],[rating]] * Table2_1[[#This Row],[rating_count]]</f>
        <v>20222.899999999998</v>
      </c>
      <c r="P88">
        <f>CORREL(J:J,M:M)</f>
        <v>-0.15537543972693033</v>
      </c>
      <c r="Q88" t="str">
        <f>IF(Table2_1[[#This Row],[rating_count]]&lt;1000, "Yes", "No")</f>
        <v>No</v>
      </c>
      <c r="R88" s="9">
        <f>Table2_1[[#This Row],[rating]] * Table2_1[[#This Row],[rating_count]]</f>
        <v>20222.899999999998</v>
      </c>
    </row>
    <row r="89" spans="1:18">
      <c r="A89" s="9" t="s">
        <v>808</v>
      </c>
      <c r="B89" s="9" t="s">
        <v>809</v>
      </c>
      <c r="C89" s="9" t="s">
        <v>13091</v>
      </c>
      <c r="D89" s="9" t="s">
        <v>13092</v>
      </c>
      <c r="E89" s="9" t="s">
        <v>13095</v>
      </c>
      <c r="F89" s="9" t="s">
        <v>13096</v>
      </c>
      <c r="G89" s="9"/>
      <c r="H89">
        <v>30990</v>
      </c>
      <c r="I89">
        <v>52900</v>
      </c>
      <c r="J89">
        <v>0.41</v>
      </c>
      <c r="K89" t="str">
        <f>IF(Table2_1[[#This Row],[discount_percentage]]&gt;=0.5, "Yes", "No")</f>
        <v>No</v>
      </c>
      <c r="L89" s="16">
        <f>Table2_1[[#This Row],[actual_price]] * Table2_1[[#This Row],[rating_count]]</f>
        <v>376066100</v>
      </c>
      <c r="M89">
        <v>4.3</v>
      </c>
      <c r="N89">
        <v>7109</v>
      </c>
      <c r="O89">
        <f>Table2_1[[#This Row],[rating]] * Table2_1[[#This Row],[rating_count]]</f>
        <v>30568.699999999997</v>
      </c>
      <c r="P89">
        <f>CORREL(J:J,M:M)</f>
        <v>-0.15537543972693033</v>
      </c>
      <c r="Q89" t="str">
        <f>IF(Table2_1[[#This Row],[rating_count]]&lt;1000, "Yes", "No")</f>
        <v>No</v>
      </c>
      <c r="R89" s="9">
        <f>Table2_1[[#This Row],[rating]] * Table2_1[[#This Row],[rating_count]]</f>
        <v>30568.699999999997</v>
      </c>
    </row>
    <row r="90" spans="1:18">
      <c r="A90" s="9" t="s">
        <v>813</v>
      </c>
      <c r="B90" s="9" t="s">
        <v>814</v>
      </c>
      <c r="C90" s="9" t="s">
        <v>13083</v>
      </c>
      <c r="D90" s="9" t="s">
        <v>13084</v>
      </c>
      <c r="E90" s="9" t="s">
        <v>13085</v>
      </c>
      <c r="F90" s="9" t="s">
        <v>13086</v>
      </c>
      <c r="G90" s="9" t="s">
        <v>13087</v>
      </c>
      <c r="H90">
        <v>199</v>
      </c>
      <c r="I90">
        <v>999</v>
      </c>
      <c r="J90">
        <v>0.8</v>
      </c>
      <c r="K90" t="str">
        <f>IF(Table2_1[[#This Row],[discount_percentage]]&gt;=0.5, "Yes", "No")</f>
        <v>Yes</v>
      </c>
      <c r="L90" s="16">
        <f>Table2_1[[#This Row],[actual_price]] * Table2_1[[#This Row],[rating_count]]</f>
        <v>126873</v>
      </c>
      <c r="M90">
        <v>4.5</v>
      </c>
      <c r="N90">
        <v>127</v>
      </c>
      <c r="O90">
        <f>Table2_1[[#This Row],[rating]] * Table2_1[[#This Row],[rating_count]]</f>
        <v>571.5</v>
      </c>
      <c r="P90">
        <f>CORREL(J:J,M:M)</f>
        <v>-0.15537543972693033</v>
      </c>
      <c r="Q90" t="str">
        <f>IF(Table2_1[[#This Row],[rating_count]]&lt;1000, "Yes", "No")</f>
        <v>Yes</v>
      </c>
      <c r="R90" s="9">
        <f>Table2_1[[#This Row],[rating]] * Table2_1[[#This Row],[rating_count]]</f>
        <v>571.5</v>
      </c>
    </row>
    <row r="91" spans="1:18">
      <c r="A91" s="9" t="s">
        <v>823</v>
      </c>
      <c r="B91" s="9" t="s">
        <v>824</v>
      </c>
      <c r="C91" s="9" t="s">
        <v>13083</v>
      </c>
      <c r="D91" s="9" t="s">
        <v>13084</v>
      </c>
      <c r="E91" s="9" t="s">
        <v>13085</v>
      </c>
      <c r="F91" s="9" t="s">
        <v>13086</v>
      </c>
      <c r="G91" s="9" t="s">
        <v>13087</v>
      </c>
      <c r="H91">
        <v>649</v>
      </c>
      <c r="I91">
        <v>1999</v>
      </c>
      <c r="J91">
        <v>0.68</v>
      </c>
      <c r="K91" t="str">
        <f>IF(Table2_1[[#This Row],[discount_percentage]]&gt;=0.5, "Yes", "No")</f>
        <v>Yes</v>
      </c>
      <c r="L91" s="16">
        <f>Table2_1[[#This Row],[actual_price]] * Table2_1[[#This Row],[rating_count]]</f>
        <v>48513731</v>
      </c>
      <c r="M91">
        <v>4.2</v>
      </c>
      <c r="N91">
        <v>24269</v>
      </c>
      <c r="O91">
        <f>Table2_1[[#This Row],[rating]] * Table2_1[[#This Row],[rating_count]]</f>
        <v>101929.8</v>
      </c>
      <c r="P91">
        <f>CORREL(J:J,M:M)</f>
        <v>-0.15537543972693033</v>
      </c>
      <c r="Q91" t="str">
        <f>IF(Table2_1[[#This Row],[rating_count]]&lt;1000, "Yes", "No")</f>
        <v>No</v>
      </c>
      <c r="R91" s="9">
        <f>Table2_1[[#This Row],[rating]] * Table2_1[[#This Row],[rating_count]]</f>
        <v>101929.8</v>
      </c>
    </row>
    <row r="92" spans="1:18">
      <c r="A92" s="9" t="s">
        <v>828</v>
      </c>
      <c r="B92" s="9" t="s">
        <v>829</v>
      </c>
      <c r="C92" s="9" t="s">
        <v>13083</v>
      </c>
      <c r="D92" s="9" t="s">
        <v>13088</v>
      </c>
      <c r="E92" s="9" t="s">
        <v>13089</v>
      </c>
      <c r="F92" s="9" t="s">
        <v>13090</v>
      </c>
      <c r="G92" s="9"/>
      <c r="H92">
        <v>269</v>
      </c>
      <c r="I92">
        <v>800</v>
      </c>
      <c r="J92">
        <v>0.66</v>
      </c>
      <c r="K92" t="str">
        <f>IF(Table2_1[[#This Row],[discount_percentage]]&gt;=0.5, "Yes", "No")</f>
        <v>Yes</v>
      </c>
      <c r="L92" s="16">
        <f>Table2_1[[#This Row],[actual_price]] * Table2_1[[#This Row],[rating_count]]</f>
        <v>8107200</v>
      </c>
      <c r="M92">
        <v>3.6</v>
      </c>
      <c r="N92">
        <v>10134</v>
      </c>
      <c r="O92">
        <f>Table2_1[[#This Row],[rating]] * Table2_1[[#This Row],[rating_count]]</f>
        <v>36482.400000000001</v>
      </c>
      <c r="P92">
        <f>CORREL(J:J,M:M)</f>
        <v>-0.15537543972693033</v>
      </c>
      <c r="Q92" t="str">
        <f>IF(Table2_1[[#This Row],[rating_count]]&lt;1000, "Yes", "No")</f>
        <v>No</v>
      </c>
      <c r="R92" s="9">
        <f>Table2_1[[#This Row],[rating]] * Table2_1[[#This Row],[rating_count]]</f>
        <v>36482.400000000001</v>
      </c>
    </row>
    <row r="93" spans="1:18">
      <c r="A93" s="9" t="s">
        <v>838</v>
      </c>
      <c r="B93" s="9" t="s">
        <v>839</v>
      </c>
      <c r="C93" s="9" t="s">
        <v>13091</v>
      </c>
      <c r="D93" s="9" t="s">
        <v>13092</v>
      </c>
      <c r="E93" s="9" t="s">
        <v>13095</v>
      </c>
      <c r="F93" s="9" t="s">
        <v>13096</v>
      </c>
      <c r="G93" s="9"/>
      <c r="H93">
        <v>24999</v>
      </c>
      <c r="I93">
        <v>31999</v>
      </c>
      <c r="J93">
        <v>0.22</v>
      </c>
      <c r="K93" t="str">
        <f>IF(Table2_1[[#This Row],[discount_percentage]]&gt;=0.5, "Yes", "No")</f>
        <v>No</v>
      </c>
      <c r="L93" s="16">
        <f>Table2_1[[#This Row],[actual_price]] * Table2_1[[#This Row],[rating_count]]</f>
        <v>1116733101</v>
      </c>
      <c r="M93">
        <v>4.2</v>
      </c>
      <c r="N93">
        <v>34899</v>
      </c>
      <c r="O93">
        <f>Table2_1[[#This Row],[rating]] * Table2_1[[#This Row],[rating_count]]</f>
        <v>146575.80000000002</v>
      </c>
      <c r="P93">
        <f>CORREL(J:J,M:M)</f>
        <v>-0.15537543972693033</v>
      </c>
      <c r="Q93" t="str">
        <f>IF(Table2_1[[#This Row],[rating_count]]&lt;1000, "Yes", "No")</f>
        <v>No</v>
      </c>
      <c r="R93" s="9">
        <f>Table2_1[[#This Row],[rating]] * Table2_1[[#This Row],[rating_count]]</f>
        <v>146575.80000000002</v>
      </c>
    </row>
    <row r="94" spans="1:18">
      <c r="A94" s="9" t="s">
        <v>843</v>
      </c>
      <c r="B94" s="9" t="s">
        <v>844</v>
      </c>
      <c r="C94" s="9" t="s">
        <v>13083</v>
      </c>
      <c r="D94" s="9" t="s">
        <v>13084</v>
      </c>
      <c r="E94" s="9" t="s">
        <v>13085</v>
      </c>
      <c r="F94" s="9" t="s">
        <v>13086</v>
      </c>
      <c r="G94" s="9" t="s">
        <v>13087</v>
      </c>
      <c r="H94">
        <v>299</v>
      </c>
      <c r="I94">
        <v>699</v>
      </c>
      <c r="J94">
        <v>0.56999999999999995</v>
      </c>
      <c r="K94" t="str">
        <f>IF(Table2_1[[#This Row],[discount_percentage]]&gt;=0.5, "Yes", "No")</f>
        <v>Yes</v>
      </c>
      <c r="L94" s="16">
        <f>Table2_1[[#This Row],[actual_price]] * Table2_1[[#This Row],[rating_count]]</f>
        <v>65959737</v>
      </c>
      <c r="M94">
        <v>4.2</v>
      </c>
      <c r="N94">
        <v>94363</v>
      </c>
      <c r="O94">
        <f>Table2_1[[#This Row],[rating]] * Table2_1[[#This Row],[rating_count]]</f>
        <v>396324.60000000003</v>
      </c>
      <c r="P94">
        <f>CORREL(J:J,M:M)</f>
        <v>-0.15537543972693033</v>
      </c>
      <c r="Q94" t="str">
        <f>IF(Table2_1[[#This Row],[rating_count]]&lt;1000, "Yes", "No")</f>
        <v>No</v>
      </c>
      <c r="R94" s="9">
        <f>Table2_1[[#This Row],[rating]] * Table2_1[[#This Row],[rating_count]]</f>
        <v>396324.60000000003</v>
      </c>
    </row>
    <row r="95" spans="1:18">
      <c r="A95" s="9" t="s">
        <v>847</v>
      </c>
      <c r="B95" s="9" t="s">
        <v>848</v>
      </c>
      <c r="C95" s="9" t="s">
        <v>13083</v>
      </c>
      <c r="D95" s="9" t="s">
        <v>13084</v>
      </c>
      <c r="E95" s="9" t="s">
        <v>13085</v>
      </c>
      <c r="F95" s="9" t="s">
        <v>13086</v>
      </c>
      <c r="G95" s="9" t="s">
        <v>13087</v>
      </c>
      <c r="H95">
        <v>199</v>
      </c>
      <c r="I95">
        <v>999</v>
      </c>
      <c r="J95">
        <v>0.8</v>
      </c>
      <c r="K95" t="str">
        <f>IF(Table2_1[[#This Row],[discount_percentage]]&gt;=0.5, "Yes", "No")</f>
        <v>Yes</v>
      </c>
      <c r="L95" s="16">
        <f>Table2_1[[#This Row],[actual_price]] * Table2_1[[#This Row],[rating_count]]</f>
        <v>424575</v>
      </c>
      <c r="M95">
        <v>4.0999999999999996</v>
      </c>
      <c r="N95">
        <v>425</v>
      </c>
      <c r="O95">
        <f>Table2_1[[#This Row],[rating]] * Table2_1[[#This Row],[rating_count]]</f>
        <v>1742.4999999999998</v>
      </c>
      <c r="P95">
        <f>CORREL(J:J,M:M)</f>
        <v>-0.15537543972693033</v>
      </c>
      <c r="Q95" t="str">
        <f>IF(Table2_1[[#This Row],[rating_count]]&lt;1000, "Yes", "No")</f>
        <v>Yes</v>
      </c>
      <c r="R95" s="9">
        <f>Table2_1[[#This Row],[rating]] * Table2_1[[#This Row],[rating_count]]</f>
        <v>1742.4999999999998</v>
      </c>
    </row>
    <row r="96" spans="1:18">
      <c r="A96" s="9" t="s">
        <v>857</v>
      </c>
      <c r="B96" s="9" t="s">
        <v>858</v>
      </c>
      <c r="C96" s="9" t="s">
        <v>13091</v>
      </c>
      <c r="D96" s="9" t="s">
        <v>13092</v>
      </c>
      <c r="E96" s="9" t="s">
        <v>13095</v>
      </c>
      <c r="F96" s="9" t="s">
        <v>13096</v>
      </c>
      <c r="G96" s="9"/>
      <c r="H96">
        <v>18990</v>
      </c>
      <c r="I96">
        <v>40990</v>
      </c>
      <c r="J96">
        <v>0.54</v>
      </c>
      <c r="K96" t="str">
        <f>IF(Table2_1[[#This Row],[discount_percentage]]&gt;=0.5, "Yes", "No")</f>
        <v>Yes</v>
      </c>
      <c r="L96" s="16">
        <f>Table2_1[[#This Row],[actual_price]] * Table2_1[[#This Row],[rating_count]]</f>
        <v>272952410</v>
      </c>
      <c r="M96">
        <v>4.2</v>
      </c>
      <c r="N96">
        <v>6659</v>
      </c>
      <c r="O96">
        <f>Table2_1[[#This Row],[rating]] * Table2_1[[#This Row],[rating_count]]</f>
        <v>27967.800000000003</v>
      </c>
      <c r="P96">
        <f>CORREL(J:J,M:M)</f>
        <v>-0.15537543972693033</v>
      </c>
      <c r="Q96" t="str">
        <f>IF(Table2_1[[#This Row],[rating_count]]&lt;1000, "Yes", "No")</f>
        <v>No</v>
      </c>
      <c r="R96" s="9">
        <f>Table2_1[[#This Row],[rating]] * Table2_1[[#This Row],[rating_count]]</f>
        <v>27967.800000000003</v>
      </c>
    </row>
    <row r="97" spans="1:18">
      <c r="A97" s="9" t="s">
        <v>867</v>
      </c>
      <c r="B97" s="9" t="s">
        <v>868</v>
      </c>
      <c r="C97" s="9" t="s">
        <v>13083</v>
      </c>
      <c r="D97" s="9" t="s">
        <v>13088</v>
      </c>
      <c r="E97" s="9" t="s">
        <v>13089</v>
      </c>
      <c r="F97" s="9" t="s">
        <v>13090</v>
      </c>
      <c r="G97" s="9"/>
      <c r="H97">
        <v>290</v>
      </c>
      <c r="I97">
        <v>349</v>
      </c>
      <c r="J97">
        <v>0.17</v>
      </c>
      <c r="K97" t="str">
        <f>IF(Table2_1[[#This Row],[discount_percentage]]&gt;=0.5, "Yes", "No")</f>
        <v>No</v>
      </c>
      <c r="L97" s="16">
        <f>Table2_1[[#This Row],[actual_price]] * Table2_1[[#This Row],[rating_count]]</f>
        <v>689973</v>
      </c>
      <c r="M97">
        <v>3.7</v>
      </c>
      <c r="N97">
        <v>1977</v>
      </c>
      <c r="O97">
        <f>Table2_1[[#This Row],[rating]] * Table2_1[[#This Row],[rating_count]]</f>
        <v>7314.9000000000005</v>
      </c>
      <c r="P97">
        <f>CORREL(J:J,M:M)</f>
        <v>-0.15537543972693033</v>
      </c>
      <c r="Q97" t="str">
        <f>IF(Table2_1[[#This Row],[rating_count]]&lt;1000, "Yes", "No")</f>
        <v>No</v>
      </c>
      <c r="R97" s="9">
        <f>Table2_1[[#This Row],[rating]] * Table2_1[[#This Row],[rating_count]]</f>
        <v>7314.9000000000005</v>
      </c>
    </row>
    <row r="98" spans="1:18">
      <c r="A98" s="9" t="s">
        <v>877</v>
      </c>
      <c r="B98" s="9" t="s">
        <v>878</v>
      </c>
      <c r="C98" s="9" t="s">
        <v>13091</v>
      </c>
      <c r="D98" s="9" t="s">
        <v>13092</v>
      </c>
      <c r="E98" s="9" t="s">
        <v>13093</v>
      </c>
      <c r="F98" s="9" t="s">
        <v>13097</v>
      </c>
      <c r="G98" s="9"/>
      <c r="H98">
        <v>249</v>
      </c>
      <c r="I98">
        <v>799</v>
      </c>
      <c r="J98">
        <v>0.69</v>
      </c>
      <c r="K98" t="str">
        <f>IF(Table2_1[[#This Row],[discount_percentage]]&gt;=0.5, "Yes", "No")</f>
        <v>Yes</v>
      </c>
      <c r="L98" s="16">
        <f>Table2_1[[#This Row],[actual_price]] * Table2_1[[#This Row],[rating_count]]</f>
        <v>862121</v>
      </c>
      <c r="M98">
        <v>3.8</v>
      </c>
      <c r="N98">
        <v>1079</v>
      </c>
      <c r="O98">
        <f>Table2_1[[#This Row],[rating]] * Table2_1[[#This Row],[rating_count]]</f>
        <v>4100.2</v>
      </c>
      <c r="P98">
        <f>CORREL(J:J,M:M)</f>
        <v>-0.15537543972693033</v>
      </c>
      <c r="Q98" t="str">
        <f>IF(Table2_1[[#This Row],[rating_count]]&lt;1000, "Yes", "No")</f>
        <v>No</v>
      </c>
      <c r="R98" s="9">
        <f>Table2_1[[#This Row],[rating]] * Table2_1[[#This Row],[rating_count]]</f>
        <v>4100.2</v>
      </c>
    </row>
    <row r="99" spans="1:18">
      <c r="A99" s="9" t="s">
        <v>887</v>
      </c>
      <c r="B99" s="9" t="s">
        <v>888</v>
      </c>
      <c r="C99" s="9" t="s">
        <v>13083</v>
      </c>
      <c r="D99" s="9" t="s">
        <v>13084</v>
      </c>
      <c r="E99" s="9" t="s">
        <v>13085</v>
      </c>
      <c r="F99" s="9" t="s">
        <v>13086</v>
      </c>
      <c r="G99" s="9" t="s">
        <v>13087</v>
      </c>
      <c r="H99">
        <v>345</v>
      </c>
      <c r="I99">
        <v>999</v>
      </c>
      <c r="J99">
        <v>0.65</v>
      </c>
      <c r="K99" t="str">
        <f>IF(Table2_1[[#This Row],[discount_percentage]]&gt;=0.5, "Yes", "No")</f>
        <v>Yes</v>
      </c>
      <c r="L99" s="16">
        <f>Table2_1[[#This Row],[actual_price]] * Table2_1[[#This Row],[rating_count]]</f>
        <v>1095903</v>
      </c>
      <c r="M99">
        <v>3.7</v>
      </c>
      <c r="N99">
        <v>1097</v>
      </c>
      <c r="O99">
        <f>Table2_1[[#This Row],[rating]] * Table2_1[[#This Row],[rating_count]]</f>
        <v>4058.9</v>
      </c>
      <c r="P99">
        <f>CORREL(J:J,M:M)</f>
        <v>-0.15537543972693033</v>
      </c>
      <c r="Q99" t="str">
        <f>IF(Table2_1[[#This Row],[rating_count]]&lt;1000, "Yes", "No")</f>
        <v>No</v>
      </c>
      <c r="R99" s="9">
        <f>Table2_1[[#This Row],[rating]] * Table2_1[[#This Row],[rating_count]]</f>
        <v>4058.9</v>
      </c>
    </row>
    <row r="100" spans="1:18">
      <c r="A100" s="9" t="s">
        <v>897</v>
      </c>
      <c r="B100" s="9" t="s">
        <v>898</v>
      </c>
      <c r="C100" s="9" t="s">
        <v>13083</v>
      </c>
      <c r="D100" s="9" t="s">
        <v>13088</v>
      </c>
      <c r="E100" s="9" t="s">
        <v>13089</v>
      </c>
      <c r="F100" s="9" t="s">
        <v>13090</v>
      </c>
      <c r="G100" s="9"/>
      <c r="H100">
        <v>1099</v>
      </c>
      <c r="I100">
        <v>1899</v>
      </c>
      <c r="J100">
        <v>0.42</v>
      </c>
      <c r="K100" t="str">
        <f>IF(Table2_1[[#This Row],[discount_percentage]]&gt;=0.5, "Yes", "No")</f>
        <v>No</v>
      </c>
      <c r="L100" s="16">
        <f>Table2_1[[#This Row],[actual_price]] * Table2_1[[#This Row],[rating_count]]</f>
        <v>42575580</v>
      </c>
      <c r="M100">
        <v>4.5</v>
      </c>
      <c r="N100">
        <v>22420</v>
      </c>
      <c r="O100">
        <f>Table2_1[[#This Row],[rating]] * Table2_1[[#This Row],[rating_count]]</f>
        <v>100890</v>
      </c>
      <c r="P100">
        <f>CORREL(J:J,M:M)</f>
        <v>-0.15537543972693033</v>
      </c>
      <c r="Q100" t="str">
        <f>IF(Table2_1[[#This Row],[rating_count]]&lt;1000, "Yes", "No")</f>
        <v>No</v>
      </c>
      <c r="R100" s="9">
        <f>Table2_1[[#This Row],[rating]] * Table2_1[[#This Row],[rating_count]]</f>
        <v>100890</v>
      </c>
    </row>
    <row r="101" spans="1:18">
      <c r="A101" s="9" t="s">
        <v>907</v>
      </c>
      <c r="B101" s="9" t="s">
        <v>908</v>
      </c>
      <c r="C101" s="9" t="s">
        <v>13083</v>
      </c>
      <c r="D101" s="9" t="s">
        <v>13084</v>
      </c>
      <c r="E101" s="9" t="s">
        <v>13085</v>
      </c>
      <c r="F101" s="9" t="s">
        <v>13086</v>
      </c>
      <c r="G101" s="9" t="s">
        <v>13087</v>
      </c>
      <c r="H101">
        <v>719</v>
      </c>
      <c r="I101">
        <v>1499</v>
      </c>
      <c r="J101">
        <v>0.52</v>
      </c>
      <c r="K101" t="str">
        <f>IF(Table2_1[[#This Row],[discount_percentage]]&gt;=0.5, "Yes", "No")</f>
        <v>Yes</v>
      </c>
      <c r="L101" s="16">
        <f>Table2_1[[#This Row],[actual_price]] * Table2_1[[#This Row],[rating_count]]</f>
        <v>1566455</v>
      </c>
      <c r="M101">
        <v>4.0999999999999996</v>
      </c>
      <c r="N101">
        <v>1045</v>
      </c>
      <c r="O101">
        <f>Table2_1[[#This Row],[rating]] * Table2_1[[#This Row],[rating_count]]</f>
        <v>4284.5</v>
      </c>
      <c r="P101">
        <f>CORREL(J:J,M:M)</f>
        <v>-0.15537543972693033</v>
      </c>
      <c r="Q101" t="str">
        <f>IF(Table2_1[[#This Row],[rating_count]]&lt;1000, "Yes", "No")</f>
        <v>No</v>
      </c>
      <c r="R101" s="9">
        <f>Table2_1[[#This Row],[rating]] * Table2_1[[#This Row],[rating_count]]</f>
        <v>4284.5</v>
      </c>
    </row>
    <row r="102" spans="1:18">
      <c r="A102" s="9" t="s">
        <v>917</v>
      </c>
      <c r="B102" s="9" t="s">
        <v>918</v>
      </c>
      <c r="C102" s="9" t="s">
        <v>13091</v>
      </c>
      <c r="D102" s="9" t="s">
        <v>13092</v>
      </c>
      <c r="E102" s="9" t="s">
        <v>13093</v>
      </c>
      <c r="F102" s="9" t="s">
        <v>13097</v>
      </c>
      <c r="G102" s="9"/>
      <c r="H102">
        <v>349</v>
      </c>
      <c r="I102">
        <v>1499</v>
      </c>
      <c r="J102">
        <v>0.77</v>
      </c>
      <c r="K102" t="str">
        <f>IF(Table2_1[[#This Row],[discount_percentage]]&gt;=0.5, "Yes", "No")</f>
        <v>Yes</v>
      </c>
      <c r="L102" s="16">
        <f>Table2_1[[#This Row],[actual_price]] * Table2_1[[#This Row],[rating_count]]</f>
        <v>6213355</v>
      </c>
      <c r="M102">
        <v>4.3</v>
      </c>
      <c r="N102">
        <v>4145</v>
      </c>
      <c r="O102">
        <f>Table2_1[[#This Row],[rating]] * Table2_1[[#This Row],[rating_count]]</f>
        <v>17823.5</v>
      </c>
      <c r="P102">
        <f>CORREL(J:J,M:M)</f>
        <v>-0.15537543972693033</v>
      </c>
      <c r="Q102" t="str">
        <f>IF(Table2_1[[#This Row],[rating_count]]&lt;1000, "Yes", "No")</f>
        <v>No</v>
      </c>
      <c r="R102" s="9">
        <f>Table2_1[[#This Row],[rating]] * Table2_1[[#This Row],[rating_count]]</f>
        <v>17823.5</v>
      </c>
    </row>
    <row r="103" spans="1:18">
      <c r="A103" s="9" t="s">
        <v>927</v>
      </c>
      <c r="B103" s="9" t="s">
        <v>928</v>
      </c>
      <c r="C103" s="9" t="s">
        <v>13083</v>
      </c>
      <c r="D103" s="9" t="s">
        <v>13084</v>
      </c>
      <c r="E103" s="9" t="s">
        <v>13085</v>
      </c>
      <c r="F103" s="9" t="s">
        <v>13086</v>
      </c>
      <c r="G103" s="9" t="s">
        <v>13087</v>
      </c>
      <c r="H103">
        <v>849</v>
      </c>
      <c r="I103">
        <v>1809</v>
      </c>
      <c r="J103">
        <v>0.53</v>
      </c>
      <c r="K103" t="str">
        <f>IF(Table2_1[[#This Row],[discount_percentage]]&gt;=0.5, "Yes", "No")</f>
        <v>Yes</v>
      </c>
      <c r="L103" s="16">
        <f>Table2_1[[#This Row],[actual_price]] * Table2_1[[#This Row],[rating_count]]</f>
        <v>11843523</v>
      </c>
      <c r="M103">
        <v>4.3</v>
      </c>
      <c r="N103">
        <v>6547</v>
      </c>
      <c r="O103">
        <f>Table2_1[[#This Row],[rating]] * Table2_1[[#This Row],[rating_count]]</f>
        <v>28152.1</v>
      </c>
      <c r="P103">
        <f>CORREL(J:J,M:M)</f>
        <v>-0.15537543972693033</v>
      </c>
      <c r="Q103" t="str">
        <f>IF(Table2_1[[#This Row],[rating_count]]&lt;1000, "Yes", "No")</f>
        <v>No</v>
      </c>
      <c r="R103" s="9">
        <f>Table2_1[[#This Row],[rating]] * Table2_1[[#This Row],[rating_count]]</f>
        <v>28152.1</v>
      </c>
    </row>
    <row r="104" spans="1:18">
      <c r="A104" s="9" t="s">
        <v>935</v>
      </c>
      <c r="B104" s="9" t="s">
        <v>936</v>
      </c>
      <c r="C104" s="9" t="s">
        <v>13091</v>
      </c>
      <c r="D104" s="9" t="s">
        <v>13092</v>
      </c>
      <c r="E104" s="9" t="s">
        <v>13093</v>
      </c>
      <c r="F104" s="9" t="s">
        <v>13097</v>
      </c>
      <c r="G104" s="9"/>
      <c r="H104">
        <v>299</v>
      </c>
      <c r="I104">
        <v>899</v>
      </c>
      <c r="J104">
        <v>0.67</v>
      </c>
      <c r="K104" t="str">
        <f>IF(Table2_1[[#This Row],[discount_percentage]]&gt;=0.5, "Yes", "No")</f>
        <v>Yes</v>
      </c>
      <c r="L104" s="16">
        <f>Table2_1[[#This Row],[actual_price]] * Table2_1[[#This Row],[rating_count]]</f>
        <v>1427612</v>
      </c>
      <c r="M104">
        <v>4</v>
      </c>
      <c r="N104">
        <v>1588</v>
      </c>
      <c r="O104">
        <f>Table2_1[[#This Row],[rating]] * Table2_1[[#This Row],[rating_count]]</f>
        <v>6352</v>
      </c>
      <c r="P104">
        <f>CORREL(J:J,M:M)</f>
        <v>-0.15537543972693033</v>
      </c>
      <c r="Q104" t="str">
        <f>IF(Table2_1[[#This Row],[rating_count]]&lt;1000, "Yes", "No")</f>
        <v>No</v>
      </c>
      <c r="R104" s="9">
        <f>Table2_1[[#This Row],[rating]] * Table2_1[[#This Row],[rating_count]]</f>
        <v>6352</v>
      </c>
    </row>
    <row r="105" spans="1:18">
      <c r="A105" s="9" t="s">
        <v>945</v>
      </c>
      <c r="B105" s="9" t="s">
        <v>946</v>
      </c>
      <c r="C105" s="9" t="s">
        <v>13091</v>
      </c>
      <c r="D105" s="9" t="s">
        <v>13092</v>
      </c>
      <c r="E105" s="9" t="s">
        <v>13095</v>
      </c>
      <c r="F105" s="9" t="s">
        <v>13096</v>
      </c>
      <c r="G105" s="9"/>
      <c r="H105">
        <v>21999</v>
      </c>
      <c r="I105">
        <v>29999</v>
      </c>
      <c r="J105">
        <v>0.27</v>
      </c>
      <c r="K105" t="str">
        <f>IF(Table2_1[[#This Row],[discount_percentage]]&gt;=0.5, "Yes", "No")</f>
        <v>No</v>
      </c>
      <c r="L105" s="16">
        <f>Table2_1[[#This Row],[actual_price]] * Table2_1[[#This Row],[rating_count]]</f>
        <v>985167160</v>
      </c>
      <c r="M105">
        <v>4.2</v>
      </c>
      <c r="N105">
        <v>32840</v>
      </c>
      <c r="O105">
        <f>Table2_1[[#This Row],[rating]] * Table2_1[[#This Row],[rating_count]]</f>
        <v>137928</v>
      </c>
      <c r="P105">
        <f>CORREL(J:J,M:M)</f>
        <v>-0.15537543972693033</v>
      </c>
      <c r="Q105" t="str">
        <f>IF(Table2_1[[#This Row],[rating_count]]&lt;1000, "Yes", "No")</f>
        <v>No</v>
      </c>
      <c r="R105" s="9">
        <f>Table2_1[[#This Row],[rating]] * Table2_1[[#This Row],[rating_count]]</f>
        <v>137928</v>
      </c>
    </row>
    <row r="106" spans="1:18">
      <c r="A106" s="9" t="s">
        <v>951</v>
      </c>
      <c r="B106" s="9" t="s">
        <v>952</v>
      </c>
      <c r="C106" s="9" t="s">
        <v>13083</v>
      </c>
      <c r="D106" s="9" t="s">
        <v>13084</v>
      </c>
      <c r="E106" s="9" t="s">
        <v>13085</v>
      </c>
      <c r="F106" s="9" t="s">
        <v>13086</v>
      </c>
      <c r="G106" s="9" t="s">
        <v>13087</v>
      </c>
      <c r="H106">
        <v>349</v>
      </c>
      <c r="I106">
        <v>999</v>
      </c>
      <c r="J106">
        <v>0.65</v>
      </c>
      <c r="K106" t="str">
        <f>IF(Table2_1[[#This Row],[discount_percentage]]&gt;=0.5, "Yes", "No")</f>
        <v>Yes</v>
      </c>
      <c r="L106" s="16">
        <f>Table2_1[[#This Row],[actual_price]] * Table2_1[[#This Row],[rating_count]]</f>
        <v>13106880</v>
      </c>
      <c r="M106">
        <v>4.2</v>
      </c>
      <c r="N106">
        <v>13120</v>
      </c>
      <c r="O106">
        <f>Table2_1[[#This Row],[rating]] * Table2_1[[#This Row],[rating_count]]</f>
        <v>55104</v>
      </c>
      <c r="P106">
        <f>CORREL(J:J,M:M)</f>
        <v>-0.15537543972693033</v>
      </c>
      <c r="Q106" t="str">
        <f>IF(Table2_1[[#This Row],[rating_count]]&lt;1000, "Yes", "No")</f>
        <v>No</v>
      </c>
      <c r="R106" s="9">
        <f>Table2_1[[#This Row],[rating]] * Table2_1[[#This Row],[rating_count]]</f>
        <v>55104</v>
      </c>
    </row>
    <row r="107" spans="1:18">
      <c r="A107" s="9" t="s">
        <v>961</v>
      </c>
      <c r="B107" s="9" t="s">
        <v>962</v>
      </c>
      <c r="C107" s="9" t="s">
        <v>13083</v>
      </c>
      <c r="D107" s="9" t="s">
        <v>13084</v>
      </c>
      <c r="E107" s="9" t="s">
        <v>13085</v>
      </c>
      <c r="F107" s="9" t="s">
        <v>13086</v>
      </c>
      <c r="G107" s="9" t="s">
        <v>13087</v>
      </c>
      <c r="H107">
        <v>399</v>
      </c>
      <c r="I107">
        <v>999</v>
      </c>
      <c r="J107">
        <v>0.6</v>
      </c>
      <c r="K107" t="str">
        <f>IF(Table2_1[[#This Row],[discount_percentage]]&gt;=0.5, "Yes", "No")</f>
        <v>Yes</v>
      </c>
      <c r="L107" s="16">
        <f>Table2_1[[#This Row],[actual_price]] * Table2_1[[#This Row],[rating_count]]</f>
        <v>2803194</v>
      </c>
      <c r="M107">
        <v>4.3</v>
      </c>
      <c r="N107">
        <v>2806</v>
      </c>
      <c r="O107">
        <f>Table2_1[[#This Row],[rating]] * Table2_1[[#This Row],[rating_count]]</f>
        <v>12065.8</v>
      </c>
      <c r="P107">
        <f>CORREL(J:J,M:M)</f>
        <v>-0.15537543972693033</v>
      </c>
      <c r="Q107" t="str">
        <f>IF(Table2_1[[#This Row],[rating_count]]&lt;1000, "Yes", "No")</f>
        <v>No</v>
      </c>
      <c r="R107" s="9">
        <f>Table2_1[[#This Row],[rating]] * Table2_1[[#This Row],[rating_count]]</f>
        <v>12065.8</v>
      </c>
    </row>
    <row r="108" spans="1:18">
      <c r="A108" s="9" t="s">
        <v>971</v>
      </c>
      <c r="B108" s="9" t="s">
        <v>972</v>
      </c>
      <c r="C108" s="9" t="s">
        <v>13083</v>
      </c>
      <c r="D108" s="9" t="s">
        <v>13084</v>
      </c>
      <c r="E108" s="9" t="s">
        <v>13085</v>
      </c>
      <c r="F108" s="9" t="s">
        <v>13086</v>
      </c>
      <c r="G108" s="9" t="s">
        <v>13087</v>
      </c>
      <c r="H108">
        <v>449</v>
      </c>
      <c r="I108">
        <v>1299</v>
      </c>
      <c r="J108">
        <v>0.65</v>
      </c>
      <c r="K108" t="str">
        <f>IF(Table2_1[[#This Row],[discount_percentage]]&gt;=0.5, "Yes", "No")</f>
        <v>Yes</v>
      </c>
      <c r="L108" s="16">
        <f>Table2_1[[#This Row],[actual_price]] * Table2_1[[#This Row],[rating_count]]</f>
        <v>31525431</v>
      </c>
      <c r="M108">
        <v>4.2</v>
      </c>
      <c r="N108">
        <v>24269</v>
      </c>
      <c r="O108">
        <f>Table2_1[[#This Row],[rating]] * Table2_1[[#This Row],[rating_count]]</f>
        <v>101929.8</v>
      </c>
      <c r="P108">
        <f>CORREL(J:J,M:M)</f>
        <v>-0.15537543972693033</v>
      </c>
      <c r="Q108" t="str">
        <f>IF(Table2_1[[#This Row],[rating_count]]&lt;1000, "Yes", "No")</f>
        <v>No</v>
      </c>
      <c r="R108" s="9">
        <f>Table2_1[[#This Row],[rating]] * Table2_1[[#This Row],[rating_count]]</f>
        <v>101929.8</v>
      </c>
    </row>
    <row r="109" spans="1:18">
      <c r="A109" s="9" t="s">
        <v>975</v>
      </c>
      <c r="B109" s="9" t="s">
        <v>976</v>
      </c>
      <c r="C109" s="9" t="s">
        <v>13083</v>
      </c>
      <c r="D109" s="9" t="s">
        <v>13084</v>
      </c>
      <c r="E109" s="9" t="s">
        <v>13085</v>
      </c>
      <c r="F109" s="9" t="s">
        <v>13086</v>
      </c>
      <c r="G109" s="9" t="s">
        <v>13087</v>
      </c>
      <c r="H109">
        <v>299</v>
      </c>
      <c r="I109">
        <v>999</v>
      </c>
      <c r="J109">
        <v>0.7</v>
      </c>
      <c r="K109" t="str">
        <f>IF(Table2_1[[#This Row],[discount_percentage]]&gt;=0.5, "Yes", "No")</f>
        <v>Yes</v>
      </c>
      <c r="L109" s="16">
        <f>Table2_1[[#This Row],[actual_price]] * Table2_1[[#This Row],[rating_count]]</f>
        <v>765234</v>
      </c>
      <c r="M109">
        <v>4.3</v>
      </c>
      <c r="N109">
        <v>766</v>
      </c>
      <c r="O109">
        <f>Table2_1[[#This Row],[rating]] * Table2_1[[#This Row],[rating_count]]</f>
        <v>3293.7999999999997</v>
      </c>
      <c r="P109">
        <f>CORREL(J:J,M:M)</f>
        <v>-0.15537543972693033</v>
      </c>
      <c r="Q109" t="str">
        <f>IF(Table2_1[[#This Row],[rating_count]]&lt;1000, "Yes", "No")</f>
        <v>Yes</v>
      </c>
      <c r="R109" s="9">
        <f>Table2_1[[#This Row],[rating]] * Table2_1[[#This Row],[rating_count]]</f>
        <v>3293.7999999999997</v>
      </c>
    </row>
    <row r="110" spans="1:18">
      <c r="A110" s="9" t="s">
        <v>985</v>
      </c>
      <c r="B110" s="9" t="s">
        <v>986</v>
      </c>
      <c r="C110" s="9" t="s">
        <v>13091</v>
      </c>
      <c r="D110" s="9" t="s">
        <v>13092</v>
      </c>
      <c r="E110" s="9" t="s">
        <v>13095</v>
      </c>
      <c r="F110" s="9" t="s">
        <v>13096</v>
      </c>
      <c r="G110" s="9"/>
      <c r="H110">
        <v>37999</v>
      </c>
      <c r="I110">
        <v>65000</v>
      </c>
      <c r="J110">
        <v>0.42</v>
      </c>
      <c r="K110" t="str">
        <f>IF(Table2_1[[#This Row],[discount_percentage]]&gt;=0.5, "Yes", "No")</f>
        <v>No</v>
      </c>
      <c r="L110" s="16">
        <f>Table2_1[[#This Row],[actual_price]] * Table2_1[[#This Row],[rating_count]]</f>
        <v>233155000</v>
      </c>
      <c r="M110">
        <v>4.3</v>
      </c>
      <c r="N110">
        <v>3587</v>
      </c>
      <c r="O110">
        <f>Table2_1[[#This Row],[rating]] * Table2_1[[#This Row],[rating_count]]</f>
        <v>15424.099999999999</v>
      </c>
      <c r="P110">
        <f>CORREL(J:J,M:M)</f>
        <v>-0.15537543972693033</v>
      </c>
      <c r="Q110" t="str">
        <f>IF(Table2_1[[#This Row],[rating_count]]&lt;1000, "Yes", "No")</f>
        <v>No</v>
      </c>
      <c r="R110" s="9">
        <f>Table2_1[[#This Row],[rating]] * Table2_1[[#This Row],[rating_count]]</f>
        <v>15424.099999999999</v>
      </c>
    </row>
    <row r="111" spans="1:18">
      <c r="A111" s="9" t="s">
        <v>995</v>
      </c>
      <c r="B111" s="9" t="s">
        <v>996</v>
      </c>
      <c r="C111" s="9" t="s">
        <v>13083</v>
      </c>
      <c r="D111" s="9" t="s">
        <v>13084</v>
      </c>
      <c r="E111" s="9" t="s">
        <v>13085</v>
      </c>
      <c r="F111" s="9" t="s">
        <v>13086</v>
      </c>
      <c r="G111" s="9" t="s">
        <v>13087</v>
      </c>
      <c r="H111">
        <v>99</v>
      </c>
      <c r="I111">
        <v>800</v>
      </c>
      <c r="J111">
        <v>0.88</v>
      </c>
      <c r="K111" t="str">
        <f>IF(Table2_1[[#This Row],[discount_percentage]]&gt;=0.5, "Yes", "No")</f>
        <v>Yes</v>
      </c>
      <c r="L111" s="16">
        <f>Table2_1[[#This Row],[actual_price]] * Table2_1[[#This Row],[rating_count]]</f>
        <v>19896800</v>
      </c>
      <c r="M111">
        <v>3.9</v>
      </c>
      <c r="N111">
        <v>24871</v>
      </c>
      <c r="O111">
        <f>Table2_1[[#This Row],[rating]] * Table2_1[[#This Row],[rating_count]]</f>
        <v>96996.9</v>
      </c>
      <c r="P111">
        <f>CORREL(J:J,M:M)</f>
        <v>-0.15537543972693033</v>
      </c>
      <c r="Q111" t="str">
        <f>IF(Table2_1[[#This Row],[rating_count]]&lt;1000, "Yes", "No")</f>
        <v>No</v>
      </c>
      <c r="R111" s="9">
        <f>Table2_1[[#This Row],[rating]] * Table2_1[[#This Row],[rating_count]]</f>
        <v>96996.9</v>
      </c>
    </row>
    <row r="112" spans="1:18">
      <c r="A112" s="9" t="s">
        <v>1001</v>
      </c>
      <c r="B112" s="9" t="s">
        <v>1002</v>
      </c>
      <c r="C112" s="9" t="s">
        <v>13091</v>
      </c>
      <c r="D112" s="9" t="s">
        <v>13092</v>
      </c>
      <c r="E112" s="9" t="s">
        <v>13095</v>
      </c>
      <c r="F112" s="9" t="s">
        <v>13098</v>
      </c>
      <c r="G112" s="9"/>
      <c r="H112">
        <v>7390</v>
      </c>
      <c r="I112">
        <v>20000</v>
      </c>
      <c r="J112">
        <v>0.63</v>
      </c>
      <c r="K112" t="str">
        <f>IF(Table2_1[[#This Row],[discount_percentage]]&gt;=0.5, "Yes", "No")</f>
        <v>Yes</v>
      </c>
      <c r="L112" s="16">
        <f>Table2_1[[#This Row],[actual_price]] * Table2_1[[#This Row],[rating_count]]</f>
        <v>51620000</v>
      </c>
      <c r="M112">
        <v>4.0999999999999996</v>
      </c>
      <c r="N112">
        <v>2581</v>
      </c>
      <c r="O112">
        <f>Table2_1[[#This Row],[rating]] * Table2_1[[#This Row],[rating_count]]</f>
        <v>10582.099999999999</v>
      </c>
      <c r="P112">
        <f>CORREL(J:J,M:M)</f>
        <v>-0.15537543972693033</v>
      </c>
      <c r="Q112" t="str">
        <f>IF(Table2_1[[#This Row],[rating_count]]&lt;1000, "Yes", "No")</f>
        <v>No</v>
      </c>
      <c r="R112" s="9">
        <f>Table2_1[[#This Row],[rating]] * Table2_1[[#This Row],[rating_count]]</f>
        <v>10582.099999999999</v>
      </c>
    </row>
    <row r="113" spans="1:18">
      <c r="A113" s="9" t="s">
        <v>1011</v>
      </c>
      <c r="B113" s="9" t="s">
        <v>1012</v>
      </c>
      <c r="C113" s="9" t="s">
        <v>13083</v>
      </c>
      <c r="D113" s="9" t="s">
        <v>13084</v>
      </c>
      <c r="E113" s="9" t="s">
        <v>13085</v>
      </c>
      <c r="F113" s="9" t="s">
        <v>13086</v>
      </c>
      <c r="G113" s="9" t="s">
        <v>13087</v>
      </c>
      <c r="H113">
        <v>273.10000000000002</v>
      </c>
      <c r="I113">
        <v>999</v>
      </c>
      <c r="J113">
        <v>0.73</v>
      </c>
      <c r="K113" t="str">
        <f>IF(Table2_1[[#This Row],[discount_percentage]]&gt;=0.5, "Yes", "No")</f>
        <v>Yes</v>
      </c>
      <c r="L113" s="16">
        <f>Table2_1[[#This Row],[actual_price]] * Table2_1[[#This Row],[rating_count]]</f>
        <v>20829150</v>
      </c>
      <c r="M113">
        <v>4.3</v>
      </c>
      <c r="N113">
        <v>20850</v>
      </c>
      <c r="O113">
        <f>Table2_1[[#This Row],[rating]] * Table2_1[[#This Row],[rating_count]]</f>
        <v>89655</v>
      </c>
      <c r="P113">
        <f>CORREL(J:J,M:M)</f>
        <v>-0.15537543972693033</v>
      </c>
      <c r="Q113" t="str">
        <f>IF(Table2_1[[#This Row],[rating_count]]&lt;1000, "Yes", "No")</f>
        <v>No</v>
      </c>
      <c r="R113" s="9">
        <f>Table2_1[[#This Row],[rating]] * Table2_1[[#This Row],[rating_count]]</f>
        <v>89655</v>
      </c>
    </row>
    <row r="114" spans="1:18">
      <c r="A114" s="9" t="s">
        <v>1016</v>
      </c>
      <c r="B114" s="9" t="s">
        <v>1017</v>
      </c>
      <c r="C114" s="9" t="s">
        <v>13091</v>
      </c>
      <c r="D114" s="9" t="s">
        <v>13092</v>
      </c>
      <c r="E114" s="9" t="s">
        <v>13095</v>
      </c>
      <c r="F114" s="9" t="s">
        <v>13096</v>
      </c>
      <c r="G114" s="9"/>
      <c r="H114">
        <v>15990</v>
      </c>
      <c r="I114">
        <v>23990</v>
      </c>
      <c r="J114">
        <v>0.33</v>
      </c>
      <c r="K114" t="str">
        <f>IF(Table2_1[[#This Row],[discount_percentage]]&gt;=0.5, "Yes", "No")</f>
        <v>No</v>
      </c>
      <c r="L114" s="16">
        <f>Table2_1[[#This Row],[actual_price]] * Table2_1[[#This Row],[rating_count]]</f>
        <v>24829650</v>
      </c>
      <c r="M114">
        <v>4.3</v>
      </c>
      <c r="N114">
        <v>1035</v>
      </c>
      <c r="O114">
        <f>Table2_1[[#This Row],[rating]] * Table2_1[[#This Row],[rating_count]]</f>
        <v>4450.5</v>
      </c>
      <c r="P114">
        <f>CORREL(J:J,M:M)</f>
        <v>-0.15537543972693033</v>
      </c>
      <c r="Q114" t="str">
        <f>IF(Table2_1[[#This Row],[rating_count]]&lt;1000, "Yes", "No")</f>
        <v>No</v>
      </c>
      <c r="R114" s="9">
        <f>Table2_1[[#This Row],[rating]] * Table2_1[[#This Row],[rating_count]]</f>
        <v>4450.5</v>
      </c>
    </row>
    <row r="115" spans="1:18">
      <c r="A115" s="9" t="s">
        <v>1026</v>
      </c>
      <c r="B115" s="9" t="s">
        <v>1027</v>
      </c>
      <c r="C115" s="9" t="s">
        <v>13083</v>
      </c>
      <c r="D115" s="9" t="s">
        <v>13084</v>
      </c>
      <c r="E115" s="9" t="s">
        <v>13085</v>
      </c>
      <c r="F115" s="9" t="s">
        <v>13086</v>
      </c>
      <c r="G115" s="9" t="s">
        <v>13087</v>
      </c>
      <c r="H115">
        <v>399</v>
      </c>
      <c r="I115">
        <v>999</v>
      </c>
      <c r="J115">
        <v>0.6</v>
      </c>
      <c r="K115" t="str">
        <f>IF(Table2_1[[#This Row],[discount_percentage]]&gt;=0.5, "Yes", "No")</f>
        <v>Yes</v>
      </c>
      <c r="L115" s="16">
        <f>Table2_1[[#This Row],[actual_price]] * Table2_1[[#This Row],[rating_count]]</f>
        <v>1778220</v>
      </c>
      <c r="M115">
        <v>4.0999999999999996</v>
      </c>
      <c r="N115">
        <v>1780</v>
      </c>
      <c r="O115">
        <f>Table2_1[[#This Row],[rating]] * Table2_1[[#This Row],[rating_count]]</f>
        <v>7297.9999999999991</v>
      </c>
      <c r="P115">
        <f>CORREL(J:J,M:M)</f>
        <v>-0.15537543972693033</v>
      </c>
      <c r="Q115" t="str">
        <f>IF(Table2_1[[#This Row],[rating_count]]&lt;1000, "Yes", "No")</f>
        <v>No</v>
      </c>
      <c r="R115" s="9">
        <f>Table2_1[[#This Row],[rating]] * Table2_1[[#This Row],[rating_count]]</f>
        <v>7297.9999999999991</v>
      </c>
    </row>
    <row r="116" spans="1:18">
      <c r="A116" s="9" t="s">
        <v>1031</v>
      </c>
      <c r="B116" s="9" t="s">
        <v>1032</v>
      </c>
      <c r="C116" s="9" t="s">
        <v>13091</v>
      </c>
      <c r="D116" s="9" t="s">
        <v>13092</v>
      </c>
      <c r="E116" s="9" t="s">
        <v>13093</v>
      </c>
      <c r="F116" s="9" t="s">
        <v>13097</v>
      </c>
      <c r="G116" s="9"/>
      <c r="H116">
        <v>399</v>
      </c>
      <c r="I116">
        <v>1999</v>
      </c>
      <c r="J116">
        <v>0.8</v>
      </c>
      <c r="K116" t="str">
        <f>IF(Table2_1[[#This Row],[discount_percentage]]&gt;=0.5, "Yes", "No")</f>
        <v>Yes</v>
      </c>
      <c r="L116" s="16">
        <f>Table2_1[[#This Row],[actual_price]] * Table2_1[[#This Row],[rating_count]]</f>
        <v>1009495</v>
      </c>
      <c r="M116">
        <v>4.5</v>
      </c>
      <c r="N116">
        <v>505</v>
      </c>
      <c r="O116">
        <f>Table2_1[[#This Row],[rating]] * Table2_1[[#This Row],[rating_count]]</f>
        <v>2272.5</v>
      </c>
      <c r="P116">
        <f>CORREL(J:J,M:M)</f>
        <v>-0.15537543972693033</v>
      </c>
      <c r="Q116" t="str">
        <f>IF(Table2_1[[#This Row],[rating_count]]&lt;1000, "Yes", "No")</f>
        <v>Yes</v>
      </c>
      <c r="R116" s="9">
        <f>Table2_1[[#This Row],[rating]] * Table2_1[[#This Row],[rating_count]]</f>
        <v>2272.5</v>
      </c>
    </row>
    <row r="117" spans="1:18">
      <c r="A117" s="9" t="s">
        <v>1041</v>
      </c>
      <c r="B117" s="9" t="s">
        <v>1042</v>
      </c>
      <c r="C117" s="9" t="s">
        <v>13083</v>
      </c>
      <c r="D117" s="9" t="s">
        <v>13084</v>
      </c>
      <c r="E117" s="9" t="s">
        <v>13085</v>
      </c>
      <c r="F117" s="9" t="s">
        <v>13086</v>
      </c>
      <c r="G117" s="9" t="s">
        <v>13087</v>
      </c>
      <c r="H117">
        <v>210</v>
      </c>
      <c r="I117">
        <v>399</v>
      </c>
      <c r="J117">
        <v>0.47</v>
      </c>
      <c r="K117" t="str">
        <f>IF(Table2_1[[#This Row],[discount_percentage]]&gt;=0.5, "Yes", "No")</f>
        <v>No</v>
      </c>
      <c r="L117" s="16">
        <f>Table2_1[[#This Row],[actual_price]] * Table2_1[[#This Row],[rating_count]]</f>
        <v>685083</v>
      </c>
      <c r="M117">
        <v>4.0999999999999996</v>
      </c>
      <c r="N117">
        <v>1717</v>
      </c>
      <c r="O117">
        <f>Table2_1[[#This Row],[rating]] * Table2_1[[#This Row],[rating_count]]</f>
        <v>7039.7</v>
      </c>
      <c r="P117">
        <f>CORREL(J:J,M:M)</f>
        <v>-0.15537543972693033</v>
      </c>
      <c r="Q117" t="str">
        <f>IF(Table2_1[[#This Row],[rating_count]]&lt;1000, "Yes", "No")</f>
        <v>No</v>
      </c>
      <c r="R117" s="9">
        <f>Table2_1[[#This Row],[rating]] * Table2_1[[#This Row],[rating_count]]</f>
        <v>7039.7</v>
      </c>
    </row>
    <row r="118" spans="1:18">
      <c r="A118" s="9" t="s">
        <v>1051</v>
      </c>
      <c r="B118" s="9" t="s">
        <v>1052</v>
      </c>
      <c r="C118" s="9" t="s">
        <v>13091</v>
      </c>
      <c r="D118" s="9" t="s">
        <v>13092</v>
      </c>
      <c r="E118" s="9" t="s">
        <v>13093</v>
      </c>
      <c r="F118" s="9" t="s">
        <v>13097</v>
      </c>
      <c r="G118" s="9"/>
      <c r="H118">
        <v>1299</v>
      </c>
      <c r="I118">
        <v>1999</v>
      </c>
      <c r="J118">
        <v>0.35</v>
      </c>
      <c r="K118" t="str">
        <f>IF(Table2_1[[#This Row],[discount_percentage]]&gt;=0.5, "Yes", "No")</f>
        <v>No</v>
      </c>
      <c r="L118" s="16">
        <f>Table2_1[[#This Row],[actual_price]] * Table2_1[[#This Row],[rating_count]]</f>
        <v>1179410</v>
      </c>
      <c r="M118">
        <v>3.6</v>
      </c>
      <c r="N118">
        <v>590</v>
      </c>
      <c r="O118">
        <f>Table2_1[[#This Row],[rating]] * Table2_1[[#This Row],[rating_count]]</f>
        <v>2124</v>
      </c>
      <c r="P118">
        <f>CORREL(J:J,M:M)</f>
        <v>-0.15537543972693033</v>
      </c>
      <c r="Q118" t="str">
        <f>IF(Table2_1[[#This Row],[rating_count]]&lt;1000, "Yes", "No")</f>
        <v>Yes</v>
      </c>
      <c r="R118" s="9">
        <f>Table2_1[[#This Row],[rating]] * Table2_1[[#This Row],[rating_count]]</f>
        <v>2124</v>
      </c>
    </row>
    <row r="119" spans="1:18">
      <c r="A119" s="9" t="s">
        <v>1061</v>
      </c>
      <c r="B119" s="9" t="s">
        <v>1062</v>
      </c>
      <c r="C119" s="9" t="s">
        <v>13083</v>
      </c>
      <c r="D119" s="9" t="s">
        <v>13084</v>
      </c>
      <c r="E119" s="9" t="s">
        <v>13085</v>
      </c>
      <c r="F119" s="9" t="s">
        <v>13086</v>
      </c>
      <c r="G119" s="9" t="s">
        <v>13087</v>
      </c>
      <c r="H119">
        <v>347</v>
      </c>
      <c r="I119">
        <v>999</v>
      </c>
      <c r="J119">
        <v>0.65</v>
      </c>
      <c r="K119" t="str">
        <f>IF(Table2_1[[#This Row],[discount_percentage]]&gt;=0.5, "Yes", "No")</f>
        <v>Yes</v>
      </c>
      <c r="L119" s="16">
        <f>Table2_1[[#This Row],[actual_price]] * Table2_1[[#This Row],[rating_count]]</f>
        <v>1119879</v>
      </c>
      <c r="M119">
        <v>3.5</v>
      </c>
      <c r="N119">
        <v>1121</v>
      </c>
      <c r="O119">
        <f>Table2_1[[#This Row],[rating]] * Table2_1[[#This Row],[rating_count]]</f>
        <v>3923.5</v>
      </c>
      <c r="P119">
        <f>CORREL(J:J,M:M)</f>
        <v>-0.15537543972693033</v>
      </c>
      <c r="Q119" t="str">
        <f>IF(Table2_1[[#This Row],[rating_count]]&lt;1000, "Yes", "No")</f>
        <v>No</v>
      </c>
      <c r="R119" s="9">
        <f>Table2_1[[#This Row],[rating]] * Table2_1[[#This Row],[rating_count]]</f>
        <v>3923.5</v>
      </c>
    </row>
    <row r="120" spans="1:18">
      <c r="A120" s="9" t="s">
        <v>1071</v>
      </c>
      <c r="B120" s="9" t="s">
        <v>1072</v>
      </c>
      <c r="C120" s="9" t="s">
        <v>13083</v>
      </c>
      <c r="D120" s="9" t="s">
        <v>13084</v>
      </c>
      <c r="E120" s="9" t="s">
        <v>13085</v>
      </c>
      <c r="F120" s="9" t="s">
        <v>13086</v>
      </c>
      <c r="G120" s="9" t="s">
        <v>13087</v>
      </c>
      <c r="H120">
        <v>149</v>
      </c>
      <c r="I120">
        <v>999</v>
      </c>
      <c r="J120">
        <v>0.85</v>
      </c>
      <c r="K120" t="str">
        <f>IF(Table2_1[[#This Row],[discount_percentage]]&gt;=0.5, "Yes", "No")</f>
        <v>Yes</v>
      </c>
      <c r="L120" s="16">
        <f>Table2_1[[#This Row],[actual_price]] * Table2_1[[#This Row],[rating_count]]</f>
        <v>1311687</v>
      </c>
      <c r="M120">
        <v>4</v>
      </c>
      <c r="N120">
        <v>1313</v>
      </c>
      <c r="O120">
        <f>Table2_1[[#This Row],[rating]] * Table2_1[[#This Row],[rating_count]]</f>
        <v>5252</v>
      </c>
      <c r="P120">
        <f>CORREL(J:J,M:M)</f>
        <v>-0.15537543972693033</v>
      </c>
      <c r="Q120" t="str">
        <f>IF(Table2_1[[#This Row],[rating_count]]&lt;1000, "Yes", "No")</f>
        <v>No</v>
      </c>
      <c r="R120" s="9">
        <f>Table2_1[[#This Row],[rating]] * Table2_1[[#This Row],[rating_count]]</f>
        <v>5252</v>
      </c>
    </row>
    <row r="121" spans="1:18">
      <c r="A121" s="9" t="s">
        <v>1076</v>
      </c>
      <c r="B121" s="9" t="s">
        <v>1077</v>
      </c>
      <c r="C121" s="9" t="s">
        <v>13083</v>
      </c>
      <c r="D121" s="9" t="s">
        <v>13084</v>
      </c>
      <c r="E121" s="9" t="s">
        <v>13085</v>
      </c>
      <c r="F121" s="9" t="s">
        <v>13086</v>
      </c>
      <c r="G121" s="9" t="s">
        <v>13087</v>
      </c>
      <c r="H121">
        <v>228</v>
      </c>
      <c r="I121">
        <v>899</v>
      </c>
      <c r="J121">
        <v>0.75</v>
      </c>
      <c r="K121" t="str">
        <f>IF(Table2_1[[#This Row],[discount_percentage]]&gt;=0.5, "Yes", "No")</f>
        <v>Yes</v>
      </c>
      <c r="L121" s="16">
        <f>Table2_1[[#This Row],[actual_price]] * Table2_1[[#This Row],[rating_count]]</f>
        <v>118668</v>
      </c>
      <c r="M121">
        <v>3.8</v>
      </c>
      <c r="N121">
        <v>132</v>
      </c>
      <c r="O121">
        <f>Table2_1[[#This Row],[rating]] * Table2_1[[#This Row],[rating_count]]</f>
        <v>501.59999999999997</v>
      </c>
      <c r="P121">
        <f>CORREL(J:J,M:M)</f>
        <v>-0.15537543972693033</v>
      </c>
      <c r="Q121" t="str">
        <f>IF(Table2_1[[#This Row],[rating_count]]&lt;1000, "Yes", "No")</f>
        <v>Yes</v>
      </c>
      <c r="R121" s="9">
        <f>Table2_1[[#This Row],[rating]] * Table2_1[[#This Row],[rating_count]]</f>
        <v>501.59999999999997</v>
      </c>
    </row>
    <row r="122" spans="1:18">
      <c r="A122" s="9" t="s">
        <v>1086</v>
      </c>
      <c r="B122" s="9" t="s">
        <v>1087</v>
      </c>
      <c r="C122" s="9" t="s">
        <v>13083</v>
      </c>
      <c r="D122" s="9" t="s">
        <v>13084</v>
      </c>
      <c r="E122" s="9" t="s">
        <v>13085</v>
      </c>
      <c r="F122" s="9" t="s">
        <v>13086</v>
      </c>
      <c r="G122" s="9" t="s">
        <v>13087</v>
      </c>
      <c r="H122">
        <v>1599</v>
      </c>
      <c r="I122">
        <v>1999</v>
      </c>
      <c r="J122">
        <v>0.2</v>
      </c>
      <c r="K122" t="str">
        <f>IF(Table2_1[[#This Row],[discount_percentage]]&gt;=0.5, "Yes", "No")</f>
        <v>No</v>
      </c>
      <c r="L122" s="16">
        <f>Table2_1[[#This Row],[actual_price]] * Table2_1[[#This Row],[rating_count]]</f>
        <v>3900049</v>
      </c>
      <c r="M122">
        <v>4.4000000000000004</v>
      </c>
      <c r="N122">
        <v>1951</v>
      </c>
      <c r="O122">
        <f>Table2_1[[#This Row],[rating]] * Table2_1[[#This Row],[rating_count]]</f>
        <v>8584.4000000000015</v>
      </c>
      <c r="P122">
        <f>CORREL(J:J,M:M)</f>
        <v>-0.15537543972693033</v>
      </c>
      <c r="Q122" t="str">
        <f>IF(Table2_1[[#This Row],[rating_count]]&lt;1000, "Yes", "No")</f>
        <v>No</v>
      </c>
      <c r="R122" s="9">
        <f>Table2_1[[#This Row],[rating]] * Table2_1[[#This Row],[rating_count]]</f>
        <v>8584.4000000000015</v>
      </c>
    </row>
    <row r="123" spans="1:18">
      <c r="A123" s="9" t="s">
        <v>1096</v>
      </c>
      <c r="B123" s="9" t="s">
        <v>1097</v>
      </c>
      <c r="C123" s="9" t="s">
        <v>13091</v>
      </c>
      <c r="D123" s="9" t="s">
        <v>13092</v>
      </c>
      <c r="E123" s="9" t="s">
        <v>13093</v>
      </c>
      <c r="F123" s="9" t="s">
        <v>13097</v>
      </c>
      <c r="G123" s="9"/>
      <c r="H123">
        <v>1499</v>
      </c>
      <c r="I123">
        <v>3999</v>
      </c>
      <c r="J123">
        <v>0.63</v>
      </c>
      <c r="K123" t="str">
        <f>IF(Table2_1[[#This Row],[discount_percentage]]&gt;=0.5, "Yes", "No")</f>
        <v>Yes</v>
      </c>
      <c r="L123" s="16">
        <f>Table2_1[[#This Row],[actual_price]] * Table2_1[[#This Row],[rating_count]]</f>
        <v>147963</v>
      </c>
      <c r="M123">
        <v>3.7</v>
      </c>
      <c r="N123">
        <v>37</v>
      </c>
      <c r="O123">
        <f>Table2_1[[#This Row],[rating]] * Table2_1[[#This Row],[rating_count]]</f>
        <v>136.9</v>
      </c>
      <c r="P123">
        <f>CORREL(J:J,M:M)</f>
        <v>-0.15537543972693033</v>
      </c>
      <c r="Q123" t="str">
        <f>IF(Table2_1[[#This Row],[rating_count]]&lt;1000, "Yes", "No")</f>
        <v>Yes</v>
      </c>
      <c r="R123" s="9">
        <f>Table2_1[[#This Row],[rating]] * Table2_1[[#This Row],[rating_count]]</f>
        <v>136.9</v>
      </c>
    </row>
    <row r="124" spans="1:18">
      <c r="A124" s="9" t="s">
        <v>1106</v>
      </c>
      <c r="B124" s="9" t="s">
        <v>1107</v>
      </c>
      <c r="C124" s="9" t="s">
        <v>13091</v>
      </c>
      <c r="D124" s="9" t="s">
        <v>13092</v>
      </c>
      <c r="E124" s="9" t="s">
        <v>13095</v>
      </c>
      <c r="F124" s="9" t="s">
        <v>13096</v>
      </c>
      <c r="G124" s="9"/>
      <c r="H124">
        <v>8499</v>
      </c>
      <c r="I124">
        <v>15999</v>
      </c>
      <c r="J124">
        <v>0.47</v>
      </c>
      <c r="K124" t="str">
        <f>IF(Table2_1[[#This Row],[discount_percentage]]&gt;=0.5, "Yes", "No")</f>
        <v>No</v>
      </c>
      <c r="L124" s="16">
        <f>Table2_1[[#This Row],[actual_price]] * Table2_1[[#This Row],[rating_count]]</f>
        <v>9471408</v>
      </c>
      <c r="M124">
        <v>4.3</v>
      </c>
      <c r="N124">
        <v>592</v>
      </c>
      <c r="O124">
        <f>Table2_1[[#This Row],[rating]] * Table2_1[[#This Row],[rating_count]]</f>
        <v>2545.6</v>
      </c>
      <c r="P124">
        <f>CORREL(J:J,M:M)</f>
        <v>-0.15537543972693033</v>
      </c>
      <c r="Q124" t="str">
        <f>IF(Table2_1[[#This Row],[rating_count]]&lt;1000, "Yes", "No")</f>
        <v>Yes</v>
      </c>
      <c r="R124" s="9">
        <f>Table2_1[[#This Row],[rating]] * Table2_1[[#This Row],[rating_count]]</f>
        <v>2545.6</v>
      </c>
    </row>
    <row r="125" spans="1:18">
      <c r="A125" s="9" t="s">
        <v>1116</v>
      </c>
      <c r="B125" s="9" t="s">
        <v>1117</v>
      </c>
      <c r="C125" s="9" t="s">
        <v>13091</v>
      </c>
      <c r="D125" s="9" t="s">
        <v>13092</v>
      </c>
      <c r="E125" s="9" t="s">
        <v>13095</v>
      </c>
      <c r="F125" s="9" t="s">
        <v>13096</v>
      </c>
      <c r="G125" s="9"/>
      <c r="H125">
        <v>20990</v>
      </c>
      <c r="I125">
        <v>44990</v>
      </c>
      <c r="J125">
        <v>0.53</v>
      </c>
      <c r="K125" t="str">
        <f>IF(Table2_1[[#This Row],[discount_percentage]]&gt;=0.5, "Yes", "No")</f>
        <v>Yes</v>
      </c>
      <c r="L125" s="16">
        <f>Table2_1[[#This Row],[actual_price]] * Table2_1[[#This Row],[rating_count]]</f>
        <v>56642410</v>
      </c>
      <c r="M125">
        <v>4.0999999999999996</v>
      </c>
      <c r="N125">
        <v>1259</v>
      </c>
      <c r="O125">
        <f>Table2_1[[#This Row],[rating]] * Table2_1[[#This Row],[rating_count]]</f>
        <v>5161.8999999999996</v>
      </c>
      <c r="P125">
        <f>CORREL(J:J,M:M)</f>
        <v>-0.15537543972693033</v>
      </c>
      <c r="Q125" t="str">
        <f>IF(Table2_1[[#This Row],[rating_count]]&lt;1000, "Yes", "No")</f>
        <v>No</v>
      </c>
      <c r="R125" s="9">
        <f>Table2_1[[#This Row],[rating]] * Table2_1[[#This Row],[rating_count]]</f>
        <v>5161.8999999999996</v>
      </c>
    </row>
    <row r="126" spans="1:18">
      <c r="A126" s="9" t="s">
        <v>1126</v>
      </c>
      <c r="B126" s="9" t="s">
        <v>1127</v>
      </c>
      <c r="C126" s="9" t="s">
        <v>13091</v>
      </c>
      <c r="D126" s="9" t="s">
        <v>13092</v>
      </c>
      <c r="E126" s="9" t="s">
        <v>13095</v>
      </c>
      <c r="F126" s="9" t="s">
        <v>13096</v>
      </c>
      <c r="G126" s="9"/>
      <c r="H126">
        <v>32999</v>
      </c>
      <c r="I126">
        <v>44999</v>
      </c>
      <c r="J126">
        <v>0.27</v>
      </c>
      <c r="K126" t="str">
        <f>IF(Table2_1[[#This Row],[discount_percentage]]&gt;=0.5, "Yes", "No")</f>
        <v>No</v>
      </c>
      <c r="L126" s="16">
        <f>Table2_1[[#This Row],[actual_price]] * Table2_1[[#This Row],[rating_count]]</f>
        <v>2035664762</v>
      </c>
      <c r="M126">
        <v>4.2</v>
      </c>
      <c r="N126">
        <v>45238</v>
      </c>
      <c r="O126">
        <f>Table2_1[[#This Row],[rating]] * Table2_1[[#This Row],[rating_count]]</f>
        <v>189999.6</v>
      </c>
      <c r="P126">
        <f>CORREL(J:J,M:M)</f>
        <v>-0.15537543972693033</v>
      </c>
      <c r="Q126" t="str">
        <f>IF(Table2_1[[#This Row],[rating_count]]&lt;1000, "Yes", "No")</f>
        <v>No</v>
      </c>
      <c r="R126" s="9">
        <f>Table2_1[[#This Row],[rating]] * Table2_1[[#This Row],[rating_count]]</f>
        <v>189999.6</v>
      </c>
    </row>
    <row r="127" spans="1:18">
      <c r="A127" s="9" t="s">
        <v>1131</v>
      </c>
      <c r="B127" s="9" t="s">
        <v>1132</v>
      </c>
      <c r="C127" s="9" t="s">
        <v>13091</v>
      </c>
      <c r="D127" s="9" t="s">
        <v>13092</v>
      </c>
      <c r="E127" s="9" t="s">
        <v>13093</v>
      </c>
      <c r="F127" s="9" t="s">
        <v>13086</v>
      </c>
      <c r="G127" s="9" t="s">
        <v>13094</v>
      </c>
      <c r="H127">
        <v>799</v>
      </c>
      <c r="I127">
        <v>1700</v>
      </c>
      <c r="J127">
        <v>0.53</v>
      </c>
      <c r="K127" t="str">
        <f>IF(Table2_1[[#This Row],[discount_percentage]]&gt;=0.5, "Yes", "No")</f>
        <v>Yes</v>
      </c>
      <c r="L127" s="16">
        <f>Table2_1[[#This Row],[actual_price]] * Table2_1[[#This Row],[rating_count]]</f>
        <v>48684600</v>
      </c>
      <c r="M127">
        <v>4.0999999999999996</v>
      </c>
      <c r="N127">
        <v>28638</v>
      </c>
      <c r="O127">
        <f>Table2_1[[#This Row],[rating]] * Table2_1[[#This Row],[rating_count]]</f>
        <v>117415.79999999999</v>
      </c>
      <c r="P127">
        <f>CORREL(J:J,M:M)</f>
        <v>-0.15537543972693033</v>
      </c>
      <c r="Q127" t="str">
        <f>IF(Table2_1[[#This Row],[rating_count]]&lt;1000, "Yes", "No")</f>
        <v>No</v>
      </c>
      <c r="R127" s="9">
        <f>Table2_1[[#This Row],[rating]] * Table2_1[[#This Row],[rating_count]]</f>
        <v>117415.79999999999</v>
      </c>
    </row>
    <row r="128" spans="1:18">
      <c r="A128" s="9" t="s">
        <v>1141</v>
      </c>
      <c r="B128" s="9" t="s">
        <v>1142</v>
      </c>
      <c r="C128" s="9" t="s">
        <v>13091</v>
      </c>
      <c r="D128" s="9" t="s">
        <v>13092</v>
      </c>
      <c r="E128" s="9" t="s">
        <v>13093</v>
      </c>
      <c r="F128" s="9" t="s">
        <v>13086</v>
      </c>
      <c r="G128" s="9" t="s">
        <v>13094</v>
      </c>
      <c r="H128">
        <v>229</v>
      </c>
      <c r="I128">
        <v>595</v>
      </c>
      <c r="J128">
        <v>0.62</v>
      </c>
      <c r="K128" t="str">
        <f>IF(Table2_1[[#This Row],[discount_percentage]]&gt;=0.5, "Yes", "No")</f>
        <v>Yes</v>
      </c>
      <c r="L128" s="16">
        <f>Table2_1[[#This Row],[actual_price]] * Table2_1[[#This Row],[rating_count]]</f>
        <v>7636825</v>
      </c>
      <c r="M128">
        <v>4.3</v>
      </c>
      <c r="N128">
        <v>12835</v>
      </c>
      <c r="O128">
        <f>Table2_1[[#This Row],[rating]] * Table2_1[[#This Row],[rating_count]]</f>
        <v>55190.5</v>
      </c>
      <c r="P128">
        <f>CORREL(J:J,M:M)</f>
        <v>-0.15537543972693033</v>
      </c>
      <c r="Q128" t="str">
        <f>IF(Table2_1[[#This Row],[rating_count]]&lt;1000, "Yes", "No")</f>
        <v>No</v>
      </c>
      <c r="R128" s="9">
        <f>Table2_1[[#This Row],[rating]] * Table2_1[[#This Row],[rating_count]]</f>
        <v>55190.5</v>
      </c>
    </row>
    <row r="129" spans="1:18">
      <c r="A129" s="9" t="s">
        <v>1151</v>
      </c>
      <c r="B129" s="9" t="s">
        <v>1152</v>
      </c>
      <c r="C129" s="9" t="s">
        <v>13091</v>
      </c>
      <c r="D129" s="9" t="s">
        <v>13092</v>
      </c>
      <c r="E129" s="9" t="s">
        <v>13095</v>
      </c>
      <c r="F129" s="9" t="s">
        <v>13096</v>
      </c>
      <c r="G129" s="9"/>
      <c r="H129">
        <v>9999</v>
      </c>
      <c r="I129">
        <v>27990</v>
      </c>
      <c r="J129">
        <v>0.64</v>
      </c>
      <c r="K129" t="str">
        <f>IF(Table2_1[[#This Row],[discount_percentage]]&gt;=0.5, "Yes", "No")</f>
        <v>Yes</v>
      </c>
      <c r="L129" s="16">
        <f>Table2_1[[#This Row],[actual_price]] * Table2_1[[#This Row],[rating_count]]</f>
        <v>35519310</v>
      </c>
      <c r="M129">
        <v>4.2</v>
      </c>
      <c r="N129">
        <v>1269</v>
      </c>
      <c r="O129">
        <f>Table2_1[[#This Row],[rating]] * Table2_1[[#This Row],[rating_count]]</f>
        <v>5329.8</v>
      </c>
      <c r="P129">
        <f>CORREL(J:J,M:M)</f>
        <v>-0.15537543972693033</v>
      </c>
      <c r="Q129" t="str">
        <f>IF(Table2_1[[#This Row],[rating_count]]&lt;1000, "Yes", "No")</f>
        <v>No</v>
      </c>
      <c r="R129" s="9">
        <f>Table2_1[[#This Row],[rating]] * Table2_1[[#This Row],[rating_count]]</f>
        <v>5329.8</v>
      </c>
    </row>
    <row r="130" spans="1:18">
      <c r="A130" s="9" t="s">
        <v>1161</v>
      </c>
      <c r="B130" s="9" t="s">
        <v>1162</v>
      </c>
      <c r="C130" s="9" t="s">
        <v>13091</v>
      </c>
      <c r="D130" s="9" t="s">
        <v>13092</v>
      </c>
      <c r="E130" s="9" t="s">
        <v>13093</v>
      </c>
      <c r="F130" s="9" t="s">
        <v>13097</v>
      </c>
      <c r="G130" s="9"/>
      <c r="H130">
        <v>349</v>
      </c>
      <c r="I130">
        <v>599</v>
      </c>
      <c r="J130">
        <v>0.42</v>
      </c>
      <c r="K130" t="str">
        <f>IF(Table2_1[[#This Row],[discount_percentage]]&gt;=0.5, "Yes", "No")</f>
        <v>No</v>
      </c>
      <c r="L130" s="16">
        <f>Table2_1[[#This Row],[actual_price]] * Table2_1[[#This Row],[rating_count]]</f>
        <v>170116</v>
      </c>
      <c r="M130">
        <v>4.2</v>
      </c>
      <c r="N130">
        <v>284</v>
      </c>
      <c r="O130">
        <f>Table2_1[[#This Row],[rating]] * Table2_1[[#This Row],[rating_count]]</f>
        <v>1192.8</v>
      </c>
      <c r="P130">
        <f>CORREL(J:J,M:M)</f>
        <v>-0.15537543972693033</v>
      </c>
      <c r="Q130" t="str">
        <f>IF(Table2_1[[#This Row],[rating_count]]&lt;1000, "Yes", "No")</f>
        <v>Yes</v>
      </c>
      <c r="R130" s="9">
        <f>Table2_1[[#This Row],[rating]] * Table2_1[[#This Row],[rating_count]]</f>
        <v>1192.8</v>
      </c>
    </row>
    <row r="131" spans="1:18">
      <c r="A131" s="9" t="s">
        <v>1171</v>
      </c>
      <c r="B131" s="9" t="s">
        <v>1172</v>
      </c>
      <c r="C131" s="9" t="s">
        <v>13091</v>
      </c>
      <c r="D131" s="9" t="s">
        <v>13092</v>
      </c>
      <c r="E131" s="9" t="s">
        <v>13093</v>
      </c>
      <c r="F131" s="9" t="s">
        <v>13086</v>
      </c>
      <c r="G131" s="9" t="s">
        <v>13101</v>
      </c>
      <c r="H131">
        <v>489</v>
      </c>
      <c r="I131">
        <v>1200</v>
      </c>
      <c r="J131">
        <v>0.59</v>
      </c>
      <c r="K131" t="str">
        <f>IF(Table2_1[[#This Row],[discount_percentage]]&gt;=0.5, "Yes", "No")</f>
        <v>Yes</v>
      </c>
      <c r="L131" s="16">
        <f>Table2_1[[#This Row],[actual_price]] * Table2_1[[#This Row],[rating_count]]</f>
        <v>83445600</v>
      </c>
      <c r="M131">
        <v>4.4000000000000004</v>
      </c>
      <c r="N131">
        <v>69538</v>
      </c>
      <c r="O131">
        <f>Table2_1[[#This Row],[rating]] * Table2_1[[#This Row],[rating_count]]</f>
        <v>305967.2</v>
      </c>
      <c r="P131">
        <f>CORREL(J:J,M:M)</f>
        <v>-0.15537543972693033</v>
      </c>
      <c r="Q131" t="str">
        <f>IF(Table2_1[[#This Row],[rating_count]]&lt;1000, "Yes", "No")</f>
        <v>No</v>
      </c>
      <c r="R131" s="9">
        <f>Table2_1[[#This Row],[rating]] * Table2_1[[#This Row],[rating_count]]</f>
        <v>305967.2</v>
      </c>
    </row>
    <row r="132" spans="1:18">
      <c r="A132" s="9" t="s">
        <v>1182</v>
      </c>
      <c r="B132" s="9" t="s">
        <v>1183</v>
      </c>
      <c r="C132" s="9" t="s">
        <v>13091</v>
      </c>
      <c r="D132" s="9" t="s">
        <v>13092</v>
      </c>
      <c r="E132" s="9" t="s">
        <v>13095</v>
      </c>
      <c r="F132" s="9" t="s">
        <v>13096</v>
      </c>
      <c r="G132" s="9"/>
      <c r="H132">
        <v>23999</v>
      </c>
      <c r="I132">
        <v>34990</v>
      </c>
      <c r="J132">
        <v>0.31</v>
      </c>
      <c r="K132" t="str">
        <f>IF(Table2_1[[#This Row],[discount_percentage]]&gt;=0.5, "Yes", "No")</f>
        <v>No</v>
      </c>
      <c r="L132" s="16">
        <f>Table2_1[[#This Row],[actual_price]] * Table2_1[[#This Row],[rating_count]]</f>
        <v>164557970</v>
      </c>
      <c r="M132">
        <v>4.3</v>
      </c>
      <c r="N132">
        <v>4703</v>
      </c>
      <c r="O132">
        <f>Table2_1[[#This Row],[rating]] * Table2_1[[#This Row],[rating_count]]</f>
        <v>20222.899999999998</v>
      </c>
      <c r="P132">
        <f>CORREL(J:J,M:M)</f>
        <v>-0.15537543972693033</v>
      </c>
      <c r="Q132" t="str">
        <f>IF(Table2_1[[#This Row],[rating_count]]&lt;1000, "Yes", "No")</f>
        <v>No</v>
      </c>
      <c r="R132" s="9">
        <f>Table2_1[[#This Row],[rating]] * Table2_1[[#This Row],[rating_count]]</f>
        <v>20222.899999999998</v>
      </c>
    </row>
    <row r="133" spans="1:18">
      <c r="A133" s="9" t="s">
        <v>1186</v>
      </c>
      <c r="B133" s="9" t="s">
        <v>1187</v>
      </c>
      <c r="C133" s="9" t="s">
        <v>13083</v>
      </c>
      <c r="D133" s="9" t="s">
        <v>13084</v>
      </c>
      <c r="E133" s="9" t="s">
        <v>13085</v>
      </c>
      <c r="F133" s="9" t="s">
        <v>13086</v>
      </c>
      <c r="G133" s="9" t="s">
        <v>13087</v>
      </c>
      <c r="H133">
        <v>399</v>
      </c>
      <c r="I133">
        <v>999</v>
      </c>
      <c r="J133">
        <v>0.6</v>
      </c>
      <c r="K133" t="str">
        <f>IF(Table2_1[[#This Row],[discount_percentage]]&gt;=0.5, "Yes", "No")</f>
        <v>Yes</v>
      </c>
      <c r="L133" s="16">
        <f>Table2_1[[#This Row],[actual_price]] * Table2_1[[#This Row],[rating_count]]</f>
        <v>2803194</v>
      </c>
      <c r="M133">
        <v>4.3</v>
      </c>
      <c r="N133">
        <v>2806</v>
      </c>
      <c r="O133">
        <f>Table2_1[[#This Row],[rating]] * Table2_1[[#This Row],[rating_count]]</f>
        <v>12065.8</v>
      </c>
      <c r="P133">
        <f>CORREL(J:J,M:M)</f>
        <v>-0.15537543972693033</v>
      </c>
      <c r="Q133" t="str">
        <f>IF(Table2_1[[#This Row],[rating_count]]&lt;1000, "Yes", "No")</f>
        <v>No</v>
      </c>
      <c r="R133" s="9">
        <f>Table2_1[[#This Row],[rating]] * Table2_1[[#This Row],[rating_count]]</f>
        <v>12065.8</v>
      </c>
    </row>
    <row r="134" spans="1:18">
      <c r="A134" s="9" t="s">
        <v>1191</v>
      </c>
      <c r="B134" s="9" t="s">
        <v>1192</v>
      </c>
      <c r="C134" s="9" t="s">
        <v>13091</v>
      </c>
      <c r="D134" s="9" t="s">
        <v>13102</v>
      </c>
      <c r="E134" s="9" t="s">
        <v>13093</v>
      </c>
      <c r="F134" s="9" t="s">
        <v>13103</v>
      </c>
      <c r="G134" s="9" t="s">
        <v>13104</v>
      </c>
      <c r="H134">
        <v>349</v>
      </c>
      <c r="I134">
        <v>1299</v>
      </c>
      <c r="J134">
        <v>0.73</v>
      </c>
      <c r="K134" t="str">
        <f>IF(Table2_1[[#This Row],[discount_percentage]]&gt;=0.5, "Yes", "No")</f>
        <v>Yes</v>
      </c>
      <c r="L134" s="16">
        <f>Table2_1[[#This Row],[actual_price]] * Table2_1[[#This Row],[rating_count]]</f>
        <v>4280205</v>
      </c>
      <c r="M134">
        <v>4</v>
      </c>
      <c r="N134">
        <v>3295</v>
      </c>
      <c r="O134">
        <f>Table2_1[[#This Row],[rating]] * Table2_1[[#This Row],[rating_count]]</f>
        <v>13180</v>
      </c>
      <c r="P134">
        <f>CORREL(J:J,M:M)</f>
        <v>-0.15537543972693033</v>
      </c>
      <c r="Q134" t="str">
        <f>IF(Table2_1[[#This Row],[rating_count]]&lt;1000, "Yes", "No")</f>
        <v>No</v>
      </c>
      <c r="R134" s="9">
        <f>Table2_1[[#This Row],[rating]] * Table2_1[[#This Row],[rating_count]]</f>
        <v>13180</v>
      </c>
    </row>
    <row r="135" spans="1:18">
      <c r="A135" s="9" t="s">
        <v>1202</v>
      </c>
      <c r="B135" s="9" t="s">
        <v>1203</v>
      </c>
      <c r="C135" s="9" t="s">
        <v>13083</v>
      </c>
      <c r="D135" s="9" t="s">
        <v>13084</v>
      </c>
      <c r="E135" s="9" t="s">
        <v>13085</v>
      </c>
      <c r="F135" s="9" t="s">
        <v>13086</v>
      </c>
      <c r="G135" s="9" t="s">
        <v>13087</v>
      </c>
      <c r="H135">
        <v>179</v>
      </c>
      <c r="I135">
        <v>299</v>
      </c>
      <c r="J135">
        <v>0.4</v>
      </c>
      <c r="K135" t="str">
        <f>IF(Table2_1[[#This Row],[discount_percentage]]&gt;=0.5, "Yes", "No")</f>
        <v>No</v>
      </c>
      <c r="L135" s="16">
        <f>Table2_1[[#This Row],[actual_price]] * Table2_1[[#This Row],[rating_count]]</f>
        <v>24219</v>
      </c>
      <c r="M135">
        <v>3.9</v>
      </c>
      <c r="N135">
        <v>81</v>
      </c>
      <c r="O135">
        <f>Table2_1[[#This Row],[rating]] * Table2_1[[#This Row],[rating_count]]</f>
        <v>315.89999999999998</v>
      </c>
      <c r="P135">
        <f>CORREL(J:J,M:M)</f>
        <v>-0.15537543972693033</v>
      </c>
      <c r="Q135" t="str">
        <f>IF(Table2_1[[#This Row],[rating_count]]&lt;1000, "Yes", "No")</f>
        <v>Yes</v>
      </c>
      <c r="R135" s="9">
        <f>Table2_1[[#This Row],[rating]] * Table2_1[[#This Row],[rating_count]]</f>
        <v>315.89999999999998</v>
      </c>
    </row>
    <row r="136" spans="1:18">
      <c r="A136" s="9" t="s">
        <v>1212</v>
      </c>
      <c r="B136" s="9" t="s">
        <v>1213</v>
      </c>
      <c r="C136" s="9" t="s">
        <v>13083</v>
      </c>
      <c r="D136" s="9" t="s">
        <v>13084</v>
      </c>
      <c r="E136" s="9" t="s">
        <v>13085</v>
      </c>
      <c r="F136" s="9" t="s">
        <v>13086</v>
      </c>
      <c r="G136" s="9" t="s">
        <v>13087</v>
      </c>
      <c r="H136">
        <v>689</v>
      </c>
      <c r="I136">
        <v>1500</v>
      </c>
      <c r="J136">
        <v>0.54</v>
      </c>
      <c r="K136" t="str">
        <f>IF(Table2_1[[#This Row],[discount_percentage]]&gt;=0.5, "Yes", "No")</f>
        <v>Yes</v>
      </c>
      <c r="L136" s="16">
        <f>Table2_1[[#This Row],[actual_price]] * Table2_1[[#This Row],[rating_count]]</f>
        <v>63451500</v>
      </c>
      <c r="M136">
        <v>4.2</v>
      </c>
      <c r="N136">
        <v>42301</v>
      </c>
      <c r="O136">
        <f>Table2_1[[#This Row],[rating]] * Table2_1[[#This Row],[rating_count]]</f>
        <v>177664.2</v>
      </c>
      <c r="P136">
        <f>CORREL(J:J,M:M)</f>
        <v>-0.15537543972693033</v>
      </c>
      <c r="Q136" t="str">
        <f>IF(Table2_1[[#This Row],[rating_count]]&lt;1000, "Yes", "No")</f>
        <v>No</v>
      </c>
      <c r="R136" s="9">
        <f>Table2_1[[#This Row],[rating]] * Table2_1[[#This Row],[rating_count]]</f>
        <v>177664.2</v>
      </c>
    </row>
    <row r="137" spans="1:18">
      <c r="A137" s="9" t="s">
        <v>1222</v>
      </c>
      <c r="B137" s="9" t="s">
        <v>1223</v>
      </c>
      <c r="C137" s="9" t="s">
        <v>13091</v>
      </c>
      <c r="D137" s="9" t="s">
        <v>13092</v>
      </c>
      <c r="E137" s="9" t="s">
        <v>13095</v>
      </c>
      <c r="F137" s="9" t="s">
        <v>13096</v>
      </c>
      <c r="G137" s="9"/>
      <c r="H137">
        <v>30990</v>
      </c>
      <c r="I137">
        <v>49990</v>
      </c>
      <c r="J137">
        <v>0.38</v>
      </c>
      <c r="K137" t="str">
        <f>IF(Table2_1[[#This Row],[discount_percentage]]&gt;=0.5, "Yes", "No")</f>
        <v>No</v>
      </c>
      <c r="L137" s="16">
        <f>Table2_1[[#This Row],[actual_price]] * Table2_1[[#This Row],[rating_count]]</f>
        <v>68786240</v>
      </c>
      <c r="M137">
        <v>4.3</v>
      </c>
      <c r="N137">
        <v>1376</v>
      </c>
      <c r="O137">
        <f>Table2_1[[#This Row],[rating]] * Table2_1[[#This Row],[rating_count]]</f>
        <v>5916.8</v>
      </c>
      <c r="P137">
        <f>CORREL(J:J,M:M)</f>
        <v>-0.15537543972693033</v>
      </c>
      <c r="Q137" t="str">
        <f>IF(Table2_1[[#This Row],[rating_count]]&lt;1000, "Yes", "No")</f>
        <v>No</v>
      </c>
      <c r="R137" s="9">
        <f>Table2_1[[#This Row],[rating]] * Table2_1[[#This Row],[rating_count]]</f>
        <v>5916.8</v>
      </c>
    </row>
    <row r="138" spans="1:18">
      <c r="A138" s="9" t="s">
        <v>1232</v>
      </c>
      <c r="B138" s="9" t="s">
        <v>1233</v>
      </c>
      <c r="C138" s="9" t="s">
        <v>13083</v>
      </c>
      <c r="D138" s="9" t="s">
        <v>13084</v>
      </c>
      <c r="E138" s="9" t="s">
        <v>13085</v>
      </c>
      <c r="F138" s="9" t="s">
        <v>13086</v>
      </c>
      <c r="G138" s="9" t="s">
        <v>13087</v>
      </c>
      <c r="H138">
        <v>249</v>
      </c>
      <c r="I138">
        <v>931</v>
      </c>
      <c r="J138">
        <v>0.73</v>
      </c>
      <c r="K138" t="str">
        <f>IF(Table2_1[[#This Row],[discount_percentage]]&gt;=0.5, "Yes", "No")</f>
        <v>Yes</v>
      </c>
      <c r="L138" s="16">
        <f>Table2_1[[#This Row],[actual_price]] * Table2_1[[#This Row],[rating_count]]</f>
        <v>1000825</v>
      </c>
      <c r="M138">
        <v>3.9</v>
      </c>
      <c r="N138">
        <v>1075</v>
      </c>
      <c r="O138">
        <f>Table2_1[[#This Row],[rating]] * Table2_1[[#This Row],[rating_count]]</f>
        <v>4192.5</v>
      </c>
      <c r="P138">
        <f>CORREL(J:J,M:M)</f>
        <v>-0.15537543972693033</v>
      </c>
      <c r="Q138" t="str">
        <f>IF(Table2_1[[#This Row],[rating_count]]&lt;1000, "Yes", "No")</f>
        <v>No</v>
      </c>
      <c r="R138" s="9">
        <f>Table2_1[[#This Row],[rating]] * Table2_1[[#This Row],[rating_count]]</f>
        <v>4192.5</v>
      </c>
    </row>
    <row r="139" spans="1:18">
      <c r="A139" s="9" t="s">
        <v>1237</v>
      </c>
      <c r="B139" s="9" t="s">
        <v>1238</v>
      </c>
      <c r="C139" s="9" t="s">
        <v>13091</v>
      </c>
      <c r="D139" s="9" t="s">
        <v>13092</v>
      </c>
      <c r="E139" s="9" t="s">
        <v>13093</v>
      </c>
      <c r="F139" s="9" t="s">
        <v>13086</v>
      </c>
      <c r="G139" s="9" t="s">
        <v>13094</v>
      </c>
      <c r="H139">
        <v>999</v>
      </c>
      <c r="I139">
        <v>2399</v>
      </c>
      <c r="J139">
        <v>0.57999999999999996</v>
      </c>
      <c r="K139" t="str">
        <f>IF(Table2_1[[#This Row],[discount_percentage]]&gt;=0.5, "Yes", "No")</f>
        <v>Yes</v>
      </c>
      <c r="L139" s="16">
        <f>Table2_1[[#This Row],[actual_price]] * Table2_1[[#This Row],[rating_count]]</f>
        <v>8789936</v>
      </c>
      <c r="M139">
        <v>4.5999999999999996</v>
      </c>
      <c r="N139">
        <v>3664</v>
      </c>
      <c r="O139">
        <f>Table2_1[[#This Row],[rating]] * Table2_1[[#This Row],[rating_count]]</f>
        <v>16854.399999999998</v>
      </c>
      <c r="P139">
        <f>CORREL(J:J,M:M)</f>
        <v>-0.15537543972693033</v>
      </c>
      <c r="Q139" t="str">
        <f>IF(Table2_1[[#This Row],[rating_count]]&lt;1000, "Yes", "No")</f>
        <v>No</v>
      </c>
      <c r="R139" s="9">
        <f>Table2_1[[#This Row],[rating]] * Table2_1[[#This Row],[rating_count]]</f>
        <v>16854.399999999998</v>
      </c>
    </row>
    <row r="140" spans="1:18">
      <c r="A140" s="9" t="s">
        <v>1247</v>
      </c>
      <c r="B140" s="9" t="s">
        <v>1248</v>
      </c>
      <c r="C140" s="9" t="s">
        <v>13091</v>
      </c>
      <c r="D140" s="9" t="s">
        <v>13092</v>
      </c>
      <c r="E140" s="9" t="s">
        <v>13093</v>
      </c>
      <c r="F140" s="9" t="s">
        <v>13097</v>
      </c>
      <c r="G140" s="9"/>
      <c r="H140">
        <v>399</v>
      </c>
      <c r="I140">
        <v>399</v>
      </c>
      <c r="J140">
        <v>0</v>
      </c>
      <c r="K140" t="str">
        <f>IF(Table2_1[[#This Row],[discount_percentage]]&gt;=0.5, "Yes", "No")</f>
        <v>No</v>
      </c>
      <c r="L140" s="16">
        <f>Table2_1[[#This Row],[actual_price]] * Table2_1[[#This Row],[rating_count]]</f>
        <v>778449</v>
      </c>
      <c r="M140">
        <v>3.9</v>
      </c>
      <c r="N140">
        <v>1951</v>
      </c>
      <c r="O140">
        <f>Table2_1[[#This Row],[rating]] * Table2_1[[#This Row],[rating_count]]</f>
        <v>7608.9</v>
      </c>
      <c r="P140">
        <f>CORREL(J:J,M:M)</f>
        <v>-0.15537543972693033</v>
      </c>
      <c r="Q140" t="str">
        <f>IF(Table2_1[[#This Row],[rating_count]]&lt;1000, "Yes", "No")</f>
        <v>No</v>
      </c>
      <c r="R140" s="9">
        <f>Table2_1[[#This Row],[rating]] * Table2_1[[#This Row],[rating_count]]</f>
        <v>7608.9</v>
      </c>
    </row>
    <row r="141" spans="1:18">
      <c r="A141" s="9" t="s">
        <v>1257</v>
      </c>
      <c r="B141" s="9" t="s">
        <v>1258</v>
      </c>
      <c r="C141" s="9" t="s">
        <v>13083</v>
      </c>
      <c r="D141" s="9" t="s">
        <v>13084</v>
      </c>
      <c r="E141" s="9" t="s">
        <v>13085</v>
      </c>
      <c r="F141" s="9" t="s">
        <v>13086</v>
      </c>
      <c r="G141" s="9" t="s">
        <v>13087</v>
      </c>
      <c r="H141">
        <v>349</v>
      </c>
      <c r="I141">
        <v>699</v>
      </c>
      <c r="J141">
        <v>0.5</v>
      </c>
      <c r="K141" t="str">
        <f>IF(Table2_1[[#This Row],[discount_percentage]]&gt;=0.5, "Yes", "No")</f>
        <v>Yes</v>
      </c>
      <c r="L141" s="16">
        <f>Table2_1[[#This Row],[actual_price]] * Table2_1[[#This Row],[rating_count]]</f>
        <v>14574150</v>
      </c>
      <c r="M141">
        <v>4.3</v>
      </c>
      <c r="N141">
        <v>20850</v>
      </c>
      <c r="O141">
        <f>Table2_1[[#This Row],[rating]] * Table2_1[[#This Row],[rating_count]]</f>
        <v>89655</v>
      </c>
      <c r="P141">
        <f>CORREL(J:J,M:M)</f>
        <v>-0.15537543972693033</v>
      </c>
      <c r="Q141" t="str">
        <f>IF(Table2_1[[#This Row],[rating_count]]&lt;1000, "Yes", "No")</f>
        <v>No</v>
      </c>
      <c r="R141" s="9">
        <f>Table2_1[[#This Row],[rating]] * Table2_1[[#This Row],[rating_count]]</f>
        <v>89655</v>
      </c>
    </row>
    <row r="142" spans="1:18">
      <c r="A142" s="9" t="s">
        <v>1262</v>
      </c>
      <c r="B142" s="9" t="s">
        <v>1263</v>
      </c>
      <c r="C142" s="9" t="s">
        <v>13083</v>
      </c>
      <c r="D142" s="9" t="s">
        <v>13084</v>
      </c>
      <c r="E142" s="9" t="s">
        <v>13085</v>
      </c>
      <c r="F142" s="9" t="s">
        <v>13086</v>
      </c>
      <c r="G142" s="9" t="s">
        <v>13087</v>
      </c>
      <c r="H142">
        <v>399</v>
      </c>
      <c r="I142">
        <v>1099</v>
      </c>
      <c r="J142">
        <v>0.64</v>
      </c>
      <c r="K142" t="str">
        <f>IF(Table2_1[[#This Row],[discount_percentage]]&gt;=0.5, "Yes", "No")</f>
        <v>Yes</v>
      </c>
      <c r="L142" s="16">
        <f>Table2_1[[#This Row],[actual_price]] * Table2_1[[#This Row],[rating_count]]</f>
        <v>2950815</v>
      </c>
      <c r="M142">
        <v>4.0999999999999996</v>
      </c>
      <c r="N142">
        <v>2685</v>
      </c>
      <c r="O142">
        <f>Table2_1[[#This Row],[rating]] * Table2_1[[#This Row],[rating_count]]</f>
        <v>11008.499999999998</v>
      </c>
      <c r="P142">
        <f>CORREL(J:J,M:M)</f>
        <v>-0.15537543972693033</v>
      </c>
      <c r="Q142" t="str">
        <f>IF(Table2_1[[#This Row],[rating_count]]&lt;1000, "Yes", "No")</f>
        <v>No</v>
      </c>
      <c r="R142" s="9">
        <f>Table2_1[[#This Row],[rating]] * Table2_1[[#This Row],[rating_count]]</f>
        <v>11008.499999999998</v>
      </c>
    </row>
    <row r="143" spans="1:18">
      <c r="A143" s="9" t="s">
        <v>1272</v>
      </c>
      <c r="B143" s="9" t="s">
        <v>1273</v>
      </c>
      <c r="C143" s="9" t="s">
        <v>13083</v>
      </c>
      <c r="D143" s="9" t="s">
        <v>13088</v>
      </c>
      <c r="E143" s="9" t="s">
        <v>13089</v>
      </c>
      <c r="F143" s="9" t="s">
        <v>13090</v>
      </c>
      <c r="G143" s="9"/>
      <c r="H143">
        <v>1699</v>
      </c>
      <c r="I143">
        <v>2999</v>
      </c>
      <c r="J143">
        <v>0.43</v>
      </c>
      <c r="K143" t="str">
        <f>IF(Table2_1[[#This Row],[discount_percentage]]&gt;=0.5, "Yes", "No")</f>
        <v>No</v>
      </c>
      <c r="L143" s="16">
        <f>Table2_1[[#This Row],[actual_price]] * Table2_1[[#This Row],[rating_count]]</f>
        <v>74315220</v>
      </c>
      <c r="M143">
        <v>4.4000000000000004</v>
      </c>
      <c r="N143">
        <v>24780</v>
      </c>
      <c r="O143">
        <f>Table2_1[[#This Row],[rating]] * Table2_1[[#This Row],[rating_count]]</f>
        <v>109032.00000000001</v>
      </c>
      <c r="P143">
        <f>CORREL(J:J,M:M)</f>
        <v>-0.15537543972693033</v>
      </c>
      <c r="Q143" t="str">
        <f>IF(Table2_1[[#This Row],[rating_count]]&lt;1000, "Yes", "No")</f>
        <v>No</v>
      </c>
      <c r="R143" s="9">
        <f>Table2_1[[#This Row],[rating]] * Table2_1[[#This Row],[rating_count]]</f>
        <v>109032.00000000001</v>
      </c>
    </row>
    <row r="144" spans="1:18">
      <c r="A144" s="9" t="s">
        <v>1277</v>
      </c>
      <c r="B144" s="9" t="s">
        <v>1278</v>
      </c>
      <c r="C144" s="9" t="s">
        <v>13091</v>
      </c>
      <c r="D144" s="9" t="s">
        <v>13092</v>
      </c>
      <c r="E144" s="9" t="s">
        <v>13093</v>
      </c>
      <c r="F144" s="9" t="s">
        <v>13097</v>
      </c>
      <c r="G144" s="9"/>
      <c r="H144">
        <v>655</v>
      </c>
      <c r="I144">
        <v>1099</v>
      </c>
      <c r="J144">
        <v>0.4</v>
      </c>
      <c r="K144" t="str">
        <f>IF(Table2_1[[#This Row],[discount_percentage]]&gt;=0.5, "Yes", "No")</f>
        <v>No</v>
      </c>
      <c r="L144" s="16">
        <f>Table2_1[[#This Row],[actual_price]] * Table2_1[[#This Row],[rating_count]]</f>
        <v>313215</v>
      </c>
      <c r="M144">
        <v>3.2</v>
      </c>
      <c r="N144">
        <v>285</v>
      </c>
      <c r="O144">
        <f>Table2_1[[#This Row],[rating]] * Table2_1[[#This Row],[rating_count]]</f>
        <v>912</v>
      </c>
      <c r="P144">
        <f>CORREL(J:J,M:M)</f>
        <v>-0.15537543972693033</v>
      </c>
      <c r="Q144" t="str">
        <f>IF(Table2_1[[#This Row],[rating_count]]&lt;1000, "Yes", "No")</f>
        <v>Yes</v>
      </c>
      <c r="R144" s="9">
        <f>Table2_1[[#This Row],[rating]] * Table2_1[[#This Row],[rating_count]]</f>
        <v>912</v>
      </c>
    </row>
    <row r="145" spans="1:18">
      <c r="A145" s="9" t="s">
        <v>1287</v>
      </c>
      <c r="B145" s="9" t="s">
        <v>1288</v>
      </c>
      <c r="C145" s="9" t="s">
        <v>13083</v>
      </c>
      <c r="D145" s="9" t="s">
        <v>13088</v>
      </c>
      <c r="E145" s="9" t="s">
        <v>13089</v>
      </c>
      <c r="F145" s="9" t="s">
        <v>13090</v>
      </c>
      <c r="G145" s="9"/>
      <c r="H145">
        <v>749</v>
      </c>
      <c r="I145">
        <v>1339</v>
      </c>
      <c r="J145">
        <v>0.44</v>
      </c>
      <c r="K145" t="str">
        <f>IF(Table2_1[[#This Row],[discount_percentage]]&gt;=0.5, "Yes", "No")</f>
        <v>No</v>
      </c>
      <c r="L145" s="16">
        <f>Table2_1[[#This Row],[actual_price]] * Table2_1[[#This Row],[rating_count]]</f>
        <v>240607588</v>
      </c>
      <c r="M145">
        <v>4.2</v>
      </c>
      <c r="N145">
        <v>179692</v>
      </c>
      <c r="O145">
        <f>Table2_1[[#This Row],[rating]] * Table2_1[[#This Row],[rating_count]]</f>
        <v>754706.4</v>
      </c>
      <c r="P145">
        <f>CORREL(J:J,M:M)</f>
        <v>-0.15537543972693033</v>
      </c>
      <c r="Q145" t="str">
        <f>IF(Table2_1[[#This Row],[rating_count]]&lt;1000, "Yes", "No")</f>
        <v>No</v>
      </c>
      <c r="R145" s="9">
        <f>Table2_1[[#This Row],[rating]] * Table2_1[[#This Row],[rating_count]]</f>
        <v>754706.4</v>
      </c>
    </row>
    <row r="146" spans="1:18">
      <c r="A146" s="9" t="s">
        <v>1292</v>
      </c>
      <c r="B146" s="9" t="s">
        <v>1293</v>
      </c>
      <c r="C146" s="9" t="s">
        <v>13091</v>
      </c>
      <c r="D146" s="9" t="s">
        <v>13092</v>
      </c>
      <c r="E146" s="9" t="s">
        <v>13095</v>
      </c>
      <c r="F146" s="9" t="s">
        <v>13096</v>
      </c>
      <c r="G146" s="9"/>
      <c r="H146">
        <v>9999</v>
      </c>
      <c r="I146">
        <v>12999</v>
      </c>
      <c r="J146">
        <v>0.23</v>
      </c>
      <c r="K146" t="str">
        <f>IF(Table2_1[[#This Row],[discount_percentage]]&gt;=0.5, "Yes", "No")</f>
        <v>No</v>
      </c>
      <c r="L146" s="16">
        <f>Table2_1[[#This Row],[actual_price]] * Table2_1[[#This Row],[rating_count]]</f>
        <v>79137912</v>
      </c>
      <c r="M146">
        <v>4.2</v>
      </c>
      <c r="N146">
        <v>6088</v>
      </c>
      <c r="O146">
        <f>Table2_1[[#This Row],[rating]] * Table2_1[[#This Row],[rating_count]]</f>
        <v>25569.600000000002</v>
      </c>
      <c r="P146">
        <f>CORREL(J:J,M:M)</f>
        <v>-0.15537543972693033</v>
      </c>
      <c r="Q146" t="str">
        <f>IF(Table2_1[[#This Row],[rating_count]]&lt;1000, "Yes", "No")</f>
        <v>No</v>
      </c>
      <c r="R146" s="9">
        <f>Table2_1[[#This Row],[rating]] * Table2_1[[#This Row],[rating_count]]</f>
        <v>25569.600000000002</v>
      </c>
    </row>
    <row r="147" spans="1:18">
      <c r="A147" s="9" t="s">
        <v>1302</v>
      </c>
      <c r="B147" s="9" t="s">
        <v>1303</v>
      </c>
      <c r="C147" s="9" t="s">
        <v>13091</v>
      </c>
      <c r="D147" s="9" t="s">
        <v>13092</v>
      </c>
      <c r="E147" s="9" t="s">
        <v>13093</v>
      </c>
      <c r="F147" s="9" t="s">
        <v>13097</v>
      </c>
      <c r="G147" s="9"/>
      <c r="H147">
        <v>195</v>
      </c>
      <c r="I147">
        <v>499</v>
      </c>
      <c r="J147">
        <v>0.61</v>
      </c>
      <c r="K147" t="str">
        <f>IF(Table2_1[[#This Row],[discount_percentage]]&gt;=0.5, "Yes", "No")</f>
        <v>Yes</v>
      </c>
      <c r="L147" s="16">
        <f>Table2_1[[#This Row],[actual_price]] * Table2_1[[#This Row],[rating_count]]</f>
        <v>690117</v>
      </c>
      <c r="M147">
        <v>3.7</v>
      </c>
      <c r="N147">
        <v>1383</v>
      </c>
      <c r="O147">
        <f>Table2_1[[#This Row],[rating]] * Table2_1[[#This Row],[rating_count]]</f>
        <v>5117.1000000000004</v>
      </c>
      <c r="P147">
        <f>CORREL(J:J,M:M)</f>
        <v>-0.15537543972693033</v>
      </c>
      <c r="Q147" t="str">
        <f>IF(Table2_1[[#This Row],[rating_count]]&lt;1000, "Yes", "No")</f>
        <v>No</v>
      </c>
      <c r="R147" s="9">
        <f>Table2_1[[#This Row],[rating]] * Table2_1[[#This Row],[rating_count]]</f>
        <v>5117.1000000000004</v>
      </c>
    </row>
    <row r="148" spans="1:18">
      <c r="A148" s="9" t="s">
        <v>1312</v>
      </c>
      <c r="B148" s="9" t="s">
        <v>1313</v>
      </c>
      <c r="C148" s="9" t="s">
        <v>13083</v>
      </c>
      <c r="D148" s="9" t="s">
        <v>13084</v>
      </c>
      <c r="E148" s="9" t="s">
        <v>13085</v>
      </c>
      <c r="F148" s="9" t="s">
        <v>13086</v>
      </c>
      <c r="G148" s="9" t="s">
        <v>13087</v>
      </c>
      <c r="H148">
        <v>999</v>
      </c>
      <c r="I148">
        <v>2100</v>
      </c>
      <c r="J148">
        <v>0.52</v>
      </c>
      <c r="K148" t="str">
        <f>IF(Table2_1[[#This Row],[discount_percentage]]&gt;=0.5, "Yes", "No")</f>
        <v>Yes</v>
      </c>
      <c r="L148" s="16">
        <f>Table2_1[[#This Row],[actual_price]] * Table2_1[[#This Row],[rating_count]]</f>
        <v>11533200</v>
      </c>
      <c r="M148">
        <v>4.5</v>
      </c>
      <c r="N148">
        <v>5492</v>
      </c>
      <c r="O148">
        <f>Table2_1[[#This Row],[rating]] * Table2_1[[#This Row],[rating_count]]</f>
        <v>24714</v>
      </c>
      <c r="P148">
        <f>CORREL(J:J,M:M)</f>
        <v>-0.15537543972693033</v>
      </c>
      <c r="Q148" t="str">
        <f>IF(Table2_1[[#This Row],[rating_count]]&lt;1000, "Yes", "No")</f>
        <v>No</v>
      </c>
      <c r="R148" s="9">
        <f>Table2_1[[#This Row],[rating]] * Table2_1[[#This Row],[rating_count]]</f>
        <v>24714</v>
      </c>
    </row>
    <row r="149" spans="1:18">
      <c r="A149" s="9" t="s">
        <v>1321</v>
      </c>
      <c r="B149" s="9" t="s">
        <v>1322</v>
      </c>
      <c r="C149" s="9" t="s">
        <v>13083</v>
      </c>
      <c r="D149" s="9" t="s">
        <v>13084</v>
      </c>
      <c r="E149" s="9" t="s">
        <v>13085</v>
      </c>
      <c r="F149" s="9" t="s">
        <v>13086</v>
      </c>
      <c r="G149" s="9" t="s">
        <v>13087</v>
      </c>
      <c r="H149">
        <v>499</v>
      </c>
      <c r="I149">
        <v>899</v>
      </c>
      <c r="J149">
        <v>0.44</v>
      </c>
      <c r="K149" t="str">
        <f>IF(Table2_1[[#This Row],[discount_percentage]]&gt;=0.5, "Yes", "No")</f>
        <v>No</v>
      </c>
      <c r="L149" s="16">
        <f>Table2_1[[#This Row],[actual_price]] * Table2_1[[#This Row],[rating_count]]</f>
        <v>826181</v>
      </c>
      <c r="M149">
        <v>4.2</v>
      </c>
      <c r="N149">
        <v>919</v>
      </c>
      <c r="O149">
        <f>Table2_1[[#This Row],[rating]] * Table2_1[[#This Row],[rating_count]]</f>
        <v>3859.8</v>
      </c>
      <c r="P149">
        <f>CORREL(J:J,M:M)</f>
        <v>-0.15537543972693033</v>
      </c>
      <c r="Q149" t="str">
        <f>IF(Table2_1[[#This Row],[rating_count]]&lt;1000, "Yes", "No")</f>
        <v>Yes</v>
      </c>
      <c r="R149" s="9">
        <f>Table2_1[[#This Row],[rating]] * Table2_1[[#This Row],[rating_count]]</f>
        <v>3859.8</v>
      </c>
    </row>
    <row r="150" spans="1:18">
      <c r="A150" s="9" t="s">
        <v>1331</v>
      </c>
      <c r="B150" s="9" t="s">
        <v>1332</v>
      </c>
      <c r="C150" s="9" t="s">
        <v>13091</v>
      </c>
      <c r="D150" s="9" t="s">
        <v>13092</v>
      </c>
      <c r="E150" s="9" t="s">
        <v>13093</v>
      </c>
      <c r="F150" s="9" t="s">
        <v>13086</v>
      </c>
      <c r="G150" s="9" t="s">
        <v>13105</v>
      </c>
      <c r="H150">
        <v>416</v>
      </c>
      <c r="I150">
        <v>599</v>
      </c>
      <c r="J150">
        <v>0.31</v>
      </c>
      <c r="K150" t="str">
        <f>IF(Table2_1[[#This Row],[discount_percentage]]&gt;=0.5, "Yes", "No")</f>
        <v>No</v>
      </c>
      <c r="L150" s="16">
        <f>Table2_1[[#This Row],[actual_price]] * Table2_1[[#This Row],[rating_count]]</f>
        <v>17983777</v>
      </c>
      <c r="M150">
        <v>4.2</v>
      </c>
      <c r="N150">
        <v>30023</v>
      </c>
      <c r="O150">
        <f>Table2_1[[#This Row],[rating]] * Table2_1[[#This Row],[rating_count]]</f>
        <v>126096.6</v>
      </c>
      <c r="P150">
        <f>CORREL(J:J,M:M)</f>
        <v>-0.15537543972693033</v>
      </c>
      <c r="Q150" t="str">
        <f>IF(Table2_1[[#This Row],[rating_count]]&lt;1000, "Yes", "No")</f>
        <v>No</v>
      </c>
      <c r="R150" s="9">
        <f>Table2_1[[#This Row],[rating]] * Table2_1[[#This Row],[rating_count]]</f>
        <v>126096.6</v>
      </c>
    </row>
    <row r="151" spans="1:18">
      <c r="A151" s="9" t="s">
        <v>1342</v>
      </c>
      <c r="B151" s="9" t="s">
        <v>1343</v>
      </c>
      <c r="C151" s="9" t="s">
        <v>13083</v>
      </c>
      <c r="D151" s="9" t="s">
        <v>13084</v>
      </c>
      <c r="E151" s="9" t="s">
        <v>13085</v>
      </c>
      <c r="F151" s="9" t="s">
        <v>13086</v>
      </c>
      <c r="G151" s="9" t="s">
        <v>13087</v>
      </c>
      <c r="H151">
        <v>368</v>
      </c>
      <c r="I151">
        <v>699</v>
      </c>
      <c r="J151">
        <v>0.47</v>
      </c>
      <c r="K151" t="str">
        <f>IF(Table2_1[[#This Row],[discount_percentage]]&gt;=0.5, "Yes", "No")</f>
        <v>No</v>
      </c>
      <c r="L151" s="16">
        <f>Table2_1[[#This Row],[actual_price]] * Table2_1[[#This Row],[rating_count]]</f>
        <v>270513</v>
      </c>
      <c r="M151">
        <v>4.2</v>
      </c>
      <c r="N151">
        <v>387</v>
      </c>
      <c r="O151">
        <f>Table2_1[[#This Row],[rating]] * Table2_1[[#This Row],[rating_count]]</f>
        <v>1625.4</v>
      </c>
      <c r="P151">
        <f>CORREL(J:J,M:M)</f>
        <v>-0.15537543972693033</v>
      </c>
      <c r="Q151" t="str">
        <f>IF(Table2_1[[#This Row],[rating_count]]&lt;1000, "Yes", "No")</f>
        <v>Yes</v>
      </c>
      <c r="R151" s="9">
        <f>Table2_1[[#This Row],[rating]] * Table2_1[[#This Row],[rating_count]]</f>
        <v>1625.4</v>
      </c>
    </row>
    <row r="152" spans="1:18">
      <c r="A152" s="9" t="s">
        <v>1352</v>
      </c>
      <c r="B152" s="9" t="s">
        <v>1353</v>
      </c>
      <c r="C152" s="9" t="s">
        <v>13091</v>
      </c>
      <c r="D152" s="9" t="s">
        <v>13092</v>
      </c>
      <c r="E152" s="9" t="s">
        <v>13095</v>
      </c>
      <c r="F152" s="9" t="s">
        <v>13096</v>
      </c>
      <c r="G152" s="9"/>
      <c r="H152">
        <v>29990</v>
      </c>
      <c r="I152">
        <v>65000</v>
      </c>
      <c r="J152">
        <v>0.54</v>
      </c>
      <c r="K152" t="str">
        <f>IF(Table2_1[[#This Row],[discount_percentage]]&gt;=0.5, "Yes", "No")</f>
        <v>Yes</v>
      </c>
      <c r="L152" s="16">
        <f>Table2_1[[#This Row],[actual_price]] * Table2_1[[#This Row],[rating_count]]</f>
        <v>13715000</v>
      </c>
      <c r="M152">
        <v>4.0999999999999996</v>
      </c>
      <c r="N152">
        <v>211</v>
      </c>
      <c r="O152">
        <f>Table2_1[[#This Row],[rating]] * Table2_1[[#This Row],[rating_count]]</f>
        <v>865.09999999999991</v>
      </c>
      <c r="P152">
        <f>CORREL(J:J,M:M)</f>
        <v>-0.15537543972693033</v>
      </c>
      <c r="Q152" t="str">
        <f>IF(Table2_1[[#This Row],[rating_count]]&lt;1000, "Yes", "No")</f>
        <v>Yes</v>
      </c>
      <c r="R152" s="9">
        <f>Table2_1[[#This Row],[rating]] * Table2_1[[#This Row],[rating_count]]</f>
        <v>865.09999999999991</v>
      </c>
    </row>
    <row r="153" spans="1:18">
      <c r="A153" s="9" t="s">
        <v>1362</v>
      </c>
      <c r="B153" s="9" t="s">
        <v>1363</v>
      </c>
      <c r="C153" s="9" t="s">
        <v>13083</v>
      </c>
      <c r="D153" s="9" t="s">
        <v>13084</v>
      </c>
      <c r="E153" s="9" t="s">
        <v>13085</v>
      </c>
      <c r="F153" s="9" t="s">
        <v>13086</v>
      </c>
      <c r="G153" s="9" t="s">
        <v>13087</v>
      </c>
      <c r="H153">
        <v>339</v>
      </c>
      <c r="I153">
        <v>1099</v>
      </c>
      <c r="J153">
        <v>0.69</v>
      </c>
      <c r="K153" t="str">
        <f>IF(Table2_1[[#This Row],[discount_percentage]]&gt;=0.5, "Yes", "No")</f>
        <v>Yes</v>
      </c>
      <c r="L153" s="16">
        <f>Table2_1[[#This Row],[actual_price]] * Table2_1[[#This Row],[rating_count]]</f>
        <v>1070426</v>
      </c>
      <c r="M153">
        <v>4.3</v>
      </c>
      <c r="N153">
        <v>974</v>
      </c>
      <c r="O153">
        <f>Table2_1[[#This Row],[rating]] * Table2_1[[#This Row],[rating_count]]</f>
        <v>4188.2</v>
      </c>
      <c r="P153">
        <f>CORREL(J:J,M:M)</f>
        <v>-0.15537543972693033</v>
      </c>
      <c r="Q153" t="str">
        <f>IF(Table2_1[[#This Row],[rating_count]]&lt;1000, "Yes", "No")</f>
        <v>Yes</v>
      </c>
      <c r="R153" s="9">
        <f>Table2_1[[#This Row],[rating]] * Table2_1[[#This Row],[rating_count]]</f>
        <v>4188.2</v>
      </c>
    </row>
    <row r="154" spans="1:18">
      <c r="A154" s="9" t="s">
        <v>1367</v>
      </c>
      <c r="B154" s="9" t="s">
        <v>1368</v>
      </c>
      <c r="C154" s="9" t="s">
        <v>13091</v>
      </c>
      <c r="D154" s="9" t="s">
        <v>13092</v>
      </c>
      <c r="E154" s="9" t="s">
        <v>13095</v>
      </c>
      <c r="F154" s="9" t="s">
        <v>13096</v>
      </c>
      <c r="G154" s="9"/>
      <c r="H154">
        <v>15490</v>
      </c>
      <c r="I154">
        <v>20900</v>
      </c>
      <c r="J154">
        <v>0.26</v>
      </c>
      <c r="K154" t="str">
        <f>IF(Table2_1[[#This Row],[discount_percentage]]&gt;=0.5, "Yes", "No")</f>
        <v>No</v>
      </c>
      <c r="L154" s="16">
        <f>Table2_1[[#This Row],[actual_price]] * Table2_1[[#This Row],[rating_count]]</f>
        <v>340649100</v>
      </c>
      <c r="M154">
        <v>4.3</v>
      </c>
      <c r="N154">
        <v>16299</v>
      </c>
      <c r="O154">
        <f>Table2_1[[#This Row],[rating]] * Table2_1[[#This Row],[rating_count]]</f>
        <v>70085.7</v>
      </c>
      <c r="P154">
        <f>CORREL(J:J,M:M)</f>
        <v>-0.15537543972693033</v>
      </c>
      <c r="Q154" t="str">
        <f>IF(Table2_1[[#This Row],[rating_count]]&lt;1000, "Yes", "No")</f>
        <v>No</v>
      </c>
      <c r="R154" s="9">
        <f>Table2_1[[#This Row],[rating]] * Table2_1[[#This Row],[rating_count]]</f>
        <v>70085.7</v>
      </c>
    </row>
    <row r="155" spans="1:18">
      <c r="A155" s="9" t="s">
        <v>1372</v>
      </c>
      <c r="B155" s="9" t="s">
        <v>1373</v>
      </c>
      <c r="C155" s="9" t="s">
        <v>13083</v>
      </c>
      <c r="D155" s="9" t="s">
        <v>13084</v>
      </c>
      <c r="E155" s="9" t="s">
        <v>13085</v>
      </c>
      <c r="F155" s="9" t="s">
        <v>13086</v>
      </c>
      <c r="G155" s="9" t="s">
        <v>13087</v>
      </c>
      <c r="H155">
        <v>499</v>
      </c>
      <c r="I155">
        <v>1299</v>
      </c>
      <c r="J155">
        <v>0.62</v>
      </c>
      <c r="K155" t="str">
        <f>IF(Table2_1[[#This Row],[discount_percentage]]&gt;=0.5, "Yes", "No")</f>
        <v>Yes</v>
      </c>
      <c r="L155" s="16">
        <f>Table2_1[[#This Row],[actual_price]] * Table2_1[[#This Row],[rating_count]]</f>
        <v>39503889</v>
      </c>
      <c r="M155">
        <v>4.3</v>
      </c>
      <c r="N155">
        <v>30411</v>
      </c>
      <c r="O155">
        <f>Table2_1[[#This Row],[rating]] * Table2_1[[#This Row],[rating_count]]</f>
        <v>130767.29999999999</v>
      </c>
      <c r="P155">
        <f>CORREL(J:J,M:M)</f>
        <v>-0.15537543972693033</v>
      </c>
      <c r="Q155" t="str">
        <f>IF(Table2_1[[#This Row],[rating_count]]&lt;1000, "Yes", "No")</f>
        <v>No</v>
      </c>
      <c r="R155" s="9">
        <f>Table2_1[[#This Row],[rating]] * Table2_1[[#This Row],[rating_count]]</f>
        <v>130767.29999999999</v>
      </c>
    </row>
    <row r="156" spans="1:18">
      <c r="A156" s="9" t="s">
        <v>1377</v>
      </c>
      <c r="B156" s="9" t="s">
        <v>1378</v>
      </c>
      <c r="C156" s="9" t="s">
        <v>13083</v>
      </c>
      <c r="D156" s="9" t="s">
        <v>13088</v>
      </c>
      <c r="E156" s="9" t="s">
        <v>13089</v>
      </c>
      <c r="F156" s="9" t="s">
        <v>13090</v>
      </c>
      <c r="G156" s="9"/>
      <c r="H156">
        <v>249</v>
      </c>
      <c r="I156">
        <v>399</v>
      </c>
      <c r="J156">
        <v>0.38</v>
      </c>
      <c r="K156" t="str">
        <f>IF(Table2_1[[#This Row],[discount_percentage]]&gt;=0.5, "Yes", "No")</f>
        <v>No</v>
      </c>
      <c r="L156" s="16">
        <f>Table2_1[[#This Row],[actual_price]] * Table2_1[[#This Row],[rating_count]]</f>
        <v>1852158</v>
      </c>
      <c r="M156">
        <v>3.4</v>
      </c>
      <c r="N156">
        <v>4642</v>
      </c>
      <c r="O156">
        <f>Table2_1[[#This Row],[rating]] * Table2_1[[#This Row],[rating_count]]</f>
        <v>15782.8</v>
      </c>
      <c r="P156">
        <f>CORREL(J:J,M:M)</f>
        <v>-0.15537543972693033</v>
      </c>
      <c r="Q156" t="str">
        <f>IF(Table2_1[[#This Row],[rating_count]]&lt;1000, "Yes", "No")</f>
        <v>No</v>
      </c>
      <c r="R156" s="9">
        <f>Table2_1[[#This Row],[rating]] * Table2_1[[#This Row],[rating_count]]</f>
        <v>15782.8</v>
      </c>
    </row>
    <row r="157" spans="1:18">
      <c r="A157" s="9" t="s">
        <v>1387</v>
      </c>
      <c r="B157" s="9" t="s">
        <v>1388</v>
      </c>
      <c r="C157" s="9" t="s">
        <v>13091</v>
      </c>
      <c r="D157" s="9" t="s">
        <v>13092</v>
      </c>
      <c r="E157" s="9" t="s">
        <v>13093</v>
      </c>
      <c r="F157" s="9" t="s">
        <v>13097</v>
      </c>
      <c r="G157" s="9"/>
      <c r="H157">
        <v>399</v>
      </c>
      <c r="I157">
        <v>799</v>
      </c>
      <c r="J157">
        <v>0.5</v>
      </c>
      <c r="K157" t="str">
        <f>IF(Table2_1[[#This Row],[discount_percentage]]&gt;=0.5, "Yes", "No")</f>
        <v>Yes</v>
      </c>
      <c r="L157" s="16">
        <f>Table2_1[[#This Row],[actual_price]] * Table2_1[[#This Row],[rating_count]]</f>
        <v>9588</v>
      </c>
      <c r="M157">
        <v>4.3</v>
      </c>
      <c r="N157">
        <v>12</v>
      </c>
      <c r="O157">
        <f>Table2_1[[#This Row],[rating]] * Table2_1[[#This Row],[rating_count]]</f>
        <v>51.599999999999994</v>
      </c>
      <c r="P157">
        <f>CORREL(J:J,M:M)</f>
        <v>-0.15537543972693033</v>
      </c>
      <c r="Q157" t="str">
        <f>IF(Table2_1[[#This Row],[rating_count]]&lt;1000, "Yes", "No")</f>
        <v>Yes</v>
      </c>
      <c r="R157" s="9">
        <f>Table2_1[[#This Row],[rating]] * Table2_1[[#This Row],[rating_count]]</f>
        <v>51.599999999999994</v>
      </c>
    </row>
    <row r="158" spans="1:18">
      <c r="A158" s="9" t="s">
        <v>1397</v>
      </c>
      <c r="B158" s="9" t="s">
        <v>1398</v>
      </c>
      <c r="C158" s="9" t="s">
        <v>13083</v>
      </c>
      <c r="D158" s="9" t="s">
        <v>13084</v>
      </c>
      <c r="E158" s="9" t="s">
        <v>13085</v>
      </c>
      <c r="F158" s="9" t="s">
        <v>13086</v>
      </c>
      <c r="G158" s="9" t="s">
        <v>13087</v>
      </c>
      <c r="H158">
        <v>1499</v>
      </c>
      <c r="I158">
        <v>1999</v>
      </c>
      <c r="J158">
        <v>0.25</v>
      </c>
      <c r="K158" t="str">
        <f>IF(Table2_1[[#This Row],[discount_percentage]]&gt;=0.5, "Yes", "No")</f>
        <v>No</v>
      </c>
      <c r="L158" s="16">
        <f>Table2_1[[#This Row],[actual_price]] * Table2_1[[#This Row],[rating_count]]</f>
        <v>3900049</v>
      </c>
      <c r="M158">
        <v>4.4000000000000004</v>
      </c>
      <c r="N158">
        <v>1951</v>
      </c>
      <c r="O158">
        <f>Table2_1[[#This Row],[rating]] * Table2_1[[#This Row],[rating_count]]</f>
        <v>8584.4000000000015</v>
      </c>
      <c r="P158">
        <f>CORREL(J:J,M:M)</f>
        <v>-0.15537543972693033</v>
      </c>
      <c r="Q158" t="str">
        <f>IF(Table2_1[[#This Row],[rating_count]]&lt;1000, "Yes", "No")</f>
        <v>No</v>
      </c>
      <c r="R158" s="9">
        <f>Table2_1[[#This Row],[rating]] * Table2_1[[#This Row],[rating_count]]</f>
        <v>8584.4000000000015</v>
      </c>
    </row>
    <row r="159" spans="1:18">
      <c r="A159" s="9" t="s">
        <v>1402</v>
      </c>
      <c r="B159" s="9" t="s">
        <v>1403</v>
      </c>
      <c r="C159" s="9" t="s">
        <v>13091</v>
      </c>
      <c r="D159" s="9" t="s">
        <v>13092</v>
      </c>
      <c r="E159" s="9" t="s">
        <v>13106</v>
      </c>
      <c r="F159" s="9"/>
      <c r="G159" s="9"/>
      <c r="H159">
        <v>9490</v>
      </c>
      <c r="I159">
        <v>15990</v>
      </c>
      <c r="J159">
        <v>0.41</v>
      </c>
      <c r="K159" t="str">
        <f>IF(Table2_1[[#This Row],[discount_percentage]]&gt;=0.5, "Yes", "No")</f>
        <v>No</v>
      </c>
      <c r="L159" s="16">
        <f>Table2_1[[#This Row],[actual_price]] * Table2_1[[#This Row],[rating_count]]</f>
        <v>167575200</v>
      </c>
      <c r="M159">
        <v>3.9</v>
      </c>
      <c r="N159">
        <v>10480</v>
      </c>
      <c r="O159">
        <f>Table2_1[[#This Row],[rating]] * Table2_1[[#This Row],[rating_count]]</f>
        <v>40872</v>
      </c>
      <c r="P159">
        <f>CORREL(J:J,M:M)</f>
        <v>-0.15537543972693033</v>
      </c>
      <c r="Q159" t="str">
        <f>IF(Table2_1[[#This Row],[rating_count]]&lt;1000, "Yes", "No")</f>
        <v>No</v>
      </c>
      <c r="R159" s="9">
        <f>Table2_1[[#This Row],[rating]] * Table2_1[[#This Row],[rating_count]]</f>
        <v>40872</v>
      </c>
    </row>
    <row r="160" spans="1:18">
      <c r="A160" s="9" t="s">
        <v>1413</v>
      </c>
      <c r="B160" s="9" t="s">
        <v>1414</v>
      </c>
      <c r="C160" s="9" t="s">
        <v>13091</v>
      </c>
      <c r="D160" s="9" t="s">
        <v>13092</v>
      </c>
      <c r="E160" s="9" t="s">
        <v>13093</v>
      </c>
      <c r="F160" s="9" t="s">
        <v>13086</v>
      </c>
      <c r="G160" s="9" t="s">
        <v>13094</v>
      </c>
      <c r="H160">
        <v>637</v>
      </c>
      <c r="I160">
        <v>1499</v>
      </c>
      <c r="J160">
        <v>0.57999999999999996</v>
      </c>
      <c r="K160" t="str">
        <f>IF(Table2_1[[#This Row],[discount_percentage]]&gt;=0.5, "Yes", "No")</f>
        <v>Yes</v>
      </c>
      <c r="L160" s="16">
        <f>Table2_1[[#This Row],[actual_price]] * Table2_1[[#This Row],[rating_count]]</f>
        <v>35976</v>
      </c>
      <c r="M160">
        <v>4.0999999999999996</v>
      </c>
      <c r="N160">
        <v>24</v>
      </c>
      <c r="O160">
        <f>Table2_1[[#This Row],[rating]] * Table2_1[[#This Row],[rating_count]]</f>
        <v>98.399999999999991</v>
      </c>
      <c r="P160">
        <f>CORREL(J:J,M:M)</f>
        <v>-0.15537543972693033</v>
      </c>
      <c r="Q160" t="str">
        <f>IF(Table2_1[[#This Row],[rating_count]]&lt;1000, "Yes", "No")</f>
        <v>Yes</v>
      </c>
      <c r="R160" s="9">
        <f>Table2_1[[#This Row],[rating]] * Table2_1[[#This Row],[rating_count]]</f>
        <v>98.399999999999991</v>
      </c>
    </row>
    <row r="161" spans="1:18">
      <c r="A161" s="9" t="s">
        <v>1423</v>
      </c>
      <c r="B161" s="9" t="s">
        <v>1424</v>
      </c>
      <c r="C161" s="9" t="s">
        <v>13091</v>
      </c>
      <c r="D161" s="9" t="s">
        <v>13092</v>
      </c>
      <c r="E161" s="9" t="s">
        <v>13093</v>
      </c>
      <c r="F161" s="9" t="s">
        <v>13097</v>
      </c>
      <c r="G161" s="9"/>
      <c r="H161">
        <v>399</v>
      </c>
      <c r="I161">
        <v>899</v>
      </c>
      <c r="J161">
        <v>0.56000000000000005</v>
      </c>
      <c r="K161" t="str">
        <f>IF(Table2_1[[#This Row],[discount_percentage]]&gt;=0.5, "Yes", "No")</f>
        <v>Yes</v>
      </c>
      <c r="L161" s="16">
        <f>Table2_1[[#This Row],[actual_price]] * Table2_1[[#This Row],[rating_count]]</f>
        <v>228346</v>
      </c>
      <c r="M161">
        <v>3.9</v>
      </c>
      <c r="N161">
        <v>254</v>
      </c>
      <c r="O161">
        <f>Table2_1[[#This Row],[rating]] * Table2_1[[#This Row],[rating_count]]</f>
        <v>990.6</v>
      </c>
      <c r="P161">
        <f>CORREL(J:J,M:M)</f>
        <v>-0.15537543972693033</v>
      </c>
      <c r="Q161" t="str">
        <f>IF(Table2_1[[#This Row],[rating_count]]&lt;1000, "Yes", "No")</f>
        <v>Yes</v>
      </c>
      <c r="R161" s="9">
        <f>Table2_1[[#This Row],[rating]] * Table2_1[[#This Row],[rating_count]]</f>
        <v>990.6</v>
      </c>
    </row>
    <row r="162" spans="1:18">
      <c r="A162" s="9" t="s">
        <v>1433</v>
      </c>
      <c r="B162" s="9" t="s">
        <v>1434</v>
      </c>
      <c r="C162" s="9" t="s">
        <v>13091</v>
      </c>
      <c r="D162" s="9" t="s">
        <v>13092</v>
      </c>
      <c r="E162" s="9" t="s">
        <v>13093</v>
      </c>
      <c r="F162" s="9" t="s">
        <v>13086</v>
      </c>
      <c r="G162" s="9" t="s">
        <v>13105</v>
      </c>
      <c r="H162">
        <v>1089</v>
      </c>
      <c r="I162">
        <v>1600</v>
      </c>
      <c r="J162">
        <v>0.32</v>
      </c>
      <c r="K162" t="str">
        <f>IF(Table2_1[[#This Row],[discount_percentage]]&gt;=0.5, "Yes", "No")</f>
        <v>No</v>
      </c>
      <c r="L162" s="16">
        <f>Table2_1[[#This Row],[actual_price]] * Table2_1[[#This Row],[rating_count]]</f>
        <v>5704000</v>
      </c>
      <c r="M162">
        <v>4</v>
      </c>
      <c r="N162">
        <v>3565</v>
      </c>
      <c r="O162">
        <f>Table2_1[[#This Row],[rating]] * Table2_1[[#This Row],[rating_count]]</f>
        <v>14260</v>
      </c>
      <c r="P162">
        <f>CORREL(J:J,M:M)</f>
        <v>-0.15537543972693033</v>
      </c>
      <c r="Q162" t="str">
        <f>IF(Table2_1[[#This Row],[rating_count]]&lt;1000, "Yes", "No")</f>
        <v>No</v>
      </c>
      <c r="R162" s="9">
        <f>Table2_1[[#This Row],[rating]] * Table2_1[[#This Row],[rating_count]]</f>
        <v>14260</v>
      </c>
    </row>
    <row r="163" spans="1:18">
      <c r="A163" s="9" t="s">
        <v>1443</v>
      </c>
      <c r="B163" s="9" t="s">
        <v>1444</v>
      </c>
      <c r="C163" s="9" t="s">
        <v>13083</v>
      </c>
      <c r="D163" s="9" t="s">
        <v>13084</v>
      </c>
      <c r="E163" s="9" t="s">
        <v>13085</v>
      </c>
      <c r="F163" s="9" t="s">
        <v>13086</v>
      </c>
      <c r="G163" s="9" t="s">
        <v>13087</v>
      </c>
      <c r="H163">
        <v>339</v>
      </c>
      <c r="I163">
        <v>999</v>
      </c>
      <c r="J163">
        <v>0.66</v>
      </c>
      <c r="K163" t="str">
        <f>IF(Table2_1[[#This Row],[discount_percentage]]&gt;=0.5, "Yes", "No")</f>
        <v>Yes</v>
      </c>
      <c r="L163" s="16">
        <f>Table2_1[[#This Row],[actual_price]] * Table2_1[[#This Row],[rating_count]]</f>
        <v>6248745</v>
      </c>
      <c r="M163">
        <v>4.3</v>
      </c>
      <c r="N163">
        <v>6255</v>
      </c>
      <c r="O163">
        <f>Table2_1[[#This Row],[rating]] * Table2_1[[#This Row],[rating_count]]</f>
        <v>26896.5</v>
      </c>
      <c r="P163">
        <f>CORREL(J:J,M:M)</f>
        <v>-0.15537543972693033</v>
      </c>
      <c r="Q163" t="str">
        <f>IF(Table2_1[[#This Row],[rating_count]]&lt;1000, "Yes", "No")</f>
        <v>No</v>
      </c>
      <c r="R163" s="9">
        <f>Table2_1[[#This Row],[rating]] * Table2_1[[#This Row],[rating_count]]</f>
        <v>26896.5</v>
      </c>
    </row>
    <row r="164" spans="1:18">
      <c r="A164" s="9" t="s">
        <v>1452</v>
      </c>
      <c r="B164" s="9" t="s">
        <v>1453</v>
      </c>
      <c r="C164" s="9" t="s">
        <v>13083</v>
      </c>
      <c r="D164" s="9" t="s">
        <v>13084</v>
      </c>
      <c r="E164" s="9" t="s">
        <v>13085</v>
      </c>
      <c r="F164" s="9" t="s">
        <v>13086</v>
      </c>
      <c r="G164" s="9" t="s">
        <v>13087</v>
      </c>
      <c r="H164">
        <v>149</v>
      </c>
      <c r="I164">
        <v>499</v>
      </c>
      <c r="J164">
        <v>0.7</v>
      </c>
      <c r="K164" t="str">
        <f>IF(Table2_1[[#This Row],[discount_percentage]]&gt;=0.5, "Yes", "No")</f>
        <v>Yes</v>
      </c>
      <c r="L164" s="16">
        <f>Table2_1[[#This Row],[actual_price]] * Table2_1[[#This Row],[rating_count]]</f>
        <v>3858268</v>
      </c>
      <c r="M164">
        <v>4</v>
      </c>
      <c r="N164">
        <v>7732</v>
      </c>
      <c r="O164">
        <f>Table2_1[[#This Row],[rating]] * Table2_1[[#This Row],[rating_count]]</f>
        <v>30928</v>
      </c>
      <c r="P164">
        <f>CORREL(J:J,M:M)</f>
        <v>-0.15537543972693033</v>
      </c>
      <c r="Q164" t="str">
        <f>IF(Table2_1[[#This Row],[rating_count]]&lt;1000, "Yes", "No")</f>
        <v>No</v>
      </c>
      <c r="R164" s="9">
        <f>Table2_1[[#This Row],[rating]] * Table2_1[[#This Row],[rating_count]]</f>
        <v>30928</v>
      </c>
    </row>
    <row r="165" spans="1:18">
      <c r="A165" s="9" t="s">
        <v>1457</v>
      </c>
      <c r="B165" s="9" t="s">
        <v>1458</v>
      </c>
      <c r="C165" s="9" t="s">
        <v>13083</v>
      </c>
      <c r="D165" s="9" t="s">
        <v>13084</v>
      </c>
      <c r="E165" s="9" t="s">
        <v>13085</v>
      </c>
      <c r="F165" s="9" t="s">
        <v>13086</v>
      </c>
      <c r="G165" s="9" t="s">
        <v>13087</v>
      </c>
      <c r="H165">
        <v>149</v>
      </c>
      <c r="I165">
        <v>399</v>
      </c>
      <c r="J165">
        <v>0.63</v>
      </c>
      <c r="K165" t="str">
        <f>IF(Table2_1[[#This Row],[discount_percentage]]&gt;=0.5, "Yes", "No")</f>
        <v>Yes</v>
      </c>
      <c r="L165" s="16">
        <f>Table2_1[[#This Row],[actual_price]] * Table2_1[[#This Row],[rating_count]]</f>
        <v>22743</v>
      </c>
      <c r="M165">
        <v>3.9</v>
      </c>
      <c r="N165">
        <v>57</v>
      </c>
      <c r="O165">
        <f>Table2_1[[#This Row],[rating]] * Table2_1[[#This Row],[rating_count]]</f>
        <v>222.29999999999998</v>
      </c>
      <c r="P165">
        <f>CORREL(J:J,M:M)</f>
        <v>-0.15537543972693033</v>
      </c>
      <c r="Q165" t="str">
        <f>IF(Table2_1[[#This Row],[rating_count]]&lt;1000, "Yes", "No")</f>
        <v>Yes</v>
      </c>
      <c r="R165" s="9">
        <f>Table2_1[[#This Row],[rating]] * Table2_1[[#This Row],[rating_count]]</f>
        <v>222.29999999999998</v>
      </c>
    </row>
    <row r="166" spans="1:18">
      <c r="A166" s="9" t="s">
        <v>1466</v>
      </c>
      <c r="B166" s="9" t="s">
        <v>1467</v>
      </c>
      <c r="C166" s="9" t="s">
        <v>13083</v>
      </c>
      <c r="D166" s="9" t="s">
        <v>13084</v>
      </c>
      <c r="E166" s="9" t="s">
        <v>13085</v>
      </c>
      <c r="F166" s="9" t="s">
        <v>13086</v>
      </c>
      <c r="G166" s="9" t="s">
        <v>13087</v>
      </c>
      <c r="H166">
        <v>599</v>
      </c>
      <c r="I166">
        <v>849</v>
      </c>
      <c r="J166">
        <v>0.28999999999999998</v>
      </c>
      <c r="K166" t="str">
        <f>IF(Table2_1[[#This Row],[discount_percentage]]&gt;=0.5, "Yes", "No")</f>
        <v>No</v>
      </c>
      <c r="L166" s="16">
        <f>Table2_1[[#This Row],[actual_price]] * Table2_1[[#This Row],[rating_count]]</f>
        <v>489873</v>
      </c>
      <c r="M166">
        <v>4.5</v>
      </c>
      <c r="N166">
        <v>577</v>
      </c>
      <c r="O166">
        <f>Table2_1[[#This Row],[rating]] * Table2_1[[#This Row],[rating_count]]</f>
        <v>2596.5</v>
      </c>
      <c r="P166">
        <f>CORREL(J:J,M:M)</f>
        <v>-0.15537543972693033</v>
      </c>
      <c r="Q166" t="str">
        <f>IF(Table2_1[[#This Row],[rating_count]]&lt;1000, "Yes", "No")</f>
        <v>Yes</v>
      </c>
      <c r="R166" s="9">
        <f>Table2_1[[#This Row],[rating]] * Table2_1[[#This Row],[rating_count]]</f>
        <v>2596.5</v>
      </c>
    </row>
    <row r="167" spans="1:18">
      <c r="A167" s="9" t="s">
        <v>1476</v>
      </c>
      <c r="B167" s="9" t="s">
        <v>1477</v>
      </c>
      <c r="C167" s="9" t="s">
        <v>13091</v>
      </c>
      <c r="D167" s="9" t="s">
        <v>13092</v>
      </c>
      <c r="E167" s="9" t="s">
        <v>13093</v>
      </c>
      <c r="F167" s="9" t="s">
        <v>13097</v>
      </c>
      <c r="G167" s="9"/>
      <c r="H167">
        <v>299</v>
      </c>
      <c r="I167">
        <v>1199</v>
      </c>
      <c r="J167">
        <v>0.75</v>
      </c>
      <c r="K167" t="str">
        <f>IF(Table2_1[[#This Row],[discount_percentage]]&gt;=0.5, "Yes", "No")</f>
        <v>Yes</v>
      </c>
      <c r="L167" s="16">
        <f>Table2_1[[#This Row],[actual_price]] * Table2_1[[#This Row],[rating_count]]</f>
        <v>1430407</v>
      </c>
      <c r="M167">
        <v>3.9</v>
      </c>
      <c r="N167">
        <v>1193</v>
      </c>
      <c r="O167">
        <f>Table2_1[[#This Row],[rating]] * Table2_1[[#This Row],[rating_count]]</f>
        <v>4652.7</v>
      </c>
      <c r="P167">
        <f>CORREL(J:J,M:M)</f>
        <v>-0.15537543972693033</v>
      </c>
      <c r="Q167" t="str">
        <f>IF(Table2_1[[#This Row],[rating_count]]&lt;1000, "Yes", "No")</f>
        <v>No</v>
      </c>
      <c r="R167" s="9">
        <f>Table2_1[[#This Row],[rating]] * Table2_1[[#This Row],[rating_count]]</f>
        <v>4652.7</v>
      </c>
    </row>
    <row r="168" spans="1:18">
      <c r="A168" s="9" t="s">
        <v>1486</v>
      </c>
      <c r="B168" s="9" t="s">
        <v>1487</v>
      </c>
      <c r="C168" s="9" t="s">
        <v>13083</v>
      </c>
      <c r="D168" s="9" t="s">
        <v>13084</v>
      </c>
      <c r="E168" s="9" t="s">
        <v>13085</v>
      </c>
      <c r="F168" s="9" t="s">
        <v>13086</v>
      </c>
      <c r="G168" s="9" t="s">
        <v>13087</v>
      </c>
      <c r="H168">
        <v>399</v>
      </c>
      <c r="I168">
        <v>1299</v>
      </c>
      <c r="J168">
        <v>0.69</v>
      </c>
      <c r="K168" t="str">
        <f>IF(Table2_1[[#This Row],[discount_percentage]]&gt;=0.5, "Yes", "No")</f>
        <v>Yes</v>
      </c>
      <c r="L168" s="16">
        <f>Table2_1[[#This Row],[actual_price]] * Table2_1[[#This Row],[rating_count]]</f>
        <v>17042880</v>
      </c>
      <c r="M168">
        <v>4.2</v>
      </c>
      <c r="N168">
        <v>13120</v>
      </c>
      <c r="O168">
        <f>Table2_1[[#This Row],[rating]] * Table2_1[[#This Row],[rating_count]]</f>
        <v>55104</v>
      </c>
      <c r="P168">
        <f>CORREL(J:J,M:M)</f>
        <v>-0.15537543972693033</v>
      </c>
      <c r="Q168" t="str">
        <f>IF(Table2_1[[#This Row],[rating_count]]&lt;1000, "Yes", "No")</f>
        <v>No</v>
      </c>
      <c r="R168" s="9">
        <f>Table2_1[[#This Row],[rating]] * Table2_1[[#This Row],[rating_count]]</f>
        <v>55104</v>
      </c>
    </row>
    <row r="169" spans="1:18">
      <c r="A169" s="9" t="s">
        <v>1491</v>
      </c>
      <c r="B169" s="9" t="s">
        <v>1492</v>
      </c>
      <c r="C169" s="9" t="s">
        <v>13091</v>
      </c>
      <c r="D169" s="9" t="s">
        <v>13092</v>
      </c>
      <c r="E169" s="9" t="s">
        <v>13093</v>
      </c>
      <c r="F169" s="9" t="s">
        <v>13097</v>
      </c>
      <c r="G169" s="9"/>
      <c r="H169">
        <v>339</v>
      </c>
      <c r="I169">
        <v>1999</v>
      </c>
      <c r="J169">
        <v>0.83</v>
      </c>
      <c r="K169" t="str">
        <f>IF(Table2_1[[#This Row],[discount_percentage]]&gt;=0.5, "Yes", "No")</f>
        <v>Yes</v>
      </c>
      <c r="L169" s="16">
        <f>Table2_1[[#This Row],[actual_price]] * Table2_1[[#This Row],[rating_count]]</f>
        <v>685657</v>
      </c>
      <c r="M169">
        <v>4</v>
      </c>
      <c r="N169">
        <v>343</v>
      </c>
      <c r="O169">
        <f>Table2_1[[#This Row],[rating]] * Table2_1[[#This Row],[rating_count]]</f>
        <v>1372</v>
      </c>
      <c r="P169">
        <f>CORREL(J:J,M:M)</f>
        <v>-0.15537543972693033</v>
      </c>
      <c r="Q169" t="str">
        <f>IF(Table2_1[[#This Row],[rating_count]]&lt;1000, "Yes", "No")</f>
        <v>Yes</v>
      </c>
      <c r="R169" s="9">
        <f>Table2_1[[#This Row],[rating]] * Table2_1[[#This Row],[rating_count]]</f>
        <v>1372</v>
      </c>
    </row>
    <row r="170" spans="1:18">
      <c r="A170" s="9" t="s">
        <v>1501</v>
      </c>
      <c r="B170" s="9" t="s">
        <v>1502</v>
      </c>
      <c r="C170" s="9" t="s">
        <v>13091</v>
      </c>
      <c r="D170" s="9" t="s">
        <v>13092</v>
      </c>
      <c r="E170" s="9" t="s">
        <v>13095</v>
      </c>
      <c r="F170" s="9" t="s">
        <v>13096</v>
      </c>
      <c r="G170" s="9"/>
      <c r="H170">
        <v>12499</v>
      </c>
      <c r="I170">
        <v>22990</v>
      </c>
      <c r="J170">
        <v>0.46</v>
      </c>
      <c r="K170" t="str">
        <f>IF(Table2_1[[#This Row],[discount_percentage]]&gt;=0.5, "Yes", "No")</f>
        <v>No</v>
      </c>
      <c r="L170" s="16">
        <f>Table2_1[[#This Row],[actual_price]] * Table2_1[[#This Row],[rating_count]]</f>
        <v>37036890</v>
      </c>
      <c r="M170">
        <v>4.3</v>
      </c>
      <c r="N170">
        <v>1611</v>
      </c>
      <c r="O170">
        <f>Table2_1[[#This Row],[rating]] * Table2_1[[#This Row],[rating_count]]</f>
        <v>6927.2999999999993</v>
      </c>
      <c r="P170">
        <f>CORREL(J:J,M:M)</f>
        <v>-0.15537543972693033</v>
      </c>
      <c r="Q170" t="str">
        <f>IF(Table2_1[[#This Row],[rating_count]]&lt;1000, "Yes", "No")</f>
        <v>No</v>
      </c>
      <c r="R170" s="9">
        <f>Table2_1[[#This Row],[rating]] * Table2_1[[#This Row],[rating_count]]</f>
        <v>6927.2999999999993</v>
      </c>
    </row>
    <row r="171" spans="1:18">
      <c r="A171" s="9" t="s">
        <v>1511</v>
      </c>
      <c r="B171" s="9" t="s">
        <v>1512</v>
      </c>
      <c r="C171" s="9" t="s">
        <v>13083</v>
      </c>
      <c r="D171" s="9" t="s">
        <v>13084</v>
      </c>
      <c r="E171" s="9" t="s">
        <v>13085</v>
      </c>
      <c r="F171" s="9" t="s">
        <v>13086</v>
      </c>
      <c r="G171" s="9" t="s">
        <v>13087</v>
      </c>
      <c r="H171">
        <v>249</v>
      </c>
      <c r="I171">
        <v>399</v>
      </c>
      <c r="J171">
        <v>0.38</v>
      </c>
      <c r="K171" t="str">
        <f>IF(Table2_1[[#This Row],[discount_percentage]]&gt;=0.5, "Yes", "No")</f>
        <v>No</v>
      </c>
      <c r="L171" s="16">
        <f>Table2_1[[#This Row],[actual_price]] * Table2_1[[#This Row],[rating_count]]</f>
        <v>2616642</v>
      </c>
      <c r="M171">
        <v>4</v>
      </c>
      <c r="N171">
        <v>6558</v>
      </c>
      <c r="O171">
        <f>Table2_1[[#This Row],[rating]] * Table2_1[[#This Row],[rating_count]]</f>
        <v>26232</v>
      </c>
      <c r="P171">
        <f>CORREL(J:J,M:M)</f>
        <v>-0.15537543972693033</v>
      </c>
      <c r="Q171" t="str">
        <f>IF(Table2_1[[#This Row],[rating_count]]&lt;1000, "Yes", "No")</f>
        <v>No</v>
      </c>
      <c r="R171" s="9">
        <f>Table2_1[[#This Row],[rating]] * Table2_1[[#This Row],[rating_count]]</f>
        <v>26232</v>
      </c>
    </row>
    <row r="172" spans="1:18">
      <c r="A172" s="9" t="s">
        <v>1521</v>
      </c>
      <c r="B172" s="9" t="s">
        <v>1522</v>
      </c>
      <c r="C172" s="9" t="s">
        <v>13083</v>
      </c>
      <c r="D172" s="9" t="s">
        <v>13088</v>
      </c>
      <c r="E172" s="9" t="s">
        <v>13089</v>
      </c>
      <c r="F172" s="9" t="s">
        <v>13090</v>
      </c>
      <c r="G172" s="9"/>
      <c r="H172">
        <v>1399</v>
      </c>
      <c r="I172">
        <v>2499</v>
      </c>
      <c r="J172">
        <v>0.44</v>
      </c>
      <c r="K172" t="str">
        <f>IF(Table2_1[[#This Row],[discount_percentage]]&gt;=0.5, "Yes", "No")</f>
        <v>No</v>
      </c>
      <c r="L172" s="16">
        <f>Table2_1[[#This Row],[actual_price]] * Table2_1[[#This Row],[rating_count]]</f>
        <v>57899331</v>
      </c>
      <c r="M172">
        <v>4.4000000000000004</v>
      </c>
      <c r="N172">
        <v>23169</v>
      </c>
      <c r="O172">
        <f>Table2_1[[#This Row],[rating]] * Table2_1[[#This Row],[rating_count]]</f>
        <v>101943.6</v>
      </c>
      <c r="P172">
        <f>CORREL(J:J,M:M)</f>
        <v>-0.15537543972693033</v>
      </c>
      <c r="Q172" t="str">
        <f>IF(Table2_1[[#This Row],[rating_count]]&lt;1000, "Yes", "No")</f>
        <v>No</v>
      </c>
      <c r="R172" s="9">
        <f>Table2_1[[#This Row],[rating]] * Table2_1[[#This Row],[rating_count]]</f>
        <v>101943.6</v>
      </c>
    </row>
    <row r="173" spans="1:18">
      <c r="A173" s="9" t="s">
        <v>1531</v>
      </c>
      <c r="B173" s="9" t="s">
        <v>1532</v>
      </c>
      <c r="C173" s="9" t="s">
        <v>13091</v>
      </c>
      <c r="D173" s="9" t="s">
        <v>13092</v>
      </c>
      <c r="E173" s="9" t="s">
        <v>13095</v>
      </c>
      <c r="F173" s="9" t="s">
        <v>13096</v>
      </c>
      <c r="G173" s="9"/>
      <c r="H173">
        <v>32999</v>
      </c>
      <c r="I173">
        <v>47990</v>
      </c>
      <c r="J173">
        <v>0.31</v>
      </c>
      <c r="K173" t="str">
        <f>IF(Table2_1[[#This Row],[discount_percentage]]&gt;=0.5, "Yes", "No")</f>
        <v>No</v>
      </c>
      <c r="L173" s="16">
        <f>Table2_1[[#This Row],[actual_price]] * Table2_1[[#This Row],[rating_count]]</f>
        <v>225696970</v>
      </c>
      <c r="M173">
        <v>4.3</v>
      </c>
      <c r="N173">
        <v>4703</v>
      </c>
      <c r="O173">
        <f>Table2_1[[#This Row],[rating]] * Table2_1[[#This Row],[rating_count]]</f>
        <v>20222.899999999998</v>
      </c>
      <c r="P173">
        <f>CORREL(J:J,M:M)</f>
        <v>-0.15537543972693033</v>
      </c>
      <c r="Q173" t="str">
        <f>IF(Table2_1[[#This Row],[rating_count]]&lt;1000, "Yes", "No")</f>
        <v>No</v>
      </c>
      <c r="R173" s="9">
        <f>Table2_1[[#This Row],[rating]] * Table2_1[[#This Row],[rating_count]]</f>
        <v>20222.899999999998</v>
      </c>
    </row>
    <row r="174" spans="1:18">
      <c r="A174" s="9" t="s">
        <v>1535</v>
      </c>
      <c r="B174" s="9" t="s">
        <v>1536</v>
      </c>
      <c r="C174" s="9" t="s">
        <v>13083</v>
      </c>
      <c r="D174" s="9" t="s">
        <v>13084</v>
      </c>
      <c r="E174" s="9" t="s">
        <v>13085</v>
      </c>
      <c r="F174" s="9" t="s">
        <v>13086</v>
      </c>
      <c r="G174" s="9" t="s">
        <v>13087</v>
      </c>
      <c r="H174">
        <v>149</v>
      </c>
      <c r="I174">
        <v>399</v>
      </c>
      <c r="J174">
        <v>0.63</v>
      </c>
      <c r="K174" t="str">
        <f>IF(Table2_1[[#This Row],[discount_percentage]]&gt;=0.5, "Yes", "No")</f>
        <v>Yes</v>
      </c>
      <c r="L174" s="16">
        <f>Table2_1[[#This Row],[actual_price]] * Table2_1[[#This Row],[rating_count]]</f>
        <v>567777</v>
      </c>
      <c r="M174">
        <v>4</v>
      </c>
      <c r="N174">
        <v>1423</v>
      </c>
      <c r="O174">
        <f>Table2_1[[#This Row],[rating]] * Table2_1[[#This Row],[rating_count]]</f>
        <v>5692</v>
      </c>
      <c r="P174">
        <f>CORREL(J:J,M:M)</f>
        <v>-0.15537543972693033</v>
      </c>
      <c r="Q174" t="str">
        <f>IF(Table2_1[[#This Row],[rating_count]]&lt;1000, "Yes", "No")</f>
        <v>No</v>
      </c>
      <c r="R174" s="9">
        <f>Table2_1[[#This Row],[rating]] * Table2_1[[#This Row],[rating_count]]</f>
        <v>5692</v>
      </c>
    </row>
    <row r="175" spans="1:18">
      <c r="A175" s="9" t="s">
        <v>1540</v>
      </c>
      <c r="B175" s="9" t="s">
        <v>1541</v>
      </c>
      <c r="C175" s="9" t="s">
        <v>13083</v>
      </c>
      <c r="D175" s="9" t="s">
        <v>13084</v>
      </c>
      <c r="E175" s="9" t="s">
        <v>13085</v>
      </c>
      <c r="F175" s="9" t="s">
        <v>13086</v>
      </c>
      <c r="G175" s="9" t="s">
        <v>13087</v>
      </c>
      <c r="H175">
        <v>325</v>
      </c>
      <c r="I175">
        <v>999</v>
      </c>
      <c r="J175">
        <v>0.67</v>
      </c>
      <c r="K175" t="str">
        <f>IF(Table2_1[[#This Row],[discount_percentage]]&gt;=0.5, "Yes", "No")</f>
        <v>Yes</v>
      </c>
      <c r="L175" s="16">
        <f>Table2_1[[#This Row],[actual_price]] * Table2_1[[#This Row],[rating_count]]</f>
        <v>2648349</v>
      </c>
      <c r="M175">
        <v>4.3</v>
      </c>
      <c r="N175">
        <v>2651</v>
      </c>
      <c r="O175">
        <f>Table2_1[[#This Row],[rating]] * Table2_1[[#This Row],[rating_count]]</f>
        <v>11399.3</v>
      </c>
      <c r="P175">
        <f>CORREL(J:J,M:M)</f>
        <v>-0.15537543972693033</v>
      </c>
      <c r="Q175" t="str">
        <f>IF(Table2_1[[#This Row],[rating_count]]&lt;1000, "Yes", "No")</f>
        <v>No</v>
      </c>
      <c r="R175" s="9">
        <f>Table2_1[[#This Row],[rating]] * Table2_1[[#This Row],[rating_count]]</f>
        <v>11399.3</v>
      </c>
    </row>
    <row r="176" spans="1:18">
      <c r="A176" s="9" t="s">
        <v>1550</v>
      </c>
      <c r="B176" s="9" t="s">
        <v>1551</v>
      </c>
      <c r="C176" s="9" t="s">
        <v>13083</v>
      </c>
      <c r="D176" s="9" t="s">
        <v>13084</v>
      </c>
      <c r="E176" s="9" t="s">
        <v>13085</v>
      </c>
      <c r="F176" s="9" t="s">
        <v>13086</v>
      </c>
      <c r="G176" s="9" t="s">
        <v>13087</v>
      </c>
      <c r="H176">
        <v>399</v>
      </c>
      <c r="I176">
        <v>1999</v>
      </c>
      <c r="J176">
        <v>0.8</v>
      </c>
      <c r="K176" t="str">
        <f>IF(Table2_1[[#This Row],[discount_percentage]]&gt;=0.5, "Yes", "No")</f>
        <v>Yes</v>
      </c>
      <c r="L176" s="16">
        <f>Table2_1[[#This Row],[actual_price]] * Table2_1[[#This Row],[rating_count]]</f>
        <v>9995</v>
      </c>
      <c r="M176">
        <v>5</v>
      </c>
      <c r="N176">
        <v>5</v>
      </c>
      <c r="O176">
        <f>Table2_1[[#This Row],[rating]] * Table2_1[[#This Row],[rating_count]]</f>
        <v>25</v>
      </c>
      <c r="P176">
        <f>CORREL(J:J,M:M)</f>
        <v>-0.15537543972693033</v>
      </c>
      <c r="Q176" t="str">
        <f>IF(Table2_1[[#This Row],[rating_count]]&lt;1000, "Yes", "No")</f>
        <v>Yes</v>
      </c>
      <c r="R176" s="9">
        <f>Table2_1[[#This Row],[rating]] * Table2_1[[#This Row],[rating_count]]</f>
        <v>25</v>
      </c>
    </row>
    <row r="177" spans="1:18">
      <c r="A177" s="9" t="s">
        <v>1560</v>
      </c>
      <c r="B177" s="9" t="s">
        <v>1561</v>
      </c>
      <c r="C177" s="9" t="s">
        <v>13083</v>
      </c>
      <c r="D177" s="9" t="s">
        <v>13088</v>
      </c>
      <c r="E177" s="9" t="s">
        <v>13089</v>
      </c>
      <c r="F177" s="9" t="s">
        <v>13090</v>
      </c>
      <c r="G177" s="9"/>
      <c r="H177">
        <v>199</v>
      </c>
      <c r="I177">
        <v>499</v>
      </c>
      <c r="J177">
        <v>0.6</v>
      </c>
      <c r="K177" t="str">
        <f>IF(Table2_1[[#This Row],[discount_percentage]]&gt;=0.5, "Yes", "No")</f>
        <v>Yes</v>
      </c>
      <c r="L177" s="16">
        <f>Table2_1[[#This Row],[actual_price]] * Table2_1[[#This Row],[rating_count]]</f>
        <v>305388</v>
      </c>
      <c r="M177">
        <v>3.7</v>
      </c>
      <c r="N177">
        <v>612</v>
      </c>
      <c r="O177">
        <f>Table2_1[[#This Row],[rating]] * Table2_1[[#This Row],[rating_count]]</f>
        <v>2264.4</v>
      </c>
      <c r="P177">
        <f>CORREL(J:J,M:M)</f>
        <v>-0.15537543972693033</v>
      </c>
      <c r="Q177" t="str">
        <f>IF(Table2_1[[#This Row],[rating_count]]&lt;1000, "Yes", "No")</f>
        <v>Yes</v>
      </c>
      <c r="R177" s="9">
        <f>Table2_1[[#This Row],[rating]] * Table2_1[[#This Row],[rating_count]]</f>
        <v>2264.4</v>
      </c>
    </row>
    <row r="178" spans="1:18">
      <c r="A178" s="9" t="s">
        <v>1570</v>
      </c>
      <c r="B178" s="9" t="s">
        <v>1571</v>
      </c>
      <c r="C178" s="9" t="s">
        <v>13083</v>
      </c>
      <c r="D178" s="9" t="s">
        <v>13084</v>
      </c>
      <c r="E178" s="9" t="s">
        <v>13085</v>
      </c>
      <c r="F178" s="9" t="s">
        <v>13086</v>
      </c>
      <c r="G178" s="9" t="s">
        <v>13087</v>
      </c>
      <c r="H178">
        <v>88</v>
      </c>
      <c r="I178">
        <v>299</v>
      </c>
      <c r="J178">
        <v>0.71</v>
      </c>
      <c r="K178" t="str">
        <f>IF(Table2_1[[#This Row],[discount_percentage]]&gt;=0.5, "Yes", "No")</f>
        <v>Yes</v>
      </c>
      <c r="L178" s="16">
        <f>Table2_1[[#This Row],[actual_price]] * Table2_1[[#This Row],[rating_count]]</f>
        <v>2804022</v>
      </c>
      <c r="M178">
        <v>4</v>
      </c>
      <c r="N178">
        <v>9378</v>
      </c>
      <c r="O178">
        <f>Table2_1[[#This Row],[rating]] * Table2_1[[#This Row],[rating_count]]</f>
        <v>37512</v>
      </c>
      <c r="P178">
        <f>CORREL(J:J,M:M)</f>
        <v>-0.15537543972693033</v>
      </c>
      <c r="Q178" t="str">
        <f>IF(Table2_1[[#This Row],[rating_count]]&lt;1000, "Yes", "No")</f>
        <v>No</v>
      </c>
      <c r="R178" s="9">
        <f>Table2_1[[#This Row],[rating]] * Table2_1[[#This Row],[rating_count]]</f>
        <v>37512</v>
      </c>
    </row>
    <row r="179" spans="1:18">
      <c r="A179" s="9" t="s">
        <v>1576</v>
      </c>
      <c r="B179" s="9" t="s">
        <v>1577</v>
      </c>
      <c r="C179" s="9" t="s">
        <v>13083</v>
      </c>
      <c r="D179" s="9" t="s">
        <v>13084</v>
      </c>
      <c r="E179" s="9" t="s">
        <v>13085</v>
      </c>
      <c r="F179" s="9" t="s">
        <v>13086</v>
      </c>
      <c r="G179" s="9" t="s">
        <v>13087</v>
      </c>
      <c r="H179">
        <v>399</v>
      </c>
      <c r="I179">
        <v>1099</v>
      </c>
      <c r="J179">
        <v>0.64</v>
      </c>
      <c r="K179" t="str">
        <f>IF(Table2_1[[#This Row],[discount_percentage]]&gt;=0.5, "Yes", "No")</f>
        <v>Yes</v>
      </c>
      <c r="L179" s="16">
        <f>Table2_1[[#This Row],[actual_price]] * Table2_1[[#This Row],[rating_count]]</f>
        <v>2950815</v>
      </c>
      <c r="M179">
        <v>4.0999999999999996</v>
      </c>
      <c r="N179">
        <v>2685</v>
      </c>
      <c r="O179">
        <f>Table2_1[[#This Row],[rating]] * Table2_1[[#This Row],[rating_count]]</f>
        <v>11008.499999999998</v>
      </c>
      <c r="P179">
        <f>CORREL(J:J,M:M)</f>
        <v>-0.15537543972693033</v>
      </c>
      <c r="Q179" t="str">
        <f>IF(Table2_1[[#This Row],[rating_count]]&lt;1000, "Yes", "No")</f>
        <v>No</v>
      </c>
      <c r="R179" s="9">
        <f>Table2_1[[#This Row],[rating]] * Table2_1[[#This Row],[rating_count]]</f>
        <v>11008.499999999998</v>
      </c>
    </row>
    <row r="180" spans="1:18">
      <c r="A180" s="9" t="s">
        <v>1581</v>
      </c>
      <c r="B180" s="9" t="s">
        <v>1582</v>
      </c>
      <c r="C180" s="9" t="s">
        <v>13083</v>
      </c>
      <c r="D180" s="9" t="s">
        <v>13084</v>
      </c>
      <c r="E180" s="9" t="s">
        <v>13085</v>
      </c>
      <c r="F180" s="9" t="s">
        <v>13086</v>
      </c>
      <c r="G180" s="9" t="s">
        <v>13087</v>
      </c>
      <c r="H180">
        <v>57.89</v>
      </c>
      <c r="I180">
        <v>199</v>
      </c>
      <c r="J180">
        <v>0.71</v>
      </c>
      <c r="K180" t="str">
        <f>IF(Table2_1[[#This Row],[discount_percentage]]&gt;=0.5, "Yes", "No")</f>
        <v>Yes</v>
      </c>
      <c r="L180" s="16">
        <f>Table2_1[[#This Row],[actual_price]] * Table2_1[[#This Row],[rating_count]]</f>
        <v>1866222</v>
      </c>
      <c r="M180">
        <v>4</v>
      </c>
      <c r="N180">
        <v>9378</v>
      </c>
      <c r="O180">
        <f>Table2_1[[#This Row],[rating]] * Table2_1[[#This Row],[rating_count]]</f>
        <v>37512</v>
      </c>
      <c r="P180">
        <f>CORREL(J:J,M:M)</f>
        <v>-0.15537543972693033</v>
      </c>
      <c r="Q180" t="str">
        <f>IF(Table2_1[[#This Row],[rating_count]]&lt;1000, "Yes", "No")</f>
        <v>No</v>
      </c>
      <c r="R180" s="9">
        <f>Table2_1[[#This Row],[rating]] * Table2_1[[#This Row],[rating_count]]</f>
        <v>37512</v>
      </c>
    </row>
    <row r="181" spans="1:18">
      <c r="A181" s="9" t="s">
        <v>1586</v>
      </c>
      <c r="B181" s="9" t="s">
        <v>1587</v>
      </c>
      <c r="C181" s="9" t="s">
        <v>13091</v>
      </c>
      <c r="D181" s="9" t="s">
        <v>13092</v>
      </c>
      <c r="E181" s="9" t="s">
        <v>13093</v>
      </c>
      <c r="F181" s="9" t="s">
        <v>13097</v>
      </c>
      <c r="G181" s="9"/>
      <c r="H181">
        <v>799</v>
      </c>
      <c r="I181">
        <v>1999</v>
      </c>
      <c r="J181">
        <v>0.6</v>
      </c>
      <c r="K181" t="str">
        <f>IF(Table2_1[[#This Row],[discount_percentage]]&gt;=0.5, "Yes", "No")</f>
        <v>Yes</v>
      </c>
      <c r="L181" s="16">
        <f>Table2_1[[#This Row],[actual_price]] * Table2_1[[#This Row],[rating_count]]</f>
        <v>1151424</v>
      </c>
      <c r="M181">
        <v>3.3</v>
      </c>
      <c r="N181">
        <v>576</v>
      </c>
      <c r="O181">
        <f>Table2_1[[#This Row],[rating]] * Table2_1[[#This Row],[rating_count]]</f>
        <v>1900.8</v>
      </c>
      <c r="P181">
        <f>CORREL(J:J,M:M)</f>
        <v>-0.15537543972693033</v>
      </c>
      <c r="Q181" t="str">
        <f>IF(Table2_1[[#This Row],[rating_count]]&lt;1000, "Yes", "No")</f>
        <v>Yes</v>
      </c>
      <c r="R181" s="9">
        <f>Table2_1[[#This Row],[rating]] * Table2_1[[#This Row],[rating_count]]</f>
        <v>1900.8</v>
      </c>
    </row>
    <row r="182" spans="1:18">
      <c r="A182" s="9" t="s">
        <v>1596</v>
      </c>
      <c r="B182" s="9" t="s">
        <v>1597</v>
      </c>
      <c r="C182" s="9" t="s">
        <v>13091</v>
      </c>
      <c r="D182" s="9" t="s">
        <v>13092</v>
      </c>
      <c r="E182" s="9" t="s">
        <v>13093</v>
      </c>
      <c r="F182" s="9" t="s">
        <v>13097</v>
      </c>
      <c r="G182" s="9"/>
      <c r="H182">
        <v>205</v>
      </c>
      <c r="I182">
        <v>499</v>
      </c>
      <c r="J182">
        <v>0.59</v>
      </c>
      <c r="K182" t="str">
        <f>IF(Table2_1[[#This Row],[discount_percentage]]&gt;=0.5, "Yes", "No")</f>
        <v>Yes</v>
      </c>
      <c r="L182" s="16">
        <f>Table2_1[[#This Row],[actual_price]] * Table2_1[[#This Row],[rating_count]]</f>
        <v>156187</v>
      </c>
      <c r="M182">
        <v>3.8</v>
      </c>
      <c r="N182">
        <v>313</v>
      </c>
      <c r="O182">
        <f>Table2_1[[#This Row],[rating]] * Table2_1[[#This Row],[rating_count]]</f>
        <v>1189.3999999999999</v>
      </c>
      <c r="P182">
        <f>CORREL(J:J,M:M)</f>
        <v>-0.15537543972693033</v>
      </c>
      <c r="Q182" t="str">
        <f>IF(Table2_1[[#This Row],[rating_count]]&lt;1000, "Yes", "No")</f>
        <v>Yes</v>
      </c>
      <c r="R182" s="9">
        <f>Table2_1[[#This Row],[rating]] * Table2_1[[#This Row],[rating_count]]</f>
        <v>1189.3999999999999</v>
      </c>
    </row>
    <row r="183" spans="1:18">
      <c r="A183" s="9" t="s">
        <v>1606</v>
      </c>
      <c r="B183" s="9" t="s">
        <v>1607</v>
      </c>
      <c r="C183" s="9" t="s">
        <v>13083</v>
      </c>
      <c r="D183" s="9" t="s">
        <v>13084</v>
      </c>
      <c r="E183" s="9" t="s">
        <v>13085</v>
      </c>
      <c r="F183" s="9" t="s">
        <v>13086</v>
      </c>
      <c r="G183" s="9" t="s">
        <v>13087</v>
      </c>
      <c r="H183">
        <v>299</v>
      </c>
      <c r="I183">
        <v>699</v>
      </c>
      <c r="J183">
        <v>0.56999999999999995</v>
      </c>
      <c r="K183" t="str">
        <f>IF(Table2_1[[#This Row],[discount_percentage]]&gt;=0.5, "Yes", "No")</f>
        <v>Yes</v>
      </c>
      <c r="L183" s="16">
        <f>Table2_1[[#This Row],[actual_price]] * Table2_1[[#This Row],[rating_count]]</f>
        <v>2066943</v>
      </c>
      <c r="M183">
        <v>4.0999999999999996</v>
      </c>
      <c r="N183">
        <v>2957</v>
      </c>
      <c r="O183">
        <f>Table2_1[[#This Row],[rating]] * Table2_1[[#This Row],[rating_count]]</f>
        <v>12123.699999999999</v>
      </c>
      <c r="P183">
        <f>CORREL(J:J,M:M)</f>
        <v>-0.15537543972693033</v>
      </c>
      <c r="Q183" t="str">
        <f>IF(Table2_1[[#This Row],[rating_count]]&lt;1000, "Yes", "No")</f>
        <v>No</v>
      </c>
      <c r="R183" s="9">
        <f>Table2_1[[#This Row],[rating]] * Table2_1[[#This Row],[rating_count]]</f>
        <v>12123.699999999999</v>
      </c>
    </row>
    <row r="184" spans="1:18">
      <c r="A184" s="9" t="s">
        <v>1616</v>
      </c>
      <c r="B184" s="9" t="s">
        <v>1617</v>
      </c>
      <c r="C184" s="9" t="s">
        <v>13083</v>
      </c>
      <c r="D184" s="9" t="s">
        <v>13084</v>
      </c>
      <c r="E184" s="9" t="s">
        <v>13085</v>
      </c>
      <c r="F184" s="9" t="s">
        <v>13086</v>
      </c>
      <c r="G184" s="9" t="s">
        <v>13087</v>
      </c>
      <c r="H184">
        <v>849</v>
      </c>
      <c r="I184">
        <v>999</v>
      </c>
      <c r="J184">
        <v>0.15</v>
      </c>
      <c r="K184" t="str">
        <f>IF(Table2_1[[#This Row],[discount_percentage]]&gt;=0.5, "Yes", "No")</f>
        <v>No</v>
      </c>
      <c r="L184" s="16">
        <f>Table2_1[[#This Row],[actual_price]] * Table2_1[[#This Row],[rating_count]]</f>
        <v>6729264</v>
      </c>
      <c r="M184">
        <v>4.0999999999999996</v>
      </c>
      <c r="N184">
        <v>6736</v>
      </c>
      <c r="O184">
        <f>Table2_1[[#This Row],[rating]] * Table2_1[[#This Row],[rating_count]]</f>
        <v>27617.599999999999</v>
      </c>
      <c r="P184">
        <f>CORREL(J:J,M:M)</f>
        <v>-0.15537543972693033</v>
      </c>
      <c r="Q184" t="str">
        <f>IF(Table2_1[[#This Row],[rating_count]]&lt;1000, "Yes", "No")</f>
        <v>No</v>
      </c>
      <c r="R184" s="9">
        <f>Table2_1[[#This Row],[rating]] * Table2_1[[#This Row],[rating_count]]</f>
        <v>27617.599999999999</v>
      </c>
    </row>
    <row r="185" spans="1:18">
      <c r="A185" s="9" t="s">
        <v>1626</v>
      </c>
      <c r="B185" s="9" t="s">
        <v>1627</v>
      </c>
      <c r="C185" s="9" t="s">
        <v>13083</v>
      </c>
      <c r="D185" s="9" t="s">
        <v>13084</v>
      </c>
      <c r="E185" s="9" t="s">
        <v>13085</v>
      </c>
      <c r="F185" s="9" t="s">
        <v>13086</v>
      </c>
      <c r="G185" s="9" t="s">
        <v>13087</v>
      </c>
      <c r="H185">
        <v>949</v>
      </c>
      <c r="I185">
        <v>1999</v>
      </c>
      <c r="J185">
        <v>0.53</v>
      </c>
      <c r="K185" t="str">
        <f>IF(Table2_1[[#This Row],[discount_percentage]]&gt;=0.5, "Yes", "No")</f>
        <v>Yes</v>
      </c>
      <c r="L185" s="16">
        <f>Table2_1[[#This Row],[actual_price]] * Table2_1[[#This Row],[rating_count]]</f>
        <v>27090448</v>
      </c>
      <c r="M185">
        <v>4.4000000000000004</v>
      </c>
      <c r="N185">
        <v>13552</v>
      </c>
      <c r="O185">
        <f>Table2_1[[#This Row],[rating]] * Table2_1[[#This Row],[rating_count]]</f>
        <v>59628.800000000003</v>
      </c>
      <c r="P185">
        <f>CORREL(J:J,M:M)</f>
        <v>-0.15537543972693033</v>
      </c>
      <c r="Q185" t="str">
        <f>IF(Table2_1[[#This Row],[rating_count]]&lt;1000, "Yes", "No")</f>
        <v>No</v>
      </c>
      <c r="R185" s="9">
        <f>Table2_1[[#This Row],[rating]] * Table2_1[[#This Row],[rating_count]]</f>
        <v>59628.800000000003</v>
      </c>
    </row>
    <row r="186" spans="1:18">
      <c r="A186" s="9" t="s">
        <v>1631</v>
      </c>
      <c r="B186" s="9" t="s">
        <v>1632</v>
      </c>
      <c r="C186" s="9" t="s">
        <v>13083</v>
      </c>
      <c r="D186" s="9" t="s">
        <v>13084</v>
      </c>
      <c r="E186" s="9" t="s">
        <v>13085</v>
      </c>
      <c r="F186" s="9" t="s">
        <v>13086</v>
      </c>
      <c r="G186" s="9" t="s">
        <v>13087</v>
      </c>
      <c r="H186">
        <v>499</v>
      </c>
      <c r="I186">
        <v>1200</v>
      </c>
      <c r="J186">
        <v>0.57999999999999996</v>
      </c>
      <c r="K186" t="str">
        <f>IF(Table2_1[[#This Row],[discount_percentage]]&gt;=0.5, "Yes", "No")</f>
        <v>Yes</v>
      </c>
      <c r="L186" s="16">
        <f>Table2_1[[#This Row],[actual_price]] * Table2_1[[#This Row],[rating_count]]</f>
        <v>6541200</v>
      </c>
      <c r="M186">
        <v>4.3</v>
      </c>
      <c r="N186">
        <v>5451</v>
      </c>
      <c r="O186">
        <f>Table2_1[[#This Row],[rating]] * Table2_1[[#This Row],[rating_count]]</f>
        <v>23439.3</v>
      </c>
      <c r="P186">
        <f>CORREL(J:J,M:M)</f>
        <v>-0.15537543972693033</v>
      </c>
      <c r="Q186" t="str">
        <f>IF(Table2_1[[#This Row],[rating_count]]&lt;1000, "Yes", "No")</f>
        <v>No</v>
      </c>
      <c r="R186" s="9">
        <f>Table2_1[[#This Row],[rating]] * Table2_1[[#This Row],[rating_count]]</f>
        <v>23439.3</v>
      </c>
    </row>
    <row r="187" spans="1:18">
      <c r="A187" s="9" t="s">
        <v>1641</v>
      </c>
      <c r="B187" s="9" t="s">
        <v>1642</v>
      </c>
      <c r="C187" s="9" t="s">
        <v>13083</v>
      </c>
      <c r="D187" s="9" t="s">
        <v>13084</v>
      </c>
      <c r="E187" s="9" t="s">
        <v>13085</v>
      </c>
      <c r="F187" s="9" t="s">
        <v>13086</v>
      </c>
      <c r="G187" s="9" t="s">
        <v>13087</v>
      </c>
      <c r="H187">
        <v>299</v>
      </c>
      <c r="I187">
        <v>485</v>
      </c>
      <c r="J187">
        <v>0.38</v>
      </c>
      <c r="K187" t="str">
        <f>IF(Table2_1[[#This Row],[discount_percentage]]&gt;=0.5, "Yes", "No")</f>
        <v>No</v>
      </c>
      <c r="L187" s="16">
        <f>Table2_1[[#This Row],[actual_price]] * Table2_1[[#This Row],[rating_count]]</f>
        <v>5291835</v>
      </c>
      <c r="M187">
        <v>4.3</v>
      </c>
      <c r="N187">
        <v>10911</v>
      </c>
      <c r="O187">
        <f>Table2_1[[#This Row],[rating]] * Table2_1[[#This Row],[rating_count]]</f>
        <v>46917.299999999996</v>
      </c>
      <c r="P187">
        <f>CORREL(J:J,M:M)</f>
        <v>-0.15537543972693033</v>
      </c>
      <c r="Q187" t="str">
        <f>IF(Table2_1[[#This Row],[rating_count]]&lt;1000, "Yes", "No")</f>
        <v>No</v>
      </c>
      <c r="R187" s="9">
        <f>Table2_1[[#This Row],[rating]] * Table2_1[[#This Row],[rating_count]]</f>
        <v>46917.299999999996</v>
      </c>
    </row>
    <row r="188" spans="1:18">
      <c r="A188" s="9" t="s">
        <v>1651</v>
      </c>
      <c r="B188" s="9" t="s">
        <v>1652</v>
      </c>
      <c r="C188" s="9" t="s">
        <v>13083</v>
      </c>
      <c r="D188" s="9" t="s">
        <v>13084</v>
      </c>
      <c r="E188" s="9" t="s">
        <v>13085</v>
      </c>
      <c r="F188" s="9" t="s">
        <v>13086</v>
      </c>
      <c r="G188" s="9" t="s">
        <v>13087</v>
      </c>
      <c r="H188">
        <v>949</v>
      </c>
      <c r="I188">
        <v>1999</v>
      </c>
      <c r="J188">
        <v>0.53</v>
      </c>
      <c r="K188" t="str">
        <f>IF(Table2_1[[#This Row],[discount_percentage]]&gt;=0.5, "Yes", "No")</f>
        <v>Yes</v>
      </c>
      <c r="L188" s="16">
        <f>Table2_1[[#This Row],[actual_price]] * Table2_1[[#This Row],[rating_count]]</f>
        <v>27090448</v>
      </c>
      <c r="M188">
        <v>4.4000000000000004</v>
      </c>
      <c r="N188">
        <v>13552</v>
      </c>
      <c r="O188">
        <f>Table2_1[[#This Row],[rating]] * Table2_1[[#This Row],[rating_count]]</f>
        <v>59628.800000000003</v>
      </c>
      <c r="P188">
        <f>CORREL(J:J,M:M)</f>
        <v>-0.15537543972693033</v>
      </c>
      <c r="Q188" t="str">
        <f>IF(Table2_1[[#This Row],[rating_count]]&lt;1000, "Yes", "No")</f>
        <v>No</v>
      </c>
      <c r="R188" s="9">
        <f>Table2_1[[#This Row],[rating]] * Table2_1[[#This Row],[rating_count]]</f>
        <v>59628.800000000003</v>
      </c>
    </row>
    <row r="189" spans="1:18">
      <c r="A189" s="9" t="s">
        <v>1656</v>
      </c>
      <c r="B189" s="9" t="s">
        <v>1657</v>
      </c>
      <c r="C189" s="9" t="s">
        <v>13083</v>
      </c>
      <c r="D189" s="9" t="s">
        <v>13084</v>
      </c>
      <c r="E189" s="9" t="s">
        <v>13085</v>
      </c>
      <c r="F189" s="9" t="s">
        <v>13086</v>
      </c>
      <c r="G189" s="9" t="s">
        <v>13087</v>
      </c>
      <c r="H189">
        <v>379</v>
      </c>
      <c r="I189">
        <v>1099</v>
      </c>
      <c r="J189">
        <v>0.66</v>
      </c>
      <c r="K189" t="str">
        <f>IF(Table2_1[[#This Row],[discount_percentage]]&gt;=0.5, "Yes", "No")</f>
        <v>Yes</v>
      </c>
      <c r="L189" s="16">
        <f>Table2_1[[#This Row],[actual_price]] * Table2_1[[#This Row],[rating_count]]</f>
        <v>3083794</v>
      </c>
      <c r="M189">
        <v>4.3</v>
      </c>
      <c r="N189">
        <v>2806</v>
      </c>
      <c r="O189">
        <f>Table2_1[[#This Row],[rating]] * Table2_1[[#This Row],[rating_count]]</f>
        <v>12065.8</v>
      </c>
      <c r="P189">
        <f>CORREL(J:J,M:M)</f>
        <v>-0.15537543972693033</v>
      </c>
      <c r="Q189" t="str">
        <f>IF(Table2_1[[#This Row],[rating_count]]&lt;1000, "Yes", "No")</f>
        <v>No</v>
      </c>
      <c r="R189" s="9">
        <f>Table2_1[[#This Row],[rating]] * Table2_1[[#This Row],[rating_count]]</f>
        <v>12065.8</v>
      </c>
    </row>
    <row r="190" spans="1:18">
      <c r="A190" s="9" t="s">
        <v>1661</v>
      </c>
      <c r="B190" s="9" t="s">
        <v>1662</v>
      </c>
      <c r="C190" s="9" t="s">
        <v>13091</v>
      </c>
      <c r="D190" s="9" t="s">
        <v>13092</v>
      </c>
      <c r="E190" s="9" t="s">
        <v>13095</v>
      </c>
      <c r="F190" s="9" t="s">
        <v>13096</v>
      </c>
      <c r="G190" s="9"/>
      <c r="H190">
        <v>8990</v>
      </c>
      <c r="I190">
        <v>18990</v>
      </c>
      <c r="J190">
        <v>0.53</v>
      </c>
      <c r="K190" t="str">
        <f>IF(Table2_1[[#This Row],[discount_percentage]]&gt;=0.5, "Yes", "No")</f>
        <v>Yes</v>
      </c>
      <c r="L190" s="16">
        <f>Table2_1[[#This Row],[actual_price]] * Table2_1[[#This Row],[rating_count]]</f>
        <v>6646500</v>
      </c>
      <c r="M190">
        <v>3.9</v>
      </c>
      <c r="N190">
        <v>350</v>
      </c>
      <c r="O190">
        <f>Table2_1[[#This Row],[rating]] * Table2_1[[#This Row],[rating_count]]</f>
        <v>1365</v>
      </c>
      <c r="P190">
        <f>CORREL(J:J,M:M)</f>
        <v>-0.15537543972693033</v>
      </c>
      <c r="Q190" t="str">
        <f>IF(Table2_1[[#This Row],[rating_count]]&lt;1000, "Yes", "No")</f>
        <v>Yes</v>
      </c>
      <c r="R190" s="9">
        <f>Table2_1[[#This Row],[rating]] * Table2_1[[#This Row],[rating_count]]</f>
        <v>1365</v>
      </c>
    </row>
    <row r="191" spans="1:18">
      <c r="A191" s="9" t="s">
        <v>1671</v>
      </c>
      <c r="B191" s="9" t="s">
        <v>1672</v>
      </c>
      <c r="C191" s="9" t="s">
        <v>13091</v>
      </c>
      <c r="D191" s="9" t="s">
        <v>13092</v>
      </c>
      <c r="E191" s="9" t="s">
        <v>13093</v>
      </c>
      <c r="F191" s="9" t="s">
        <v>13086</v>
      </c>
      <c r="G191" s="9" t="s">
        <v>13105</v>
      </c>
      <c r="H191">
        <v>486</v>
      </c>
      <c r="I191">
        <v>1999</v>
      </c>
      <c r="J191">
        <v>0.76</v>
      </c>
      <c r="K191" t="str">
        <f>IF(Table2_1[[#This Row],[discount_percentage]]&gt;=0.5, "Yes", "No")</f>
        <v>Yes</v>
      </c>
      <c r="L191" s="16">
        <f>Table2_1[[#This Row],[actual_price]] * Table2_1[[#This Row],[rating_count]]</f>
        <v>60015977</v>
      </c>
      <c r="M191">
        <v>4.2</v>
      </c>
      <c r="N191">
        <v>30023</v>
      </c>
      <c r="O191">
        <f>Table2_1[[#This Row],[rating]] * Table2_1[[#This Row],[rating_count]]</f>
        <v>126096.6</v>
      </c>
      <c r="P191">
        <f>CORREL(J:J,M:M)</f>
        <v>-0.15537543972693033</v>
      </c>
      <c r="Q191" t="str">
        <f>IF(Table2_1[[#This Row],[rating_count]]&lt;1000, "Yes", "No")</f>
        <v>No</v>
      </c>
      <c r="R191" s="9">
        <f>Table2_1[[#This Row],[rating]] * Table2_1[[#This Row],[rating_count]]</f>
        <v>126096.6</v>
      </c>
    </row>
    <row r="192" spans="1:18">
      <c r="A192" s="9" t="s">
        <v>1676</v>
      </c>
      <c r="B192" s="9" t="s">
        <v>1677</v>
      </c>
      <c r="C192" s="9" t="s">
        <v>13091</v>
      </c>
      <c r="D192" s="9" t="s">
        <v>13092</v>
      </c>
      <c r="E192" s="9" t="s">
        <v>13095</v>
      </c>
      <c r="F192" s="9" t="s">
        <v>13098</v>
      </c>
      <c r="G192" s="9"/>
      <c r="H192">
        <v>5699</v>
      </c>
      <c r="I192">
        <v>11000</v>
      </c>
      <c r="J192">
        <v>0.48</v>
      </c>
      <c r="K192" t="str">
        <f>IF(Table2_1[[#This Row],[discount_percentage]]&gt;=0.5, "Yes", "No")</f>
        <v>No</v>
      </c>
      <c r="L192" s="16">
        <f>Table2_1[[#This Row],[actual_price]] * Table2_1[[#This Row],[rating_count]]</f>
        <v>44033000</v>
      </c>
      <c r="M192">
        <v>4.2</v>
      </c>
      <c r="N192">
        <v>4003</v>
      </c>
      <c r="O192">
        <f>Table2_1[[#This Row],[rating]] * Table2_1[[#This Row],[rating_count]]</f>
        <v>16812.600000000002</v>
      </c>
      <c r="P192">
        <f>CORREL(J:J,M:M)</f>
        <v>-0.15537543972693033</v>
      </c>
      <c r="Q192" t="str">
        <f>IF(Table2_1[[#This Row],[rating_count]]&lt;1000, "Yes", "No")</f>
        <v>No</v>
      </c>
      <c r="R192" s="9">
        <f>Table2_1[[#This Row],[rating]] * Table2_1[[#This Row],[rating_count]]</f>
        <v>16812.600000000002</v>
      </c>
    </row>
    <row r="193" spans="1:18">
      <c r="A193" s="9" t="s">
        <v>1681</v>
      </c>
      <c r="B193" s="9" t="s">
        <v>1682</v>
      </c>
      <c r="C193" s="9" t="s">
        <v>13083</v>
      </c>
      <c r="D193" s="9" t="s">
        <v>13084</v>
      </c>
      <c r="E193" s="9" t="s">
        <v>13085</v>
      </c>
      <c r="F193" s="9" t="s">
        <v>13086</v>
      </c>
      <c r="G193" s="9" t="s">
        <v>13087</v>
      </c>
      <c r="H193">
        <v>709</v>
      </c>
      <c r="I193">
        <v>1999</v>
      </c>
      <c r="J193">
        <v>0.65</v>
      </c>
      <c r="K193" t="str">
        <f>IF(Table2_1[[#This Row],[discount_percentage]]&gt;=0.5, "Yes", "No")</f>
        <v>Yes</v>
      </c>
      <c r="L193" s="16">
        <f>Table2_1[[#This Row],[actual_price]] * Table2_1[[#This Row],[rating_count]]</f>
        <v>357455183</v>
      </c>
      <c r="M193">
        <v>4.0999999999999996</v>
      </c>
      <c r="N193">
        <v>178817</v>
      </c>
      <c r="O193">
        <f>Table2_1[[#This Row],[rating]] * Table2_1[[#This Row],[rating_count]]</f>
        <v>733149.7</v>
      </c>
      <c r="P193">
        <f>CORREL(J:J,M:M)</f>
        <v>-0.15537543972693033</v>
      </c>
      <c r="Q193" t="str">
        <f>IF(Table2_1[[#This Row],[rating_count]]&lt;1000, "Yes", "No")</f>
        <v>No</v>
      </c>
      <c r="R193" s="9">
        <f>Table2_1[[#This Row],[rating]] * Table2_1[[#This Row],[rating_count]]</f>
        <v>733149.7</v>
      </c>
    </row>
    <row r="194" spans="1:18">
      <c r="A194" s="9" t="s">
        <v>1690</v>
      </c>
      <c r="B194" s="9" t="s">
        <v>1691</v>
      </c>
      <c r="C194" s="9" t="s">
        <v>13091</v>
      </c>
      <c r="D194" s="9" t="s">
        <v>13092</v>
      </c>
      <c r="E194" s="9" t="s">
        <v>13095</v>
      </c>
      <c r="F194" s="9" t="s">
        <v>13096</v>
      </c>
      <c r="G194" s="9"/>
      <c r="H194">
        <v>47990</v>
      </c>
      <c r="I194">
        <v>70900</v>
      </c>
      <c r="J194">
        <v>0.32</v>
      </c>
      <c r="K194" t="str">
        <f>IF(Table2_1[[#This Row],[discount_percentage]]&gt;=0.5, "Yes", "No")</f>
        <v>No</v>
      </c>
      <c r="L194" s="16">
        <f>Table2_1[[#This Row],[actual_price]] * Table2_1[[#This Row],[rating_count]]</f>
        <v>504028100</v>
      </c>
      <c r="M194">
        <v>4.3</v>
      </c>
      <c r="N194">
        <v>7109</v>
      </c>
      <c r="O194">
        <f>Table2_1[[#This Row],[rating]] * Table2_1[[#This Row],[rating_count]]</f>
        <v>30568.699999999997</v>
      </c>
      <c r="P194">
        <f>CORREL(J:J,M:M)</f>
        <v>-0.15537543972693033</v>
      </c>
      <c r="Q194" t="str">
        <f>IF(Table2_1[[#This Row],[rating_count]]&lt;1000, "Yes", "No")</f>
        <v>No</v>
      </c>
      <c r="R194" s="9">
        <f>Table2_1[[#This Row],[rating]] * Table2_1[[#This Row],[rating_count]]</f>
        <v>30568.699999999997</v>
      </c>
    </row>
    <row r="195" spans="1:18">
      <c r="A195" s="9" t="s">
        <v>1694</v>
      </c>
      <c r="B195" s="9" t="s">
        <v>1695</v>
      </c>
      <c r="C195" s="9" t="s">
        <v>13091</v>
      </c>
      <c r="D195" s="9" t="s">
        <v>13092</v>
      </c>
      <c r="E195" s="9" t="s">
        <v>13093</v>
      </c>
      <c r="F195" s="9" t="s">
        <v>13097</v>
      </c>
      <c r="G195" s="9"/>
      <c r="H195">
        <v>299</v>
      </c>
      <c r="I195">
        <v>1199</v>
      </c>
      <c r="J195">
        <v>0.75</v>
      </c>
      <c r="K195" t="str">
        <f>IF(Table2_1[[#This Row],[discount_percentage]]&gt;=0.5, "Yes", "No")</f>
        <v>Yes</v>
      </c>
      <c r="L195" s="16">
        <f>Table2_1[[#This Row],[actual_price]] * Table2_1[[#This Row],[rating_count]]</f>
        <v>587510</v>
      </c>
      <c r="M195">
        <v>3.7</v>
      </c>
      <c r="N195">
        <v>490</v>
      </c>
      <c r="O195">
        <f>Table2_1[[#This Row],[rating]] * Table2_1[[#This Row],[rating_count]]</f>
        <v>1813</v>
      </c>
      <c r="P195">
        <f>CORREL(J:J,M:M)</f>
        <v>-0.15537543972693033</v>
      </c>
      <c r="Q195" t="str">
        <f>IF(Table2_1[[#This Row],[rating_count]]&lt;1000, "Yes", "No")</f>
        <v>Yes</v>
      </c>
      <c r="R195" s="9">
        <f>Table2_1[[#This Row],[rating]] * Table2_1[[#This Row],[rating_count]]</f>
        <v>1813</v>
      </c>
    </row>
    <row r="196" spans="1:18">
      <c r="A196" s="9" t="s">
        <v>1704</v>
      </c>
      <c r="B196" s="9" t="s">
        <v>1705</v>
      </c>
      <c r="C196" s="9" t="s">
        <v>13083</v>
      </c>
      <c r="D196" s="9" t="s">
        <v>13084</v>
      </c>
      <c r="E196" s="9" t="s">
        <v>13085</v>
      </c>
      <c r="F196" s="9" t="s">
        <v>13086</v>
      </c>
      <c r="G196" s="9" t="s">
        <v>13087</v>
      </c>
      <c r="H196">
        <v>320</v>
      </c>
      <c r="I196">
        <v>599</v>
      </c>
      <c r="J196">
        <v>0.47</v>
      </c>
      <c r="K196" t="str">
        <f>IF(Table2_1[[#This Row],[discount_percentage]]&gt;=0.5, "Yes", "No")</f>
        <v>No</v>
      </c>
      <c r="L196" s="16">
        <f>Table2_1[[#This Row],[actual_price]] * Table2_1[[#This Row],[rating_count]]</f>
        <v>294109</v>
      </c>
      <c r="M196">
        <v>4.0999999999999996</v>
      </c>
      <c r="N196">
        <v>491</v>
      </c>
      <c r="O196">
        <f>Table2_1[[#This Row],[rating]] * Table2_1[[#This Row],[rating_count]]</f>
        <v>2013.1</v>
      </c>
      <c r="P196">
        <f>CORREL(J:J,M:M)</f>
        <v>-0.15537543972693033</v>
      </c>
      <c r="Q196" t="str">
        <f>IF(Table2_1[[#This Row],[rating_count]]&lt;1000, "Yes", "No")</f>
        <v>Yes</v>
      </c>
      <c r="R196" s="9">
        <f>Table2_1[[#This Row],[rating]] * Table2_1[[#This Row],[rating_count]]</f>
        <v>2013.1</v>
      </c>
    </row>
    <row r="197" spans="1:18">
      <c r="A197" s="9" t="s">
        <v>1714</v>
      </c>
      <c r="B197" s="9" t="s">
        <v>1715</v>
      </c>
      <c r="C197" s="9" t="s">
        <v>13083</v>
      </c>
      <c r="D197" s="9" t="s">
        <v>13084</v>
      </c>
      <c r="E197" s="9" t="s">
        <v>13085</v>
      </c>
      <c r="F197" s="9" t="s">
        <v>13086</v>
      </c>
      <c r="G197" s="9" t="s">
        <v>13087</v>
      </c>
      <c r="H197">
        <v>139</v>
      </c>
      <c r="I197">
        <v>549</v>
      </c>
      <c r="J197">
        <v>0.75</v>
      </c>
      <c r="K197" t="str">
        <f>IF(Table2_1[[#This Row],[discount_percentage]]&gt;=0.5, "Yes", "No")</f>
        <v>Yes</v>
      </c>
      <c r="L197" s="16">
        <f>Table2_1[[#This Row],[actual_price]] * Table2_1[[#This Row],[rating_count]]</f>
        <v>33489</v>
      </c>
      <c r="M197">
        <v>3.9</v>
      </c>
      <c r="N197">
        <v>61</v>
      </c>
      <c r="O197">
        <f>Table2_1[[#This Row],[rating]] * Table2_1[[#This Row],[rating_count]]</f>
        <v>237.9</v>
      </c>
      <c r="P197">
        <f>CORREL(J:J,M:M)</f>
        <v>-0.15537543972693033</v>
      </c>
      <c r="Q197" t="str">
        <f>IF(Table2_1[[#This Row],[rating_count]]&lt;1000, "Yes", "No")</f>
        <v>Yes</v>
      </c>
      <c r="R197" s="9">
        <f>Table2_1[[#This Row],[rating]] * Table2_1[[#This Row],[rating_count]]</f>
        <v>237.9</v>
      </c>
    </row>
    <row r="198" spans="1:18">
      <c r="A198" s="9" t="s">
        <v>1724</v>
      </c>
      <c r="B198" s="9" t="s">
        <v>1725</v>
      </c>
      <c r="C198" s="9" t="s">
        <v>13083</v>
      </c>
      <c r="D198" s="9" t="s">
        <v>13084</v>
      </c>
      <c r="E198" s="9" t="s">
        <v>13085</v>
      </c>
      <c r="F198" s="9" t="s">
        <v>13086</v>
      </c>
      <c r="G198" s="9" t="s">
        <v>13087</v>
      </c>
      <c r="H198">
        <v>129</v>
      </c>
      <c r="I198">
        <v>249</v>
      </c>
      <c r="J198">
        <v>0.48</v>
      </c>
      <c r="K198" t="str">
        <f>IF(Table2_1[[#This Row],[discount_percentage]]&gt;=0.5, "Yes", "No")</f>
        <v>No</v>
      </c>
      <c r="L198" s="16">
        <f>Table2_1[[#This Row],[actual_price]] * Table2_1[[#This Row],[rating_count]]</f>
        <v>2335122</v>
      </c>
      <c r="M198">
        <v>4</v>
      </c>
      <c r="N198">
        <v>9378</v>
      </c>
      <c r="O198">
        <f>Table2_1[[#This Row],[rating]] * Table2_1[[#This Row],[rating_count]]</f>
        <v>37512</v>
      </c>
      <c r="P198">
        <f>CORREL(J:J,M:M)</f>
        <v>-0.15537543972693033</v>
      </c>
      <c r="Q198" t="str">
        <f>IF(Table2_1[[#This Row],[rating_count]]&lt;1000, "Yes", "No")</f>
        <v>No</v>
      </c>
      <c r="R198" s="9">
        <f>Table2_1[[#This Row],[rating]] * Table2_1[[#This Row],[rating_count]]</f>
        <v>37512</v>
      </c>
    </row>
    <row r="199" spans="1:18">
      <c r="A199" s="9" t="s">
        <v>1729</v>
      </c>
      <c r="B199" s="9" t="s">
        <v>1730</v>
      </c>
      <c r="C199" s="9" t="s">
        <v>13091</v>
      </c>
      <c r="D199" s="9" t="s">
        <v>13092</v>
      </c>
      <c r="E199" s="9" t="s">
        <v>13095</v>
      </c>
      <c r="F199" s="9" t="s">
        <v>13096</v>
      </c>
      <c r="G199" s="9"/>
      <c r="H199">
        <v>24999</v>
      </c>
      <c r="I199">
        <v>35999</v>
      </c>
      <c r="J199">
        <v>0.31</v>
      </c>
      <c r="K199" t="str">
        <f>IF(Table2_1[[#This Row],[discount_percentage]]&gt;=0.5, "Yes", "No")</f>
        <v>No</v>
      </c>
      <c r="L199" s="16">
        <f>Table2_1[[#This Row],[actual_price]] * Table2_1[[#This Row],[rating_count]]</f>
        <v>1182207160</v>
      </c>
      <c r="M199">
        <v>4.2</v>
      </c>
      <c r="N199">
        <v>32840</v>
      </c>
      <c r="O199">
        <f>Table2_1[[#This Row],[rating]] * Table2_1[[#This Row],[rating_count]]</f>
        <v>137928</v>
      </c>
      <c r="P199">
        <f>CORREL(J:J,M:M)</f>
        <v>-0.15537543972693033</v>
      </c>
      <c r="Q199" t="str">
        <f>IF(Table2_1[[#This Row],[rating_count]]&lt;1000, "Yes", "No")</f>
        <v>No</v>
      </c>
      <c r="R199" s="9">
        <f>Table2_1[[#This Row],[rating]] * Table2_1[[#This Row],[rating_count]]</f>
        <v>137928</v>
      </c>
    </row>
    <row r="200" spans="1:18">
      <c r="A200" s="9" t="s">
        <v>1734</v>
      </c>
      <c r="B200" s="9" t="s">
        <v>1735</v>
      </c>
      <c r="C200" s="9" t="s">
        <v>13083</v>
      </c>
      <c r="D200" s="9" t="s">
        <v>13084</v>
      </c>
      <c r="E200" s="9" t="s">
        <v>13085</v>
      </c>
      <c r="F200" s="9" t="s">
        <v>13086</v>
      </c>
      <c r="G200" s="9" t="s">
        <v>13087</v>
      </c>
      <c r="H200">
        <v>999</v>
      </c>
      <c r="I200">
        <v>1699</v>
      </c>
      <c r="J200">
        <v>0.41</v>
      </c>
      <c r="K200" t="str">
        <f>IF(Table2_1[[#This Row],[discount_percentage]]&gt;=0.5, "Yes", "No")</f>
        <v>No</v>
      </c>
      <c r="L200" s="16">
        <f>Table2_1[[#This Row],[actual_price]] * Table2_1[[#This Row],[rating_count]]</f>
        <v>12433282</v>
      </c>
      <c r="M200">
        <v>4.4000000000000004</v>
      </c>
      <c r="N200">
        <v>7318</v>
      </c>
      <c r="O200">
        <f>Table2_1[[#This Row],[rating]] * Table2_1[[#This Row],[rating_count]]</f>
        <v>32199.200000000004</v>
      </c>
      <c r="P200">
        <f>CORREL(J:J,M:M)</f>
        <v>-0.15537543972693033</v>
      </c>
      <c r="Q200" t="str">
        <f>IF(Table2_1[[#This Row],[rating_count]]&lt;1000, "Yes", "No")</f>
        <v>No</v>
      </c>
      <c r="R200" s="9">
        <f>Table2_1[[#This Row],[rating]] * Table2_1[[#This Row],[rating_count]]</f>
        <v>32199.200000000004</v>
      </c>
    </row>
    <row r="201" spans="1:18">
      <c r="A201" s="9" t="s">
        <v>1744</v>
      </c>
      <c r="B201" s="9" t="s">
        <v>1745</v>
      </c>
      <c r="C201" s="9" t="s">
        <v>13083</v>
      </c>
      <c r="D201" s="9" t="s">
        <v>13084</v>
      </c>
      <c r="E201" s="9" t="s">
        <v>13085</v>
      </c>
      <c r="F201" s="9" t="s">
        <v>13086</v>
      </c>
      <c r="G201" s="9" t="s">
        <v>13087</v>
      </c>
      <c r="H201">
        <v>225</v>
      </c>
      <c r="I201">
        <v>499</v>
      </c>
      <c r="J201">
        <v>0.55000000000000004</v>
      </c>
      <c r="K201" t="str">
        <f>IF(Table2_1[[#This Row],[discount_percentage]]&gt;=0.5, "Yes", "No")</f>
        <v>Yes</v>
      </c>
      <c r="L201" s="16">
        <f>Table2_1[[#This Row],[actual_price]] * Table2_1[[#This Row],[rating_count]]</f>
        <v>393711</v>
      </c>
      <c r="M201">
        <v>4.0999999999999996</v>
      </c>
      <c r="N201">
        <v>789</v>
      </c>
      <c r="O201">
        <f>Table2_1[[#This Row],[rating]] * Table2_1[[#This Row],[rating_count]]</f>
        <v>3234.8999999999996</v>
      </c>
      <c r="P201">
        <f>CORREL(J:J,M:M)</f>
        <v>-0.15537543972693033</v>
      </c>
      <c r="Q201" t="str">
        <f>IF(Table2_1[[#This Row],[rating_count]]&lt;1000, "Yes", "No")</f>
        <v>Yes</v>
      </c>
      <c r="R201" s="9">
        <f>Table2_1[[#This Row],[rating]] * Table2_1[[#This Row],[rating_count]]</f>
        <v>3234.8999999999996</v>
      </c>
    </row>
    <row r="202" spans="1:18">
      <c r="A202" s="9" t="s">
        <v>1754</v>
      </c>
      <c r="B202" s="9" t="s">
        <v>1755</v>
      </c>
      <c r="C202" s="9" t="s">
        <v>13091</v>
      </c>
      <c r="D202" s="9" t="s">
        <v>13092</v>
      </c>
      <c r="E202" s="9" t="s">
        <v>13093</v>
      </c>
      <c r="F202" s="9" t="s">
        <v>13097</v>
      </c>
      <c r="G202" s="9"/>
      <c r="H202">
        <v>547</v>
      </c>
      <c r="I202">
        <v>2999</v>
      </c>
      <c r="J202">
        <v>0.82</v>
      </c>
      <c r="K202" t="str">
        <f>IF(Table2_1[[#This Row],[discount_percentage]]&gt;=0.5, "Yes", "No")</f>
        <v>Yes</v>
      </c>
      <c r="L202" s="16">
        <f>Table2_1[[#This Row],[actual_price]] * Table2_1[[#This Row],[rating_count]]</f>
        <v>1220593</v>
      </c>
      <c r="M202">
        <v>4.3</v>
      </c>
      <c r="N202">
        <v>407</v>
      </c>
      <c r="O202">
        <f>Table2_1[[#This Row],[rating]] * Table2_1[[#This Row],[rating_count]]</f>
        <v>1750.1</v>
      </c>
      <c r="P202">
        <f>CORREL(J:J,M:M)</f>
        <v>-0.15537543972693033</v>
      </c>
      <c r="Q202" t="str">
        <f>IF(Table2_1[[#This Row],[rating_count]]&lt;1000, "Yes", "No")</f>
        <v>Yes</v>
      </c>
      <c r="R202" s="9">
        <f>Table2_1[[#This Row],[rating]] * Table2_1[[#This Row],[rating_count]]</f>
        <v>1750.1</v>
      </c>
    </row>
    <row r="203" spans="1:18">
      <c r="A203" s="9" t="s">
        <v>1764</v>
      </c>
      <c r="B203" s="9" t="s">
        <v>1765</v>
      </c>
      <c r="C203" s="9" t="s">
        <v>13083</v>
      </c>
      <c r="D203" s="9" t="s">
        <v>13084</v>
      </c>
      <c r="E203" s="9" t="s">
        <v>13085</v>
      </c>
      <c r="F203" s="9" t="s">
        <v>13086</v>
      </c>
      <c r="G203" s="9" t="s">
        <v>13087</v>
      </c>
      <c r="H203">
        <v>259</v>
      </c>
      <c r="I203">
        <v>699</v>
      </c>
      <c r="J203">
        <v>0.63</v>
      </c>
      <c r="K203" t="str">
        <f>IF(Table2_1[[#This Row],[discount_percentage]]&gt;=0.5, "Yes", "No")</f>
        <v>Yes</v>
      </c>
      <c r="L203" s="16">
        <f>Table2_1[[#This Row],[actual_price]] * Table2_1[[#This Row],[rating_count]]</f>
        <v>1676901</v>
      </c>
      <c r="M203">
        <v>3.8</v>
      </c>
      <c r="N203">
        <v>2399</v>
      </c>
      <c r="O203">
        <f>Table2_1[[#This Row],[rating]] * Table2_1[[#This Row],[rating_count]]</f>
        <v>9116.1999999999989</v>
      </c>
      <c r="P203">
        <f>CORREL(J:J,M:M)</f>
        <v>-0.15537543972693033</v>
      </c>
      <c r="Q203" t="str">
        <f>IF(Table2_1[[#This Row],[rating_count]]&lt;1000, "Yes", "No")</f>
        <v>No</v>
      </c>
      <c r="R203" s="9">
        <f>Table2_1[[#This Row],[rating]] * Table2_1[[#This Row],[rating_count]]</f>
        <v>9116.1999999999989</v>
      </c>
    </row>
    <row r="204" spans="1:18">
      <c r="A204" s="9" t="s">
        <v>1774</v>
      </c>
      <c r="B204" s="9" t="s">
        <v>1775</v>
      </c>
      <c r="C204" s="9" t="s">
        <v>13091</v>
      </c>
      <c r="D204" s="9" t="s">
        <v>13092</v>
      </c>
      <c r="E204" s="9" t="s">
        <v>13093</v>
      </c>
      <c r="F204" s="9" t="s">
        <v>13097</v>
      </c>
      <c r="G204" s="9"/>
      <c r="H204">
        <v>239</v>
      </c>
      <c r="I204">
        <v>699</v>
      </c>
      <c r="J204">
        <v>0.66</v>
      </c>
      <c r="K204" t="str">
        <f>IF(Table2_1[[#This Row],[discount_percentage]]&gt;=0.5, "Yes", "No")</f>
        <v>Yes</v>
      </c>
      <c r="L204" s="16">
        <f>Table2_1[[#This Row],[actual_price]] * Table2_1[[#This Row],[rating_count]]</f>
        <v>1845360</v>
      </c>
      <c r="M204">
        <v>4.4000000000000004</v>
      </c>
      <c r="N204">
        <v>2640</v>
      </c>
      <c r="O204">
        <f>Table2_1[[#This Row],[rating]] * Table2_1[[#This Row],[rating_count]]</f>
        <v>11616.000000000002</v>
      </c>
      <c r="P204">
        <f>CORREL(J:J,M:M)</f>
        <v>-0.15537543972693033</v>
      </c>
      <c r="Q204" t="str">
        <f>IF(Table2_1[[#This Row],[rating_count]]&lt;1000, "Yes", "No")</f>
        <v>No</v>
      </c>
      <c r="R204" s="9">
        <f>Table2_1[[#This Row],[rating]] * Table2_1[[#This Row],[rating_count]]</f>
        <v>11616.000000000002</v>
      </c>
    </row>
    <row r="205" spans="1:18">
      <c r="A205" s="9" t="s">
        <v>1784</v>
      </c>
      <c r="B205" s="9" t="s">
        <v>1785</v>
      </c>
      <c r="C205" s="9" t="s">
        <v>13091</v>
      </c>
      <c r="D205" s="9" t="s">
        <v>13092</v>
      </c>
      <c r="E205" s="9" t="s">
        <v>13093</v>
      </c>
      <c r="F205" s="9" t="s">
        <v>13097</v>
      </c>
      <c r="G205" s="9"/>
      <c r="H205">
        <v>349</v>
      </c>
      <c r="I205">
        <v>999</v>
      </c>
      <c r="J205">
        <v>0.65</v>
      </c>
      <c r="K205" t="str">
        <f>IF(Table2_1[[#This Row],[discount_percentage]]&gt;=0.5, "Yes", "No")</f>
        <v>Yes</v>
      </c>
      <c r="L205" s="16">
        <f>Table2_1[[#This Row],[actual_price]] * Table2_1[[#This Row],[rating_count]]</f>
        <v>838161</v>
      </c>
      <c r="M205">
        <v>4</v>
      </c>
      <c r="N205">
        <v>839</v>
      </c>
      <c r="O205">
        <f>Table2_1[[#This Row],[rating]] * Table2_1[[#This Row],[rating_count]]</f>
        <v>3356</v>
      </c>
      <c r="P205">
        <f>CORREL(J:J,M:M)</f>
        <v>-0.15537543972693033</v>
      </c>
      <c r="Q205" t="str">
        <f>IF(Table2_1[[#This Row],[rating_count]]&lt;1000, "Yes", "No")</f>
        <v>Yes</v>
      </c>
      <c r="R205" s="9">
        <f>Table2_1[[#This Row],[rating]] * Table2_1[[#This Row],[rating_count]]</f>
        <v>3356</v>
      </c>
    </row>
    <row r="206" spans="1:18">
      <c r="A206" s="9" t="s">
        <v>1794</v>
      </c>
      <c r="B206" s="9" t="s">
        <v>1795</v>
      </c>
      <c r="C206" s="9" t="s">
        <v>13091</v>
      </c>
      <c r="D206" s="9" t="s">
        <v>13092</v>
      </c>
      <c r="E206" s="9" t="s">
        <v>13093</v>
      </c>
      <c r="F206" s="9" t="s">
        <v>13086</v>
      </c>
      <c r="G206" s="9" t="s">
        <v>13094</v>
      </c>
      <c r="H206">
        <v>467</v>
      </c>
      <c r="I206">
        <v>599</v>
      </c>
      <c r="J206">
        <v>0.22</v>
      </c>
      <c r="K206" t="str">
        <f>IF(Table2_1[[#This Row],[discount_percentage]]&gt;=0.5, "Yes", "No")</f>
        <v>No</v>
      </c>
      <c r="L206" s="16">
        <f>Table2_1[[#This Row],[actual_price]] * Table2_1[[#This Row],[rating_count]]</f>
        <v>26388346</v>
      </c>
      <c r="M206">
        <v>4.4000000000000004</v>
      </c>
      <c r="N206">
        <v>44054</v>
      </c>
      <c r="O206">
        <f>Table2_1[[#This Row],[rating]] * Table2_1[[#This Row],[rating_count]]</f>
        <v>193837.6</v>
      </c>
      <c r="P206">
        <f>CORREL(J:J,M:M)</f>
        <v>-0.15537543972693033</v>
      </c>
      <c r="Q206" t="str">
        <f>IF(Table2_1[[#This Row],[rating_count]]&lt;1000, "Yes", "No")</f>
        <v>No</v>
      </c>
      <c r="R206" s="9">
        <f>Table2_1[[#This Row],[rating]] * Table2_1[[#This Row],[rating_count]]</f>
        <v>193837.6</v>
      </c>
    </row>
    <row r="207" spans="1:18">
      <c r="A207" s="9" t="s">
        <v>1804</v>
      </c>
      <c r="B207" s="9" t="s">
        <v>1805</v>
      </c>
      <c r="C207" s="9" t="s">
        <v>13083</v>
      </c>
      <c r="D207" s="9" t="s">
        <v>13084</v>
      </c>
      <c r="E207" s="9" t="s">
        <v>13085</v>
      </c>
      <c r="F207" s="9" t="s">
        <v>13086</v>
      </c>
      <c r="G207" s="9" t="s">
        <v>13087</v>
      </c>
      <c r="H207">
        <v>449</v>
      </c>
      <c r="I207">
        <v>599</v>
      </c>
      <c r="J207">
        <v>0.25</v>
      </c>
      <c r="K207" t="str">
        <f>IF(Table2_1[[#This Row],[discount_percentage]]&gt;=0.5, "Yes", "No")</f>
        <v>No</v>
      </c>
      <c r="L207" s="16">
        <f>Table2_1[[#This Row],[actual_price]] * Table2_1[[#This Row],[rating_count]]</f>
        <v>1935369</v>
      </c>
      <c r="M207">
        <v>4</v>
      </c>
      <c r="N207">
        <v>3231</v>
      </c>
      <c r="O207">
        <f>Table2_1[[#This Row],[rating]] * Table2_1[[#This Row],[rating_count]]</f>
        <v>12924</v>
      </c>
      <c r="P207">
        <f>CORREL(J:J,M:M)</f>
        <v>-0.15537543972693033</v>
      </c>
      <c r="Q207" t="str">
        <f>IF(Table2_1[[#This Row],[rating_count]]&lt;1000, "Yes", "No")</f>
        <v>No</v>
      </c>
      <c r="R207" s="9">
        <f>Table2_1[[#This Row],[rating]] * Table2_1[[#This Row],[rating_count]]</f>
        <v>12924</v>
      </c>
    </row>
    <row r="208" spans="1:18">
      <c r="A208" s="9" t="s">
        <v>1814</v>
      </c>
      <c r="B208" s="9" t="s">
        <v>1815</v>
      </c>
      <c r="C208" s="9" t="s">
        <v>13091</v>
      </c>
      <c r="D208" s="9" t="s">
        <v>13092</v>
      </c>
      <c r="E208" s="9" t="s">
        <v>13095</v>
      </c>
      <c r="F208" s="9" t="s">
        <v>13096</v>
      </c>
      <c r="G208" s="9"/>
      <c r="H208">
        <v>11990</v>
      </c>
      <c r="I208">
        <v>31990</v>
      </c>
      <c r="J208">
        <v>0.63</v>
      </c>
      <c r="K208" t="str">
        <f>IF(Table2_1[[#This Row],[discount_percentage]]&gt;=0.5, "Yes", "No")</f>
        <v>Yes</v>
      </c>
      <c r="L208" s="16">
        <f>Table2_1[[#This Row],[actual_price]] * Table2_1[[#This Row],[rating_count]]</f>
        <v>2047360</v>
      </c>
      <c r="M208">
        <v>4.2</v>
      </c>
      <c r="N208">
        <v>64</v>
      </c>
      <c r="O208">
        <f>Table2_1[[#This Row],[rating]] * Table2_1[[#This Row],[rating_count]]</f>
        <v>268.8</v>
      </c>
      <c r="P208">
        <f>CORREL(J:J,M:M)</f>
        <v>-0.15537543972693033</v>
      </c>
      <c r="Q208" t="str">
        <f>IF(Table2_1[[#This Row],[rating_count]]&lt;1000, "Yes", "No")</f>
        <v>Yes</v>
      </c>
      <c r="R208" s="9">
        <f>Table2_1[[#This Row],[rating]] * Table2_1[[#This Row],[rating_count]]</f>
        <v>268.8</v>
      </c>
    </row>
    <row r="209" spans="1:18">
      <c r="A209" s="9" t="s">
        <v>1823</v>
      </c>
      <c r="B209" s="9" t="s">
        <v>1824</v>
      </c>
      <c r="C209" s="9" t="s">
        <v>13083</v>
      </c>
      <c r="D209" s="9" t="s">
        <v>13084</v>
      </c>
      <c r="E209" s="9" t="s">
        <v>13085</v>
      </c>
      <c r="F209" s="9" t="s">
        <v>13086</v>
      </c>
      <c r="G209" s="9" t="s">
        <v>13087</v>
      </c>
      <c r="H209">
        <v>350</v>
      </c>
      <c r="I209">
        <v>599</v>
      </c>
      <c r="J209">
        <v>0.42</v>
      </c>
      <c r="K209" t="str">
        <f>IF(Table2_1[[#This Row],[discount_percentage]]&gt;=0.5, "Yes", "No")</f>
        <v>No</v>
      </c>
      <c r="L209" s="16">
        <f>Table2_1[[#This Row],[actual_price]] * Table2_1[[#This Row],[rating_count]]</f>
        <v>4980086</v>
      </c>
      <c r="M209">
        <v>3.9</v>
      </c>
      <c r="N209">
        <v>8314</v>
      </c>
      <c r="O209">
        <f>Table2_1[[#This Row],[rating]] * Table2_1[[#This Row],[rating_count]]</f>
        <v>32424.6</v>
      </c>
      <c r="P209">
        <f>CORREL(J:J,M:M)</f>
        <v>-0.15537543972693033</v>
      </c>
      <c r="Q209" t="str">
        <f>IF(Table2_1[[#This Row],[rating_count]]&lt;1000, "Yes", "No")</f>
        <v>No</v>
      </c>
      <c r="R209" s="9">
        <f>Table2_1[[#This Row],[rating]] * Table2_1[[#This Row],[rating_count]]</f>
        <v>32424.6</v>
      </c>
    </row>
    <row r="210" spans="1:18">
      <c r="A210" s="9" t="s">
        <v>1833</v>
      </c>
      <c r="B210" s="9" t="s">
        <v>1834</v>
      </c>
      <c r="C210" s="9" t="s">
        <v>13083</v>
      </c>
      <c r="D210" s="9" t="s">
        <v>13084</v>
      </c>
      <c r="E210" s="9" t="s">
        <v>13085</v>
      </c>
      <c r="F210" s="9" t="s">
        <v>13086</v>
      </c>
      <c r="G210" s="9" t="s">
        <v>13087</v>
      </c>
      <c r="H210">
        <v>252</v>
      </c>
      <c r="I210">
        <v>999</v>
      </c>
      <c r="J210">
        <v>0.75</v>
      </c>
      <c r="K210" t="str">
        <f>IF(Table2_1[[#This Row],[discount_percentage]]&gt;=0.5, "Yes", "No")</f>
        <v>Yes</v>
      </c>
      <c r="L210" s="16">
        <f>Table2_1[[#This Row],[actual_price]] * Table2_1[[#This Row],[rating_count]]</f>
        <v>2246751</v>
      </c>
      <c r="M210">
        <v>3.7</v>
      </c>
      <c r="N210">
        <v>2249</v>
      </c>
      <c r="O210">
        <f>Table2_1[[#This Row],[rating]] * Table2_1[[#This Row],[rating_count]]</f>
        <v>8321.3000000000011</v>
      </c>
      <c r="P210">
        <f>CORREL(J:J,M:M)</f>
        <v>-0.15537543972693033</v>
      </c>
      <c r="Q210" t="str">
        <f>IF(Table2_1[[#This Row],[rating_count]]&lt;1000, "Yes", "No")</f>
        <v>No</v>
      </c>
      <c r="R210" s="9">
        <f>Table2_1[[#This Row],[rating]] * Table2_1[[#This Row],[rating_count]]</f>
        <v>8321.3000000000011</v>
      </c>
    </row>
    <row r="211" spans="1:18">
      <c r="A211" s="9" t="s">
        <v>1843</v>
      </c>
      <c r="B211" s="9" t="s">
        <v>1844</v>
      </c>
      <c r="C211" s="9" t="s">
        <v>13091</v>
      </c>
      <c r="D211" s="9" t="s">
        <v>13092</v>
      </c>
      <c r="E211" s="9" t="s">
        <v>13093</v>
      </c>
      <c r="F211" s="9" t="s">
        <v>13097</v>
      </c>
      <c r="G211" s="9"/>
      <c r="H211">
        <v>204</v>
      </c>
      <c r="I211">
        <v>599</v>
      </c>
      <c r="J211">
        <v>0.66</v>
      </c>
      <c r="K211" t="str">
        <f>IF(Table2_1[[#This Row],[discount_percentage]]&gt;=0.5, "Yes", "No")</f>
        <v>Yes</v>
      </c>
      <c r="L211" s="16">
        <f>Table2_1[[#This Row],[actual_price]] * Table2_1[[#This Row],[rating_count]]</f>
        <v>203061</v>
      </c>
      <c r="M211">
        <v>3.6</v>
      </c>
      <c r="N211">
        <v>339</v>
      </c>
      <c r="O211">
        <f>Table2_1[[#This Row],[rating]] * Table2_1[[#This Row],[rating_count]]</f>
        <v>1220.4000000000001</v>
      </c>
      <c r="P211">
        <f>CORREL(J:J,M:M)</f>
        <v>-0.15537543972693033</v>
      </c>
      <c r="Q211" t="str">
        <f>IF(Table2_1[[#This Row],[rating_count]]&lt;1000, "Yes", "No")</f>
        <v>Yes</v>
      </c>
      <c r="R211" s="9">
        <f>Table2_1[[#This Row],[rating]] * Table2_1[[#This Row],[rating_count]]</f>
        <v>1220.4000000000001</v>
      </c>
    </row>
    <row r="212" spans="1:18">
      <c r="A212" s="9" t="s">
        <v>1853</v>
      </c>
      <c r="B212" s="9" t="s">
        <v>1854</v>
      </c>
      <c r="C212" s="9" t="s">
        <v>13091</v>
      </c>
      <c r="D212" s="9" t="s">
        <v>13092</v>
      </c>
      <c r="E212" s="9" t="s">
        <v>13106</v>
      </c>
      <c r="F212" s="9"/>
      <c r="G212" s="9"/>
      <c r="H212">
        <v>6490</v>
      </c>
      <c r="I212">
        <v>9990</v>
      </c>
      <c r="J212">
        <v>0.35</v>
      </c>
      <c r="K212" t="str">
        <f>IF(Table2_1[[#This Row],[discount_percentage]]&gt;=0.5, "Yes", "No")</f>
        <v>No</v>
      </c>
      <c r="L212" s="16">
        <f>Table2_1[[#This Row],[actual_price]] * Table2_1[[#This Row],[rating_count]]</f>
        <v>269730</v>
      </c>
      <c r="M212">
        <v>4</v>
      </c>
      <c r="N212">
        <v>27</v>
      </c>
      <c r="O212">
        <f>Table2_1[[#This Row],[rating]] * Table2_1[[#This Row],[rating_count]]</f>
        <v>108</v>
      </c>
      <c r="P212">
        <f>CORREL(J:J,M:M)</f>
        <v>-0.15537543972693033</v>
      </c>
      <c r="Q212" t="str">
        <f>IF(Table2_1[[#This Row],[rating_count]]&lt;1000, "Yes", "No")</f>
        <v>Yes</v>
      </c>
      <c r="R212" s="9">
        <f>Table2_1[[#This Row],[rating]] * Table2_1[[#This Row],[rating_count]]</f>
        <v>108</v>
      </c>
    </row>
    <row r="213" spans="1:18">
      <c r="A213" s="9" t="s">
        <v>1863</v>
      </c>
      <c r="B213" s="9" t="s">
        <v>1864</v>
      </c>
      <c r="C213" s="9" t="s">
        <v>13091</v>
      </c>
      <c r="D213" s="9" t="s">
        <v>13092</v>
      </c>
      <c r="E213" s="9" t="s">
        <v>13093</v>
      </c>
      <c r="F213" s="9" t="s">
        <v>13097</v>
      </c>
      <c r="G213" s="9"/>
      <c r="H213">
        <v>235</v>
      </c>
      <c r="I213">
        <v>599</v>
      </c>
      <c r="J213">
        <v>0.61</v>
      </c>
      <c r="K213" t="str">
        <f>IF(Table2_1[[#This Row],[discount_percentage]]&gt;=0.5, "Yes", "No")</f>
        <v>Yes</v>
      </c>
      <c r="L213" s="16">
        <f>Table2_1[[#This Row],[actual_price]] * Table2_1[[#This Row],[rating_count]]</f>
        <v>118003</v>
      </c>
      <c r="M213">
        <v>3.5</v>
      </c>
      <c r="N213">
        <v>197</v>
      </c>
      <c r="O213">
        <f>Table2_1[[#This Row],[rating]] * Table2_1[[#This Row],[rating_count]]</f>
        <v>689.5</v>
      </c>
      <c r="P213">
        <f>CORREL(J:J,M:M)</f>
        <v>-0.15537543972693033</v>
      </c>
      <c r="Q213" t="str">
        <f>IF(Table2_1[[#This Row],[rating_count]]&lt;1000, "Yes", "No")</f>
        <v>Yes</v>
      </c>
      <c r="R213" s="9">
        <f>Table2_1[[#This Row],[rating]] * Table2_1[[#This Row],[rating_count]]</f>
        <v>689.5</v>
      </c>
    </row>
    <row r="214" spans="1:18">
      <c r="A214" s="9" t="s">
        <v>1873</v>
      </c>
      <c r="B214" s="9" t="s">
        <v>1874</v>
      </c>
      <c r="C214" s="9" t="s">
        <v>13083</v>
      </c>
      <c r="D214" s="9" t="s">
        <v>13084</v>
      </c>
      <c r="E214" s="9" t="s">
        <v>13085</v>
      </c>
      <c r="F214" s="9" t="s">
        <v>13086</v>
      </c>
      <c r="G214" s="9" t="s">
        <v>13087</v>
      </c>
      <c r="H214">
        <v>299</v>
      </c>
      <c r="I214">
        <v>800</v>
      </c>
      <c r="J214">
        <v>0.63</v>
      </c>
      <c r="K214" t="str">
        <f>IF(Table2_1[[#This Row],[discount_percentage]]&gt;=0.5, "Yes", "No")</f>
        <v>Yes</v>
      </c>
      <c r="L214" s="16">
        <f>Table2_1[[#This Row],[actual_price]] * Table2_1[[#This Row],[rating_count]]</f>
        <v>59981600</v>
      </c>
      <c r="M214">
        <v>4.5</v>
      </c>
      <c r="N214">
        <v>74977</v>
      </c>
      <c r="O214">
        <f>Table2_1[[#This Row],[rating]] * Table2_1[[#This Row],[rating_count]]</f>
        <v>337396.5</v>
      </c>
      <c r="P214">
        <f>CORREL(J:J,M:M)</f>
        <v>-0.15537543972693033</v>
      </c>
      <c r="Q214" t="str">
        <f>IF(Table2_1[[#This Row],[rating_count]]&lt;1000, "Yes", "No")</f>
        <v>No</v>
      </c>
      <c r="R214" s="9">
        <f>Table2_1[[#This Row],[rating]] * Table2_1[[#This Row],[rating_count]]</f>
        <v>337396.5</v>
      </c>
    </row>
    <row r="215" spans="1:18">
      <c r="A215" s="9" t="s">
        <v>1878</v>
      </c>
      <c r="B215" s="9" t="s">
        <v>1879</v>
      </c>
      <c r="C215" s="9" t="s">
        <v>13083</v>
      </c>
      <c r="D215" s="9" t="s">
        <v>13084</v>
      </c>
      <c r="E215" s="9" t="s">
        <v>13085</v>
      </c>
      <c r="F215" s="9" t="s">
        <v>13086</v>
      </c>
      <c r="G215" s="9" t="s">
        <v>13087</v>
      </c>
      <c r="H215">
        <v>799</v>
      </c>
      <c r="I215">
        <v>1999</v>
      </c>
      <c r="J215">
        <v>0.6</v>
      </c>
      <c r="K215" t="str">
        <f>IF(Table2_1[[#This Row],[discount_percentage]]&gt;=0.5, "Yes", "No")</f>
        <v>Yes</v>
      </c>
      <c r="L215" s="16">
        <f>Table2_1[[#This Row],[actual_price]] * Table2_1[[#This Row],[rating_count]]</f>
        <v>17157417</v>
      </c>
      <c r="M215">
        <v>4.2</v>
      </c>
      <c r="N215">
        <v>8583</v>
      </c>
      <c r="O215">
        <f>Table2_1[[#This Row],[rating]] * Table2_1[[#This Row],[rating_count]]</f>
        <v>36048.6</v>
      </c>
      <c r="P215">
        <f>CORREL(J:J,M:M)</f>
        <v>-0.15537543972693033</v>
      </c>
      <c r="Q215" t="str">
        <f>IF(Table2_1[[#This Row],[rating_count]]&lt;1000, "Yes", "No")</f>
        <v>No</v>
      </c>
      <c r="R215" s="9">
        <f>Table2_1[[#This Row],[rating]] * Table2_1[[#This Row],[rating_count]]</f>
        <v>36048.6</v>
      </c>
    </row>
    <row r="216" spans="1:18">
      <c r="A216" s="9" t="s">
        <v>1888</v>
      </c>
      <c r="B216" s="9" t="s">
        <v>1889</v>
      </c>
      <c r="C216" s="9" t="s">
        <v>13091</v>
      </c>
      <c r="D216" s="9" t="s">
        <v>13092</v>
      </c>
      <c r="E216" s="9" t="s">
        <v>13093</v>
      </c>
      <c r="F216" s="9" t="s">
        <v>13097</v>
      </c>
      <c r="G216" s="9"/>
      <c r="H216">
        <v>299</v>
      </c>
      <c r="I216">
        <v>999</v>
      </c>
      <c r="J216">
        <v>0.7</v>
      </c>
      <c r="K216" t="str">
        <f>IF(Table2_1[[#This Row],[discount_percentage]]&gt;=0.5, "Yes", "No")</f>
        <v>Yes</v>
      </c>
      <c r="L216" s="16">
        <f>Table2_1[[#This Row],[actual_price]] * Table2_1[[#This Row],[rating_count]]</f>
        <v>927072</v>
      </c>
      <c r="M216">
        <v>3.8</v>
      </c>
      <c r="N216">
        <v>928</v>
      </c>
      <c r="O216">
        <f>Table2_1[[#This Row],[rating]] * Table2_1[[#This Row],[rating_count]]</f>
        <v>3526.3999999999996</v>
      </c>
      <c r="P216">
        <f>CORREL(J:J,M:M)</f>
        <v>-0.15537543972693033</v>
      </c>
      <c r="Q216" t="str">
        <f>IF(Table2_1[[#This Row],[rating_count]]&lt;1000, "Yes", "No")</f>
        <v>Yes</v>
      </c>
      <c r="R216" s="9">
        <f>Table2_1[[#This Row],[rating]] * Table2_1[[#This Row],[rating_count]]</f>
        <v>3526.3999999999996</v>
      </c>
    </row>
    <row r="217" spans="1:18">
      <c r="A217" s="9" t="s">
        <v>1898</v>
      </c>
      <c r="B217" s="9" t="s">
        <v>1899</v>
      </c>
      <c r="C217" s="9" t="s">
        <v>13091</v>
      </c>
      <c r="D217" s="9" t="s">
        <v>13092</v>
      </c>
      <c r="E217" s="9" t="s">
        <v>13095</v>
      </c>
      <c r="F217" s="9" t="s">
        <v>13098</v>
      </c>
      <c r="G217" s="9"/>
      <c r="H217">
        <v>6999</v>
      </c>
      <c r="I217">
        <v>16990</v>
      </c>
      <c r="J217">
        <v>0.59</v>
      </c>
      <c r="K217" t="str">
        <f>IF(Table2_1[[#This Row],[discount_percentage]]&gt;=0.5, "Yes", "No")</f>
        <v>Yes</v>
      </c>
      <c r="L217" s="16">
        <f>Table2_1[[#This Row],[actual_price]] * Table2_1[[#This Row],[rating_count]]</f>
        <v>1868900</v>
      </c>
      <c r="M217">
        <v>3.8</v>
      </c>
      <c r="N217">
        <v>110</v>
      </c>
      <c r="O217">
        <f>Table2_1[[#This Row],[rating]] * Table2_1[[#This Row],[rating_count]]</f>
        <v>418</v>
      </c>
      <c r="P217">
        <f>CORREL(J:J,M:M)</f>
        <v>-0.15537543972693033</v>
      </c>
      <c r="Q217" t="str">
        <f>IF(Table2_1[[#This Row],[rating_count]]&lt;1000, "Yes", "No")</f>
        <v>Yes</v>
      </c>
      <c r="R217" s="9">
        <f>Table2_1[[#This Row],[rating]] * Table2_1[[#This Row],[rating_count]]</f>
        <v>418</v>
      </c>
    </row>
    <row r="218" spans="1:18">
      <c r="A218" s="9" t="s">
        <v>1908</v>
      </c>
      <c r="B218" s="9" t="s">
        <v>1909</v>
      </c>
      <c r="C218" s="9" t="s">
        <v>13091</v>
      </c>
      <c r="D218" s="9" t="s">
        <v>13092</v>
      </c>
      <c r="E218" s="9" t="s">
        <v>13095</v>
      </c>
      <c r="F218" s="9" t="s">
        <v>13096</v>
      </c>
      <c r="G218" s="9"/>
      <c r="H218">
        <v>42999</v>
      </c>
      <c r="I218">
        <v>59999</v>
      </c>
      <c r="J218">
        <v>0.28000000000000003</v>
      </c>
      <c r="K218" t="str">
        <f>IF(Table2_1[[#This Row],[discount_percentage]]&gt;=0.5, "Yes", "No")</f>
        <v>No</v>
      </c>
      <c r="L218" s="16">
        <f>Table2_1[[#This Row],[actual_price]] * Table2_1[[#This Row],[rating_count]]</f>
        <v>405173247</v>
      </c>
      <c r="M218">
        <v>4.0999999999999996</v>
      </c>
      <c r="N218">
        <v>6753</v>
      </c>
      <c r="O218">
        <f>Table2_1[[#This Row],[rating]] * Table2_1[[#This Row],[rating_count]]</f>
        <v>27687.3</v>
      </c>
      <c r="P218">
        <f>CORREL(J:J,M:M)</f>
        <v>-0.15537543972693033</v>
      </c>
      <c r="Q218" t="str">
        <f>IF(Table2_1[[#This Row],[rating_count]]&lt;1000, "Yes", "No")</f>
        <v>No</v>
      </c>
      <c r="R218" s="9">
        <f>Table2_1[[#This Row],[rating]] * Table2_1[[#This Row],[rating_count]]</f>
        <v>27687.3</v>
      </c>
    </row>
    <row r="219" spans="1:18">
      <c r="A219" s="9" t="s">
        <v>1918</v>
      </c>
      <c r="B219" s="9" t="s">
        <v>1919</v>
      </c>
      <c r="C219" s="9" t="s">
        <v>13091</v>
      </c>
      <c r="D219" s="9" t="s">
        <v>13092</v>
      </c>
      <c r="E219" s="9" t="s">
        <v>13093</v>
      </c>
      <c r="F219" s="9" t="s">
        <v>13086</v>
      </c>
      <c r="G219" s="9" t="s">
        <v>13094</v>
      </c>
      <c r="H219">
        <v>173</v>
      </c>
      <c r="I219">
        <v>999</v>
      </c>
      <c r="J219">
        <v>0.83</v>
      </c>
      <c r="K219" t="str">
        <f>IF(Table2_1[[#This Row],[discount_percentage]]&gt;=0.5, "Yes", "No")</f>
        <v>Yes</v>
      </c>
      <c r="L219" s="16">
        <f>Table2_1[[#This Row],[actual_price]] * Table2_1[[#This Row],[rating_count]]</f>
        <v>1235763</v>
      </c>
      <c r="M219">
        <v>4.3</v>
      </c>
      <c r="N219">
        <v>1237</v>
      </c>
      <c r="O219">
        <f>Table2_1[[#This Row],[rating]] * Table2_1[[#This Row],[rating_count]]</f>
        <v>5319.0999999999995</v>
      </c>
      <c r="P219">
        <f>CORREL(J:J,M:M)</f>
        <v>-0.15537543972693033</v>
      </c>
      <c r="Q219" t="str">
        <f>IF(Table2_1[[#This Row],[rating_count]]&lt;1000, "Yes", "No")</f>
        <v>No</v>
      </c>
      <c r="R219" s="9">
        <f>Table2_1[[#This Row],[rating]] * Table2_1[[#This Row],[rating_count]]</f>
        <v>5319.0999999999995</v>
      </c>
    </row>
    <row r="220" spans="1:18">
      <c r="A220" s="9" t="s">
        <v>1928</v>
      </c>
      <c r="B220" s="9" t="s">
        <v>1929</v>
      </c>
      <c r="C220" s="9" t="s">
        <v>13091</v>
      </c>
      <c r="D220" s="9" t="s">
        <v>13102</v>
      </c>
      <c r="E220" s="9" t="s">
        <v>13093</v>
      </c>
      <c r="F220" s="9" t="s">
        <v>13107</v>
      </c>
      <c r="G220" s="9"/>
      <c r="H220">
        <v>209</v>
      </c>
      <c r="I220">
        <v>600</v>
      </c>
      <c r="J220">
        <v>0.65</v>
      </c>
      <c r="K220" t="str">
        <f>IF(Table2_1[[#This Row],[discount_percentage]]&gt;=0.5, "Yes", "No")</f>
        <v>Yes</v>
      </c>
      <c r="L220" s="16">
        <f>Table2_1[[#This Row],[actual_price]] * Table2_1[[#This Row],[rating_count]]</f>
        <v>11323200</v>
      </c>
      <c r="M220">
        <v>4.4000000000000004</v>
      </c>
      <c r="N220">
        <v>18872</v>
      </c>
      <c r="O220">
        <f>Table2_1[[#This Row],[rating]] * Table2_1[[#This Row],[rating_count]]</f>
        <v>83036.800000000003</v>
      </c>
      <c r="P220">
        <f>CORREL(J:J,M:M)</f>
        <v>-0.15537543972693033</v>
      </c>
      <c r="Q220" t="str">
        <f>IF(Table2_1[[#This Row],[rating_count]]&lt;1000, "Yes", "No")</f>
        <v>No</v>
      </c>
      <c r="R220" s="9">
        <f>Table2_1[[#This Row],[rating]] * Table2_1[[#This Row],[rating_count]]</f>
        <v>83036.800000000003</v>
      </c>
    </row>
    <row r="221" spans="1:18">
      <c r="A221" s="9" t="s">
        <v>1939</v>
      </c>
      <c r="B221" s="9" t="s">
        <v>1940</v>
      </c>
      <c r="C221" s="9" t="s">
        <v>13083</v>
      </c>
      <c r="D221" s="9" t="s">
        <v>13084</v>
      </c>
      <c r="E221" s="9" t="s">
        <v>13085</v>
      </c>
      <c r="F221" s="9" t="s">
        <v>13086</v>
      </c>
      <c r="G221" s="9" t="s">
        <v>13087</v>
      </c>
      <c r="H221">
        <v>848.99</v>
      </c>
      <c r="I221">
        <v>1490</v>
      </c>
      <c r="J221">
        <v>0.43</v>
      </c>
      <c r="K221" t="str">
        <f>IF(Table2_1[[#This Row],[discount_percentage]]&gt;=0.5, "Yes", "No")</f>
        <v>No</v>
      </c>
      <c r="L221" s="16">
        <f>Table2_1[[#This Row],[actual_price]] * Table2_1[[#This Row],[rating_count]]</f>
        <v>530440</v>
      </c>
      <c r="M221">
        <v>3.9</v>
      </c>
      <c r="N221">
        <v>356</v>
      </c>
      <c r="O221">
        <f>Table2_1[[#This Row],[rating]] * Table2_1[[#This Row],[rating_count]]</f>
        <v>1388.3999999999999</v>
      </c>
      <c r="P221">
        <f>CORREL(J:J,M:M)</f>
        <v>-0.15537543972693033</v>
      </c>
      <c r="Q221" t="str">
        <f>IF(Table2_1[[#This Row],[rating_count]]&lt;1000, "Yes", "No")</f>
        <v>Yes</v>
      </c>
      <c r="R221" s="9">
        <f>Table2_1[[#This Row],[rating]] * Table2_1[[#This Row],[rating_count]]</f>
        <v>1388.3999999999999</v>
      </c>
    </row>
    <row r="222" spans="1:18">
      <c r="A222" s="9" t="s">
        <v>1949</v>
      </c>
      <c r="B222" s="9" t="s">
        <v>1950</v>
      </c>
      <c r="C222" s="9" t="s">
        <v>13083</v>
      </c>
      <c r="D222" s="9" t="s">
        <v>13084</v>
      </c>
      <c r="E222" s="9" t="s">
        <v>13085</v>
      </c>
      <c r="F222" s="9" t="s">
        <v>13086</v>
      </c>
      <c r="G222" s="9" t="s">
        <v>13087</v>
      </c>
      <c r="H222">
        <v>649</v>
      </c>
      <c r="I222">
        <v>1999</v>
      </c>
      <c r="J222">
        <v>0.68</v>
      </c>
      <c r="K222" t="str">
        <f>IF(Table2_1[[#This Row],[discount_percentage]]&gt;=0.5, "Yes", "No")</f>
        <v>Yes</v>
      </c>
      <c r="L222" s="16">
        <f>Table2_1[[#This Row],[actual_price]] * Table2_1[[#This Row],[rating_count]]</f>
        <v>48513731</v>
      </c>
      <c r="M222">
        <v>4.2</v>
      </c>
      <c r="N222">
        <v>24269</v>
      </c>
      <c r="O222">
        <f>Table2_1[[#This Row],[rating]] * Table2_1[[#This Row],[rating_count]]</f>
        <v>101929.8</v>
      </c>
      <c r="P222">
        <f>CORREL(J:J,M:M)</f>
        <v>-0.15537543972693033</v>
      </c>
      <c r="Q222" t="str">
        <f>IF(Table2_1[[#This Row],[rating_count]]&lt;1000, "Yes", "No")</f>
        <v>No</v>
      </c>
      <c r="R222" s="9">
        <f>Table2_1[[#This Row],[rating]] * Table2_1[[#This Row],[rating_count]]</f>
        <v>101929.8</v>
      </c>
    </row>
    <row r="223" spans="1:18">
      <c r="A223" s="9" t="s">
        <v>1954</v>
      </c>
      <c r="B223" s="9" t="s">
        <v>1955</v>
      </c>
      <c r="C223" s="9" t="s">
        <v>13091</v>
      </c>
      <c r="D223" s="9" t="s">
        <v>13092</v>
      </c>
      <c r="E223" s="9" t="s">
        <v>13093</v>
      </c>
      <c r="F223" s="9" t="s">
        <v>13097</v>
      </c>
      <c r="G223" s="9"/>
      <c r="H223">
        <v>299</v>
      </c>
      <c r="I223">
        <v>899</v>
      </c>
      <c r="J223">
        <v>0.67</v>
      </c>
      <c r="K223" t="str">
        <f>IF(Table2_1[[#This Row],[discount_percentage]]&gt;=0.5, "Yes", "No")</f>
        <v>Yes</v>
      </c>
      <c r="L223" s="16">
        <f>Table2_1[[#This Row],[actual_price]] * Table2_1[[#This Row],[rating_count]]</f>
        <v>382075</v>
      </c>
      <c r="M223">
        <v>3.8</v>
      </c>
      <c r="N223">
        <v>425</v>
      </c>
      <c r="O223">
        <f>Table2_1[[#This Row],[rating]] * Table2_1[[#This Row],[rating_count]]</f>
        <v>1615</v>
      </c>
      <c r="P223">
        <f>CORREL(J:J,M:M)</f>
        <v>-0.15537543972693033</v>
      </c>
      <c r="Q223" t="str">
        <f>IF(Table2_1[[#This Row],[rating_count]]&lt;1000, "Yes", "No")</f>
        <v>Yes</v>
      </c>
      <c r="R223" s="9">
        <f>Table2_1[[#This Row],[rating]] * Table2_1[[#This Row],[rating_count]]</f>
        <v>1615</v>
      </c>
    </row>
    <row r="224" spans="1:18">
      <c r="A224" s="9" t="s">
        <v>1964</v>
      </c>
      <c r="B224" s="9" t="s">
        <v>1965</v>
      </c>
      <c r="C224" s="9" t="s">
        <v>13091</v>
      </c>
      <c r="D224" s="9" t="s">
        <v>13092</v>
      </c>
      <c r="E224" s="9" t="s">
        <v>13093</v>
      </c>
      <c r="F224" s="9" t="s">
        <v>13099</v>
      </c>
      <c r="G224" s="9" t="s">
        <v>13100</v>
      </c>
      <c r="H224">
        <v>399</v>
      </c>
      <c r="I224">
        <v>799</v>
      </c>
      <c r="J224">
        <v>0.5</v>
      </c>
      <c r="K224" t="str">
        <f>IF(Table2_1[[#This Row],[discount_percentage]]&gt;=0.5, "Yes", "No")</f>
        <v>Yes</v>
      </c>
      <c r="L224" s="16">
        <f>Table2_1[[#This Row],[actual_price]] * Table2_1[[#This Row],[rating_count]]</f>
        <v>927639</v>
      </c>
      <c r="M224">
        <v>4.0999999999999996</v>
      </c>
      <c r="N224">
        <v>1161</v>
      </c>
      <c r="O224">
        <f>Table2_1[[#This Row],[rating]] * Table2_1[[#This Row],[rating_count]]</f>
        <v>4760.0999999999995</v>
      </c>
      <c r="P224">
        <f>CORREL(J:J,M:M)</f>
        <v>-0.15537543972693033</v>
      </c>
      <c r="Q224" t="str">
        <f>IF(Table2_1[[#This Row],[rating_count]]&lt;1000, "Yes", "No")</f>
        <v>No</v>
      </c>
      <c r="R224" s="9">
        <f>Table2_1[[#This Row],[rating]] * Table2_1[[#This Row],[rating_count]]</f>
        <v>4760.0999999999995</v>
      </c>
    </row>
    <row r="225" spans="1:18">
      <c r="A225" s="9" t="s">
        <v>1974</v>
      </c>
      <c r="B225" s="9" t="s">
        <v>1975</v>
      </c>
      <c r="C225" s="9" t="s">
        <v>13083</v>
      </c>
      <c r="D225" s="9" t="s">
        <v>13084</v>
      </c>
      <c r="E225" s="9" t="s">
        <v>13085</v>
      </c>
      <c r="F225" s="9" t="s">
        <v>13086</v>
      </c>
      <c r="G225" s="9" t="s">
        <v>13087</v>
      </c>
      <c r="H225">
        <v>249</v>
      </c>
      <c r="I225">
        <v>499</v>
      </c>
      <c r="J225">
        <v>0.5</v>
      </c>
      <c r="K225" t="str">
        <f>IF(Table2_1[[#This Row],[discount_percentage]]&gt;=0.5, "Yes", "No")</f>
        <v>Yes</v>
      </c>
      <c r="L225" s="16">
        <f>Table2_1[[#This Row],[actual_price]] * Table2_1[[#This Row],[rating_count]]</f>
        <v>752492</v>
      </c>
      <c r="M225">
        <v>4.0999999999999996</v>
      </c>
      <c r="N225">
        <v>1508</v>
      </c>
      <c r="O225">
        <f>Table2_1[[#This Row],[rating]] * Table2_1[[#This Row],[rating_count]]</f>
        <v>6182.7999999999993</v>
      </c>
      <c r="P225">
        <f>CORREL(J:J,M:M)</f>
        <v>-0.15537543972693033</v>
      </c>
      <c r="Q225" t="str">
        <f>IF(Table2_1[[#This Row],[rating_count]]&lt;1000, "Yes", "No")</f>
        <v>No</v>
      </c>
      <c r="R225" s="9">
        <f>Table2_1[[#This Row],[rating]] * Table2_1[[#This Row],[rating_count]]</f>
        <v>6182.7999999999993</v>
      </c>
    </row>
    <row r="226" spans="1:18">
      <c r="A226" s="9" t="s">
        <v>1983</v>
      </c>
      <c r="B226" s="9" t="s">
        <v>1984</v>
      </c>
      <c r="C226" s="9" t="s">
        <v>13091</v>
      </c>
      <c r="D226" s="9" t="s">
        <v>13092</v>
      </c>
      <c r="E226" s="9" t="s">
        <v>13108</v>
      </c>
      <c r="F226" s="9" t="s">
        <v>13109</v>
      </c>
      <c r="G226" s="9"/>
      <c r="H226">
        <v>1249</v>
      </c>
      <c r="I226">
        <v>2299</v>
      </c>
      <c r="J226">
        <v>0.46</v>
      </c>
      <c r="K226" t="str">
        <f>IF(Table2_1[[#This Row],[discount_percentage]]&gt;=0.5, "Yes", "No")</f>
        <v>No</v>
      </c>
      <c r="L226" s="16">
        <f>Table2_1[[#This Row],[actual_price]] * Table2_1[[#This Row],[rating_count]]</f>
        <v>17555164</v>
      </c>
      <c r="M226">
        <v>4.3</v>
      </c>
      <c r="N226">
        <v>7636</v>
      </c>
      <c r="O226">
        <f>Table2_1[[#This Row],[rating]] * Table2_1[[#This Row],[rating_count]]</f>
        <v>32834.799999999996</v>
      </c>
      <c r="P226">
        <f>CORREL(J:J,M:M)</f>
        <v>-0.15537543972693033</v>
      </c>
      <c r="Q226" t="str">
        <f>IF(Table2_1[[#This Row],[rating_count]]&lt;1000, "Yes", "No")</f>
        <v>No</v>
      </c>
      <c r="R226" s="9">
        <f>Table2_1[[#This Row],[rating]] * Table2_1[[#This Row],[rating_count]]</f>
        <v>32834.799999999996</v>
      </c>
    </row>
    <row r="227" spans="1:18">
      <c r="A227" s="9" t="s">
        <v>1994</v>
      </c>
      <c r="B227" s="9" t="s">
        <v>1995</v>
      </c>
      <c r="C227" s="9" t="s">
        <v>13091</v>
      </c>
      <c r="D227" s="9" t="s">
        <v>13092</v>
      </c>
      <c r="E227" s="9" t="s">
        <v>13093</v>
      </c>
      <c r="F227" s="9" t="s">
        <v>13097</v>
      </c>
      <c r="G227" s="9"/>
      <c r="H227">
        <v>213</v>
      </c>
      <c r="I227">
        <v>499</v>
      </c>
      <c r="J227">
        <v>0.56999999999999995</v>
      </c>
      <c r="K227" t="str">
        <f>IF(Table2_1[[#This Row],[discount_percentage]]&gt;=0.5, "Yes", "No")</f>
        <v>Yes</v>
      </c>
      <c r="L227" s="16">
        <f>Table2_1[[#This Row],[actual_price]] * Table2_1[[#This Row],[rating_count]]</f>
        <v>122754</v>
      </c>
      <c r="M227">
        <v>3.7</v>
      </c>
      <c r="N227">
        <v>246</v>
      </c>
      <c r="O227">
        <f>Table2_1[[#This Row],[rating]] * Table2_1[[#This Row],[rating_count]]</f>
        <v>910.2</v>
      </c>
      <c r="P227">
        <f>CORREL(J:J,M:M)</f>
        <v>-0.15537543972693033</v>
      </c>
      <c r="Q227" t="str">
        <f>IF(Table2_1[[#This Row],[rating_count]]&lt;1000, "Yes", "No")</f>
        <v>Yes</v>
      </c>
      <c r="R227" s="9">
        <f>Table2_1[[#This Row],[rating]] * Table2_1[[#This Row],[rating_count]]</f>
        <v>910.2</v>
      </c>
    </row>
    <row r="228" spans="1:18">
      <c r="A228" s="9" t="s">
        <v>2004</v>
      </c>
      <c r="B228" s="9" t="s">
        <v>2005</v>
      </c>
      <c r="C228" s="9" t="s">
        <v>13091</v>
      </c>
      <c r="D228" s="9" t="s">
        <v>13092</v>
      </c>
      <c r="E228" s="9" t="s">
        <v>13093</v>
      </c>
      <c r="F228" s="9" t="s">
        <v>13097</v>
      </c>
      <c r="G228" s="9"/>
      <c r="H228">
        <v>209</v>
      </c>
      <c r="I228">
        <v>499</v>
      </c>
      <c r="J228">
        <v>0.57999999999999996</v>
      </c>
      <c r="K228" t="str">
        <f>IF(Table2_1[[#This Row],[discount_percentage]]&gt;=0.5, "Yes", "No")</f>
        <v>Yes</v>
      </c>
      <c r="L228" s="16">
        <f>Table2_1[[#This Row],[actual_price]] * Table2_1[[#This Row],[rating_count]]</f>
        <v>239021</v>
      </c>
      <c r="M228">
        <v>4</v>
      </c>
      <c r="N228">
        <v>479</v>
      </c>
      <c r="O228">
        <f>Table2_1[[#This Row],[rating]] * Table2_1[[#This Row],[rating_count]]</f>
        <v>1916</v>
      </c>
      <c r="P228">
        <f>CORREL(J:J,M:M)</f>
        <v>-0.15537543972693033</v>
      </c>
      <c r="Q228" t="str">
        <f>IF(Table2_1[[#This Row],[rating_count]]&lt;1000, "Yes", "No")</f>
        <v>Yes</v>
      </c>
      <c r="R228" s="9">
        <f>Table2_1[[#This Row],[rating]] * Table2_1[[#This Row],[rating_count]]</f>
        <v>1916</v>
      </c>
    </row>
    <row r="229" spans="1:18">
      <c r="A229" s="9" t="s">
        <v>2014</v>
      </c>
      <c r="B229" s="9" t="s">
        <v>2015</v>
      </c>
      <c r="C229" s="9" t="s">
        <v>13091</v>
      </c>
      <c r="D229" s="9" t="s">
        <v>13092</v>
      </c>
      <c r="E229" s="9" t="s">
        <v>13093</v>
      </c>
      <c r="F229" s="9" t="s">
        <v>13086</v>
      </c>
      <c r="G229" s="9" t="s">
        <v>13094</v>
      </c>
      <c r="H229">
        <v>598</v>
      </c>
      <c r="I229">
        <v>4999</v>
      </c>
      <c r="J229">
        <v>0.88</v>
      </c>
      <c r="K229" t="str">
        <f>IF(Table2_1[[#This Row],[discount_percentage]]&gt;=0.5, "Yes", "No")</f>
        <v>Yes</v>
      </c>
      <c r="L229" s="16">
        <f>Table2_1[[#This Row],[actual_price]] * Table2_1[[#This Row],[rating_count]]</f>
        <v>4549090</v>
      </c>
      <c r="M229">
        <v>4.2</v>
      </c>
      <c r="N229">
        <v>910</v>
      </c>
      <c r="O229">
        <f>Table2_1[[#This Row],[rating]] * Table2_1[[#This Row],[rating_count]]</f>
        <v>3822</v>
      </c>
      <c r="P229">
        <f>CORREL(J:J,M:M)</f>
        <v>-0.15537543972693033</v>
      </c>
      <c r="Q229" t="str">
        <f>IF(Table2_1[[#This Row],[rating_count]]&lt;1000, "Yes", "No")</f>
        <v>Yes</v>
      </c>
      <c r="R229" s="9">
        <f>Table2_1[[#This Row],[rating]] * Table2_1[[#This Row],[rating_count]]</f>
        <v>3822</v>
      </c>
    </row>
    <row r="230" spans="1:18">
      <c r="A230" s="9" t="s">
        <v>2024</v>
      </c>
      <c r="B230" s="9" t="s">
        <v>2025</v>
      </c>
      <c r="C230" s="9" t="s">
        <v>13083</v>
      </c>
      <c r="D230" s="9" t="s">
        <v>13084</v>
      </c>
      <c r="E230" s="9" t="s">
        <v>13085</v>
      </c>
      <c r="F230" s="9" t="s">
        <v>13086</v>
      </c>
      <c r="G230" s="9" t="s">
        <v>13087</v>
      </c>
      <c r="H230">
        <v>799</v>
      </c>
      <c r="I230">
        <v>1749</v>
      </c>
      <c r="J230">
        <v>0.54</v>
      </c>
      <c r="K230" t="str">
        <f>IF(Table2_1[[#This Row],[discount_percentage]]&gt;=0.5, "Yes", "No")</f>
        <v>Yes</v>
      </c>
      <c r="L230" s="16">
        <f>Table2_1[[#This Row],[actual_price]] * Table2_1[[#This Row],[rating_count]]</f>
        <v>9839874</v>
      </c>
      <c r="M230">
        <v>4.0999999999999996</v>
      </c>
      <c r="N230">
        <v>5626</v>
      </c>
      <c r="O230">
        <f>Table2_1[[#This Row],[rating]] * Table2_1[[#This Row],[rating_count]]</f>
        <v>23066.6</v>
      </c>
      <c r="P230">
        <f>CORREL(J:J,M:M)</f>
        <v>-0.15537543972693033</v>
      </c>
      <c r="Q230" t="str">
        <f>IF(Table2_1[[#This Row],[rating_count]]&lt;1000, "Yes", "No")</f>
        <v>No</v>
      </c>
      <c r="R230" s="9">
        <f>Table2_1[[#This Row],[rating]] * Table2_1[[#This Row],[rating_count]]</f>
        <v>23066.6</v>
      </c>
    </row>
    <row r="231" spans="1:18">
      <c r="A231" s="9" t="s">
        <v>2034</v>
      </c>
      <c r="B231" s="9" t="s">
        <v>2035</v>
      </c>
      <c r="C231" s="9" t="s">
        <v>13083</v>
      </c>
      <c r="D231" s="9" t="s">
        <v>13084</v>
      </c>
      <c r="E231" s="9" t="s">
        <v>13085</v>
      </c>
      <c r="F231" s="9" t="s">
        <v>13086</v>
      </c>
      <c r="G231" s="9" t="s">
        <v>13087</v>
      </c>
      <c r="H231">
        <v>159</v>
      </c>
      <c r="I231">
        <v>595</v>
      </c>
      <c r="J231">
        <v>0.73</v>
      </c>
      <c r="K231" t="str">
        <f>IF(Table2_1[[#This Row],[discount_percentage]]&gt;=0.5, "Yes", "No")</f>
        <v>Yes</v>
      </c>
      <c r="L231" s="16">
        <f>Table2_1[[#This Row],[actual_price]] * Table2_1[[#This Row],[rating_count]]</f>
        <v>8439480</v>
      </c>
      <c r="M231">
        <v>4.3</v>
      </c>
      <c r="N231">
        <v>14184</v>
      </c>
      <c r="O231">
        <f>Table2_1[[#This Row],[rating]] * Table2_1[[#This Row],[rating_count]]</f>
        <v>60991.199999999997</v>
      </c>
      <c r="P231">
        <f>CORREL(J:J,M:M)</f>
        <v>-0.15537543972693033</v>
      </c>
      <c r="Q231" t="str">
        <f>IF(Table2_1[[#This Row],[rating_count]]&lt;1000, "Yes", "No")</f>
        <v>No</v>
      </c>
      <c r="R231" s="9">
        <f>Table2_1[[#This Row],[rating]] * Table2_1[[#This Row],[rating_count]]</f>
        <v>60991.199999999997</v>
      </c>
    </row>
    <row r="232" spans="1:18">
      <c r="A232" s="9" t="s">
        <v>2044</v>
      </c>
      <c r="B232" s="9" t="s">
        <v>2045</v>
      </c>
      <c r="C232" s="9" t="s">
        <v>13083</v>
      </c>
      <c r="D232" s="9" t="s">
        <v>13084</v>
      </c>
      <c r="E232" s="9" t="s">
        <v>13085</v>
      </c>
      <c r="F232" s="9" t="s">
        <v>13086</v>
      </c>
      <c r="G232" s="9" t="s">
        <v>13110</v>
      </c>
      <c r="H232">
        <v>499</v>
      </c>
      <c r="I232">
        <v>1100</v>
      </c>
      <c r="J232">
        <v>0.55000000000000004</v>
      </c>
      <c r="K232" t="str">
        <f>IF(Table2_1[[#This Row],[discount_percentage]]&gt;=0.5, "Yes", "No")</f>
        <v>Yes</v>
      </c>
      <c r="L232" s="16">
        <f>Table2_1[[#This Row],[actual_price]] * Table2_1[[#This Row],[rating_count]]</f>
        <v>27694700</v>
      </c>
      <c r="M232">
        <v>4.4000000000000004</v>
      </c>
      <c r="N232">
        <v>25177</v>
      </c>
      <c r="O232">
        <f>Table2_1[[#This Row],[rating]] * Table2_1[[#This Row],[rating_count]]</f>
        <v>110778.8</v>
      </c>
      <c r="P232">
        <f>CORREL(J:J,M:M)</f>
        <v>-0.15537543972693033</v>
      </c>
      <c r="Q232" t="str">
        <f>IF(Table2_1[[#This Row],[rating_count]]&lt;1000, "Yes", "No")</f>
        <v>No</v>
      </c>
      <c r="R232" s="9">
        <f>Table2_1[[#This Row],[rating]] * Table2_1[[#This Row],[rating_count]]</f>
        <v>110778.8</v>
      </c>
    </row>
    <row r="233" spans="1:18">
      <c r="A233" s="9" t="s">
        <v>2055</v>
      </c>
      <c r="B233" s="9" t="s">
        <v>2056</v>
      </c>
      <c r="C233" s="9" t="s">
        <v>13091</v>
      </c>
      <c r="D233" s="9" t="s">
        <v>13092</v>
      </c>
      <c r="E233" s="9" t="s">
        <v>13095</v>
      </c>
      <c r="F233" s="9" t="s">
        <v>13096</v>
      </c>
      <c r="G233" s="9"/>
      <c r="H233">
        <v>31999</v>
      </c>
      <c r="I233">
        <v>49999</v>
      </c>
      <c r="J233">
        <v>0.36</v>
      </c>
      <c r="K233" t="str">
        <f>IF(Table2_1[[#This Row],[discount_percentage]]&gt;=0.5, "Yes", "No")</f>
        <v>No</v>
      </c>
      <c r="L233" s="16">
        <f>Table2_1[[#This Row],[actual_price]] * Table2_1[[#This Row],[rating_count]]</f>
        <v>1062578748</v>
      </c>
      <c r="M233">
        <v>4.3</v>
      </c>
      <c r="N233">
        <v>21252</v>
      </c>
      <c r="O233">
        <f>Table2_1[[#This Row],[rating]] * Table2_1[[#This Row],[rating_count]]</f>
        <v>91383.599999999991</v>
      </c>
      <c r="P233">
        <f>CORREL(J:J,M:M)</f>
        <v>-0.15537543972693033</v>
      </c>
      <c r="Q233" t="str">
        <f>IF(Table2_1[[#This Row],[rating_count]]&lt;1000, "Yes", "No")</f>
        <v>No</v>
      </c>
      <c r="R233" s="9">
        <f>Table2_1[[#This Row],[rating]] * Table2_1[[#This Row],[rating_count]]</f>
        <v>91383.599999999991</v>
      </c>
    </row>
    <row r="234" spans="1:18">
      <c r="A234" s="9" t="s">
        <v>2065</v>
      </c>
      <c r="B234" s="9" t="s">
        <v>2066</v>
      </c>
      <c r="C234" s="9" t="s">
        <v>13091</v>
      </c>
      <c r="D234" s="9" t="s">
        <v>13092</v>
      </c>
      <c r="E234" s="9" t="s">
        <v>13095</v>
      </c>
      <c r="F234" s="9" t="s">
        <v>13096</v>
      </c>
      <c r="G234" s="9"/>
      <c r="H234">
        <v>32990</v>
      </c>
      <c r="I234">
        <v>56790</v>
      </c>
      <c r="J234">
        <v>0.42</v>
      </c>
      <c r="K234" t="str">
        <f>IF(Table2_1[[#This Row],[discount_percentage]]&gt;=0.5, "Yes", "No")</f>
        <v>No</v>
      </c>
      <c r="L234" s="16">
        <f>Table2_1[[#This Row],[actual_price]] * Table2_1[[#This Row],[rating_count]]</f>
        <v>32199930</v>
      </c>
      <c r="M234">
        <v>4.3</v>
      </c>
      <c r="N234">
        <v>567</v>
      </c>
      <c r="O234">
        <f>Table2_1[[#This Row],[rating]] * Table2_1[[#This Row],[rating_count]]</f>
        <v>2438.1</v>
      </c>
      <c r="P234">
        <f>CORREL(J:J,M:M)</f>
        <v>-0.15537543972693033</v>
      </c>
      <c r="Q234" t="str">
        <f>IF(Table2_1[[#This Row],[rating_count]]&lt;1000, "Yes", "No")</f>
        <v>Yes</v>
      </c>
      <c r="R234" s="9">
        <f>Table2_1[[#This Row],[rating]] * Table2_1[[#This Row],[rating_count]]</f>
        <v>2438.1</v>
      </c>
    </row>
    <row r="235" spans="1:18">
      <c r="A235" s="9" t="s">
        <v>2075</v>
      </c>
      <c r="B235" s="9" t="s">
        <v>2076</v>
      </c>
      <c r="C235" s="9" t="s">
        <v>13091</v>
      </c>
      <c r="D235" s="9" t="s">
        <v>13092</v>
      </c>
      <c r="E235" s="9" t="s">
        <v>13093</v>
      </c>
      <c r="F235" s="9" t="s">
        <v>13097</v>
      </c>
      <c r="G235" s="9"/>
      <c r="H235">
        <v>299</v>
      </c>
      <c r="I235">
        <v>1199</v>
      </c>
      <c r="J235">
        <v>0.75</v>
      </c>
      <c r="K235" t="str">
        <f>IF(Table2_1[[#This Row],[discount_percentage]]&gt;=0.5, "Yes", "No")</f>
        <v>Yes</v>
      </c>
      <c r="L235" s="16">
        <f>Table2_1[[#This Row],[actual_price]] * Table2_1[[#This Row],[rating_count]]</f>
        <v>558734</v>
      </c>
      <c r="M235">
        <v>3.5</v>
      </c>
      <c r="N235">
        <v>466</v>
      </c>
      <c r="O235">
        <f>Table2_1[[#This Row],[rating]] * Table2_1[[#This Row],[rating_count]]</f>
        <v>1631</v>
      </c>
      <c r="P235">
        <f>CORREL(J:J,M:M)</f>
        <v>-0.15537543972693033</v>
      </c>
      <c r="Q235" t="str">
        <f>IF(Table2_1[[#This Row],[rating_count]]&lt;1000, "Yes", "No")</f>
        <v>Yes</v>
      </c>
      <c r="R235" s="9">
        <f>Table2_1[[#This Row],[rating]] * Table2_1[[#This Row],[rating_count]]</f>
        <v>1631</v>
      </c>
    </row>
    <row r="236" spans="1:18">
      <c r="A236" s="9" t="s">
        <v>2085</v>
      </c>
      <c r="B236" s="9" t="s">
        <v>2086</v>
      </c>
      <c r="C236" s="9" t="s">
        <v>13083</v>
      </c>
      <c r="D236" s="9" t="s">
        <v>13084</v>
      </c>
      <c r="E236" s="9" t="s">
        <v>13085</v>
      </c>
      <c r="F236" s="9" t="s">
        <v>13086</v>
      </c>
      <c r="G236" s="9" t="s">
        <v>13087</v>
      </c>
      <c r="H236">
        <v>128.31</v>
      </c>
      <c r="I236">
        <v>549</v>
      </c>
      <c r="J236">
        <v>0.77</v>
      </c>
      <c r="K236" t="str">
        <f>IF(Table2_1[[#This Row],[discount_percentage]]&gt;=0.5, "Yes", "No")</f>
        <v>Yes</v>
      </c>
      <c r="L236" s="16">
        <f>Table2_1[[#This Row],[actual_price]] * Table2_1[[#This Row],[rating_count]]</f>
        <v>33489</v>
      </c>
      <c r="M236">
        <v>3.9</v>
      </c>
      <c r="N236">
        <v>61</v>
      </c>
      <c r="O236">
        <f>Table2_1[[#This Row],[rating]] * Table2_1[[#This Row],[rating_count]]</f>
        <v>237.9</v>
      </c>
      <c r="P236">
        <f>CORREL(J:J,M:M)</f>
        <v>-0.15537543972693033</v>
      </c>
      <c r="Q236" t="str">
        <f>IF(Table2_1[[#This Row],[rating_count]]&lt;1000, "Yes", "No")</f>
        <v>Yes</v>
      </c>
      <c r="R236" s="9">
        <f>Table2_1[[#This Row],[rating]] * Table2_1[[#This Row],[rating_count]]</f>
        <v>237.9</v>
      </c>
    </row>
    <row r="237" spans="1:18">
      <c r="A237" s="9" t="s">
        <v>2089</v>
      </c>
      <c r="B237" s="9" t="s">
        <v>2090</v>
      </c>
      <c r="C237" s="9" t="s">
        <v>13083</v>
      </c>
      <c r="D237" s="9" t="s">
        <v>13084</v>
      </c>
      <c r="E237" s="9" t="s">
        <v>13085</v>
      </c>
      <c r="F237" s="9" t="s">
        <v>13086</v>
      </c>
      <c r="G237" s="9" t="s">
        <v>13087</v>
      </c>
      <c r="H237">
        <v>599</v>
      </c>
      <c r="I237">
        <v>849</v>
      </c>
      <c r="J237">
        <v>0.28999999999999998</v>
      </c>
      <c r="K237" t="str">
        <f>IF(Table2_1[[#This Row],[discount_percentage]]&gt;=0.5, "Yes", "No")</f>
        <v>No</v>
      </c>
      <c r="L237" s="16">
        <f>Table2_1[[#This Row],[actual_price]] * Table2_1[[#This Row],[rating_count]]</f>
        <v>402426</v>
      </c>
      <c r="M237">
        <v>4.5</v>
      </c>
      <c r="N237">
        <v>474</v>
      </c>
      <c r="O237">
        <f>Table2_1[[#This Row],[rating]] * Table2_1[[#This Row],[rating_count]]</f>
        <v>2133</v>
      </c>
      <c r="P237">
        <f>CORREL(J:J,M:M)</f>
        <v>-0.15537543972693033</v>
      </c>
      <c r="Q237" t="str">
        <f>IF(Table2_1[[#This Row],[rating_count]]&lt;1000, "Yes", "No")</f>
        <v>Yes</v>
      </c>
      <c r="R237" s="9">
        <f>Table2_1[[#This Row],[rating]] * Table2_1[[#This Row],[rating_count]]</f>
        <v>2133</v>
      </c>
    </row>
    <row r="238" spans="1:18">
      <c r="A238" s="9" t="s">
        <v>2098</v>
      </c>
      <c r="B238" s="9" t="s">
        <v>2099</v>
      </c>
      <c r="C238" s="9" t="s">
        <v>13091</v>
      </c>
      <c r="D238" s="9" t="s">
        <v>13092</v>
      </c>
      <c r="E238" s="9" t="s">
        <v>13093</v>
      </c>
      <c r="F238" s="9" t="s">
        <v>13097</v>
      </c>
      <c r="G238" s="9"/>
      <c r="H238">
        <v>399</v>
      </c>
      <c r="I238">
        <v>899</v>
      </c>
      <c r="J238">
        <v>0.56000000000000005</v>
      </c>
      <c r="K238" t="str">
        <f>IF(Table2_1[[#This Row],[discount_percentage]]&gt;=0.5, "Yes", "No")</f>
        <v>Yes</v>
      </c>
      <c r="L238" s="16">
        <f>Table2_1[[#This Row],[actual_price]] * Table2_1[[#This Row],[rating_count]]</f>
        <v>387469</v>
      </c>
      <c r="M238">
        <v>3.4</v>
      </c>
      <c r="N238">
        <v>431</v>
      </c>
      <c r="O238">
        <f>Table2_1[[#This Row],[rating]] * Table2_1[[#This Row],[rating_count]]</f>
        <v>1465.3999999999999</v>
      </c>
      <c r="P238">
        <f>CORREL(J:J,M:M)</f>
        <v>-0.15537543972693033</v>
      </c>
      <c r="Q238" t="str">
        <f>IF(Table2_1[[#This Row],[rating_count]]&lt;1000, "Yes", "No")</f>
        <v>Yes</v>
      </c>
      <c r="R238" s="9">
        <f>Table2_1[[#This Row],[rating]] * Table2_1[[#This Row],[rating_count]]</f>
        <v>1465.3999999999999</v>
      </c>
    </row>
    <row r="239" spans="1:18">
      <c r="A239" s="9" t="s">
        <v>2108</v>
      </c>
      <c r="B239" s="9" t="s">
        <v>2109</v>
      </c>
      <c r="C239" s="9" t="s">
        <v>13083</v>
      </c>
      <c r="D239" s="9" t="s">
        <v>13084</v>
      </c>
      <c r="E239" s="9" t="s">
        <v>13085</v>
      </c>
      <c r="F239" s="9" t="s">
        <v>13086</v>
      </c>
      <c r="G239" s="9" t="s">
        <v>13087</v>
      </c>
      <c r="H239">
        <v>449</v>
      </c>
      <c r="I239">
        <v>1099</v>
      </c>
      <c r="J239">
        <v>0.59</v>
      </c>
      <c r="K239" t="str">
        <f>IF(Table2_1[[#This Row],[discount_percentage]]&gt;=0.5, "Yes", "No")</f>
        <v>Yes</v>
      </c>
      <c r="L239" s="16">
        <f>Table2_1[[#This Row],[actual_price]] * Table2_1[[#This Row],[rating_count]]</f>
        <v>265958</v>
      </c>
      <c r="M239">
        <v>4</v>
      </c>
      <c r="N239">
        <v>242</v>
      </c>
      <c r="O239">
        <f>Table2_1[[#This Row],[rating]] * Table2_1[[#This Row],[rating_count]]</f>
        <v>968</v>
      </c>
      <c r="P239">
        <f>CORREL(J:J,M:M)</f>
        <v>-0.15537543972693033</v>
      </c>
      <c r="Q239" t="str">
        <f>IF(Table2_1[[#This Row],[rating_count]]&lt;1000, "Yes", "No")</f>
        <v>Yes</v>
      </c>
      <c r="R239" s="9">
        <f>Table2_1[[#This Row],[rating]] * Table2_1[[#This Row],[rating_count]]</f>
        <v>968</v>
      </c>
    </row>
    <row r="240" spans="1:18">
      <c r="A240" s="9" t="s">
        <v>2118</v>
      </c>
      <c r="B240" s="9" t="s">
        <v>2119</v>
      </c>
      <c r="C240" s="9" t="s">
        <v>13083</v>
      </c>
      <c r="D240" s="9" t="s">
        <v>13084</v>
      </c>
      <c r="E240" s="9" t="s">
        <v>13085</v>
      </c>
      <c r="F240" s="9" t="s">
        <v>13086</v>
      </c>
      <c r="G240" s="9" t="s">
        <v>13087</v>
      </c>
      <c r="H240">
        <v>254</v>
      </c>
      <c r="I240">
        <v>799</v>
      </c>
      <c r="J240">
        <v>0.68</v>
      </c>
      <c r="K240" t="str">
        <f>IF(Table2_1[[#This Row],[discount_percentage]]&gt;=0.5, "Yes", "No")</f>
        <v>Yes</v>
      </c>
      <c r="L240" s="16">
        <f>Table2_1[[#This Row],[actual_price]] * Table2_1[[#This Row],[rating_count]]</f>
        <v>2321095</v>
      </c>
      <c r="M240">
        <v>4</v>
      </c>
      <c r="N240">
        <v>2905</v>
      </c>
      <c r="O240">
        <f>Table2_1[[#This Row],[rating]] * Table2_1[[#This Row],[rating_count]]</f>
        <v>11620</v>
      </c>
      <c r="P240">
        <f>CORREL(J:J,M:M)</f>
        <v>-0.15537543972693033</v>
      </c>
      <c r="Q240" t="str">
        <f>IF(Table2_1[[#This Row],[rating_count]]&lt;1000, "Yes", "No")</f>
        <v>No</v>
      </c>
      <c r="R240" s="9">
        <f>Table2_1[[#This Row],[rating]] * Table2_1[[#This Row],[rating_count]]</f>
        <v>11620</v>
      </c>
    </row>
    <row r="241" spans="1:18">
      <c r="A241" s="9" t="s">
        <v>2128</v>
      </c>
      <c r="B241" s="9" t="s">
        <v>2129</v>
      </c>
      <c r="C241" s="9" t="s">
        <v>13091</v>
      </c>
      <c r="D241" s="9" t="s">
        <v>13092</v>
      </c>
      <c r="E241" s="9" t="s">
        <v>13093</v>
      </c>
      <c r="F241" s="9" t="s">
        <v>13086</v>
      </c>
      <c r="G241" s="9" t="s">
        <v>13111</v>
      </c>
      <c r="H241">
        <v>399</v>
      </c>
      <c r="I241">
        <v>795</v>
      </c>
      <c r="J241">
        <v>0.5</v>
      </c>
      <c r="K241" t="str">
        <f>IF(Table2_1[[#This Row],[discount_percentage]]&gt;=0.5, "Yes", "No")</f>
        <v>Yes</v>
      </c>
      <c r="L241" s="16">
        <f>Table2_1[[#This Row],[actual_price]] * Table2_1[[#This Row],[rating_count]]</f>
        <v>9612345</v>
      </c>
      <c r="M241">
        <v>4.4000000000000004</v>
      </c>
      <c r="N241">
        <v>12091</v>
      </c>
      <c r="O241">
        <f>Table2_1[[#This Row],[rating]] * Table2_1[[#This Row],[rating_count]]</f>
        <v>53200.4</v>
      </c>
      <c r="P241">
        <f>CORREL(J:J,M:M)</f>
        <v>-0.15537543972693033</v>
      </c>
      <c r="Q241" t="str">
        <f>IF(Table2_1[[#This Row],[rating_count]]&lt;1000, "Yes", "No")</f>
        <v>No</v>
      </c>
      <c r="R241" s="9">
        <f>Table2_1[[#This Row],[rating]] * Table2_1[[#This Row],[rating_count]]</f>
        <v>53200.4</v>
      </c>
    </row>
    <row r="242" spans="1:18">
      <c r="A242" s="9" t="s">
        <v>2139</v>
      </c>
      <c r="B242" s="9" t="s">
        <v>2140</v>
      </c>
      <c r="C242" s="9" t="s">
        <v>13083</v>
      </c>
      <c r="D242" s="9" t="s">
        <v>13084</v>
      </c>
      <c r="E242" s="9" t="s">
        <v>13085</v>
      </c>
      <c r="F242" s="9" t="s">
        <v>13086</v>
      </c>
      <c r="G242" s="9" t="s">
        <v>13087</v>
      </c>
      <c r="H242">
        <v>179</v>
      </c>
      <c r="I242">
        <v>399</v>
      </c>
      <c r="J242">
        <v>0.55000000000000004</v>
      </c>
      <c r="K242" t="str">
        <f>IF(Table2_1[[#This Row],[discount_percentage]]&gt;=0.5, "Yes", "No")</f>
        <v>Yes</v>
      </c>
      <c r="L242" s="16">
        <f>Table2_1[[#This Row],[actual_price]] * Table2_1[[#This Row],[rating_count]]</f>
        <v>567777</v>
      </c>
      <c r="M242">
        <v>4</v>
      </c>
      <c r="N242">
        <v>1423</v>
      </c>
      <c r="O242">
        <f>Table2_1[[#This Row],[rating]] * Table2_1[[#This Row],[rating_count]]</f>
        <v>5692</v>
      </c>
      <c r="P242">
        <f>CORREL(J:J,M:M)</f>
        <v>-0.15537543972693033</v>
      </c>
      <c r="Q242" t="str">
        <f>IF(Table2_1[[#This Row],[rating_count]]&lt;1000, "Yes", "No")</f>
        <v>No</v>
      </c>
      <c r="R242" s="9">
        <f>Table2_1[[#This Row],[rating]] * Table2_1[[#This Row],[rating_count]]</f>
        <v>5692</v>
      </c>
    </row>
    <row r="243" spans="1:18">
      <c r="A243" s="9" t="s">
        <v>2143</v>
      </c>
      <c r="B243" s="9" t="s">
        <v>2144</v>
      </c>
      <c r="C243" s="9" t="s">
        <v>13083</v>
      </c>
      <c r="D243" s="9" t="s">
        <v>13084</v>
      </c>
      <c r="E243" s="9" t="s">
        <v>13085</v>
      </c>
      <c r="F243" s="9" t="s">
        <v>13086</v>
      </c>
      <c r="G243" s="9" t="s">
        <v>13087</v>
      </c>
      <c r="H243">
        <v>339</v>
      </c>
      <c r="I243">
        <v>999</v>
      </c>
      <c r="J243">
        <v>0.66</v>
      </c>
      <c r="K243" t="str">
        <f>IF(Table2_1[[#This Row],[discount_percentage]]&gt;=0.5, "Yes", "No")</f>
        <v>Yes</v>
      </c>
      <c r="L243" s="16">
        <f>Table2_1[[#This Row],[actual_price]] * Table2_1[[#This Row],[rating_count]]</f>
        <v>6248745</v>
      </c>
      <c r="M243">
        <v>4.3</v>
      </c>
      <c r="N243">
        <v>6255</v>
      </c>
      <c r="O243">
        <f>Table2_1[[#This Row],[rating]] * Table2_1[[#This Row],[rating_count]]</f>
        <v>26896.5</v>
      </c>
      <c r="P243">
        <f>CORREL(J:J,M:M)</f>
        <v>-0.15537543972693033</v>
      </c>
      <c r="Q243" t="str">
        <f>IF(Table2_1[[#This Row],[rating_count]]&lt;1000, "Yes", "No")</f>
        <v>No</v>
      </c>
      <c r="R243" s="9">
        <f>Table2_1[[#This Row],[rating]] * Table2_1[[#This Row],[rating_count]]</f>
        <v>26896.5</v>
      </c>
    </row>
    <row r="244" spans="1:18">
      <c r="A244" s="9" t="s">
        <v>2147</v>
      </c>
      <c r="B244" s="9" t="s">
        <v>2148</v>
      </c>
      <c r="C244" s="9" t="s">
        <v>13091</v>
      </c>
      <c r="D244" s="9" t="s">
        <v>13092</v>
      </c>
      <c r="E244" s="9" t="s">
        <v>13093</v>
      </c>
      <c r="F244" s="9" t="s">
        <v>13099</v>
      </c>
      <c r="G244" s="9" t="s">
        <v>13100</v>
      </c>
      <c r="H244">
        <v>399</v>
      </c>
      <c r="I244">
        <v>999</v>
      </c>
      <c r="J244">
        <v>0.6</v>
      </c>
      <c r="K244" t="str">
        <f>IF(Table2_1[[#This Row],[discount_percentage]]&gt;=0.5, "Yes", "No")</f>
        <v>Yes</v>
      </c>
      <c r="L244" s="16">
        <f>Table2_1[[#This Row],[actual_price]] * Table2_1[[#This Row],[rating_count]]</f>
        <v>1234764</v>
      </c>
      <c r="M244">
        <v>4</v>
      </c>
      <c r="N244">
        <v>1236</v>
      </c>
      <c r="O244">
        <f>Table2_1[[#This Row],[rating]] * Table2_1[[#This Row],[rating_count]]</f>
        <v>4944</v>
      </c>
      <c r="P244">
        <f>CORREL(J:J,M:M)</f>
        <v>-0.15537543972693033</v>
      </c>
      <c r="Q244" t="str">
        <f>IF(Table2_1[[#This Row],[rating_count]]&lt;1000, "Yes", "No")</f>
        <v>No</v>
      </c>
      <c r="R244" s="9">
        <f>Table2_1[[#This Row],[rating]] * Table2_1[[#This Row],[rating_count]]</f>
        <v>4944</v>
      </c>
    </row>
    <row r="245" spans="1:18">
      <c r="A245" s="9" t="s">
        <v>2157</v>
      </c>
      <c r="B245" s="9" t="s">
        <v>2158</v>
      </c>
      <c r="C245" s="9" t="s">
        <v>13091</v>
      </c>
      <c r="D245" s="9" t="s">
        <v>13092</v>
      </c>
      <c r="E245" s="9" t="s">
        <v>13093</v>
      </c>
      <c r="F245" s="9" t="s">
        <v>13097</v>
      </c>
      <c r="G245" s="9"/>
      <c r="H245">
        <v>199</v>
      </c>
      <c r="I245">
        <v>399</v>
      </c>
      <c r="J245">
        <v>0.5</v>
      </c>
      <c r="K245" t="str">
        <f>IF(Table2_1[[#This Row],[discount_percentage]]&gt;=0.5, "Yes", "No")</f>
        <v>Yes</v>
      </c>
      <c r="L245" s="16">
        <f>Table2_1[[#This Row],[actual_price]] * Table2_1[[#This Row],[rating_count]]</f>
        <v>532665</v>
      </c>
      <c r="M245">
        <v>4.2</v>
      </c>
      <c r="N245">
        <v>1335</v>
      </c>
      <c r="O245">
        <f>Table2_1[[#This Row],[rating]] * Table2_1[[#This Row],[rating_count]]</f>
        <v>5607</v>
      </c>
      <c r="P245">
        <f>CORREL(J:J,M:M)</f>
        <v>-0.15537543972693033</v>
      </c>
      <c r="Q245" t="str">
        <f>IF(Table2_1[[#This Row],[rating_count]]&lt;1000, "Yes", "No")</f>
        <v>No</v>
      </c>
      <c r="R245" s="9">
        <f>Table2_1[[#This Row],[rating]] * Table2_1[[#This Row],[rating_count]]</f>
        <v>5607</v>
      </c>
    </row>
    <row r="246" spans="1:18">
      <c r="A246" s="9" t="s">
        <v>2167</v>
      </c>
      <c r="B246" s="9" t="s">
        <v>2168</v>
      </c>
      <c r="C246" s="9" t="s">
        <v>13091</v>
      </c>
      <c r="D246" s="9" t="s">
        <v>13092</v>
      </c>
      <c r="E246" s="9" t="s">
        <v>13093</v>
      </c>
      <c r="F246" s="9" t="s">
        <v>13097</v>
      </c>
      <c r="G246" s="9"/>
      <c r="H246">
        <v>349</v>
      </c>
      <c r="I246">
        <v>1999</v>
      </c>
      <c r="J246">
        <v>0.83</v>
      </c>
      <c r="K246" t="str">
        <f>IF(Table2_1[[#This Row],[discount_percentage]]&gt;=0.5, "Yes", "No")</f>
        <v>Yes</v>
      </c>
      <c r="L246" s="16">
        <f>Table2_1[[#This Row],[actual_price]] * Table2_1[[#This Row],[rating_count]]</f>
        <v>393803</v>
      </c>
      <c r="M246">
        <v>3.8</v>
      </c>
      <c r="N246">
        <v>197</v>
      </c>
      <c r="O246">
        <f>Table2_1[[#This Row],[rating]] * Table2_1[[#This Row],[rating_count]]</f>
        <v>748.59999999999991</v>
      </c>
      <c r="P246">
        <f>CORREL(J:J,M:M)</f>
        <v>-0.15537543972693033</v>
      </c>
      <c r="Q246" t="str">
        <f>IF(Table2_1[[#This Row],[rating_count]]&lt;1000, "Yes", "No")</f>
        <v>Yes</v>
      </c>
      <c r="R246" s="9">
        <f>Table2_1[[#This Row],[rating]] * Table2_1[[#This Row],[rating_count]]</f>
        <v>748.59999999999991</v>
      </c>
    </row>
    <row r="247" spans="1:18">
      <c r="A247" s="9" t="s">
        <v>2177</v>
      </c>
      <c r="B247" s="9" t="s">
        <v>2178</v>
      </c>
      <c r="C247" s="9" t="s">
        <v>13083</v>
      </c>
      <c r="D247" s="9" t="s">
        <v>13084</v>
      </c>
      <c r="E247" s="9" t="s">
        <v>13085</v>
      </c>
      <c r="F247" s="9" t="s">
        <v>13086</v>
      </c>
      <c r="G247" s="9" t="s">
        <v>13087</v>
      </c>
      <c r="H247">
        <v>299</v>
      </c>
      <c r="I247">
        <v>798</v>
      </c>
      <c r="J247">
        <v>0.63</v>
      </c>
      <c r="K247" t="str">
        <f>IF(Table2_1[[#This Row],[discount_percentage]]&gt;=0.5, "Yes", "No")</f>
        <v>Yes</v>
      </c>
      <c r="L247" s="16">
        <f>Table2_1[[#This Row],[actual_price]] * Table2_1[[#This Row],[rating_count]]</f>
        <v>22975218</v>
      </c>
      <c r="M247">
        <v>4.4000000000000004</v>
      </c>
      <c r="N247">
        <v>28791</v>
      </c>
      <c r="O247">
        <f>Table2_1[[#This Row],[rating]] * Table2_1[[#This Row],[rating_count]]</f>
        <v>126680.40000000001</v>
      </c>
      <c r="P247">
        <f>CORREL(J:J,M:M)</f>
        <v>-0.15537543972693033</v>
      </c>
      <c r="Q247" t="str">
        <f>IF(Table2_1[[#This Row],[rating_count]]&lt;1000, "Yes", "No")</f>
        <v>No</v>
      </c>
      <c r="R247" s="9">
        <f>Table2_1[[#This Row],[rating]] * Table2_1[[#This Row],[rating_count]]</f>
        <v>126680.40000000001</v>
      </c>
    </row>
    <row r="248" spans="1:18">
      <c r="A248" s="9" t="s">
        <v>2181</v>
      </c>
      <c r="B248" s="9" t="s">
        <v>2182</v>
      </c>
      <c r="C248" s="9" t="s">
        <v>13083</v>
      </c>
      <c r="D248" s="9" t="s">
        <v>13084</v>
      </c>
      <c r="E248" s="9" t="s">
        <v>13085</v>
      </c>
      <c r="F248" s="9" t="s">
        <v>13086</v>
      </c>
      <c r="G248" s="9" t="s">
        <v>13087</v>
      </c>
      <c r="H248">
        <v>89</v>
      </c>
      <c r="I248">
        <v>800</v>
      </c>
      <c r="J248">
        <v>0.89</v>
      </c>
      <c r="K248" t="str">
        <f>IF(Table2_1[[#This Row],[discount_percentage]]&gt;=0.5, "Yes", "No")</f>
        <v>Yes</v>
      </c>
      <c r="L248" s="16">
        <f>Table2_1[[#This Row],[actual_price]] * Table2_1[[#This Row],[rating_count]]</f>
        <v>860000</v>
      </c>
      <c r="M248">
        <v>3.9</v>
      </c>
      <c r="N248">
        <v>1075</v>
      </c>
      <c r="O248">
        <f>Table2_1[[#This Row],[rating]] * Table2_1[[#This Row],[rating_count]]</f>
        <v>4192.5</v>
      </c>
      <c r="P248">
        <f>CORREL(J:J,M:M)</f>
        <v>-0.15537543972693033</v>
      </c>
      <c r="Q248" t="str">
        <f>IF(Table2_1[[#This Row],[rating_count]]&lt;1000, "Yes", "No")</f>
        <v>No</v>
      </c>
      <c r="R248" s="9">
        <f>Table2_1[[#This Row],[rating]] * Table2_1[[#This Row],[rating_count]]</f>
        <v>4192.5</v>
      </c>
    </row>
    <row r="249" spans="1:18">
      <c r="A249" s="9" t="s">
        <v>2186</v>
      </c>
      <c r="B249" s="9" t="s">
        <v>2187</v>
      </c>
      <c r="C249" s="9" t="s">
        <v>13083</v>
      </c>
      <c r="D249" s="9" t="s">
        <v>13084</v>
      </c>
      <c r="E249" s="9" t="s">
        <v>13085</v>
      </c>
      <c r="F249" s="9" t="s">
        <v>13086</v>
      </c>
      <c r="G249" s="9" t="s">
        <v>13087</v>
      </c>
      <c r="H249">
        <v>549</v>
      </c>
      <c r="I249">
        <v>995</v>
      </c>
      <c r="J249">
        <v>0.45</v>
      </c>
      <c r="K249" t="str">
        <f>IF(Table2_1[[#This Row],[discount_percentage]]&gt;=0.5, "Yes", "No")</f>
        <v>No</v>
      </c>
      <c r="L249" s="16">
        <f>Table2_1[[#This Row],[actual_price]] * Table2_1[[#This Row],[rating_count]]</f>
        <v>29597270</v>
      </c>
      <c r="M249">
        <v>4.2</v>
      </c>
      <c r="N249">
        <v>29746</v>
      </c>
      <c r="O249">
        <f>Table2_1[[#This Row],[rating]] * Table2_1[[#This Row],[rating_count]]</f>
        <v>124933.20000000001</v>
      </c>
      <c r="P249">
        <f>CORREL(J:J,M:M)</f>
        <v>-0.15537543972693033</v>
      </c>
      <c r="Q249" t="str">
        <f>IF(Table2_1[[#This Row],[rating_count]]&lt;1000, "Yes", "No")</f>
        <v>No</v>
      </c>
      <c r="R249" s="9">
        <f>Table2_1[[#This Row],[rating]] * Table2_1[[#This Row],[rating_count]]</f>
        <v>124933.20000000001</v>
      </c>
    </row>
    <row r="250" spans="1:18">
      <c r="A250" s="9" t="s">
        <v>2191</v>
      </c>
      <c r="B250" s="9" t="s">
        <v>2192</v>
      </c>
      <c r="C250" s="9" t="s">
        <v>13083</v>
      </c>
      <c r="D250" s="9" t="s">
        <v>13084</v>
      </c>
      <c r="E250" s="9" t="s">
        <v>13085</v>
      </c>
      <c r="F250" s="9" t="s">
        <v>13086</v>
      </c>
      <c r="G250" s="9" t="s">
        <v>13087</v>
      </c>
      <c r="H250">
        <v>129</v>
      </c>
      <c r="I250">
        <v>1000</v>
      </c>
      <c r="J250">
        <v>0.87</v>
      </c>
      <c r="K250" t="str">
        <f>IF(Table2_1[[#This Row],[discount_percentage]]&gt;=0.5, "Yes", "No")</f>
        <v>Yes</v>
      </c>
      <c r="L250" s="16">
        <f>Table2_1[[#This Row],[actual_price]] * Table2_1[[#This Row],[rating_count]]</f>
        <v>295000</v>
      </c>
      <c r="M250">
        <v>3.9</v>
      </c>
      <c r="N250">
        <v>295</v>
      </c>
      <c r="O250">
        <f>Table2_1[[#This Row],[rating]] * Table2_1[[#This Row],[rating_count]]</f>
        <v>1150.5</v>
      </c>
      <c r="P250">
        <f>CORREL(J:J,M:M)</f>
        <v>-0.15537543972693033</v>
      </c>
      <c r="Q250" t="str">
        <f>IF(Table2_1[[#This Row],[rating_count]]&lt;1000, "Yes", "No")</f>
        <v>Yes</v>
      </c>
      <c r="R250" s="9">
        <f>Table2_1[[#This Row],[rating]] * Table2_1[[#This Row],[rating_count]]</f>
        <v>1150.5</v>
      </c>
    </row>
    <row r="251" spans="1:18">
      <c r="A251" s="9" t="s">
        <v>2201</v>
      </c>
      <c r="B251" s="9" t="s">
        <v>2202</v>
      </c>
      <c r="C251" s="9" t="s">
        <v>13091</v>
      </c>
      <c r="D251" s="9" t="s">
        <v>13092</v>
      </c>
      <c r="E251" s="9" t="s">
        <v>13095</v>
      </c>
      <c r="F251" s="9" t="s">
        <v>13096</v>
      </c>
      <c r="G251" s="9"/>
      <c r="H251">
        <v>77990</v>
      </c>
      <c r="I251">
        <v>139900</v>
      </c>
      <c r="J251">
        <v>0.44</v>
      </c>
      <c r="K251" t="str">
        <f>IF(Table2_1[[#This Row],[discount_percentage]]&gt;=0.5, "Yes", "No")</f>
        <v>No</v>
      </c>
      <c r="L251" s="16">
        <f>Table2_1[[#This Row],[actual_price]] * Table2_1[[#This Row],[rating_count]]</f>
        <v>830306500</v>
      </c>
      <c r="M251">
        <v>4.7</v>
      </c>
      <c r="N251">
        <v>5935</v>
      </c>
      <c r="O251">
        <f>Table2_1[[#This Row],[rating]] * Table2_1[[#This Row],[rating_count]]</f>
        <v>27894.5</v>
      </c>
      <c r="P251">
        <f>CORREL(J:J,M:M)</f>
        <v>-0.15537543972693033</v>
      </c>
      <c r="Q251" t="str">
        <f>IF(Table2_1[[#This Row],[rating_count]]&lt;1000, "Yes", "No")</f>
        <v>No</v>
      </c>
      <c r="R251" s="9">
        <f>Table2_1[[#This Row],[rating]] * Table2_1[[#This Row],[rating_count]]</f>
        <v>27894.5</v>
      </c>
    </row>
    <row r="252" spans="1:18">
      <c r="A252" s="9" t="s">
        <v>2211</v>
      </c>
      <c r="B252" s="9" t="s">
        <v>2212</v>
      </c>
      <c r="C252" s="9" t="s">
        <v>13091</v>
      </c>
      <c r="D252" s="9" t="s">
        <v>13092</v>
      </c>
      <c r="E252" s="9" t="s">
        <v>13093</v>
      </c>
      <c r="F252" s="9" t="s">
        <v>13097</v>
      </c>
      <c r="G252" s="9"/>
      <c r="H252">
        <v>349</v>
      </c>
      <c r="I252">
        <v>799</v>
      </c>
      <c r="J252">
        <v>0.56000000000000005</v>
      </c>
      <c r="K252" t="str">
        <f>IF(Table2_1[[#This Row],[discount_percentage]]&gt;=0.5, "Yes", "No")</f>
        <v>Yes</v>
      </c>
      <c r="L252" s="16">
        <f>Table2_1[[#This Row],[actual_price]] * Table2_1[[#This Row],[rating_count]]</f>
        <v>258077</v>
      </c>
      <c r="M252">
        <v>3.6</v>
      </c>
      <c r="N252">
        <v>323</v>
      </c>
      <c r="O252">
        <f>Table2_1[[#This Row],[rating]] * Table2_1[[#This Row],[rating_count]]</f>
        <v>1162.8</v>
      </c>
      <c r="P252">
        <f>CORREL(J:J,M:M)</f>
        <v>-0.15537543972693033</v>
      </c>
      <c r="Q252" t="str">
        <f>IF(Table2_1[[#This Row],[rating_count]]&lt;1000, "Yes", "No")</f>
        <v>Yes</v>
      </c>
      <c r="R252" s="9">
        <f>Table2_1[[#This Row],[rating]] * Table2_1[[#This Row],[rating_count]]</f>
        <v>1162.8</v>
      </c>
    </row>
    <row r="253" spans="1:18">
      <c r="A253" s="9" t="s">
        <v>2221</v>
      </c>
      <c r="B253" s="9" t="s">
        <v>2222</v>
      </c>
      <c r="C253" s="9" t="s">
        <v>13091</v>
      </c>
      <c r="D253" s="9" t="s">
        <v>13092</v>
      </c>
      <c r="E253" s="9" t="s">
        <v>13093</v>
      </c>
      <c r="F253" s="9" t="s">
        <v>13097</v>
      </c>
      <c r="G253" s="9"/>
      <c r="H253">
        <v>499</v>
      </c>
      <c r="I253">
        <v>899</v>
      </c>
      <c r="J253">
        <v>0.44</v>
      </c>
      <c r="K253" t="str">
        <f>IF(Table2_1[[#This Row],[discount_percentage]]&gt;=0.5, "Yes", "No")</f>
        <v>No</v>
      </c>
      <c r="L253" s="16">
        <f>Table2_1[[#This Row],[actual_price]] * Table2_1[[#This Row],[rating_count]]</f>
        <v>166315</v>
      </c>
      <c r="M253">
        <v>3.7</v>
      </c>
      <c r="N253">
        <v>185</v>
      </c>
      <c r="O253">
        <f>Table2_1[[#This Row],[rating]] * Table2_1[[#This Row],[rating_count]]</f>
        <v>684.5</v>
      </c>
      <c r="P253">
        <f>CORREL(J:J,M:M)</f>
        <v>-0.15537543972693033</v>
      </c>
      <c r="Q253" t="str">
        <f>IF(Table2_1[[#This Row],[rating_count]]&lt;1000, "Yes", "No")</f>
        <v>Yes</v>
      </c>
      <c r="R253" s="9">
        <f>Table2_1[[#This Row],[rating]] * Table2_1[[#This Row],[rating_count]]</f>
        <v>684.5</v>
      </c>
    </row>
    <row r="254" spans="1:18">
      <c r="A254" s="9" t="s">
        <v>2231</v>
      </c>
      <c r="B254" s="9" t="s">
        <v>2232</v>
      </c>
      <c r="C254" s="9" t="s">
        <v>13083</v>
      </c>
      <c r="D254" s="9" t="s">
        <v>13084</v>
      </c>
      <c r="E254" s="9" t="s">
        <v>13085</v>
      </c>
      <c r="F254" s="9" t="s">
        <v>13086</v>
      </c>
      <c r="G254" s="9" t="s">
        <v>13087</v>
      </c>
      <c r="H254">
        <v>299</v>
      </c>
      <c r="I254">
        <v>799</v>
      </c>
      <c r="J254">
        <v>0.63</v>
      </c>
      <c r="K254" t="str">
        <f>IF(Table2_1[[#This Row],[discount_percentage]]&gt;=0.5, "Yes", "No")</f>
        <v>Yes</v>
      </c>
      <c r="L254" s="16">
        <f>Table2_1[[#This Row],[actual_price]] * Table2_1[[#This Row],[rating_count]]</f>
        <v>1691483</v>
      </c>
      <c r="M254">
        <v>4.2</v>
      </c>
      <c r="N254">
        <v>2117</v>
      </c>
      <c r="O254">
        <f>Table2_1[[#This Row],[rating]] * Table2_1[[#This Row],[rating_count]]</f>
        <v>8891.4</v>
      </c>
      <c r="P254">
        <f>CORREL(J:J,M:M)</f>
        <v>-0.15537543972693033</v>
      </c>
      <c r="Q254" t="str">
        <f>IF(Table2_1[[#This Row],[rating_count]]&lt;1000, "Yes", "No")</f>
        <v>No</v>
      </c>
      <c r="R254" s="9">
        <f>Table2_1[[#This Row],[rating]] * Table2_1[[#This Row],[rating_count]]</f>
        <v>8891.4</v>
      </c>
    </row>
    <row r="255" spans="1:18">
      <c r="A255" s="9" t="s">
        <v>2241</v>
      </c>
      <c r="B255" s="9" t="s">
        <v>2242</v>
      </c>
      <c r="C255" s="9" t="s">
        <v>13083</v>
      </c>
      <c r="D255" s="9" t="s">
        <v>13084</v>
      </c>
      <c r="E255" s="9" t="s">
        <v>13085</v>
      </c>
      <c r="F255" s="9" t="s">
        <v>13086</v>
      </c>
      <c r="G255" s="9" t="s">
        <v>13087</v>
      </c>
      <c r="H255">
        <v>182</v>
      </c>
      <c r="I255">
        <v>599</v>
      </c>
      <c r="J255">
        <v>0.7</v>
      </c>
      <c r="K255" t="str">
        <f>IF(Table2_1[[#This Row],[discount_percentage]]&gt;=0.5, "Yes", "No")</f>
        <v>Yes</v>
      </c>
      <c r="L255" s="16">
        <f>Table2_1[[#This Row],[actual_price]] * Table2_1[[#This Row],[rating_count]]</f>
        <v>5617422</v>
      </c>
      <c r="M255">
        <v>4</v>
      </c>
      <c r="N255">
        <v>9378</v>
      </c>
      <c r="O255">
        <f>Table2_1[[#This Row],[rating]] * Table2_1[[#This Row],[rating_count]]</f>
        <v>37512</v>
      </c>
      <c r="P255">
        <f>CORREL(J:J,M:M)</f>
        <v>-0.15537543972693033</v>
      </c>
      <c r="Q255" t="str">
        <f>IF(Table2_1[[#This Row],[rating_count]]&lt;1000, "Yes", "No")</f>
        <v>No</v>
      </c>
      <c r="R255" s="9">
        <f>Table2_1[[#This Row],[rating]] * Table2_1[[#This Row],[rating_count]]</f>
        <v>37512</v>
      </c>
    </row>
    <row r="256" spans="1:18">
      <c r="A256" s="9" t="s">
        <v>2246</v>
      </c>
      <c r="B256" s="9" t="s">
        <v>2247</v>
      </c>
      <c r="C256" s="9" t="s">
        <v>13091</v>
      </c>
      <c r="D256" s="9" t="s">
        <v>13092</v>
      </c>
      <c r="E256" s="9" t="s">
        <v>13093</v>
      </c>
      <c r="F256" s="9" t="s">
        <v>13099</v>
      </c>
      <c r="G256" s="9" t="s">
        <v>13100</v>
      </c>
      <c r="H256">
        <v>96</v>
      </c>
      <c r="I256">
        <v>399</v>
      </c>
      <c r="J256">
        <v>0.76</v>
      </c>
      <c r="K256" t="str">
        <f>IF(Table2_1[[#This Row],[discount_percentage]]&gt;=0.5, "Yes", "No")</f>
        <v>Yes</v>
      </c>
      <c r="L256" s="16">
        <f>Table2_1[[#This Row],[actual_price]] * Table2_1[[#This Row],[rating_count]]</f>
        <v>716604</v>
      </c>
      <c r="M256">
        <v>3.6</v>
      </c>
      <c r="N256">
        <v>1796</v>
      </c>
      <c r="O256">
        <f>Table2_1[[#This Row],[rating]] * Table2_1[[#This Row],[rating_count]]</f>
        <v>6465.6</v>
      </c>
      <c r="P256">
        <f>CORREL(J:J,M:M)</f>
        <v>-0.15537543972693033</v>
      </c>
      <c r="Q256" t="str">
        <f>IF(Table2_1[[#This Row],[rating_count]]&lt;1000, "Yes", "No")</f>
        <v>No</v>
      </c>
      <c r="R256" s="9">
        <f>Table2_1[[#This Row],[rating]] * Table2_1[[#This Row],[rating_count]]</f>
        <v>6465.6</v>
      </c>
    </row>
    <row r="257" spans="1:18">
      <c r="A257" s="9" t="s">
        <v>2256</v>
      </c>
      <c r="B257" s="9" t="s">
        <v>2257</v>
      </c>
      <c r="C257" s="9" t="s">
        <v>13091</v>
      </c>
      <c r="D257" s="9" t="s">
        <v>13092</v>
      </c>
      <c r="E257" s="9" t="s">
        <v>13095</v>
      </c>
      <c r="F257" s="9" t="s">
        <v>13096</v>
      </c>
      <c r="G257" s="9"/>
      <c r="H257">
        <v>54990</v>
      </c>
      <c r="I257">
        <v>85000</v>
      </c>
      <c r="J257">
        <v>0.35</v>
      </c>
      <c r="K257" t="str">
        <f>IF(Table2_1[[#This Row],[discount_percentage]]&gt;=0.5, "Yes", "No")</f>
        <v>No</v>
      </c>
      <c r="L257" s="16">
        <f>Table2_1[[#This Row],[actual_price]] * Table2_1[[#This Row],[rating_count]]</f>
        <v>304895000</v>
      </c>
      <c r="M257">
        <v>4.3</v>
      </c>
      <c r="N257">
        <v>3587</v>
      </c>
      <c r="O257">
        <f>Table2_1[[#This Row],[rating]] * Table2_1[[#This Row],[rating_count]]</f>
        <v>15424.099999999999</v>
      </c>
      <c r="P257">
        <f>CORREL(J:J,M:M)</f>
        <v>-0.15537543972693033</v>
      </c>
      <c r="Q257" t="str">
        <f>IF(Table2_1[[#This Row],[rating_count]]&lt;1000, "Yes", "No")</f>
        <v>No</v>
      </c>
      <c r="R257" s="9">
        <f>Table2_1[[#This Row],[rating]] * Table2_1[[#This Row],[rating_count]]</f>
        <v>15424.099999999999</v>
      </c>
    </row>
    <row r="258" spans="1:18">
      <c r="A258" s="9" t="s">
        <v>2260</v>
      </c>
      <c r="B258" s="9" t="s">
        <v>2261</v>
      </c>
      <c r="C258" s="9" t="s">
        <v>13091</v>
      </c>
      <c r="D258" s="9" t="s">
        <v>13092</v>
      </c>
      <c r="E258" s="9" t="s">
        <v>13093</v>
      </c>
      <c r="F258" s="9" t="s">
        <v>13086</v>
      </c>
      <c r="G258" s="9" t="s">
        <v>13101</v>
      </c>
      <c r="H258">
        <v>439</v>
      </c>
      <c r="I258">
        <v>758</v>
      </c>
      <c r="J258">
        <v>0.42</v>
      </c>
      <c r="K258" t="str">
        <f>IF(Table2_1[[#This Row],[discount_percentage]]&gt;=0.5, "Yes", "No")</f>
        <v>No</v>
      </c>
      <c r="L258" s="16">
        <f>Table2_1[[#This Row],[actual_price]] * Table2_1[[#This Row],[rating_count]]</f>
        <v>3256368</v>
      </c>
      <c r="M258">
        <v>4.2</v>
      </c>
      <c r="N258">
        <v>4296</v>
      </c>
      <c r="O258">
        <f>Table2_1[[#This Row],[rating]] * Table2_1[[#This Row],[rating_count]]</f>
        <v>18043.2</v>
      </c>
      <c r="P258">
        <f>CORREL(J:J,M:M)</f>
        <v>-0.15537543972693033</v>
      </c>
      <c r="Q258" t="str">
        <f>IF(Table2_1[[#This Row],[rating_count]]&lt;1000, "Yes", "No")</f>
        <v>No</v>
      </c>
      <c r="R258" s="9">
        <f>Table2_1[[#This Row],[rating]] * Table2_1[[#This Row],[rating_count]]</f>
        <v>18043.2</v>
      </c>
    </row>
    <row r="259" spans="1:18">
      <c r="A259" s="9" t="s">
        <v>2270</v>
      </c>
      <c r="B259" s="9" t="s">
        <v>2271</v>
      </c>
      <c r="C259" s="9" t="s">
        <v>13083</v>
      </c>
      <c r="D259" s="9" t="s">
        <v>13084</v>
      </c>
      <c r="E259" s="9" t="s">
        <v>13085</v>
      </c>
      <c r="F259" s="9" t="s">
        <v>13086</v>
      </c>
      <c r="G259" s="9" t="s">
        <v>13087</v>
      </c>
      <c r="H259">
        <v>299</v>
      </c>
      <c r="I259">
        <v>999</v>
      </c>
      <c r="J259">
        <v>0.7</v>
      </c>
      <c r="K259" t="str">
        <f>IF(Table2_1[[#This Row],[discount_percentage]]&gt;=0.5, "Yes", "No")</f>
        <v>Yes</v>
      </c>
      <c r="L259" s="16">
        <f>Table2_1[[#This Row],[actual_price]] * Table2_1[[#This Row],[rating_count]]</f>
        <v>2648349</v>
      </c>
      <c r="M259">
        <v>4.3</v>
      </c>
      <c r="N259">
        <v>2651</v>
      </c>
      <c r="O259">
        <f>Table2_1[[#This Row],[rating]] * Table2_1[[#This Row],[rating_count]]</f>
        <v>11399.3</v>
      </c>
      <c r="P259">
        <f>CORREL(J:J,M:M)</f>
        <v>-0.15537543972693033</v>
      </c>
      <c r="Q259" t="str">
        <f>IF(Table2_1[[#This Row],[rating_count]]&lt;1000, "Yes", "No")</f>
        <v>No</v>
      </c>
      <c r="R259" s="9">
        <f>Table2_1[[#This Row],[rating]] * Table2_1[[#This Row],[rating_count]]</f>
        <v>11399.3</v>
      </c>
    </row>
    <row r="260" spans="1:18">
      <c r="A260" s="9" t="s">
        <v>2274</v>
      </c>
      <c r="B260" s="9" t="s">
        <v>2275</v>
      </c>
      <c r="C260" s="9" t="s">
        <v>13083</v>
      </c>
      <c r="D260" s="9" t="s">
        <v>13084</v>
      </c>
      <c r="E260" s="9" t="s">
        <v>13085</v>
      </c>
      <c r="F260" s="9" t="s">
        <v>13086</v>
      </c>
      <c r="G260" s="9" t="s">
        <v>13087</v>
      </c>
      <c r="H260">
        <v>299</v>
      </c>
      <c r="I260">
        <v>799</v>
      </c>
      <c r="J260">
        <v>0.63</v>
      </c>
      <c r="K260" t="str">
        <f>IF(Table2_1[[#This Row],[discount_percentage]]&gt;=0.5, "Yes", "No")</f>
        <v>Yes</v>
      </c>
      <c r="L260" s="16">
        <f>Table2_1[[#This Row],[actual_price]] * Table2_1[[#This Row],[rating_count]]</f>
        <v>75396037</v>
      </c>
      <c r="M260">
        <v>4.2</v>
      </c>
      <c r="N260">
        <v>94363</v>
      </c>
      <c r="O260">
        <f>Table2_1[[#This Row],[rating]] * Table2_1[[#This Row],[rating_count]]</f>
        <v>396324.60000000003</v>
      </c>
      <c r="P260">
        <f>CORREL(J:J,M:M)</f>
        <v>-0.15537543972693033</v>
      </c>
      <c r="Q260" t="str">
        <f>IF(Table2_1[[#This Row],[rating_count]]&lt;1000, "Yes", "No")</f>
        <v>No</v>
      </c>
      <c r="R260" s="9">
        <f>Table2_1[[#This Row],[rating]] * Table2_1[[#This Row],[rating_count]]</f>
        <v>396324.60000000003</v>
      </c>
    </row>
    <row r="261" spans="1:18">
      <c r="A261" s="9" t="s">
        <v>2279</v>
      </c>
      <c r="B261" s="9" t="s">
        <v>2280</v>
      </c>
      <c r="C261" s="9" t="s">
        <v>13083</v>
      </c>
      <c r="D261" s="9" t="s">
        <v>13084</v>
      </c>
      <c r="E261" s="9" t="s">
        <v>13085</v>
      </c>
      <c r="F261" s="9" t="s">
        <v>13086</v>
      </c>
      <c r="G261" s="9" t="s">
        <v>13087</v>
      </c>
      <c r="H261">
        <v>789</v>
      </c>
      <c r="I261">
        <v>1999</v>
      </c>
      <c r="J261">
        <v>0.61</v>
      </c>
      <c r="K261" t="str">
        <f>IF(Table2_1[[#This Row],[discount_percentage]]&gt;=0.5, "Yes", "No")</f>
        <v>Yes</v>
      </c>
      <c r="L261" s="16">
        <f>Table2_1[[#This Row],[actual_price]] * Table2_1[[#This Row],[rating_count]]</f>
        <v>69045460</v>
      </c>
      <c r="M261">
        <v>4.2</v>
      </c>
      <c r="N261">
        <v>34540</v>
      </c>
      <c r="O261">
        <f>Table2_1[[#This Row],[rating]] * Table2_1[[#This Row],[rating_count]]</f>
        <v>145068</v>
      </c>
      <c r="P261">
        <f>CORREL(J:J,M:M)</f>
        <v>-0.15537543972693033</v>
      </c>
      <c r="Q261" t="str">
        <f>IF(Table2_1[[#This Row],[rating_count]]&lt;1000, "Yes", "No")</f>
        <v>No</v>
      </c>
      <c r="R261" s="9">
        <f>Table2_1[[#This Row],[rating]] * Table2_1[[#This Row],[rating_count]]</f>
        <v>145068</v>
      </c>
    </row>
    <row r="262" spans="1:18">
      <c r="A262" s="9" t="s">
        <v>2289</v>
      </c>
      <c r="B262" s="9" t="s">
        <v>2290</v>
      </c>
      <c r="C262" s="9" t="s">
        <v>13091</v>
      </c>
      <c r="D262" s="9" t="s">
        <v>13092</v>
      </c>
      <c r="E262" s="9" t="s">
        <v>13093</v>
      </c>
      <c r="F262" s="9" t="s">
        <v>13086</v>
      </c>
      <c r="G262" s="9" t="s">
        <v>13094</v>
      </c>
      <c r="H262">
        <v>299</v>
      </c>
      <c r="I262">
        <v>700</v>
      </c>
      <c r="J262">
        <v>0.56999999999999995</v>
      </c>
      <c r="K262" t="str">
        <f>IF(Table2_1[[#This Row],[discount_percentage]]&gt;=0.5, "Yes", "No")</f>
        <v>Yes</v>
      </c>
      <c r="L262" s="16">
        <f>Table2_1[[#This Row],[actual_price]] * Table2_1[[#This Row],[rating_count]]</f>
        <v>6099800</v>
      </c>
      <c r="M262">
        <v>4.4000000000000004</v>
      </c>
      <c r="N262">
        <v>8714</v>
      </c>
      <c r="O262">
        <f>Table2_1[[#This Row],[rating]] * Table2_1[[#This Row],[rating_count]]</f>
        <v>38341.600000000006</v>
      </c>
      <c r="P262">
        <f>CORREL(J:J,M:M)</f>
        <v>-0.15537543972693033</v>
      </c>
      <c r="Q262" t="str">
        <f>IF(Table2_1[[#This Row],[rating_count]]&lt;1000, "Yes", "No")</f>
        <v>No</v>
      </c>
      <c r="R262" s="9">
        <f>Table2_1[[#This Row],[rating]] * Table2_1[[#This Row],[rating_count]]</f>
        <v>38341.600000000006</v>
      </c>
    </row>
    <row r="263" spans="1:18">
      <c r="A263" s="9" t="s">
        <v>2299</v>
      </c>
      <c r="B263" s="9" t="s">
        <v>2300</v>
      </c>
      <c r="C263" s="9" t="s">
        <v>13083</v>
      </c>
      <c r="D263" s="9" t="s">
        <v>13084</v>
      </c>
      <c r="E263" s="9" t="s">
        <v>13085</v>
      </c>
      <c r="F263" s="9" t="s">
        <v>13086</v>
      </c>
      <c r="G263" s="9" t="s">
        <v>13087</v>
      </c>
      <c r="H263">
        <v>325</v>
      </c>
      <c r="I263">
        <v>1099</v>
      </c>
      <c r="J263">
        <v>0.7</v>
      </c>
      <c r="K263" t="str">
        <f>IF(Table2_1[[#This Row],[discount_percentage]]&gt;=0.5, "Yes", "No")</f>
        <v>Yes</v>
      </c>
      <c r="L263" s="16">
        <f>Table2_1[[#This Row],[actual_price]] * Table2_1[[#This Row],[rating_count]]</f>
        <v>11623024</v>
      </c>
      <c r="M263">
        <v>4.2</v>
      </c>
      <c r="N263">
        <v>10576</v>
      </c>
      <c r="O263">
        <f>Table2_1[[#This Row],[rating]] * Table2_1[[#This Row],[rating_count]]</f>
        <v>44419.200000000004</v>
      </c>
      <c r="P263">
        <f>CORREL(J:J,M:M)</f>
        <v>-0.15537543972693033</v>
      </c>
      <c r="Q263" t="str">
        <f>IF(Table2_1[[#This Row],[rating_count]]&lt;1000, "Yes", "No")</f>
        <v>No</v>
      </c>
      <c r="R263" s="9">
        <f>Table2_1[[#This Row],[rating]] * Table2_1[[#This Row],[rating_count]]</f>
        <v>44419.200000000004</v>
      </c>
    </row>
    <row r="264" spans="1:18">
      <c r="A264" s="9" t="s">
        <v>2304</v>
      </c>
      <c r="B264" s="9" t="s">
        <v>2305</v>
      </c>
      <c r="C264" s="9" t="s">
        <v>13083</v>
      </c>
      <c r="D264" s="9" t="s">
        <v>13084</v>
      </c>
      <c r="E264" s="9" t="s">
        <v>13085</v>
      </c>
      <c r="F264" s="9" t="s">
        <v>13086</v>
      </c>
      <c r="G264" s="9" t="s">
        <v>13087</v>
      </c>
      <c r="H264">
        <v>1299</v>
      </c>
      <c r="I264">
        <v>1999</v>
      </c>
      <c r="J264">
        <v>0.35</v>
      </c>
      <c r="K264" t="str">
        <f>IF(Table2_1[[#This Row],[discount_percentage]]&gt;=0.5, "Yes", "No")</f>
        <v>No</v>
      </c>
      <c r="L264" s="16">
        <f>Table2_1[[#This Row],[actual_price]] * Table2_1[[#This Row],[rating_count]]</f>
        <v>14628682</v>
      </c>
      <c r="M264">
        <v>4.4000000000000004</v>
      </c>
      <c r="N264">
        <v>7318</v>
      </c>
      <c r="O264">
        <f>Table2_1[[#This Row],[rating]] * Table2_1[[#This Row],[rating_count]]</f>
        <v>32199.200000000004</v>
      </c>
      <c r="P264">
        <f>CORREL(J:J,M:M)</f>
        <v>-0.15537543972693033</v>
      </c>
      <c r="Q264" t="str">
        <f>IF(Table2_1[[#This Row],[rating_count]]&lt;1000, "Yes", "No")</f>
        <v>No</v>
      </c>
      <c r="R264" s="9">
        <f>Table2_1[[#This Row],[rating]] * Table2_1[[#This Row],[rating_count]]</f>
        <v>32199.200000000004</v>
      </c>
    </row>
    <row r="265" spans="1:18">
      <c r="A265" s="9" t="s">
        <v>2309</v>
      </c>
      <c r="B265" s="9" t="s">
        <v>2310</v>
      </c>
      <c r="C265" s="9" t="s">
        <v>13091</v>
      </c>
      <c r="D265" s="9" t="s">
        <v>13092</v>
      </c>
      <c r="E265" s="9" t="s">
        <v>13093</v>
      </c>
      <c r="F265" s="9" t="s">
        <v>13097</v>
      </c>
      <c r="G265" s="9"/>
      <c r="H265">
        <v>790</v>
      </c>
      <c r="I265">
        <v>1999</v>
      </c>
      <c r="J265">
        <v>0.6</v>
      </c>
      <c r="K265" t="str">
        <f>IF(Table2_1[[#This Row],[discount_percentage]]&gt;=0.5, "Yes", "No")</f>
        <v>Yes</v>
      </c>
      <c r="L265" s="16">
        <f>Table2_1[[#This Row],[actual_price]] * Table2_1[[#This Row],[rating_count]]</f>
        <v>205897</v>
      </c>
      <c r="M265">
        <v>3</v>
      </c>
      <c r="N265">
        <v>103</v>
      </c>
      <c r="O265">
        <f>Table2_1[[#This Row],[rating]] * Table2_1[[#This Row],[rating_count]]</f>
        <v>309</v>
      </c>
      <c r="P265">
        <f>CORREL(J:J,M:M)</f>
        <v>-0.15537543972693033</v>
      </c>
      <c r="Q265" t="str">
        <f>IF(Table2_1[[#This Row],[rating_count]]&lt;1000, "Yes", "No")</f>
        <v>Yes</v>
      </c>
      <c r="R265" s="9">
        <f>Table2_1[[#This Row],[rating]] * Table2_1[[#This Row],[rating_count]]</f>
        <v>309</v>
      </c>
    </row>
    <row r="266" spans="1:18">
      <c r="A266" s="9" t="s">
        <v>2319</v>
      </c>
      <c r="B266" s="9" t="s">
        <v>2320</v>
      </c>
      <c r="C266" s="9" t="s">
        <v>13091</v>
      </c>
      <c r="D266" s="9" t="s">
        <v>13102</v>
      </c>
      <c r="E266" s="9" t="s">
        <v>13112</v>
      </c>
      <c r="F266" s="9" t="s">
        <v>13113</v>
      </c>
      <c r="G266" s="9"/>
      <c r="H266">
        <v>4699</v>
      </c>
      <c r="I266">
        <v>4699</v>
      </c>
      <c r="J266">
        <v>0</v>
      </c>
      <c r="K266" t="str">
        <f>IF(Table2_1[[#This Row],[discount_percentage]]&gt;=0.5, "Yes", "No")</f>
        <v>No</v>
      </c>
      <c r="L266" s="16">
        <f>Table2_1[[#This Row],[actual_price]] * Table2_1[[#This Row],[rating_count]]</f>
        <v>1052576</v>
      </c>
      <c r="M266">
        <v>4.5</v>
      </c>
      <c r="N266">
        <v>224</v>
      </c>
      <c r="O266">
        <f>Table2_1[[#This Row],[rating]] * Table2_1[[#This Row],[rating_count]]</f>
        <v>1008</v>
      </c>
      <c r="P266">
        <f>CORREL(J:J,M:M)</f>
        <v>-0.15537543972693033</v>
      </c>
      <c r="Q266" t="str">
        <f>IF(Table2_1[[#This Row],[rating_count]]&lt;1000, "Yes", "No")</f>
        <v>Yes</v>
      </c>
      <c r="R266" s="9">
        <f>Table2_1[[#This Row],[rating]] * Table2_1[[#This Row],[rating_count]]</f>
        <v>1008</v>
      </c>
    </row>
    <row r="267" spans="1:18">
      <c r="A267" s="9" t="s">
        <v>2330</v>
      </c>
      <c r="B267" s="9" t="s">
        <v>2331</v>
      </c>
      <c r="C267" s="9" t="s">
        <v>13091</v>
      </c>
      <c r="D267" s="9" t="s">
        <v>13092</v>
      </c>
      <c r="E267" s="9" t="s">
        <v>13095</v>
      </c>
      <c r="F267" s="9" t="s">
        <v>13096</v>
      </c>
      <c r="G267" s="9"/>
      <c r="H267">
        <v>18999</v>
      </c>
      <c r="I267">
        <v>24990</v>
      </c>
      <c r="J267">
        <v>0.24</v>
      </c>
      <c r="K267" t="str">
        <f>IF(Table2_1[[#This Row],[discount_percentage]]&gt;=0.5, "Yes", "No")</f>
        <v>No</v>
      </c>
      <c r="L267" s="16">
        <f>Table2_1[[#This Row],[actual_price]] * Table2_1[[#This Row],[rating_count]]</f>
        <v>117502980</v>
      </c>
      <c r="M267">
        <v>4.3</v>
      </c>
      <c r="N267">
        <v>4702</v>
      </c>
      <c r="O267">
        <f>Table2_1[[#This Row],[rating]] * Table2_1[[#This Row],[rating_count]]</f>
        <v>20218.599999999999</v>
      </c>
      <c r="P267">
        <f>CORREL(J:J,M:M)</f>
        <v>-0.15537543972693033</v>
      </c>
      <c r="Q267" t="str">
        <f>IF(Table2_1[[#This Row],[rating_count]]&lt;1000, "Yes", "No")</f>
        <v>No</v>
      </c>
      <c r="R267" s="9">
        <f>Table2_1[[#This Row],[rating]] * Table2_1[[#This Row],[rating_count]]</f>
        <v>20218.599999999999</v>
      </c>
    </row>
    <row r="268" spans="1:18">
      <c r="A268" s="9" t="s">
        <v>2335</v>
      </c>
      <c r="B268" s="9" t="s">
        <v>2336</v>
      </c>
      <c r="C268" s="9" t="s">
        <v>13083</v>
      </c>
      <c r="D268" s="9" t="s">
        <v>13084</v>
      </c>
      <c r="E268" s="9" t="s">
        <v>13085</v>
      </c>
      <c r="F268" s="9" t="s">
        <v>13086</v>
      </c>
      <c r="G268" s="9" t="s">
        <v>13087</v>
      </c>
      <c r="H268">
        <v>199</v>
      </c>
      <c r="I268">
        <v>999</v>
      </c>
      <c r="J268">
        <v>0.8</v>
      </c>
      <c r="K268" t="str">
        <f>IF(Table2_1[[#This Row],[discount_percentage]]&gt;=0.5, "Yes", "No")</f>
        <v>Yes</v>
      </c>
      <c r="L268" s="16">
        <f>Table2_1[[#This Row],[actual_price]] * Table2_1[[#This Row],[rating_count]]</f>
        <v>84915</v>
      </c>
      <c r="M268">
        <v>4.2</v>
      </c>
      <c r="N268">
        <v>85</v>
      </c>
      <c r="O268">
        <f>Table2_1[[#This Row],[rating]] * Table2_1[[#This Row],[rating_count]]</f>
        <v>357</v>
      </c>
      <c r="P268">
        <f>CORREL(J:J,M:M)</f>
        <v>-0.15537543972693033</v>
      </c>
      <c r="Q268" t="str">
        <f>IF(Table2_1[[#This Row],[rating_count]]&lt;1000, "Yes", "No")</f>
        <v>Yes</v>
      </c>
      <c r="R268" s="9">
        <f>Table2_1[[#This Row],[rating]] * Table2_1[[#This Row],[rating_count]]</f>
        <v>357</v>
      </c>
    </row>
    <row r="269" spans="1:18">
      <c r="A269" s="9" t="s">
        <v>2345</v>
      </c>
      <c r="B269" s="9" t="s">
        <v>2346</v>
      </c>
      <c r="C269" s="9" t="s">
        <v>13091</v>
      </c>
      <c r="D269" s="9" t="s">
        <v>13092</v>
      </c>
      <c r="E269" s="9" t="s">
        <v>13093</v>
      </c>
      <c r="F269" s="9" t="s">
        <v>13086</v>
      </c>
      <c r="G269" s="9" t="s">
        <v>13094</v>
      </c>
      <c r="H269">
        <v>269</v>
      </c>
      <c r="I269">
        <v>650</v>
      </c>
      <c r="J269">
        <v>0.59</v>
      </c>
      <c r="K269" t="str">
        <f>IF(Table2_1[[#This Row],[discount_percentage]]&gt;=0.5, "Yes", "No")</f>
        <v>Yes</v>
      </c>
      <c r="L269" s="16">
        <f>Table2_1[[#This Row],[actual_price]] * Table2_1[[#This Row],[rating_count]]</f>
        <v>23320050</v>
      </c>
      <c r="M269">
        <v>4.4000000000000004</v>
      </c>
      <c r="N269">
        <v>35877</v>
      </c>
      <c r="O269">
        <f>Table2_1[[#This Row],[rating]] * Table2_1[[#This Row],[rating_count]]</f>
        <v>157858.80000000002</v>
      </c>
      <c r="P269">
        <f>CORREL(J:J,M:M)</f>
        <v>-0.15537543972693033</v>
      </c>
      <c r="Q269" t="str">
        <f>IF(Table2_1[[#This Row],[rating_count]]&lt;1000, "Yes", "No")</f>
        <v>No</v>
      </c>
      <c r="R269" s="9">
        <f>Table2_1[[#This Row],[rating]] * Table2_1[[#This Row],[rating_count]]</f>
        <v>157858.80000000002</v>
      </c>
    </row>
    <row r="270" spans="1:18">
      <c r="A270" s="9" t="s">
        <v>2355</v>
      </c>
      <c r="B270" s="9" t="s">
        <v>2356</v>
      </c>
      <c r="C270" s="9" t="s">
        <v>13091</v>
      </c>
      <c r="D270" s="9" t="s">
        <v>13092</v>
      </c>
      <c r="E270" s="9" t="s">
        <v>13114</v>
      </c>
      <c r="F270" s="9"/>
      <c r="G270" s="9"/>
      <c r="H270">
        <v>1990</v>
      </c>
      <c r="I270">
        <v>3100</v>
      </c>
      <c r="J270">
        <v>0.36</v>
      </c>
      <c r="K270" t="str">
        <f>IF(Table2_1[[#This Row],[discount_percentage]]&gt;=0.5, "Yes", "No")</f>
        <v>No</v>
      </c>
      <c r="L270" s="16">
        <f>Table2_1[[#This Row],[actual_price]] * Table2_1[[#This Row],[rating_count]]</f>
        <v>2780700</v>
      </c>
      <c r="M270">
        <v>4</v>
      </c>
      <c r="N270">
        <v>897</v>
      </c>
      <c r="O270">
        <f>Table2_1[[#This Row],[rating]] * Table2_1[[#This Row],[rating_count]]</f>
        <v>3588</v>
      </c>
      <c r="P270">
        <f>CORREL(J:J,M:M)</f>
        <v>-0.15537543972693033</v>
      </c>
      <c r="Q270" t="str">
        <f>IF(Table2_1[[#This Row],[rating_count]]&lt;1000, "Yes", "No")</f>
        <v>Yes</v>
      </c>
      <c r="R270" s="9">
        <f>Table2_1[[#This Row],[rating]] * Table2_1[[#This Row],[rating_count]]</f>
        <v>3588</v>
      </c>
    </row>
    <row r="271" spans="1:18">
      <c r="A271" s="9" t="s">
        <v>2366</v>
      </c>
      <c r="B271" s="9" t="s">
        <v>2367</v>
      </c>
      <c r="C271" s="9" t="s">
        <v>13091</v>
      </c>
      <c r="D271" s="9" t="s">
        <v>13102</v>
      </c>
      <c r="E271" s="9" t="s">
        <v>13115</v>
      </c>
      <c r="F271" s="9" t="s">
        <v>13116</v>
      </c>
      <c r="G271" s="9"/>
      <c r="H271">
        <v>2299</v>
      </c>
      <c r="I271">
        <v>3999</v>
      </c>
      <c r="J271">
        <v>0.43</v>
      </c>
      <c r="K271" t="str">
        <f>IF(Table2_1[[#This Row],[discount_percentage]]&gt;=0.5, "Yes", "No")</f>
        <v>No</v>
      </c>
      <c r="L271" s="16">
        <f>Table2_1[[#This Row],[actual_price]] * Table2_1[[#This Row],[rating_count]]</f>
        <v>1127718</v>
      </c>
      <c r="M271">
        <v>3.8</v>
      </c>
      <c r="N271">
        <v>282</v>
      </c>
      <c r="O271">
        <f>Table2_1[[#This Row],[rating]] * Table2_1[[#This Row],[rating_count]]</f>
        <v>1071.5999999999999</v>
      </c>
      <c r="P271">
        <f>CORREL(J:J,M:M)</f>
        <v>-0.15537543972693033</v>
      </c>
      <c r="Q271" t="str">
        <f>IF(Table2_1[[#This Row],[rating_count]]&lt;1000, "Yes", "No")</f>
        <v>Yes</v>
      </c>
      <c r="R271" s="9">
        <f>Table2_1[[#This Row],[rating]] * Table2_1[[#This Row],[rating_count]]</f>
        <v>1071.5999999999999</v>
      </c>
    </row>
    <row r="272" spans="1:18">
      <c r="A272" s="9" t="s">
        <v>2377</v>
      </c>
      <c r="B272" s="9" t="s">
        <v>2378</v>
      </c>
      <c r="C272" s="9" t="s">
        <v>13091</v>
      </c>
      <c r="D272" s="9" t="s">
        <v>13092</v>
      </c>
      <c r="E272" s="9" t="s">
        <v>13095</v>
      </c>
      <c r="F272" s="9" t="s">
        <v>13096</v>
      </c>
      <c r="G272" s="9"/>
      <c r="H272">
        <v>35999</v>
      </c>
      <c r="I272">
        <v>49990</v>
      </c>
      <c r="J272">
        <v>0.28000000000000003</v>
      </c>
      <c r="K272" t="str">
        <f>IF(Table2_1[[#This Row],[discount_percentage]]&gt;=0.5, "Yes", "No")</f>
        <v>No</v>
      </c>
      <c r="L272" s="16">
        <f>Table2_1[[#This Row],[actual_price]] * Table2_1[[#This Row],[rating_count]]</f>
        <v>80533890</v>
      </c>
      <c r="M272">
        <v>4.3</v>
      </c>
      <c r="N272">
        <v>1611</v>
      </c>
      <c r="O272">
        <f>Table2_1[[#This Row],[rating]] * Table2_1[[#This Row],[rating_count]]</f>
        <v>6927.2999999999993</v>
      </c>
      <c r="P272">
        <f>CORREL(J:J,M:M)</f>
        <v>-0.15537543972693033</v>
      </c>
      <c r="Q272" t="str">
        <f>IF(Table2_1[[#This Row],[rating_count]]&lt;1000, "Yes", "No")</f>
        <v>No</v>
      </c>
      <c r="R272" s="9">
        <f>Table2_1[[#This Row],[rating]] * Table2_1[[#This Row],[rating_count]]</f>
        <v>6927.2999999999993</v>
      </c>
    </row>
    <row r="273" spans="1:18">
      <c r="A273" s="9" t="s">
        <v>2382</v>
      </c>
      <c r="B273" s="9" t="s">
        <v>2383</v>
      </c>
      <c r="C273" s="9" t="s">
        <v>13091</v>
      </c>
      <c r="D273" s="9" t="s">
        <v>13092</v>
      </c>
      <c r="E273" s="9" t="s">
        <v>13093</v>
      </c>
      <c r="F273" s="9" t="s">
        <v>13097</v>
      </c>
      <c r="G273" s="9"/>
      <c r="H273">
        <v>349</v>
      </c>
      <c r="I273">
        <v>999</v>
      </c>
      <c r="J273">
        <v>0.65</v>
      </c>
      <c r="K273" t="str">
        <f>IF(Table2_1[[#This Row],[discount_percentage]]&gt;=0.5, "Yes", "No")</f>
        <v>Yes</v>
      </c>
      <c r="L273" s="16">
        <f>Table2_1[[#This Row],[actual_price]] * Table2_1[[#This Row],[rating_count]]</f>
        <v>512487</v>
      </c>
      <c r="M273">
        <v>4.2</v>
      </c>
      <c r="N273">
        <v>513</v>
      </c>
      <c r="O273">
        <f>Table2_1[[#This Row],[rating]] * Table2_1[[#This Row],[rating_count]]</f>
        <v>2154.6</v>
      </c>
      <c r="P273">
        <f>CORREL(J:J,M:M)</f>
        <v>-0.15537543972693033</v>
      </c>
      <c r="Q273" t="str">
        <f>IF(Table2_1[[#This Row],[rating_count]]&lt;1000, "Yes", "No")</f>
        <v>Yes</v>
      </c>
      <c r="R273" s="9">
        <f>Table2_1[[#This Row],[rating]] * Table2_1[[#This Row],[rating_count]]</f>
        <v>2154.6</v>
      </c>
    </row>
    <row r="274" spans="1:18">
      <c r="A274" s="9" t="s">
        <v>2392</v>
      </c>
      <c r="B274" s="9" t="s">
        <v>2393</v>
      </c>
      <c r="C274" s="9" t="s">
        <v>13083</v>
      </c>
      <c r="D274" s="9" t="s">
        <v>13084</v>
      </c>
      <c r="E274" s="9" t="s">
        <v>13085</v>
      </c>
      <c r="F274" s="9" t="s">
        <v>13086</v>
      </c>
      <c r="G274" s="9" t="s">
        <v>13087</v>
      </c>
      <c r="H274">
        <v>719</v>
      </c>
      <c r="I274">
        <v>1499</v>
      </c>
      <c r="J274">
        <v>0.52</v>
      </c>
      <c r="K274" t="str">
        <f>IF(Table2_1[[#This Row],[discount_percentage]]&gt;=0.5, "Yes", "No")</f>
        <v>Yes</v>
      </c>
      <c r="L274" s="16">
        <f>Table2_1[[#This Row],[actual_price]] * Table2_1[[#This Row],[rating_count]]</f>
        <v>1566455</v>
      </c>
      <c r="M274">
        <v>4.0999999999999996</v>
      </c>
      <c r="N274">
        <v>1045</v>
      </c>
      <c r="O274">
        <f>Table2_1[[#This Row],[rating]] * Table2_1[[#This Row],[rating_count]]</f>
        <v>4284.5</v>
      </c>
      <c r="P274">
        <f>CORREL(J:J,M:M)</f>
        <v>-0.15537543972693033</v>
      </c>
      <c r="Q274" t="str">
        <f>IF(Table2_1[[#This Row],[rating_count]]&lt;1000, "Yes", "No")</f>
        <v>No</v>
      </c>
      <c r="R274" s="9">
        <f>Table2_1[[#This Row],[rating]] * Table2_1[[#This Row],[rating_count]]</f>
        <v>4284.5</v>
      </c>
    </row>
    <row r="275" spans="1:18">
      <c r="A275" s="9" t="s">
        <v>2397</v>
      </c>
      <c r="B275" s="9" t="s">
        <v>2398</v>
      </c>
      <c r="C275" s="9" t="s">
        <v>13091</v>
      </c>
      <c r="D275" s="9" t="s">
        <v>13092</v>
      </c>
      <c r="E275" s="9" t="s">
        <v>13095</v>
      </c>
      <c r="F275" s="9" t="s">
        <v>13096</v>
      </c>
      <c r="G275" s="9"/>
      <c r="H275">
        <v>8999</v>
      </c>
      <c r="I275">
        <v>18999</v>
      </c>
      <c r="J275">
        <v>0.53</v>
      </c>
      <c r="K275" t="str">
        <f>IF(Table2_1[[#This Row],[discount_percentage]]&gt;=0.5, "Yes", "No")</f>
        <v>Yes</v>
      </c>
      <c r="L275" s="16">
        <f>Table2_1[[#This Row],[actual_price]] * Table2_1[[#This Row],[rating_count]]</f>
        <v>120586653</v>
      </c>
      <c r="M275">
        <v>4</v>
      </c>
      <c r="N275">
        <v>6347</v>
      </c>
      <c r="O275">
        <f>Table2_1[[#This Row],[rating]] * Table2_1[[#This Row],[rating_count]]</f>
        <v>25388</v>
      </c>
      <c r="P275">
        <f>CORREL(J:J,M:M)</f>
        <v>-0.15537543972693033</v>
      </c>
      <c r="Q275" t="str">
        <f>IF(Table2_1[[#This Row],[rating_count]]&lt;1000, "Yes", "No")</f>
        <v>No</v>
      </c>
      <c r="R275" s="9">
        <f>Table2_1[[#This Row],[rating]] * Table2_1[[#This Row],[rating_count]]</f>
        <v>25388</v>
      </c>
    </row>
    <row r="276" spans="1:18">
      <c r="A276" s="9" t="s">
        <v>2407</v>
      </c>
      <c r="B276" s="9" t="s">
        <v>2408</v>
      </c>
      <c r="C276" s="9" t="s">
        <v>13091</v>
      </c>
      <c r="D276" s="9" t="s">
        <v>13092</v>
      </c>
      <c r="E276" s="9" t="s">
        <v>13108</v>
      </c>
      <c r="F276" s="9" t="s">
        <v>13109</v>
      </c>
      <c r="G276" s="9"/>
      <c r="H276">
        <v>917</v>
      </c>
      <c r="I276">
        <v>2299</v>
      </c>
      <c r="J276">
        <v>0.6</v>
      </c>
      <c r="K276" t="str">
        <f>IF(Table2_1[[#This Row],[discount_percentage]]&gt;=0.5, "Yes", "No")</f>
        <v>Yes</v>
      </c>
      <c r="L276" s="16">
        <f>Table2_1[[#This Row],[actual_price]] * Table2_1[[#This Row],[rating_count]]</f>
        <v>7586700</v>
      </c>
      <c r="M276">
        <v>4.2</v>
      </c>
      <c r="N276">
        <v>3300</v>
      </c>
      <c r="O276">
        <f>Table2_1[[#This Row],[rating]] * Table2_1[[#This Row],[rating_count]]</f>
        <v>13860</v>
      </c>
      <c r="P276">
        <f>CORREL(J:J,M:M)</f>
        <v>-0.15537543972693033</v>
      </c>
      <c r="Q276" t="str">
        <f>IF(Table2_1[[#This Row],[rating_count]]&lt;1000, "Yes", "No")</f>
        <v>No</v>
      </c>
      <c r="R276" s="9">
        <f>Table2_1[[#This Row],[rating]] * Table2_1[[#This Row],[rating_count]]</f>
        <v>13860</v>
      </c>
    </row>
    <row r="277" spans="1:18">
      <c r="A277" s="9" t="s">
        <v>2417</v>
      </c>
      <c r="B277" s="9" t="s">
        <v>2418</v>
      </c>
      <c r="C277" s="9" t="s">
        <v>13091</v>
      </c>
      <c r="D277" s="9" t="s">
        <v>13092</v>
      </c>
      <c r="E277" s="9" t="s">
        <v>13093</v>
      </c>
      <c r="F277" s="9" t="s">
        <v>13097</v>
      </c>
      <c r="G277" s="9"/>
      <c r="H277">
        <v>399</v>
      </c>
      <c r="I277">
        <v>999</v>
      </c>
      <c r="J277">
        <v>0.6</v>
      </c>
      <c r="K277" t="str">
        <f>IF(Table2_1[[#This Row],[discount_percentage]]&gt;=0.5, "Yes", "No")</f>
        <v>Yes</v>
      </c>
      <c r="L277" s="16">
        <f>Table2_1[[#This Row],[actual_price]] * Table2_1[[#This Row],[rating_count]]</f>
        <v>22977</v>
      </c>
      <c r="M277">
        <v>3.3</v>
      </c>
      <c r="N277">
        <v>23</v>
      </c>
      <c r="O277">
        <f>Table2_1[[#This Row],[rating]] * Table2_1[[#This Row],[rating_count]]</f>
        <v>75.899999999999991</v>
      </c>
      <c r="P277">
        <f>CORREL(J:J,M:M)</f>
        <v>-0.15537543972693033</v>
      </c>
      <c r="Q277" t="str">
        <f>IF(Table2_1[[#This Row],[rating_count]]&lt;1000, "Yes", "No")</f>
        <v>Yes</v>
      </c>
      <c r="R277" s="9">
        <f>Table2_1[[#This Row],[rating]] * Table2_1[[#This Row],[rating_count]]</f>
        <v>75.899999999999991</v>
      </c>
    </row>
    <row r="278" spans="1:18">
      <c r="A278" s="9" t="s">
        <v>2427</v>
      </c>
      <c r="B278" s="9" t="s">
        <v>2428</v>
      </c>
      <c r="C278" s="9" t="s">
        <v>13091</v>
      </c>
      <c r="D278" s="9" t="s">
        <v>13092</v>
      </c>
      <c r="E278" s="9" t="s">
        <v>13095</v>
      </c>
      <c r="F278" s="9" t="s">
        <v>13096</v>
      </c>
      <c r="G278" s="9"/>
      <c r="H278">
        <v>45999</v>
      </c>
      <c r="I278">
        <v>69900</v>
      </c>
      <c r="J278">
        <v>0.34</v>
      </c>
      <c r="K278" t="str">
        <f>IF(Table2_1[[#This Row],[discount_percentage]]&gt;=0.5, "Yes", "No")</f>
        <v>No</v>
      </c>
      <c r="L278" s="16">
        <f>Table2_1[[#This Row],[actual_price]] * Table2_1[[#This Row],[rating_count]]</f>
        <v>496919100</v>
      </c>
      <c r="M278">
        <v>4.3</v>
      </c>
      <c r="N278">
        <v>7109</v>
      </c>
      <c r="O278">
        <f>Table2_1[[#This Row],[rating]] * Table2_1[[#This Row],[rating_count]]</f>
        <v>30568.699999999997</v>
      </c>
      <c r="P278">
        <f>CORREL(J:J,M:M)</f>
        <v>-0.15537543972693033</v>
      </c>
      <c r="Q278" t="str">
        <f>IF(Table2_1[[#This Row],[rating_count]]&lt;1000, "Yes", "No")</f>
        <v>No</v>
      </c>
      <c r="R278" s="9">
        <f>Table2_1[[#This Row],[rating]] * Table2_1[[#This Row],[rating_count]]</f>
        <v>30568.699999999997</v>
      </c>
    </row>
    <row r="279" spans="1:18">
      <c r="A279" s="9" t="s">
        <v>2432</v>
      </c>
      <c r="B279" s="9" t="s">
        <v>2433</v>
      </c>
      <c r="C279" s="9" t="s">
        <v>13083</v>
      </c>
      <c r="D279" s="9" t="s">
        <v>13084</v>
      </c>
      <c r="E279" s="9" t="s">
        <v>13085</v>
      </c>
      <c r="F279" s="9" t="s">
        <v>13086</v>
      </c>
      <c r="G279" s="9" t="s">
        <v>13087</v>
      </c>
      <c r="H279">
        <v>119</v>
      </c>
      <c r="I279">
        <v>299</v>
      </c>
      <c r="J279">
        <v>0.6</v>
      </c>
      <c r="K279" t="str">
        <f>IF(Table2_1[[#This Row],[discount_percentage]]&gt;=0.5, "Yes", "No")</f>
        <v>Yes</v>
      </c>
      <c r="L279" s="16">
        <f>Table2_1[[#This Row],[actual_price]] * Table2_1[[#This Row],[rating_count]]</f>
        <v>15249</v>
      </c>
      <c r="M279">
        <v>3.8</v>
      </c>
      <c r="N279">
        <v>51</v>
      </c>
      <c r="O279">
        <f>Table2_1[[#This Row],[rating]] * Table2_1[[#This Row],[rating_count]]</f>
        <v>193.79999999999998</v>
      </c>
      <c r="P279">
        <f>CORREL(J:J,M:M)</f>
        <v>-0.15537543972693033</v>
      </c>
      <c r="Q279" t="str">
        <f>IF(Table2_1[[#This Row],[rating_count]]&lt;1000, "Yes", "No")</f>
        <v>Yes</v>
      </c>
      <c r="R279" s="9">
        <f>Table2_1[[#This Row],[rating]] * Table2_1[[#This Row],[rating_count]]</f>
        <v>193.79999999999998</v>
      </c>
    </row>
    <row r="280" spans="1:18">
      <c r="A280" s="9" t="s">
        <v>2442</v>
      </c>
      <c r="B280" s="9" t="s">
        <v>2443</v>
      </c>
      <c r="C280" s="9" t="s">
        <v>13091</v>
      </c>
      <c r="D280" s="9" t="s">
        <v>13092</v>
      </c>
      <c r="E280" s="9" t="s">
        <v>13095</v>
      </c>
      <c r="F280" s="9" t="s">
        <v>13096</v>
      </c>
      <c r="G280" s="9"/>
      <c r="H280">
        <v>21999</v>
      </c>
      <c r="I280">
        <v>29999</v>
      </c>
      <c r="J280">
        <v>0.27</v>
      </c>
      <c r="K280" t="str">
        <f>IF(Table2_1[[#This Row],[discount_percentage]]&gt;=0.5, "Yes", "No")</f>
        <v>No</v>
      </c>
      <c r="L280" s="16">
        <f>Table2_1[[#This Row],[actual_price]] * Table2_1[[#This Row],[rating_count]]</f>
        <v>985167160</v>
      </c>
      <c r="M280">
        <v>4.2</v>
      </c>
      <c r="N280">
        <v>32840</v>
      </c>
      <c r="O280">
        <f>Table2_1[[#This Row],[rating]] * Table2_1[[#This Row],[rating_count]]</f>
        <v>137928</v>
      </c>
      <c r="P280">
        <f>CORREL(J:J,M:M)</f>
        <v>-0.15537543972693033</v>
      </c>
      <c r="Q280" t="str">
        <f>IF(Table2_1[[#This Row],[rating_count]]&lt;1000, "Yes", "No")</f>
        <v>No</v>
      </c>
      <c r="R280" s="9">
        <f>Table2_1[[#This Row],[rating]] * Table2_1[[#This Row],[rating_count]]</f>
        <v>137928</v>
      </c>
    </row>
    <row r="281" spans="1:18">
      <c r="A281" s="9" t="s">
        <v>2447</v>
      </c>
      <c r="B281" s="9" t="s">
        <v>2448</v>
      </c>
      <c r="C281" s="9" t="s">
        <v>13091</v>
      </c>
      <c r="D281" s="9" t="s">
        <v>13092</v>
      </c>
      <c r="E281" s="9" t="s">
        <v>13093</v>
      </c>
      <c r="F281" s="9" t="s">
        <v>13097</v>
      </c>
      <c r="G281" s="9"/>
      <c r="H281">
        <v>299</v>
      </c>
      <c r="I281">
        <v>599</v>
      </c>
      <c r="J281">
        <v>0.5</v>
      </c>
      <c r="K281" t="str">
        <f>IF(Table2_1[[#This Row],[discount_percentage]]&gt;=0.5, "Yes", "No")</f>
        <v>Yes</v>
      </c>
      <c r="L281" s="16">
        <f>Table2_1[[#This Row],[actual_price]] * Table2_1[[#This Row],[rating_count]]</f>
        <v>424092</v>
      </c>
      <c r="M281">
        <v>3.7</v>
      </c>
      <c r="N281">
        <v>708</v>
      </c>
      <c r="O281">
        <f>Table2_1[[#This Row],[rating]] * Table2_1[[#This Row],[rating_count]]</f>
        <v>2619.6</v>
      </c>
      <c r="P281">
        <f>CORREL(J:J,M:M)</f>
        <v>-0.15537543972693033</v>
      </c>
      <c r="Q281" t="str">
        <f>IF(Table2_1[[#This Row],[rating_count]]&lt;1000, "Yes", "No")</f>
        <v>Yes</v>
      </c>
      <c r="R281" s="9">
        <f>Table2_1[[#This Row],[rating]] * Table2_1[[#This Row],[rating_count]]</f>
        <v>2619.6</v>
      </c>
    </row>
    <row r="282" spans="1:18">
      <c r="A282" s="9" t="s">
        <v>2457</v>
      </c>
      <c r="B282" s="9" t="s">
        <v>2458</v>
      </c>
      <c r="C282" s="9" t="s">
        <v>13091</v>
      </c>
      <c r="D282" s="9" t="s">
        <v>13092</v>
      </c>
      <c r="E282" s="9" t="s">
        <v>13095</v>
      </c>
      <c r="F282" s="9" t="s">
        <v>13096</v>
      </c>
      <c r="G282" s="9"/>
      <c r="H282">
        <v>21990</v>
      </c>
      <c r="I282">
        <v>34990</v>
      </c>
      <c r="J282">
        <v>0.37</v>
      </c>
      <c r="K282" t="str">
        <f>IF(Table2_1[[#This Row],[discount_percentage]]&gt;=0.5, "Yes", "No")</f>
        <v>No</v>
      </c>
      <c r="L282" s="16">
        <f>Table2_1[[#This Row],[actual_price]] * Table2_1[[#This Row],[rating_count]]</f>
        <v>57978430</v>
      </c>
      <c r="M282">
        <v>4.3</v>
      </c>
      <c r="N282">
        <v>1657</v>
      </c>
      <c r="O282">
        <f>Table2_1[[#This Row],[rating]] * Table2_1[[#This Row],[rating_count]]</f>
        <v>7125.0999999999995</v>
      </c>
      <c r="P282">
        <f>CORREL(J:J,M:M)</f>
        <v>-0.15537543972693033</v>
      </c>
      <c r="Q282" t="str">
        <f>IF(Table2_1[[#This Row],[rating_count]]&lt;1000, "Yes", "No")</f>
        <v>No</v>
      </c>
      <c r="R282" s="9">
        <f>Table2_1[[#This Row],[rating]] * Table2_1[[#This Row],[rating_count]]</f>
        <v>7125.0999999999995</v>
      </c>
    </row>
    <row r="283" spans="1:18">
      <c r="A283" s="9" t="s">
        <v>2467</v>
      </c>
      <c r="B283" s="9" t="s">
        <v>2468</v>
      </c>
      <c r="C283" s="9" t="s">
        <v>13083</v>
      </c>
      <c r="D283" s="9" t="s">
        <v>13084</v>
      </c>
      <c r="E283" s="9" t="s">
        <v>13085</v>
      </c>
      <c r="F283" s="9" t="s">
        <v>13086</v>
      </c>
      <c r="G283" s="9" t="s">
        <v>13087</v>
      </c>
      <c r="H283">
        <v>417.44</v>
      </c>
      <c r="I283">
        <v>670</v>
      </c>
      <c r="J283">
        <v>0.38</v>
      </c>
      <c r="K283" t="str">
        <f>IF(Table2_1[[#This Row],[discount_percentage]]&gt;=0.5, "Yes", "No")</f>
        <v>No</v>
      </c>
      <c r="L283" s="16">
        <f>Table2_1[[#This Row],[actual_price]] * Table2_1[[#This Row],[rating_count]]</f>
        <v>350410</v>
      </c>
      <c r="M283">
        <v>3.9</v>
      </c>
      <c r="N283">
        <v>523</v>
      </c>
      <c r="O283">
        <f>Table2_1[[#This Row],[rating]] * Table2_1[[#This Row],[rating_count]]</f>
        <v>2039.7</v>
      </c>
      <c r="P283">
        <f>CORREL(J:J,M:M)</f>
        <v>-0.15537543972693033</v>
      </c>
      <c r="Q283" t="str">
        <f>IF(Table2_1[[#This Row],[rating_count]]&lt;1000, "Yes", "No")</f>
        <v>Yes</v>
      </c>
      <c r="R283" s="9">
        <f>Table2_1[[#This Row],[rating]] * Table2_1[[#This Row],[rating_count]]</f>
        <v>2039.7</v>
      </c>
    </row>
    <row r="284" spans="1:18">
      <c r="A284" s="9" t="s">
        <v>2477</v>
      </c>
      <c r="B284" s="9" t="s">
        <v>2478</v>
      </c>
      <c r="C284" s="9" t="s">
        <v>13083</v>
      </c>
      <c r="D284" s="9" t="s">
        <v>13084</v>
      </c>
      <c r="E284" s="9" t="s">
        <v>13085</v>
      </c>
      <c r="F284" s="9" t="s">
        <v>13086</v>
      </c>
      <c r="G284" s="9" t="s">
        <v>13087</v>
      </c>
      <c r="H284">
        <v>199</v>
      </c>
      <c r="I284">
        <v>999</v>
      </c>
      <c r="J284">
        <v>0.8</v>
      </c>
      <c r="K284" t="str">
        <f>IF(Table2_1[[#This Row],[discount_percentage]]&gt;=0.5, "Yes", "No")</f>
        <v>Yes</v>
      </c>
      <c r="L284" s="16">
        <f>Table2_1[[#This Row],[actual_price]] * Table2_1[[#This Row],[rating_count]]</f>
        <v>0</v>
      </c>
      <c r="M284">
        <v>3</v>
      </c>
      <c r="O284">
        <f>Table2_1[[#This Row],[rating]] * Table2_1[[#This Row],[rating_count]]</f>
        <v>0</v>
      </c>
      <c r="P284">
        <f>CORREL(J:J,M:M)</f>
        <v>-0.15537543972693033</v>
      </c>
      <c r="Q284" t="str">
        <f>IF(Table2_1[[#This Row],[rating_count]]&lt;1000, "Yes", "No")</f>
        <v>Yes</v>
      </c>
      <c r="R284" s="9">
        <f>Table2_1[[#This Row],[rating]] * Table2_1[[#This Row],[rating_count]]</f>
        <v>0</v>
      </c>
    </row>
    <row r="285" spans="1:18">
      <c r="A285" s="9" t="s">
        <v>2487</v>
      </c>
      <c r="B285" s="9" t="s">
        <v>2488</v>
      </c>
      <c r="C285" s="9" t="s">
        <v>13091</v>
      </c>
      <c r="D285" s="9" t="s">
        <v>13092</v>
      </c>
      <c r="E285" s="9" t="s">
        <v>13095</v>
      </c>
      <c r="F285" s="9" t="s">
        <v>13096</v>
      </c>
      <c r="G285" s="9"/>
      <c r="H285">
        <v>47990</v>
      </c>
      <c r="I285">
        <v>79990</v>
      </c>
      <c r="J285">
        <v>0.4</v>
      </c>
      <c r="K285" t="str">
        <f>IF(Table2_1[[#This Row],[discount_percentage]]&gt;=0.5, "Yes", "No")</f>
        <v>No</v>
      </c>
      <c r="L285" s="16">
        <f>Table2_1[[#This Row],[actual_price]] * Table2_1[[#This Row],[rating_count]]</f>
        <v>110066240</v>
      </c>
      <c r="M285">
        <v>4.3</v>
      </c>
      <c r="N285">
        <v>1376</v>
      </c>
      <c r="O285">
        <f>Table2_1[[#This Row],[rating]] * Table2_1[[#This Row],[rating_count]]</f>
        <v>5916.8</v>
      </c>
      <c r="P285">
        <f>CORREL(J:J,M:M)</f>
        <v>-0.15537543972693033</v>
      </c>
      <c r="Q285" t="str">
        <f>IF(Table2_1[[#This Row],[rating_count]]&lt;1000, "Yes", "No")</f>
        <v>No</v>
      </c>
      <c r="R285" s="9">
        <f>Table2_1[[#This Row],[rating]] * Table2_1[[#This Row],[rating_count]]</f>
        <v>5916.8</v>
      </c>
    </row>
    <row r="286" spans="1:18">
      <c r="A286" s="9" t="s">
        <v>2491</v>
      </c>
      <c r="B286" s="9" t="s">
        <v>2492</v>
      </c>
      <c r="C286" s="9" t="s">
        <v>13091</v>
      </c>
      <c r="D286" s="9" t="s">
        <v>13092</v>
      </c>
      <c r="E286" s="9" t="s">
        <v>13093</v>
      </c>
      <c r="F286" s="9" t="s">
        <v>13097</v>
      </c>
      <c r="G286" s="9"/>
      <c r="H286">
        <v>215</v>
      </c>
      <c r="I286">
        <v>499</v>
      </c>
      <c r="J286">
        <v>0.56999999999999995</v>
      </c>
      <c r="K286" t="str">
        <f>IF(Table2_1[[#This Row],[discount_percentage]]&gt;=0.5, "Yes", "No")</f>
        <v>Yes</v>
      </c>
      <c r="L286" s="16">
        <f>Table2_1[[#This Row],[actual_price]] * Table2_1[[#This Row],[rating_count]]</f>
        <v>60379</v>
      </c>
      <c r="M286">
        <v>3.5</v>
      </c>
      <c r="N286">
        <v>121</v>
      </c>
      <c r="O286">
        <f>Table2_1[[#This Row],[rating]] * Table2_1[[#This Row],[rating_count]]</f>
        <v>423.5</v>
      </c>
      <c r="P286">
        <f>CORREL(J:J,M:M)</f>
        <v>-0.15537543972693033</v>
      </c>
      <c r="Q286" t="str">
        <f>IF(Table2_1[[#This Row],[rating_count]]&lt;1000, "Yes", "No")</f>
        <v>Yes</v>
      </c>
      <c r="R286" s="9">
        <f>Table2_1[[#This Row],[rating]] * Table2_1[[#This Row],[rating_count]]</f>
        <v>423.5</v>
      </c>
    </row>
    <row r="287" spans="1:18">
      <c r="A287" s="9" t="s">
        <v>2501</v>
      </c>
      <c r="B287" s="9" t="s">
        <v>2502</v>
      </c>
      <c r="C287" s="9" t="s">
        <v>13083</v>
      </c>
      <c r="D287" s="9" t="s">
        <v>13084</v>
      </c>
      <c r="E287" s="9" t="s">
        <v>13085</v>
      </c>
      <c r="F287" s="9" t="s">
        <v>13086</v>
      </c>
      <c r="G287" s="9" t="s">
        <v>13087</v>
      </c>
      <c r="H287">
        <v>99</v>
      </c>
      <c r="I287">
        <v>800</v>
      </c>
      <c r="J287">
        <v>0.88</v>
      </c>
      <c r="K287" t="str">
        <f>IF(Table2_1[[#This Row],[discount_percentage]]&gt;=0.5, "Yes", "No")</f>
        <v>Yes</v>
      </c>
      <c r="L287" s="16">
        <f>Table2_1[[#This Row],[actual_price]] * Table2_1[[#This Row],[rating_count]]</f>
        <v>860000</v>
      </c>
      <c r="M287">
        <v>3.9</v>
      </c>
      <c r="N287">
        <v>1075</v>
      </c>
      <c r="O287">
        <f>Table2_1[[#This Row],[rating]] * Table2_1[[#This Row],[rating_count]]</f>
        <v>4192.5</v>
      </c>
      <c r="P287">
        <f>CORREL(J:J,M:M)</f>
        <v>-0.15537543972693033</v>
      </c>
      <c r="Q287" t="str">
        <f>IF(Table2_1[[#This Row],[rating_count]]&lt;1000, "Yes", "No")</f>
        <v>No</v>
      </c>
      <c r="R287" s="9">
        <f>Table2_1[[#This Row],[rating]] * Table2_1[[#This Row],[rating_count]]</f>
        <v>4192.5</v>
      </c>
    </row>
    <row r="288" spans="1:18">
      <c r="A288" s="9" t="s">
        <v>2506</v>
      </c>
      <c r="B288" s="9" t="s">
        <v>2507</v>
      </c>
      <c r="C288" s="9" t="s">
        <v>13091</v>
      </c>
      <c r="D288" s="9" t="s">
        <v>13092</v>
      </c>
      <c r="E288" s="9" t="s">
        <v>13095</v>
      </c>
      <c r="F288" s="9" t="s">
        <v>13096</v>
      </c>
      <c r="G288" s="9"/>
      <c r="H288">
        <v>18999</v>
      </c>
      <c r="I288">
        <v>35000</v>
      </c>
      <c r="J288">
        <v>0.46</v>
      </c>
      <c r="K288" t="str">
        <f>IF(Table2_1[[#This Row],[discount_percentage]]&gt;=0.5, "Yes", "No")</f>
        <v>No</v>
      </c>
      <c r="L288" s="16">
        <f>Table2_1[[#This Row],[actual_price]] * Table2_1[[#This Row],[rating_count]]</f>
        <v>35035000</v>
      </c>
      <c r="M288">
        <v>4</v>
      </c>
      <c r="N288">
        <v>1001</v>
      </c>
      <c r="O288">
        <f>Table2_1[[#This Row],[rating]] * Table2_1[[#This Row],[rating_count]]</f>
        <v>4004</v>
      </c>
      <c r="P288">
        <f>CORREL(J:J,M:M)</f>
        <v>-0.15537543972693033</v>
      </c>
      <c r="Q288" t="str">
        <f>IF(Table2_1[[#This Row],[rating_count]]&lt;1000, "Yes", "No")</f>
        <v>No</v>
      </c>
      <c r="R288" s="9">
        <f>Table2_1[[#This Row],[rating]] * Table2_1[[#This Row],[rating_count]]</f>
        <v>4004</v>
      </c>
    </row>
    <row r="289" spans="1:18">
      <c r="A289" s="9" t="s">
        <v>2516</v>
      </c>
      <c r="B289" s="9" t="s">
        <v>2517</v>
      </c>
      <c r="C289" s="9" t="s">
        <v>13083</v>
      </c>
      <c r="D289" s="9" t="s">
        <v>13084</v>
      </c>
      <c r="E289" s="9" t="s">
        <v>13085</v>
      </c>
      <c r="F289" s="9" t="s">
        <v>13086</v>
      </c>
      <c r="G289" s="9" t="s">
        <v>13087</v>
      </c>
      <c r="H289">
        <v>249</v>
      </c>
      <c r="I289">
        <v>999</v>
      </c>
      <c r="J289">
        <v>0.75</v>
      </c>
      <c r="K289" t="str">
        <f>IF(Table2_1[[#This Row],[discount_percentage]]&gt;=0.5, "Yes", "No")</f>
        <v>Yes</v>
      </c>
      <c r="L289" s="16">
        <f>Table2_1[[#This Row],[actual_price]] * Table2_1[[#This Row],[rating_count]]</f>
        <v>111888</v>
      </c>
      <c r="M289">
        <v>4.3</v>
      </c>
      <c r="N289">
        <v>112</v>
      </c>
      <c r="O289">
        <f>Table2_1[[#This Row],[rating]] * Table2_1[[#This Row],[rating_count]]</f>
        <v>481.59999999999997</v>
      </c>
      <c r="P289">
        <f>CORREL(J:J,M:M)</f>
        <v>-0.15537543972693033</v>
      </c>
      <c r="Q289" t="str">
        <f>IF(Table2_1[[#This Row],[rating_count]]&lt;1000, "Yes", "No")</f>
        <v>Yes</v>
      </c>
      <c r="R289" s="9">
        <f>Table2_1[[#This Row],[rating]] * Table2_1[[#This Row],[rating_count]]</f>
        <v>481.59999999999997</v>
      </c>
    </row>
    <row r="290" spans="1:18">
      <c r="A290" s="9" t="s">
        <v>2526</v>
      </c>
      <c r="B290" s="9" t="s">
        <v>2527</v>
      </c>
      <c r="C290" s="9" t="s">
        <v>13091</v>
      </c>
      <c r="D290" s="9" t="s">
        <v>13092</v>
      </c>
      <c r="E290" s="9" t="s">
        <v>13095</v>
      </c>
      <c r="F290" s="9" t="s">
        <v>13098</v>
      </c>
      <c r="G290" s="9"/>
      <c r="H290">
        <v>7999</v>
      </c>
      <c r="I290">
        <v>15999</v>
      </c>
      <c r="J290">
        <v>0.5</v>
      </c>
      <c r="K290" t="str">
        <f>IF(Table2_1[[#This Row],[discount_percentage]]&gt;=0.5, "Yes", "No")</f>
        <v>Yes</v>
      </c>
      <c r="L290" s="16">
        <f>Table2_1[[#This Row],[actual_price]] * Table2_1[[#This Row],[rating_count]]</f>
        <v>48348978</v>
      </c>
      <c r="M290">
        <v>3.8</v>
      </c>
      <c r="N290">
        <v>3022</v>
      </c>
      <c r="O290">
        <f>Table2_1[[#This Row],[rating]] * Table2_1[[#This Row],[rating_count]]</f>
        <v>11483.6</v>
      </c>
      <c r="P290">
        <f>CORREL(J:J,M:M)</f>
        <v>-0.15537543972693033</v>
      </c>
      <c r="Q290" t="str">
        <f>IF(Table2_1[[#This Row],[rating_count]]&lt;1000, "Yes", "No")</f>
        <v>No</v>
      </c>
      <c r="R290" s="9">
        <f>Table2_1[[#This Row],[rating]] * Table2_1[[#This Row],[rating_count]]</f>
        <v>11483.6</v>
      </c>
    </row>
    <row r="291" spans="1:18">
      <c r="A291" s="9" t="s">
        <v>2536</v>
      </c>
      <c r="B291" s="9" t="s">
        <v>2537</v>
      </c>
      <c r="C291" s="9" t="s">
        <v>13083</v>
      </c>
      <c r="D291" s="9" t="s">
        <v>13084</v>
      </c>
      <c r="E291" s="9" t="s">
        <v>13085</v>
      </c>
      <c r="F291" s="9" t="s">
        <v>13086</v>
      </c>
      <c r="G291" s="9" t="s">
        <v>13087</v>
      </c>
      <c r="H291">
        <v>649</v>
      </c>
      <c r="I291">
        <v>1600</v>
      </c>
      <c r="J291">
        <v>0.59</v>
      </c>
      <c r="K291" t="str">
        <f>IF(Table2_1[[#This Row],[discount_percentage]]&gt;=0.5, "Yes", "No")</f>
        <v>Yes</v>
      </c>
      <c r="L291" s="16">
        <f>Table2_1[[#This Row],[actual_price]] * Table2_1[[#This Row],[rating_count]]</f>
        <v>8721600</v>
      </c>
      <c r="M291">
        <v>4.3</v>
      </c>
      <c r="N291">
        <v>5451</v>
      </c>
      <c r="O291">
        <f>Table2_1[[#This Row],[rating]] * Table2_1[[#This Row],[rating_count]]</f>
        <v>23439.3</v>
      </c>
      <c r="P291">
        <f>CORREL(J:J,M:M)</f>
        <v>-0.15537543972693033</v>
      </c>
      <c r="Q291" t="str">
        <f>IF(Table2_1[[#This Row],[rating_count]]&lt;1000, "Yes", "No")</f>
        <v>No</v>
      </c>
      <c r="R291" s="9">
        <f>Table2_1[[#This Row],[rating]] * Table2_1[[#This Row],[rating_count]]</f>
        <v>23439.3</v>
      </c>
    </row>
    <row r="292" spans="1:18">
      <c r="A292" s="9" t="s">
        <v>2541</v>
      </c>
      <c r="B292" s="9" t="s">
        <v>747</v>
      </c>
      <c r="C292" s="9" t="s">
        <v>13091</v>
      </c>
      <c r="D292" s="9" t="s">
        <v>13092</v>
      </c>
      <c r="E292" s="9" t="s">
        <v>13093</v>
      </c>
      <c r="F292" s="9" t="s">
        <v>13097</v>
      </c>
      <c r="G292" s="9"/>
      <c r="H292">
        <v>1289</v>
      </c>
      <c r="I292">
        <v>2499</v>
      </c>
      <c r="J292">
        <v>0.48</v>
      </c>
      <c r="K292" t="str">
        <f>IF(Table2_1[[#This Row],[discount_percentage]]&gt;=0.5, "Yes", "No")</f>
        <v>No</v>
      </c>
      <c r="L292" s="16">
        <f>Table2_1[[#This Row],[actual_price]] * Table2_1[[#This Row],[rating_count]]</f>
        <v>182427</v>
      </c>
      <c r="M292">
        <v>3.3</v>
      </c>
      <c r="N292">
        <v>73</v>
      </c>
      <c r="O292">
        <f>Table2_1[[#This Row],[rating]] * Table2_1[[#This Row],[rating_count]]</f>
        <v>240.89999999999998</v>
      </c>
      <c r="P292">
        <f>CORREL(J:J,M:M)</f>
        <v>-0.15537543972693033</v>
      </c>
      <c r="Q292" t="str">
        <f>IF(Table2_1[[#This Row],[rating_count]]&lt;1000, "Yes", "No")</f>
        <v>Yes</v>
      </c>
      <c r="R292" s="9">
        <f>Table2_1[[#This Row],[rating]] * Table2_1[[#This Row],[rating_count]]</f>
        <v>240.89999999999998</v>
      </c>
    </row>
    <row r="293" spans="1:18">
      <c r="A293" s="9" t="s">
        <v>2550</v>
      </c>
      <c r="B293" s="9" t="s">
        <v>2551</v>
      </c>
      <c r="C293" s="9" t="s">
        <v>13091</v>
      </c>
      <c r="D293" s="9" t="s">
        <v>13092</v>
      </c>
      <c r="E293" s="9" t="s">
        <v>13093</v>
      </c>
      <c r="F293" s="9" t="s">
        <v>13086</v>
      </c>
      <c r="G293" s="9" t="s">
        <v>13094</v>
      </c>
      <c r="H293">
        <v>609</v>
      </c>
      <c r="I293">
        <v>1500</v>
      </c>
      <c r="J293">
        <v>0.59</v>
      </c>
      <c r="K293" t="str">
        <f>IF(Table2_1[[#This Row],[discount_percentage]]&gt;=0.5, "Yes", "No")</f>
        <v>Yes</v>
      </c>
      <c r="L293" s="16">
        <f>Table2_1[[#This Row],[actual_price]] * Table2_1[[#This Row],[rating_count]]</f>
        <v>1543500</v>
      </c>
      <c r="M293">
        <v>4.5</v>
      </c>
      <c r="N293">
        <v>1029</v>
      </c>
      <c r="O293">
        <f>Table2_1[[#This Row],[rating]] * Table2_1[[#This Row],[rating_count]]</f>
        <v>4630.5</v>
      </c>
      <c r="P293">
        <f>CORREL(J:J,M:M)</f>
        <v>-0.15537543972693033</v>
      </c>
      <c r="Q293" t="str">
        <f>IF(Table2_1[[#This Row],[rating_count]]&lt;1000, "Yes", "No")</f>
        <v>No</v>
      </c>
      <c r="R293" s="9">
        <f>Table2_1[[#This Row],[rating]] * Table2_1[[#This Row],[rating_count]]</f>
        <v>4630.5</v>
      </c>
    </row>
    <row r="294" spans="1:18">
      <c r="A294" s="9" t="s">
        <v>2560</v>
      </c>
      <c r="B294" s="9" t="s">
        <v>2561</v>
      </c>
      <c r="C294" s="9" t="s">
        <v>13091</v>
      </c>
      <c r="D294" s="9" t="s">
        <v>13092</v>
      </c>
      <c r="E294" s="9" t="s">
        <v>13095</v>
      </c>
      <c r="F294" s="9" t="s">
        <v>13096</v>
      </c>
      <c r="G294" s="9"/>
      <c r="H294">
        <v>32990</v>
      </c>
      <c r="I294">
        <v>54990</v>
      </c>
      <c r="J294">
        <v>0.4</v>
      </c>
      <c r="K294" t="str">
        <f>IF(Table2_1[[#This Row],[discount_percentage]]&gt;=0.5, "Yes", "No")</f>
        <v>No</v>
      </c>
      <c r="L294" s="16">
        <f>Table2_1[[#This Row],[actual_price]] * Table2_1[[#This Row],[rating_count]]</f>
        <v>85509450</v>
      </c>
      <c r="M294">
        <v>4.0999999999999996</v>
      </c>
      <c r="N294">
        <v>1555</v>
      </c>
      <c r="O294">
        <f>Table2_1[[#This Row],[rating]] * Table2_1[[#This Row],[rating_count]]</f>
        <v>6375.4999999999991</v>
      </c>
      <c r="P294">
        <f>CORREL(J:J,M:M)</f>
        <v>-0.15537543972693033</v>
      </c>
      <c r="Q294" t="str">
        <f>IF(Table2_1[[#This Row],[rating_count]]&lt;1000, "Yes", "No")</f>
        <v>No</v>
      </c>
      <c r="R294" s="9">
        <f>Table2_1[[#This Row],[rating]] * Table2_1[[#This Row],[rating_count]]</f>
        <v>6375.4999999999991</v>
      </c>
    </row>
    <row r="295" spans="1:18">
      <c r="A295" s="9" t="s">
        <v>2570</v>
      </c>
      <c r="B295" s="9" t="s">
        <v>2571</v>
      </c>
      <c r="C295" s="9" t="s">
        <v>13091</v>
      </c>
      <c r="D295" s="9" t="s">
        <v>13092</v>
      </c>
      <c r="E295" s="9" t="s">
        <v>13093</v>
      </c>
      <c r="F295" s="9" t="s">
        <v>13086</v>
      </c>
      <c r="G295" s="9" t="s">
        <v>13094</v>
      </c>
      <c r="H295">
        <v>599</v>
      </c>
      <c r="I295">
        <v>1999</v>
      </c>
      <c r="J295">
        <v>0.7</v>
      </c>
      <c r="K295" t="str">
        <f>IF(Table2_1[[#This Row],[discount_percentage]]&gt;=0.5, "Yes", "No")</f>
        <v>Yes</v>
      </c>
      <c r="L295" s="16">
        <f>Table2_1[[#This Row],[actual_price]] * Table2_1[[#This Row],[rating_count]]</f>
        <v>93953</v>
      </c>
      <c r="M295">
        <v>4.2</v>
      </c>
      <c r="N295">
        <v>47</v>
      </c>
      <c r="O295">
        <f>Table2_1[[#This Row],[rating]] * Table2_1[[#This Row],[rating_count]]</f>
        <v>197.4</v>
      </c>
      <c r="P295">
        <f>CORREL(J:J,M:M)</f>
        <v>-0.15537543972693033</v>
      </c>
      <c r="Q295" t="str">
        <f>IF(Table2_1[[#This Row],[rating_count]]&lt;1000, "Yes", "No")</f>
        <v>Yes</v>
      </c>
      <c r="R295" s="9">
        <f>Table2_1[[#This Row],[rating]] * Table2_1[[#This Row],[rating_count]]</f>
        <v>197.4</v>
      </c>
    </row>
    <row r="296" spans="1:18">
      <c r="A296" s="9" t="s">
        <v>2580</v>
      </c>
      <c r="B296" s="9" t="s">
        <v>2581</v>
      </c>
      <c r="C296" s="9" t="s">
        <v>13083</v>
      </c>
      <c r="D296" s="9" t="s">
        <v>13084</v>
      </c>
      <c r="E296" s="9" t="s">
        <v>13085</v>
      </c>
      <c r="F296" s="9" t="s">
        <v>13086</v>
      </c>
      <c r="G296" s="9" t="s">
        <v>13087</v>
      </c>
      <c r="H296">
        <v>349</v>
      </c>
      <c r="I296">
        <v>899</v>
      </c>
      <c r="J296">
        <v>0.61</v>
      </c>
      <c r="K296" t="str">
        <f>IF(Table2_1[[#This Row],[discount_percentage]]&gt;=0.5, "Yes", "No")</f>
        <v>Yes</v>
      </c>
      <c r="L296" s="16">
        <f>Table2_1[[#This Row],[actual_price]] * Table2_1[[#This Row],[rating_count]]</f>
        <v>13391504</v>
      </c>
      <c r="M296">
        <v>4.0999999999999996</v>
      </c>
      <c r="N296">
        <v>14896</v>
      </c>
      <c r="O296">
        <f>Table2_1[[#This Row],[rating]] * Table2_1[[#This Row],[rating_count]]</f>
        <v>61073.599999999991</v>
      </c>
      <c r="P296">
        <f>CORREL(J:J,M:M)</f>
        <v>-0.15537543972693033</v>
      </c>
      <c r="Q296" t="str">
        <f>IF(Table2_1[[#This Row],[rating_count]]&lt;1000, "Yes", "No")</f>
        <v>No</v>
      </c>
      <c r="R296" s="9">
        <f>Table2_1[[#This Row],[rating]] * Table2_1[[#This Row],[rating_count]]</f>
        <v>61073.599999999991</v>
      </c>
    </row>
    <row r="297" spans="1:18">
      <c r="A297" s="9" t="s">
        <v>2590</v>
      </c>
      <c r="B297" s="9" t="s">
        <v>2591</v>
      </c>
      <c r="C297" s="9" t="s">
        <v>13091</v>
      </c>
      <c r="D297" s="9" t="s">
        <v>13092</v>
      </c>
      <c r="E297" s="9" t="s">
        <v>13095</v>
      </c>
      <c r="F297" s="9" t="s">
        <v>13096</v>
      </c>
      <c r="G297" s="9"/>
      <c r="H297">
        <v>29999</v>
      </c>
      <c r="I297">
        <v>50999</v>
      </c>
      <c r="J297">
        <v>0.41</v>
      </c>
      <c r="K297" t="str">
        <f>IF(Table2_1[[#This Row],[discount_percentage]]&gt;=0.5, "Yes", "No")</f>
        <v>No</v>
      </c>
      <c r="L297" s="16">
        <f>Table2_1[[#This Row],[actual_price]] * Table2_1[[#This Row],[rating_count]]</f>
        <v>87310288</v>
      </c>
      <c r="M297">
        <v>4.4000000000000004</v>
      </c>
      <c r="N297">
        <v>1712</v>
      </c>
      <c r="O297">
        <f>Table2_1[[#This Row],[rating]] * Table2_1[[#This Row],[rating_count]]</f>
        <v>7532.8</v>
      </c>
      <c r="P297">
        <f>CORREL(J:J,M:M)</f>
        <v>-0.15537543972693033</v>
      </c>
      <c r="Q297" t="str">
        <f>IF(Table2_1[[#This Row],[rating_count]]&lt;1000, "Yes", "No")</f>
        <v>No</v>
      </c>
      <c r="R297" s="9">
        <f>Table2_1[[#This Row],[rating]] * Table2_1[[#This Row],[rating_count]]</f>
        <v>7532.8</v>
      </c>
    </row>
    <row r="298" spans="1:18">
      <c r="A298" s="9" t="s">
        <v>2600</v>
      </c>
      <c r="B298" s="9" t="s">
        <v>2158</v>
      </c>
      <c r="C298" s="9" t="s">
        <v>13091</v>
      </c>
      <c r="D298" s="9" t="s">
        <v>13092</v>
      </c>
      <c r="E298" s="9" t="s">
        <v>13093</v>
      </c>
      <c r="F298" s="9" t="s">
        <v>13097</v>
      </c>
      <c r="G298" s="9"/>
      <c r="H298">
        <v>199</v>
      </c>
      <c r="I298">
        <v>399</v>
      </c>
      <c r="J298">
        <v>0.5</v>
      </c>
      <c r="K298" t="str">
        <f>IF(Table2_1[[#This Row],[discount_percentage]]&gt;=0.5, "Yes", "No")</f>
        <v>Yes</v>
      </c>
      <c r="L298" s="16">
        <f>Table2_1[[#This Row],[actual_price]] * Table2_1[[#This Row],[rating_count]]</f>
        <v>532665</v>
      </c>
      <c r="M298">
        <v>4.2</v>
      </c>
      <c r="N298">
        <v>1335</v>
      </c>
      <c r="O298">
        <f>Table2_1[[#This Row],[rating]] * Table2_1[[#This Row],[rating_count]]</f>
        <v>5607</v>
      </c>
      <c r="P298">
        <f>CORREL(J:J,M:M)</f>
        <v>-0.15537543972693033</v>
      </c>
      <c r="Q298" t="str">
        <f>IF(Table2_1[[#This Row],[rating_count]]&lt;1000, "Yes", "No")</f>
        <v>No</v>
      </c>
      <c r="R298" s="9">
        <f>Table2_1[[#This Row],[rating]] * Table2_1[[#This Row],[rating_count]]</f>
        <v>5607</v>
      </c>
    </row>
    <row r="299" spans="1:18">
      <c r="A299" s="9" t="s">
        <v>2602</v>
      </c>
      <c r="B299" s="9" t="s">
        <v>2603</v>
      </c>
      <c r="C299" s="9" t="s">
        <v>13091</v>
      </c>
      <c r="D299" s="9" t="s">
        <v>13092</v>
      </c>
      <c r="E299" s="9" t="s">
        <v>13093</v>
      </c>
      <c r="F299" s="9" t="s">
        <v>13097</v>
      </c>
      <c r="G299" s="9"/>
      <c r="H299">
        <v>349</v>
      </c>
      <c r="I299">
        <v>699</v>
      </c>
      <c r="J299">
        <v>0.5</v>
      </c>
      <c r="K299" t="str">
        <f>IF(Table2_1[[#This Row],[discount_percentage]]&gt;=0.5, "Yes", "No")</f>
        <v>Yes</v>
      </c>
      <c r="L299" s="16">
        <f>Table2_1[[#This Row],[actual_price]] * Table2_1[[#This Row],[rating_count]]</f>
        <v>149586</v>
      </c>
      <c r="M299">
        <v>3.9</v>
      </c>
      <c r="N299">
        <v>214</v>
      </c>
      <c r="O299">
        <f>Table2_1[[#This Row],[rating]] * Table2_1[[#This Row],[rating_count]]</f>
        <v>834.6</v>
      </c>
      <c r="P299">
        <f>CORREL(J:J,M:M)</f>
        <v>-0.15537543972693033</v>
      </c>
      <c r="Q299" t="str">
        <f>IF(Table2_1[[#This Row],[rating_count]]&lt;1000, "Yes", "No")</f>
        <v>Yes</v>
      </c>
      <c r="R299" s="9">
        <f>Table2_1[[#This Row],[rating]] * Table2_1[[#This Row],[rating_count]]</f>
        <v>834.6</v>
      </c>
    </row>
    <row r="300" spans="1:18">
      <c r="A300" s="9" t="s">
        <v>2612</v>
      </c>
      <c r="B300" s="9" t="s">
        <v>2613</v>
      </c>
      <c r="C300" s="9" t="s">
        <v>13091</v>
      </c>
      <c r="D300" s="9" t="s">
        <v>13092</v>
      </c>
      <c r="E300" s="9" t="s">
        <v>13093</v>
      </c>
      <c r="F300" s="9" t="s">
        <v>13099</v>
      </c>
      <c r="G300" s="9" t="s">
        <v>13100</v>
      </c>
      <c r="H300">
        <v>1850</v>
      </c>
      <c r="I300">
        <v>4500</v>
      </c>
      <c r="J300">
        <v>0.59</v>
      </c>
      <c r="K300" t="str">
        <f>IF(Table2_1[[#This Row],[discount_percentage]]&gt;=0.5, "Yes", "No")</f>
        <v>Yes</v>
      </c>
      <c r="L300" s="16">
        <f>Table2_1[[#This Row],[actual_price]] * Table2_1[[#This Row],[rating_count]]</f>
        <v>828000</v>
      </c>
      <c r="M300">
        <v>4</v>
      </c>
      <c r="N300">
        <v>184</v>
      </c>
      <c r="O300">
        <f>Table2_1[[#This Row],[rating]] * Table2_1[[#This Row],[rating_count]]</f>
        <v>736</v>
      </c>
      <c r="P300">
        <f>CORREL(J:J,M:M)</f>
        <v>-0.15537543972693033</v>
      </c>
      <c r="Q300" t="str">
        <f>IF(Table2_1[[#This Row],[rating_count]]&lt;1000, "Yes", "No")</f>
        <v>Yes</v>
      </c>
      <c r="R300" s="9">
        <f>Table2_1[[#This Row],[rating]] * Table2_1[[#This Row],[rating_count]]</f>
        <v>736</v>
      </c>
    </row>
    <row r="301" spans="1:18">
      <c r="A301" s="9" t="s">
        <v>2622</v>
      </c>
      <c r="B301" s="9" t="s">
        <v>2623</v>
      </c>
      <c r="C301" s="9" t="s">
        <v>13091</v>
      </c>
      <c r="D301" s="9" t="s">
        <v>13092</v>
      </c>
      <c r="E301" s="9" t="s">
        <v>13106</v>
      </c>
      <c r="F301" s="9"/>
      <c r="G301" s="9"/>
      <c r="H301">
        <v>13990</v>
      </c>
      <c r="I301">
        <v>28900</v>
      </c>
      <c r="J301">
        <v>0.52</v>
      </c>
      <c r="K301" t="str">
        <f>IF(Table2_1[[#This Row],[discount_percentage]]&gt;=0.5, "Yes", "No")</f>
        <v>Yes</v>
      </c>
      <c r="L301" s="16">
        <f>Table2_1[[#This Row],[actual_price]] * Table2_1[[#This Row],[rating_count]]</f>
        <v>202300</v>
      </c>
      <c r="M301">
        <v>4.5</v>
      </c>
      <c r="N301">
        <v>7</v>
      </c>
      <c r="O301">
        <f>Table2_1[[#This Row],[rating]] * Table2_1[[#This Row],[rating_count]]</f>
        <v>31.5</v>
      </c>
      <c r="P301">
        <f>CORREL(J:J,M:M)</f>
        <v>-0.15537543972693033</v>
      </c>
      <c r="Q301" t="str">
        <f>IF(Table2_1[[#This Row],[rating_count]]&lt;1000, "Yes", "No")</f>
        <v>Yes</v>
      </c>
      <c r="R301" s="9">
        <f>Table2_1[[#This Row],[rating]] * Table2_1[[#This Row],[rating_count]]</f>
        <v>31.5</v>
      </c>
    </row>
    <row r="302" spans="1:18">
      <c r="A302" s="9" t="s">
        <v>2632</v>
      </c>
      <c r="B302" s="9" t="s">
        <v>2633</v>
      </c>
      <c r="C302" s="9" t="s">
        <v>13083</v>
      </c>
      <c r="D302" s="9" t="s">
        <v>13084</v>
      </c>
      <c r="E302" s="9" t="s">
        <v>13085</v>
      </c>
      <c r="F302" s="9" t="s">
        <v>13086</v>
      </c>
      <c r="G302" s="9" t="s">
        <v>13087</v>
      </c>
      <c r="H302">
        <v>129</v>
      </c>
      <c r="I302">
        <v>449</v>
      </c>
      <c r="J302">
        <v>0.71</v>
      </c>
      <c r="K302" t="str">
        <f>IF(Table2_1[[#This Row],[discount_percentage]]&gt;=0.5, "Yes", "No")</f>
        <v>Yes</v>
      </c>
      <c r="L302" s="16">
        <f>Table2_1[[#This Row],[actual_price]] * Table2_1[[#This Row],[rating_count]]</f>
        <v>18409</v>
      </c>
      <c r="M302">
        <v>3.7</v>
      </c>
      <c r="N302">
        <v>41</v>
      </c>
      <c r="O302">
        <f>Table2_1[[#This Row],[rating]] * Table2_1[[#This Row],[rating_count]]</f>
        <v>151.70000000000002</v>
      </c>
      <c r="P302">
        <f>CORREL(J:J,M:M)</f>
        <v>-0.15537543972693033</v>
      </c>
      <c r="Q302" t="str">
        <f>IF(Table2_1[[#This Row],[rating_count]]&lt;1000, "Yes", "No")</f>
        <v>Yes</v>
      </c>
      <c r="R302" s="9">
        <f>Table2_1[[#This Row],[rating]] * Table2_1[[#This Row],[rating_count]]</f>
        <v>151.70000000000002</v>
      </c>
    </row>
    <row r="303" spans="1:18">
      <c r="A303" s="9" t="s">
        <v>2642</v>
      </c>
      <c r="B303" s="9" t="s">
        <v>2643</v>
      </c>
      <c r="C303" s="9" t="s">
        <v>13091</v>
      </c>
      <c r="D303" s="9" t="s">
        <v>13092</v>
      </c>
      <c r="E303" s="9" t="s">
        <v>13093</v>
      </c>
      <c r="F303" s="9" t="s">
        <v>13086</v>
      </c>
      <c r="G303" s="9" t="s">
        <v>13094</v>
      </c>
      <c r="H303">
        <v>379</v>
      </c>
      <c r="I303">
        <v>999</v>
      </c>
      <c r="J303">
        <v>0.62</v>
      </c>
      <c r="K303" t="str">
        <f>IF(Table2_1[[#This Row],[discount_percentage]]&gt;=0.5, "Yes", "No")</f>
        <v>Yes</v>
      </c>
      <c r="L303" s="16">
        <f>Table2_1[[#This Row],[actual_price]] * Table2_1[[#This Row],[rating_count]]</f>
        <v>12140847</v>
      </c>
      <c r="M303">
        <v>4.2</v>
      </c>
      <c r="N303">
        <v>12153</v>
      </c>
      <c r="O303">
        <f>Table2_1[[#This Row],[rating]] * Table2_1[[#This Row],[rating_count]]</f>
        <v>51042.6</v>
      </c>
      <c r="P303">
        <f>CORREL(J:J,M:M)</f>
        <v>-0.15537543972693033</v>
      </c>
      <c r="Q303" t="str">
        <f>IF(Table2_1[[#This Row],[rating_count]]&lt;1000, "Yes", "No")</f>
        <v>No</v>
      </c>
      <c r="R303" s="9">
        <f>Table2_1[[#This Row],[rating]] * Table2_1[[#This Row],[rating_count]]</f>
        <v>51042.6</v>
      </c>
    </row>
    <row r="304" spans="1:18">
      <c r="A304" s="9" t="s">
        <v>2647</v>
      </c>
      <c r="B304" s="9" t="s">
        <v>2648</v>
      </c>
      <c r="C304" s="9" t="s">
        <v>13091</v>
      </c>
      <c r="D304" s="9" t="s">
        <v>13092</v>
      </c>
      <c r="E304" s="9" t="s">
        <v>13093</v>
      </c>
      <c r="F304" s="9" t="s">
        <v>13086</v>
      </c>
      <c r="G304" s="9" t="s">
        <v>13094</v>
      </c>
      <c r="H304">
        <v>185</v>
      </c>
      <c r="I304">
        <v>499</v>
      </c>
      <c r="J304">
        <v>0.63</v>
      </c>
      <c r="K304" t="str">
        <f>IF(Table2_1[[#This Row],[discount_percentage]]&gt;=0.5, "Yes", "No")</f>
        <v>Yes</v>
      </c>
      <c r="L304" s="16">
        <f>Table2_1[[#This Row],[actual_price]] * Table2_1[[#This Row],[rating_count]]</f>
        <v>12475</v>
      </c>
      <c r="M304">
        <v>4.2</v>
      </c>
      <c r="N304">
        <v>25</v>
      </c>
      <c r="O304">
        <f>Table2_1[[#This Row],[rating]] * Table2_1[[#This Row],[rating_count]]</f>
        <v>105</v>
      </c>
      <c r="P304">
        <f>CORREL(J:J,M:M)</f>
        <v>-0.15537543972693033</v>
      </c>
      <c r="Q304" t="str">
        <f>IF(Table2_1[[#This Row],[rating_count]]&lt;1000, "Yes", "No")</f>
        <v>Yes</v>
      </c>
      <c r="R304" s="9">
        <f>Table2_1[[#This Row],[rating]] * Table2_1[[#This Row],[rating_count]]</f>
        <v>105</v>
      </c>
    </row>
    <row r="305" spans="1:18">
      <c r="A305" s="9" t="s">
        <v>2657</v>
      </c>
      <c r="B305" s="9" t="s">
        <v>2658</v>
      </c>
      <c r="C305" s="9" t="s">
        <v>13083</v>
      </c>
      <c r="D305" s="9" t="s">
        <v>13088</v>
      </c>
      <c r="E305" s="9" t="s">
        <v>13089</v>
      </c>
      <c r="F305" s="9" t="s">
        <v>13090</v>
      </c>
      <c r="G305" s="9"/>
      <c r="H305">
        <v>218</v>
      </c>
      <c r="I305">
        <v>999</v>
      </c>
      <c r="J305">
        <v>0.78</v>
      </c>
      <c r="K305" t="str">
        <f>IF(Table2_1[[#This Row],[discount_percentage]]&gt;=0.5, "Yes", "No")</f>
        <v>Yes</v>
      </c>
      <c r="L305" s="16">
        <f>Table2_1[[#This Row],[actual_price]] * Table2_1[[#This Row],[rating_count]]</f>
        <v>162837</v>
      </c>
      <c r="M305">
        <v>4.2</v>
      </c>
      <c r="N305">
        <v>163</v>
      </c>
      <c r="O305">
        <f>Table2_1[[#This Row],[rating]] * Table2_1[[#This Row],[rating_count]]</f>
        <v>684.6</v>
      </c>
      <c r="P305">
        <f>CORREL(J:J,M:M)</f>
        <v>-0.15537543972693033</v>
      </c>
      <c r="Q305" t="str">
        <f>IF(Table2_1[[#This Row],[rating_count]]&lt;1000, "Yes", "No")</f>
        <v>Yes</v>
      </c>
      <c r="R305" s="9">
        <f>Table2_1[[#This Row],[rating]] * Table2_1[[#This Row],[rating_count]]</f>
        <v>684.6</v>
      </c>
    </row>
    <row r="306" spans="1:18">
      <c r="A306" s="9" t="s">
        <v>2667</v>
      </c>
      <c r="B306" s="9" t="s">
        <v>2668</v>
      </c>
      <c r="C306" s="9" t="s">
        <v>13083</v>
      </c>
      <c r="D306" s="9" t="s">
        <v>13084</v>
      </c>
      <c r="E306" s="9" t="s">
        <v>13085</v>
      </c>
      <c r="F306" s="9" t="s">
        <v>13086</v>
      </c>
      <c r="G306" s="9" t="s">
        <v>13087</v>
      </c>
      <c r="H306">
        <v>199</v>
      </c>
      <c r="I306">
        <v>999</v>
      </c>
      <c r="J306">
        <v>0.8</v>
      </c>
      <c r="K306" t="str">
        <f>IF(Table2_1[[#This Row],[discount_percentage]]&gt;=0.5, "Yes", "No")</f>
        <v>Yes</v>
      </c>
      <c r="L306" s="16">
        <f>Table2_1[[#This Row],[actual_price]] * Table2_1[[#This Row],[rating_count]]</f>
        <v>86913</v>
      </c>
      <c r="M306">
        <v>4.3</v>
      </c>
      <c r="N306">
        <v>87</v>
      </c>
      <c r="O306">
        <f>Table2_1[[#This Row],[rating]] * Table2_1[[#This Row],[rating_count]]</f>
        <v>374.09999999999997</v>
      </c>
      <c r="P306">
        <f>CORREL(J:J,M:M)</f>
        <v>-0.15537543972693033</v>
      </c>
      <c r="Q306" t="str">
        <f>IF(Table2_1[[#This Row],[rating_count]]&lt;1000, "Yes", "No")</f>
        <v>Yes</v>
      </c>
      <c r="R306" s="9">
        <f>Table2_1[[#This Row],[rating]] * Table2_1[[#This Row],[rating_count]]</f>
        <v>374.09999999999997</v>
      </c>
    </row>
    <row r="307" spans="1:18">
      <c r="A307" s="9" t="s">
        <v>2677</v>
      </c>
      <c r="B307" s="9" t="s">
        <v>2678</v>
      </c>
      <c r="C307" s="9" t="s">
        <v>13091</v>
      </c>
      <c r="D307" s="9" t="s">
        <v>13092</v>
      </c>
      <c r="E307" s="9" t="s">
        <v>13093</v>
      </c>
      <c r="F307" s="9" t="s">
        <v>13086</v>
      </c>
      <c r="G307" s="9" t="s">
        <v>13094</v>
      </c>
      <c r="H307">
        <v>499</v>
      </c>
      <c r="I307">
        <v>900</v>
      </c>
      <c r="J307">
        <v>0.45</v>
      </c>
      <c r="K307" t="str">
        <f>IF(Table2_1[[#This Row],[discount_percentage]]&gt;=0.5, "Yes", "No")</f>
        <v>No</v>
      </c>
      <c r="L307" s="16">
        <f>Table2_1[[#This Row],[actual_price]] * Table2_1[[#This Row],[rating_count]]</f>
        <v>1948500</v>
      </c>
      <c r="M307">
        <v>4.4000000000000004</v>
      </c>
      <c r="N307">
        <v>2165</v>
      </c>
      <c r="O307">
        <f>Table2_1[[#This Row],[rating]] * Table2_1[[#This Row],[rating_count]]</f>
        <v>9526</v>
      </c>
      <c r="P307">
        <f>CORREL(J:J,M:M)</f>
        <v>-0.15537543972693033</v>
      </c>
      <c r="Q307" t="str">
        <f>IF(Table2_1[[#This Row],[rating_count]]&lt;1000, "Yes", "No")</f>
        <v>No</v>
      </c>
      <c r="R307" s="9">
        <f>Table2_1[[#This Row],[rating]] * Table2_1[[#This Row],[rating_count]]</f>
        <v>9526</v>
      </c>
    </row>
    <row r="308" spans="1:18">
      <c r="A308" s="9" t="s">
        <v>2686</v>
      </c>
      <c r="B308" s="9" t="s">
        <v>2687</v>
      </c>
      <c r="C308" s="9" t="s">
        <v>13091</v>
      </c>
      <c r="D308" s="9" t="s">
        <v>13092</v>
      </c>
      <c r="E308" s="9" t="s">
        <v>13095</v>
      </c>
      <c r="F308" s="9" t="s">
        <v>13096</v>
      </c>
      <c r="G308" s="9"/>
      <c r="H308">
        <v>26999</v>
      </c>
      <c r="I308">
        <v>42999</v>
      </c>
      <c r="J308">
        <v>0.37</v>
      </c>
      <c r="K308" t="str">
        <f>IF(Table2_1[[#This Row],[discount_percentage]]&gt;=0.5, "Yes", "No")</f>
        <v>No</v>
      </c>
      <c r="L308" s="16">
        <f>Table2_1[[#This Row],[actual_price]] * Table2_1[[#This Row],[rating_count]]</f>
        <v>64928490</v>
      </c>
      <c r="M308">
        <v>4.2</v>
      </c>
      <c r="N308">
        <v>1510</v>
      </c>
      <c r="O308">
        <f>Table2_1[[#This Row],[rating]] * Table2_1[[#This Row],[rating_count]]</f>
        <v>6342</v>
      </c>
      <c r="P308">
        <f>CORREL(J:J,M:M)</f>
        <v>-0.15537543972693033</v>
      </c>
      <c r="Q308" t="str">
        <f>IF(Table2_1[[#This Row],[rating_count]]&lt;1000, "Yes", "No")</f>
        <v>No</v>
      </c>
      <c r="R308" s="9">
        <f>Table2_1[[#This Row],[rating]] * Table2_1[[#This Row],[rating_count]]</f>
        <v>6342</v>
      </c>
    </row>
    <row r="309" spans="1:18">
      <c r="A309" s="9" t="s">
        <v>2696</v>
      </c>
      <c r="B309" s="9" t="s">
        <v>2697</v>
      </c>
      <c r="C309" s="9" t="s">
        <v>13091</v>
      </c>
      <c r="D309" s="9" t="s">
        <v>13092</v>
      </c>
      <c r="E309" s="9" t="s">
        <v>13093</v>
      </c>
      <c r="F309" s="9" t="s">
        <v>13099</v>
      </c>
      <c r="G309" s="9" t="s">
        <v>13100</v>
      </c>
      <c r="H309">
        <v>893</v>
      </c>
      <c r="I309">
        <v>1052</v>
      </c>
      <c r="J309">
        <v>0.15</v>
      </c>
      <c r="K309" t="str">
        <f>IF(Table2_1[[#This Row],[discount_percentage]]&gt;=0.5, "Yes", "No")</f>
        <v>No</v>
      </c>
      <c r="L309" s="16">
        <f>Table2_1[[#This Row],[actual_price]] * Table2_1[[#This Row],[rating_count]]</f>
        <v>111512</v>
      </c>
      <c r="M309">
        <v>4.3</v>
      </c>
      <c r="N309">
        <v>106</v>
      </c>
      <c r="O309">
        <f>Table2_1[[#This Row],[rating]] * Table2_1[[#This Row],[rating_count]]</f>
        <v>455.79999999999995</v>
      </c>
      <c r="P309">
        <f>CORREL(J:J,M:M)</f>
        <v>-0.15537543972693033</v>
      </c>
      <c r="Q309" t="str">
        <f>IF(Table2_1[[#This Row],[rating_count]]&lt;1000, "Yes", "No")</f>
        <v>Yes</v>
      </c>
      <c r="R309" s="9">
        <f>Table2_1[[#This Row],[rating]] * Table2_1[[#This Row],[rating_count]]</f>
        <v>455.79999999999995</v>
      </c>
    </row>
    <row r="310" spans="1:18">
      <c r="A310" s="9" t="s">
        <v>2706</v>
      </c>
      <c r="B310" s="9" t="s">
        <v>2707</v>
      </c>
      <c r="C310" s="9" t="s">
        <v>13091</v>
      </c>
      <c r="D310" s="9" t="s">
        <v>13092</v>
      </c>
      <c r="E310" s="9" t="s">
        <v>13095</v>
      </c>
      <c r="F310" s="9" t="s">
        <v>13096</v>
      </c>
      <c r="G310" s="9"/>
      <c r="H310">
        <v>10990</v>
      </c>
      <c r="I310">
        <v>19990</v>
      </c>
      <c r="J310">
        <v>0.45</v>
      </c>
      <c r="K310" t="str">
        <f>IF(Table2_1[[#This Row],[discount_percentage]]&gt;=0.5, "Yes", "No")</f>
        <v>No</v>
      </c>
      <c r="L310" s="16">
        <f>Table2_1[[#This Row],[actual_price]] * Table2_1[[#This Row],[rating_count]]</f>
        <v>2578710</v>
      </c>
      <c r="M310">
        <v>3.7</v>
      </c>
      <c r="N310">
        <v>129</v>
      </c>
      <c r="O310">
        <f>Table2_1[[#This Row],[rating]] * Table2_1[[#This Row],[rating_count]]</f>
        <v>477.3</v>
      </c>
      <c r="P310">
        <f>CORREL(J:J,M:M)</f>
        <v>-0.15537543972693033</v>
      </c>
      <c r="Q310" t="str">
        <f>IF(Table2_1[[#This Row],[rating_count]]&lt;1000, "Yes", "No")</f>
        <v>Yes</v>
      </c>
      <c r="R310" s="9">
        <f>Table2_1[[#This Row],[rating]] * Table2_1[[#This Row],[rating_count]]</f>
        <v>477.3</v>
      </c>
    </row>
    <row r="311" spans="1:18">
      <c r="A311" s="9" t="s">
        <v>2716</v>
      </c>
      <c r="B311" s="9" t="s">
        <v>2717</v>
      </c>
      <c r="C311" s="9" t="s">
        <v>13083</v>
      </c>
      <c r="D311" s="9" t="s">
        <v>13084</v>
      </c>
      <c r="E311" s="9" t="s">
        <v>13085</v>
      </c>
      <c r="F311" s="9" t="s">
        <v>13086</v>
      </c>
      <c r="G311" s="9" t="s">
        <v>13087</v>
      </c>
      <c r="H311">
        <v>379</v>
      </c>
      <c r="I311">
        <v>1099</v>
      </c>
      <c r="J311">
        <v>0.66</v>
      </c>
      <c r="K311" t="str">
        <f>IF(Table2_1[[#This Row],[discount_percentage]]&gt;=0.5, "Yes", "No")</f>
        <v>Yes</v>
      </c>
      <c r="L311" s="16">
        <f>Table2_1[[#This Row],[actual_price]] * Table2_1[[#This Row],[rating_count]]</f>
        <v>3350851</v>
      </c>
      <c r="M311">
        <v>4.3</v>
      </c>
      <c r="N311">
        <v>3049</v>
      </c>
      <c r="O311">
        <f>Table2_1[[#This Row],[rating]] * Table2_1[[#This Row],[rating_count]]</f>
        <v>13110.699999999999</v>
      </c>
      <c r="P311">
        <f>CORREL(J:J,M:M)</f>
        <v>-0.15537543972693033</v>
      </c>
      <c r="Q311" t="str">
        <f>IF(Table2_1[[#This Row],[rating_count]]&lt;1000, "Yes", "No")</f>
        <v>No</v>
      </c>
      <c r="R311" s="9">
        <f>Table2_1[[#This Row],[rating]] * Table2_1[[#This Row],[rating_count]]</f>
        <v>13110.699999999999</v>
      </c>
    </row>
    <row r="312" spans="1:18">
      <c r="A312" s="9" t="s">
        <v>2726</v>
      </c>
      <c r="B312" s="9" t="s">
        <v>2727</v>
      </c>
      <c r="C312" s="9" t="s">
        <v>13091</v>
      </c>
      <c r="D312" s="9" t="s">
        <v>13092</v>
      </c>
      <c r="E312" s="9" t="s">
        <v>13095</v>
      </c>
      <c r="F312" s="9" t="s">
        <v>13096</v>
      </c>
      <c r="G312" s="9"/>
      <c r="H312">
        <v>16999</v>
      </c>
      <c r="I312">
        <v>25999</v>
      </c>
      <c r="J312">
        <v>0.35</v>
      </c>
      <c r="K312" t="str">
        <f>IF(Table2_1[[#This Row],[discount_percentage]]&gt;=0.5, "Yes", "No")</f>
        <v>No</v>
      </c>
      <c r="L312" s="16">
        <f>Table2_1[[#This Row],[actual_price]] * Table2_1[[#This Row],[rating_count]]</f>
        <v>853807160</v>
      </c>
      <c r="M312">
        <v>4.2</v>
      </c>
      <c r="N312">
        <v>32840</v>
      </c>
      <c r="O312">
        <f>Table2_1[[#This Row],[rating]] * Table2_1[[#This Row],[rating_count]]</f>
        <v>137928</v>
      </c>
      <c r="P312">
        <f>CORREL(J:J,M:M)</f>
        <v>-0.15537543972693033</v>
      </c>
      <c r="Q312" t="str">
        <f>IF(Table2_1[[#This Row],[rating_count]]&lt;1000, "Yes", "No")</f>
        <v>No</v>
      </c>
      <c r="R312" s="9">
        <f>Table2_1[[#This Row],[rating]] * Table2_1[[#This Row],[rating_count]]</f>
        <v>137928</v>
      </c>
    </row>
    <row r="313" spans="1:18">
      <c r="A313" s="9" t="s">
        <v>2731</v>
      </c>
      <c r="B313" s="9" t="s">
        <v>2732</v>
      </c>
      <c r="C313" s="9" t="s">
        <v>13091</v>
      </c>
      <c r="D313" s="9" t="s">
        <v>13092</v>
      </c>
      <c r="E313" s="9" t="s">
        <v>13093</v>
      </c>
      <c r="F313" s="9" t="s">
        <v>13086</v>
      </c>
      <c r="G313" s="9" t="s">
        <v>13094</v>
      </c>
      <c r="H313">
        <v>699</v>
      </c>
      <c r="I313">
        <v>1899</v>
      </c>
      <c r="J313">
        <v>0.63</v>
      </c>
      <c r="K313" t="str">
        <f>IF(Table2_1[[#This Row],[discount_percentage]]&gt;=0.5, "Yes", "No")</f>
        <v>Yes</v>
      </c>
      <c r="L313" s="16">
        <f>Table2_1[[#This Row],[actual_price]] * Table2_1[[#This Row],[rating_count]]</f>
        <v>740610</v>
      </c>
      <c r="M313">
        <v>4.4000000000000004</v>
      </c>
      <c r="N313">
        <v>390</v>
      </c>
      <c r="O313">
        <f>Table2_1[[#This Row],[rating]] * Table2_1[[#This Row],[rating_count]]</f>
        <v>1716.0000000000002</v>
      </c>
      <c r="P313">
        <f>CORREL(J:J,M:M)</f>
        <v>-0.15537543972693033</v>
      </c>
      <c r="Q313" t="str">
        <f>IF(Table2_1[[#This Row],[rating_count]]&lt;1000, "Yes", "No")</f>
        <v>Yes</v>
      </c>
      <c r="R313" s="9">
        <f>Table2_1[[#This Row],[rating]] * Table2_1[[#This Row],[rating_count]]</f>
        <v>1716.0000000000002</v>
      </c>
    </row>
    <row r="314" spans="1:18">
      <c r="A314" s="9" t="s">
        <v>2741</v>
      </c>
      <c r="B314" s="9" t="s">
        <v>2742</v>
      </c>
      <c r="C314" s="9" t="s">
        <v>13091</v>
      </c>
      <c r="D314" s="9" t="s">
        <v>13092</v>
      </c>
      <c r="E314" s="9" t="s">
        <v>13093</v>
      </c>
      <c r="F314" s="9" t="s">
        <v>13117</v>
      </c>
      <c r="G314" s="9"/>
      <c r="H314">
        <v>2699</v>
      </c>
      <c r="I314">
        <v>3500</v>
      </c>
      <c r="J314">
        <v>0.23</v>
      </c>
      <c r="K314" t="str">
        <f>IF(Table2_1[[#This Row],[discount_percentage]]&gt;=0.5, "Yes", "No")</f>
        <v>No</v>
      </c>
      <c r="L314" s="16">
        <f>Table2_1[[#This Row],[actual_price]] * Table2_1[[#This Row],[rating_count]]</f>
        <v>2173500</v>
      </c>
      <c r="M314">
        <v>3.5</v>
      </c>
      <c r="N314">
        <v>621</v>
      </c>
      <c r="O314">
        <f>Table2_1[[#This Row],[rating]] * Table2_1[[#This Row],[rating_count]]</f>
        <v>2173.5</v>
      </c>
      <c r="P314">
        <f>CORREL(J:J,M:M)</f>
        <v>-0.15537543972693033</v>
      </c>
      <c r="Q314" t="str">
        <f>IF(Table2_1[[#This Row],[rating_count]]&lt;1000, "Yes", "No")</f>
        <v>Yes</v>
      </c>
      <c r="R314" s="9">
        <f>Table2_1[[#This Row],[rating]] * Table2_1[[#This Row],[rating_count]]</f>
        <v>2173.5</v>
      </c>
    </row>
    <row r="315" spans="1:18">
      <c r="A315" s="9" t="s">
        <v>2752</v>
      </c>
      <c r="B315" s="9" t="s">
        <v>2753</v>
      </c>
      <c r="C315" s="9" t="s">
        <v>13083</v>
      </c>
      <c r="D315" s="9" t="s">
        <v>13084</v>
      </c>
      <c r="E315" s="9" t="s">
        <v>13085</v>
      </c>
      <c r="F315" s="9" t="s">
        <v>13086</v>
      </c>
      <c r="G315" s="9" t="s">
        <v>13087</v>
      </c>
      <c r="H315">
        <v>129</v>
      </c>
      <c r="I315">
        <v>599</v>
      </c>
      <c r="J315">
        <v>0.78</v>
      </c>
      <c r="K315" t="str">
        <f>IF(Table2_1[[#This Row],[discount_percentage]]&gt;=0.5, "Yes", "No")</f>
        <v>Yes</v>
      </c>
      <c r="L315" s="16">
        <f>Table2_1[[#This Row],[actual_price]] * Table2_1[[#This Row],[rating_count]]</f>
        <v>158735</v>
      </c>
      <c r="M315">
        <v>4.0999999999999996</v>
      </c>
      <c r="N315">
        <v>265</v>
      </c>
      <c r="O315">
        <f>Table2_1[[#This Row],[rating]] * Table2_1[[#This Row],[rating_count]]</f>
        <v>1086.5</v>
      </c>
      <c r="P315">
        <f>CORREL(J:J,M:M)</f>
        <v>-0.15537543972693033</v>
      </c>
      <c r="Q315" t="str">
        <f>IF(Table2_1[[#This Row],[rating_count]]&lt;1000, "Yes", "No")</f>
        <v>Yes</v>
      </c>
      <c r="R315" s="9">
        <f>Table2_1[[#This Row],[rating]] * Table2_1[[#This Row],[rating_count]]</f>
        <v>1086.5</v>
      </c>
    </row>
    <row r="316" spans="1:18">
      <c r="A316" s="9" t="s">
        <v>2762</v>
      </c>
      <c r="B316" s="9" t="s">
        <v>2763</v>
      </c>
      <c r="C316" s="9" t="s">
        <v>13083</v>
      </c>
      <c r="D316" s="9" t="s">
        <v>13084</v>
      </c>
      <c r="E316" s="9" t="s">
        <v>13085</v>
      </c>
      <c r="F316" s="9" t="s">
        <v>13086</v>
      </c>
      <c r="G316" s="9" t="s">
        <v>13087</v>
      </c>
      <c r="H316">
        <v>389</v>
      </c>
      <c r="I316">
        <v>999</v>
      </c>
      <c r="J316">
        <v>0.61</v>
      </c>
      <c r="K316" t="str">
        <f>IF(Table2_1[[#This Row],[discount_percentage]]&gt;=0.5, "Yes", "No")</f>
        <v>Yes</v>
      </c>
      <c r="L316" s="16">
        <f>Table2_1[[#This Row],[actual_price]] * Table2_1[[#This Row],[rating_count]]</f>
        <v>837162</v>
      </c>
      <c r="M316">
        <v>4.3</v>
      </c>
      <c r="N316">
        <v>838</v>
      </c>
      <c r="O316">
        <f>Table2_1[[#This Row],[rating]] * Table2_1[[#This Row],[rating_count]]</f>
        <v>3603.3999999999996</v>
      </c>
      <c r="P316">
        <f>CORREL(J:J,M:M)</f>
        <v>-0.15537543972693033</v>
      </c>
      <c r="Q316" t="str">
        <f>IF(Table2_1[[#This Row],[rating_count]]&lt;1000, "Yes", "No")</f>
        <v>Yes</v>
      </c>
      <c r="R316" s="9">
        <f>Table2_1[[#This Row],[rating]] * Table2_1[[#This Row],[rating_count]]</f>
        <v>3603.3999999999996</v>
      </c>
    </row>
    <row r="317" spans="1:18">
      <c r="A317" s="9" t="s">
        <v>2772</v>
      </c>
      <c r="B317" s="9" t="s">
        <v>2773</v>
      </c>
      <c r="C317" s="9" t="s">
        <v>13091</v>
      </c>
      <c r="D317" s="9" t="s">
        <v>13092</v>
      </c>
      <c r="E317" s="9" t="s">
        <v>13093</v>
      </c>
      <c r="F317" s="9" t="s">
        <v>13097</v>
      </c>
      <c r="G317" s="9"/>
      <c r="H317">
        <v>246</v>
      </c>
      <c r="I317">
        <v>600</v>
      </c>
      <c r="J317">
        <v>0.59</v>
      </c>
      <c r="K317" t="str">
        <f>IF(Table2_1[[#This Row],[discount_percentage]]&gt;=0.5, "Yes", "No")</f>
        <v>Yes</v>
      </c>
      <c r="L317" s="16">
        <f>Table2_1[[#This Row],[actual_price]] * Table2_1[[#This Row],[rating_count]]</f>
        <v>85800</v>
      </c>
      <c r="M317">
        <v>4.2</v>
      </c>
      <c r="N317">
        <v>143</v>
      </c>
      <c r="O317">
        <f>Table2_1[[#This Row],[rating]] * Table2_1[[#This Row],[rating_count]]</f>
        <v>600.6</v>
      </c>
      <c r="P317">
        <f>CORREL(J:J,M:M)</f>
        <v>-0.15537543972693033</v>
      </c>
      <c r="Q317" t="str">
        <f>IF(Table2_1[[#This Row],[rating_count]]&lt;1000, "Yes", "No")</f>
        <v>Yes</v>
      </c>
      <c r="R317" s="9">
        <f>Table2_1[[#This Row],[rating]] * Table2_1[[#This Row],[rating_count]]</f>
        <v>600.6</v>
      </c>
    </row>
    <row r="318" spans="1:18">
      <c r="A318" s="9" t="s">
        <v>2782</v>
      </c>
      <c r="B318" s="9" t="s">
        <v>2783</v>
      </c>
      <c r="C318" s="9" t="s">
        <v>13083</v>
      </c>
      <c r="D318" s="9" t="s">
        <v>13084</v>
      </c>
      <c r="E318" s="9" t="s">
        <v>13085</v>
      </c>
      <c r="F318" s="9" t="s">
        <v>13086</v>
      </c>
      <c r="G318" s="9" t="s">
        <v>13087</v>
      </c>
      <c r="H318">
        <v>299</v>
      </c>
      <c r="I318">
        <v>799</v>
      </c>
      <c r="J318">
        <v>0.63</v>
      </c>
      <c r="K318" t="str">
        <f>IF(Table2_1[[#This Row],[discount_percentage]]&gt;=0.5, "Yes", "No")</f>
        <v>Yes</v>
      </c>
      <c r="L318" s="16">
        <f>Table2_1[[#This Row],[actual_price]] * Table2_1[[#This Row],[rating_count]]</f>
        <v>120649</v>
      </c>
      <c r="M318">
        <v>4</v>
      </c>
      <c r="N318">
        <v>151</v>
      </c>
      <c r="O318">
        <f>Table2_1[[#This Row],[rating]] * Table2_1[[#This Row],[rating_count]]</f>
        <v>604</v>
      </c>
      <c r="P318">
        <f>CORREL(J:J,M:M)</f>
        <v>-0.15537543972693033</v>
      </c>
      <c r="Q318" t="str">
        <f>IF(Table2_1[[#This Row],[rating_count]]&lt;1000, "Yes", "No")</f>
        <v>Yes</v>
      </c>
      <c r="R318" s="9">
        <f>Table2_1[[#This Row],[rating]] * Table2_1[[#This Row],[rating_count]]</f>
        <v>604</v>
      </c>
    </row>
    <row r="319" spans="1:18">
      <c r="A319" s="9" t="s">
        <v>2792</v>
      </c>
      <c r="B319" s="9" t="s">
        <v>2793</v>
      </c>
      <c r="C319" s="9" t="s">
        <v>13091</v>
      </c>
      <c r="D319" s="9" t="s">
        <v>13092</v>
      </c>
      <c r="E319" s="9" t="s">
        <v>13093</v>
      </c>
      <c r="F319" s="9" t="s">
        <v>13097</v>
      </c>
      <c r="G319" s="9"/>
      <c r="H319">
        <v>247</v>
      </c>
      <c r="I319">
        <v>399</v>
      </c>
      <c r="J319">
        <v>0.38</v>
      </c>
      <c r="K319" t="str">
        <f>IF(Table2_1[[#This Row],[discount_percentage]]&gt;=0.5, "Yes", "No")</f>
        <v>No</v>
      </c>
      <c r="L319" s="16">
        <f>Table2_1[[#This Row],[actual_price]] * Table2_1[[#This Row],[rating_count]]</f>
        <v>79800</v>
      </c>
      <c r="M319">
        <v>3.9</v>
      </c>
      <c r="N319">
        <v>200</v>
      </c>
      <c r="O319">
        <f>Table2_1[[#This Row],[rating]] * Table2_1[[#This Row],[rating_count]]</f>
        <v>780</v>
      </c>
      <c r="P319">
        <f>CORREL(J:J,M:M)</f>
        <v>-0.15537543972693033</v>
      </c>
      <c r="Q319" t="str">
        <f>IF(Table2_1[[#This Row],[rating_count]]&lt;1000, "Yes", "No")</f>
        <v>Yes</v>
      </c>
      <c r="R319" s="9">
        <f>Table2_1[[#This Row],[rating]] * Table2_1[[#This Row],[rating_count]]</f>
        <v>780</v>
      </c>
    </row>
    <row r="320" spans="1:18">
      <c r="A320" s="9" t="s">
        <v>2801</v>
      </c>
      <c r="B320" s="9" t="s">
        <v>2802</v>
      </c>
      <c r="C320" s="9" t="s">
        <v>13091</v>
      </c>
      <c r="D320" s="9" t="s">
        <v>13092</v>
      </c>
      <c r="E320" s="9" t="s">
        <v>13093</v>
      </c>
      <c r="F320" s="9" t="s">
        <v>13097</v>
      </c>
      <c r="G320" s="9"/>
      <c r="H320">
        <v>1369</v>
      </c>
      <c r="I320">
        <v>2999</v>
      </c>
      <c r="J320">
        <v>0.54</v>
      </c>
      <c r="K320" t="str">
        <f>IF(Table2_1[[#This Row],[discount_percentage]]&gt;=0.5, "Yes", "No")</f>
        <v>Yes</v>
      </c>
      <c r="L320" s="16">
        <f>Table2_1[[#This Row],[actual_price]] * Table2_1[[#This Row],[rating_count]]</f>
        <v>680773</v>
      </c>
      <c r="M320">
        <v>3.3</v>
      </c>
      <c r="N320">
        <v>227</v>
      </c>
      <c r="O320">
        <f>Table2_1[[#This Row],[rating]] * Table2_1[[#This Row],[rating_count]]</f>
        <v>749.09999999999991</v>
      </c>
      <c r="P320">
        <f>CORREL(J:J,M:M)</f>
        <v>-0.15537543972693033</v>
      </c>
      <c r="Q320" t="str">
        <f>IF(Table2_1[[#This Row],[rating_count]]&lt;1000, "Yes", "No")</f>
        <v>Yes</v>
      </c>
      <c r="R320" s="9">
        <f>Table2_1[[#This Row],[rating]] * Table2_1[[#This Row],[rating_count]]</f>
        <v>749.09999999999991</v>
      </c>
    </row>
    <row r="321" spans="1:18">
      <c r="A321" s="9" t="s">
        <v>2811</v>
      </c>
      <c r="B321" s="9" t="s">
        <v>2812</v>
      </c>
      <c r="C321" s="9" t="s">
        <v>13091</v>
      </c>
      <c r="D321" s="9" t="s">
        <v>13092</v>
      </c>
      <c r="E321" s="9" t="s">
        <v>13093</v>
      </c>
      <c r="F321" s="9" t="s">
        <v>13097</v>
      </c>
      <c r="G321" s="9"/>
      <c r="H321">
        <v>199</v>
      </c>
      <c r="I321">
        <v>499</v>
      </c>
      <c r="J321">
        <v>0.6</v>
      </c>
      <c r="K321" t="str">
        <f>IF(Table2_1[[#This Row],[discount_percentage]]&gt;=0.5, "Yes", "No")</f>
        <v>Yes</v>
      </c>
      <c r="L321" s="16">
        <f>Table2_1[[#This Row],[actual_price]] * Table2_1[[#This Row],[rating_count]]</f>
        <v>268462</v>
      </c>
      <c r="M321">
        <v>3.8</v>
      </c>
      <c r="N321">
        <v>538</v>
      </c>
      <c r="O321">
        <f>Table2_1[[#This Row],[rating]] * Table2_1[[#This Row],[rating_count]]</f>
        <v>2044.3999999999999</v>
      </c>
      <c r="P321">
        <f>CORREL(J:J,M:M)</f>
        <v>-0.15537543972693033</v>
      </c>
      <c r="Q321" t="str">
        <f>IF(Table2_1[[#This Row],[rating_count]]&lt;1000, "Yes", "No")</f>
        <v>Yes</v>
      </c>
      <c r="R321" s="9">
        <f>Table2_1[[#This Row],[rating]] * Table2_1[[#This Row],[rating_count]]</f>
        <v>2044.3999999999999</v>
      </c>
    </row>
    <row r="322" spans="1:18">
      <c r="A322" s="9" t="s">
        <v>2821</v>
      </c>
      <c r="B322" s="9" t="s">
        <v>2822</v>
      </c>
      <c r="C322" s="9" t="s">
        <v>13091</v>
      </c>
      <c r="D322" s="9" t="s">
        <v>13092</v>
      </c>
      <c r="E322" s="9" t="s">
        <v>13093</v>
      </c>
      <c r="F322" s="9" t="s">
        <v>13086</v>
      </c>
      <c r="G322" s="9" t="s">
        <v>13094</v>
      </c>
      <c r="H322">
        <v>299</v>
      </c>
      <c r="I322">
        <v>599</v>
      </c>
      <c r="J322">
        <v>0.5</v>
      </c>
      <c r="K322" t="str">
        <f>IF(Table2_1[[#This Row],[discount_percentage]]&gt;=0.5, "Yes", "No")</f>
        <v>Yes</v>
      </c>
      <c r="L322" s="16">
        <f>Table2_1[[#This Row],[actual_price]] * Table2_1[[#This Row],[rating_count]]</f>
        <v>102429</v>
      </c>
      <c r="M322">
        <v>4</v>
      </c>
      <c r="N322">
        <v>171</v>
      </c>
      <c r="O322">
        <f>Table2_1[[#This Row],[rating]] * Table2_1[[#This Row],[rating_count]]</f>
        <v>684</v>
      </c>
      <c r="P322">
        <f>CORREL(J:J,M:M)</f>
        <v>-0.15537543972693033</v>
      </c>
      <c r="Q322" t="str">
        <f>IF(Table2_1[[#This Row],[rating_count]]&lt;1000, "Yes", "No")</f>
        <v>Yes</v>
      </c>
      <c r="R322" s="9">
        <f>Table2_1[[#This Row],[rating]] * Table2_1[[#This Row],[rating_count]]</f>
        <v>684</v>
      </c>
    </row>
    <row r="323" spans="1:18">
      <c r="A323" s="9" t="s">
        <v>2831</v>
      </c>
      <c r="B323" s="9" t="s">
        <v>2832</v>
      </c>
      <c r="C323" s="9" t="s">
        <v>13091</v>
      </c>
      <c r="D323" s="9" t="s">
        <v>13092</v>
      </c>
      <c r="E323" s="9" t="s">
        <v>13095</v>
      </c>
      <c r="F323" s="9" t="s">
        <v>13096</v>
      </c>
      <c r="G323" s="9"/>
      <c r="H323">
        <v>14999</v>
      </c>
      <c r="I323">
        <v>14999</v>
      </c>
      <c r="J323">
        <v>0</v>
      </c>
      <c r="K323" t="str">
        <f>IF(Table2_1[[#This Row],[discount_percentage]]&gt;=0.5, "Yes", "No")</f>
        <v>No</v>
      </c>
      <c r="L323" s="16">
        <f>Table2_1[[#This Row],[actual_price]] * Table2_1[[#This Row],[rating_count]]</f>
        <v>412592492</v>
      </c>
      <c r="M323">
        <v>4.3</v>
      </c>
      <c r="N323">
        <v>27508</v>
      </c>
      <c r="O323">
        <f>Table2_1[[#This Row],[rating]] * Table2_1[[#This Row],[rating_count]]</f>
        <v>118284.4</v>
      </c>
      <c r="P323">
        <f>CORREL(J:J,M:M)</f>
        <v>-0.15537543972693033</v>
      </c>
      <c r="Q323" t="str">
        <f>IF(Table2_1[[#This Row],[rating_count]]&lt;1000, "Yes", "No")</f>
        <v>No</v>
      </c>
      <c r="R323" s="9">
        <f>Table2_1[[#This Row],[rating]] * Table2_1[[#This Row],[rating_count]]</f>
        <v>118284.4</v>
      </c>
    </row>
    <row r="324" spans="1:18">
      <c r="A324" s="9" t="s">
        <v>2841</v>
      </c>
      <c r="B324" s="9" t="s">
        <v>2842</v>
      </c>
      <c r="C324" s="9" t="s">
        <v>13083</v>
      </c>
      <c r="D324" s="9" t="s">
        <v>13084</v>
      </c>
      <c r="E324" s="9" t="s">
        <v>13085</v>
      </c>
      <c r="F324" s="9" t="s">
        <v>13086</v>
      </c>
      <c r="G324" s="9" t="s">
        <v>13087</v>
      </c>
      <c r="H324">
        <v>299</v>
      </c>
      <c r="I324">
        <v>699</v>
      </c>
      <c r="J324">
        <v>0.56999999999999995</v>
      </c>
      <c r="K324" t="str">
        <f>IF(Table2_1[[#This Row],[discount_percentage]]&gt;=0.5, "Yes", "No")</f>
        <v>Yes</v>
      </c>
      <c r="L324" s="16">
        <f>Table2_1[[#This Row],[actual_price]] * Table2_1[[#This Row],[rating_count]]</f>
        <v>1016346</v>
      </c>
      <c r="M324">
        <v>3.9</v>
      </c>
      <c r="N324">
        <v>1454</v>
      </c>
      <c r="O324">
        <f>Table2_1[[#This Row],[rating]] * Table2_1[[#This Row],[rating_count]]</f>
        <v>5670.5999999999995</v>
      </c>
      <c r="P324">
        <f>CORREL(J:J,M:M)</f>
        <v>-0.15537543972693033</v>
      </c>
      <c r="Q324" t="str">
        <f>IF(Table2_1[[#This Row],[rating_count]]&lt;1000, "Yes", "No")</f>
        <v>No</v>
      </c>
      <c r="R324" s="9">
        <f>Table2_1[[#This Row],[rating]] * Table2_1[[#This Row],[rating_count]]</f>
        <v>5670.5999999999995</v>
      </c>
    </row>
    <row r="325" spans="1:18">
      <c r="A325" s="9" t="s">
        <v>2851</v>
      </c>
      <c r="B325" s="9" t="s">
        <v>2852</v>
      </c>
      <c r="C325" s="9" t="s">
        <v>13091</v>
      </c>
      <c r="D325" s="9" t="s">
        <v>13092</v>
      </c>
      <c r="E325" s="9" t="s">
        <v>13095</v>
      </c>
      <c r="F325" s="9" t="s">
        <v>13096</v>
      </c>
      <c r="G325" s="9"/>
      <c r="H325">
        <v>24990</v>
      </c>
      <c r="I325">
        <v>51990</v>
      </c>
      <c r="J325">
        <v>0.52</v>
      </c>
      <c r="K325" t="str">
        <f>IF(Table2_1[[#This Row],[discount_percentage]]&gt;=0.5, "Yes", "No")</f>
        <v>Yes</v>
      </c>
      <c r="L325" s="16">
        <f>Table2_1[[#This Row],[actual_price]] * Table2_1[[#This Row],[rating_count]]</f>
        <v>153422490</v>
      </c>
      <c r="M325">
        <v>4.2</v>
      </c>
      <c r="N325">
        <v>2951</v>
      </c>
      <c r="O325">
        <f>Table2_1[[#This Row],[rating]] * Table2_1[[#This Row],[rating_count]]</f>
        <v>12394.2</v>
      </c>
      <c r="P325">
        <f>CORREL(J:J,M:M)</f>
        <v>-0.15537543972693033</v>
      </c>
      <c r="Q325" t="str">
        <f>IF(Table2_1[[#This Row],[rating_count]]&lt;1000, "Yes", "No")</f>
        <v>No</v>
      </c>
      <c r="R325" s="9">
        <f>Table2_1[[#This Row],[rating]] * Table2_1[[#This Row],[rating_count]]</f>
        <v>12394.2</v>
      </c>
    </row>
    <row r="326" spans="1:18">
      <c r="A326" s="9" t="s">
        <v>2861</v>
      </c>
      <c r="B326" s="9" t="s">
        <v>2862</v>
      </c>
      <c r="C326" s="9" t="s">
        <v>13083</v>
      </c>
      <c r="D326" s="9" t="s">
        <v>13084</v>
      </c>
      <c r="E326" s="9" t="s">
        <v>13085</v>
      </c>
      <c r="F326" s="9" t="s">
        <v>13086</v>
      </c>
      <c r="G326" s="9" t="s">
        <v>13087</v>
      </c>
      <c r="H326">
        <v>249</v>
      </c>
      <c r="I326">
        <v>999</v>
      </c>
      <c r="J326">
        <v>0.75</v>
      </c>
      <c r="K326" t="str">
        <f>IF(Table2_1[[#This Row],[discount_percentage]]&gt;=0.5, "Yes", "No")</f>
        <v>Yes</v>
      </c>
      <c r="L326" s="16">
        <f>Table2_1[[#This Row],[actual_price]] * Table2_1[[#This Row],[rating_count]]</f>
        <v>0</v>
      </c>
      <c r="M326">
        <v>5</v>
      </c>
      <c r="O326">
        <f>Table2_1[[#This Row],[rating]] * Table2_1[[#This Row],[rating_count]]</f>
        <v>0</v>
      </c>
      <c r="P326">
        <f>CORREL(J:J,M:M)</f>
        <v>-0.15537543972693033</v>
      </c>
      <c r="Q326" t="str">
        <f>IF(Table2_1[[#This Row],[rating_count]]&lt;1000, "Yes", "No")</f>
        <v>Yes</v>
      </c>
      <c r="R326" s="9">
        <f>Table2_1[[#This Row],[rating]] * Table2_1[[#This Row],[rating_count]]</f>
        <v>0</v>
      </c>
    </row>
    <row r="327" spans="1:18">
      <c r="A327" s="9" t="s">
        <v>2871</v>
      </c>
      <c r="B327" s="9" t="s">
        <v>2872</v>
      </c>
      <c r="C327" s="9" t="s">
        <v>13091</v>
      </c>
      <c r="D327" s="9" t="s">
        <v>13092</v>
      </c>
      <c r="E327" s="9" t="s">
        <v>13095</v>
      </c>
      <c r="F327" s="9" t="s">
        <v>13096</v>
      </c>
      <c r="G327" s="9"/>
      <c r="H327">
        <v>61999</v>
      </c>
      <c r="I327">
        <v>69999</v>
      </c>
      <c r="J327">
        <v>0.11</v>
      </c>
      <c r="K327" t="str">
        <f>IF(Table2_1[[#This Row],[discount_percentage]]&gt;=0.5, "Yes", "No")</f>
        <v>No</v>
      </c>
      <c r="L327" s="16">
        <f>Table2_1[[#This Row],[actual_price]] * Table2_1[[#This Row],[rating_count]]</f>
        <v>472703247</v>
      </c>
      <c r="M327">
        <v>4.0999999999999996</v>
      </c>
      <c r="N327">
        <v>6753</v>
      </c>
      <c r="O327">
        <f>Table2_1[[#This Row],[rating]] * Table2_1[[#This Row],[rating_count]]</f>
        <v>27687.3</v>
      </c>
      <c r="P327">
        <f>CORREL(J:J,M:M)</f>
        <v>-0.15537543972693033</v>
      </c>
      <c r="Q327" t="str">
        <f>IF(Table2_1[[#This Row],[rating_count]]&lt;1000, "Yes", "No")</f>
        <v>No</v>
      </c>
      <c r="R327" s="9">
        <f>Table2_1[[#This Row],[rating]] * Table2_1[[#This Row],[rating_count]]</f>
        <v>27687.3</v>
      </c>
    </row>
    <row r="328" spans="1:18">
      <c r="A328" s="9" t="s">
        <v>2876</v>
      </c>
      <c r="B328" s="9" t="s">
        <v>2877</v>
      </c>
      <c r="C328" s="9" t="s">
        <v>13091</v>
      </c>
      <c r="D328" s="9" t="s">
        <v>13092</v>
      </c>
      <c r="E328" s="9" t="s">
        <v>13095</v>
      </c>
      <c r="F328" s="9" t="s">
        <v>13096</v>
      </c>
      <c r="G328" s="9"/>
      <c r="H328">
        <v>24499</v>
      </c>
      <c r="I328">
        <v>50000</v>
      </c>
      <c r="J328">
        <v>0.51</v>
      </c>
      <c r="K328" t="str">
        <f>IF(Table2_1[[#This Row],[discount_percentage]]&gt;=0.5, "Yes", "No")</f>
        <v>Yes</v>
      </c>
      <c r="L328" s="16">
        <f>Table2_1[[#This Row],[actual_price]] * Table2_1[[#This Row],[rating_count]]</f>
        <v>175900000</v>
      </c>
      <c r="M328">
        <v>3.9</v>
      </c>
      <c r="N328">
        <v>3518</v>
      </c>
      <c r="O328">
        <f>Table2_1[[#This Row],[rating]] * Table2_1[[#This Row],[rating_count]]</f>
        <v>13720.199999999999</v>
      </c>
      <c r="P328">
        <f>CORREL(J:J,M:M)</f>
        <v>-0.15537543972693033</v>
      </c>
      <c r="Q328" t="str">
        <f>IF(Table2_1[[#This Row],[rating_count]]&lt;1000, "Yes", "No")</f>
        <v>No</v>
      </c>
      <c r="R328" s="9">
        <f>Table2_1[[#This Row],[rating]] * Table2_1[[#This Row],[rating_count]]</f>
        <v>13720.199999999999</v>
      </c>
    </row>
    <row r="329" spans="1:18">
      <c r="A329" s="9" t="s">
        <v>2886</v>
      </c>
      <c r="B329" s="9" t="s">
        <v>2887</v>
      </c>
      <c r="C329" s="9" t="s">
        <v>13091</v>
      </c>
      <c r="D329" s="9" t="s">
        <v>13092</v>
      </c>
      <c r="E329" s="9" t="s">
        <v>13095</v>
      </c>
      <c r="F329" s="9" t="s">
        <v>13096</v>
      </c>
      <c r="G329" s="9"/>
      <c r="H329">
        <v>10499</v>
      </c>
      <c r="I329">
        <v>19499</v>
      </c>
      <c r="J329">
        <v>0.46</v>
      </c>
      <c r="K329" t="str">
        <f>IF(Table2_1[[#This Row],[discount_percentage]]&gt;=0.5, "Yes", "No")</f>
        <v>No</v>
      </c>
      <c r="L329" s="16">
        <f>Table2_1[[#This Row],[actual_price]] * Table2_1[[#This Row],[rating_count]]</f>
        <v>29443490</v>
      </c>
      <c r="M329">
        <v>4.2</v>
      </c>
      <c r="N329">
        <v>1510</v>
      </c>
      <c r="O329">
        <f>Table2_1[[#This Row],[rating]] * Table2_1[[#This Row],[rating_count]]</f>
        <v>6342</v>
      </c>
      <c r="P329">
        <f>CORREL(J:J,M:M)</f>
        <v>-0.15537543972693033</v>
      </c>
      <c r="Q329" t="str">
        <f>IF(Table2_1[[#This Row],[rating_count]]&lt;1000, "Yes", "No")</f>
        <v>No</v>
      </c>
      <c r="R329" s="9">
        <f>Table2_1[[#This Row],[rating]] * Table2_1[[#This Row],[rating_count]]</f>
        <v>6342</v>
      </c>
    </row>
    <row r="330" spans="1:18">
      <c r="A330" s="9" t="s">
        <v>2891</v>
      </c>
      <c r="B330" s="9" t="s">
        <v>2892</v>
      </c>
      <c r="C330" s="9" t="s">
        <v>13083</v>
      </c>
      <c r="D330" s="9" t="s">
        <v>13084</v>
      </c>
      <c r="E330" s="9" t="s">
        <v>13085</v>
      </c>
      <c r="F330" s="9" t="s">
        <v>13086</v>
      </c>
      <c r="G330" s="9" t="s">
        <v>13087</v>
      </c>
      <c r="H330">
        <v>349</v>
      </c>
      <c r="I330">
        <v>999</v>
      </c>
      <c r="J330">
        <v>0.65</v>
      </c>
      <c r="K330" t="str">
        <f>IF(Table2_1[[#This Row],[discount_percentage]]&gt;=0.5, "Yes", "No")</f>
        <v>Yes</v>
      </c>
      <c r="L330" s="16">
        <f>Table2_1[[#This Row],[actual_price]] * Table2_1[[#This Row],[rating_count]]</f>
        <v>837162</v>
      </c>
      <c r="M330">
        <v>4.3</v>
      </c>
      <c r="N330">
        <v>838</v>
      </c>
      <c r="O330">
        <f>Table2_1[[#This Row],[rating]] * Table2_1[[#This Row],[rating_count]]</f>
        <v>3603.3999999999996</v>
      </c>
      <c r="P330">
        <f>CORREL(J:J,M:M)</f>
        <v>-0.15537543972693033</v>
      </c>
      <c r="Q330" t="str">
        <f>IF(Table2_1[[#This Row],[rating_count]]&lt;1000, "Yes", "No")</f>
        <v>Yes</v>
      </c>
      <c r="R330" s="9">
        <f>Table2_1[[#This Row],[rating]] * Table2_1[[#This Row],[rating_count]]</f>
        <v>3603.3999999999996</v>
      </c>
    </row>
    <row r="331" spans="1:18">
      <c r="A331" s="9" t="s">
        <v>2896</v>
      </c>
      <c r="B331" s="9" t="s">
        <v>2897</v>
      </c>
      <c r="C331" s="9" t="s">
        <v>13091</v>
      </c>
      <c r="D331" s="9" t="s">
        <v>13092</v>
      </c>
      <c r="E331" s="9" t="s">
        <v>13093</v>
      </c>
      <c r="F331" s="9" t="s">
        <v>13097</v>
      </c>
      <c r="G331" s="9"/>
      <c r="H331">
        <v>197</v>
      </c>
      <c r="I331">
        <v>499</v>
      </c>
      <c r="J331">
        <v>0.61</v>
      </c>
      <c r="K331" t="str">
        <f>IF(Table2_1[[#This Row],[discount_percentage]]&gt;=0.5, "Yes", "No")</f>
        <v>Yes</v>
      </c>
      <c r="L331" s="16">
        <f>Table2_1[[#This Row],[actual_price]] * Table2_1[[#This Row],[rating_count]]</f>
        <v>67864</v>
      </c>
      <c r="M331">
        <v>3.8</v>
      </c>
      <c r="N331">
        <v>136</v>
      </c>
      <c r="O331">
        <f>Table2_1[[#This Row],[rating]] * Table2_1[[#This Row],[rating_count]]</f>
        <v>516.79999999999995</v>
      </c>
      <c r="P331">
        <f>CORREL(J:J,M:M)</f>
        <v>-0.15537543972693033</v>
      </c>
      <c r="Q331" t="str">
        <f>IF(Table2_1[[#This Row],[rating_count]]&lt;1000, "Yes", "No")</f>
        <v>Yes</v>
      </c>
      <c r="R331" s="9">
        <f>Table2_1[[#This Row],[rating]] * Table2_1[[#This Row],[rating_count]]</f>
        <v>516.79999999999995</v>
      </c>
    </row>
    <row r="332" spans="1:18">
      <c r="A332" s="9" t="s">
        <v>2906</v>
      </c>
      <c r="B332" s="9" t="s">
        <v>2907</v>
      </c>
      <c r="C332" s="9" t="s">
        <v>13091</v>
      </c>
      <c r="D332" s="9" t="s">
        <v>13092</v>
      </c>
      <c r="E332" s="9" t="s">
        <v>13108</v>
      </c>
      <c r="F332" s="9" t="s">
        <v>13109</v>
      </c>
      <c r="G332" s="9"/>
      <c r="H332">
        <v>1299</v>
      </c>
      <c r="I332">
        <v>2499</v>
      </c>
      <c r="J332">
        <v>0.48</v>
      </c>
      <c r="K332" t="str">
        <f>IF(Table2_1[[#This Row],[discount_percentage]]&gt;=0.5, "Yes", "No")</f>
        <v>No</v>
      </c>
      <c r="L332" s="16">
        <f>Table2_1[[#This Row],[actual_price]] * Table2_1[[#This Row],[rating_count]]</f>
        <v>752199</v>
      </c>
      <c r="M332">
        <v>4.3</v>
      </c>
      <c r="N332">
        <v>301</v>
      </c>
      <c r="O332">
        <f>Table2_1[[#This Row],[rating]] * Table2_1[[#This Row],[rating_count]]</f>
        <v>1294.3</v>
      </c>
      <c r="P332">
        <f>CORREL(J:J,M:M)</f>
        <v>-0.15537543972693033</v>
      </c>
      <c r="Q332" t="str">
        <f>IF(Table2_1[[#This Row],[rating_count]]&lt;1000, "Yes", "No")</f>
        <v>Yes</v>
      </c>
      <c r="R332" s="9">
        <f>Table2_1[[#This Row],[rating]] * Table2_1[[#This Row],[rating_count]]</f>
        <v>1294.3</v>
      </c>
    </row>
    <row r="333" spans="1:18">
      <c r="A333" s="9" t="s">
        <v>2916</v>
      </c>
      <c r="B333" s="9" t="s">
        <v>2917</v>
      </c>
      <c r="C333" s="9" t="s">
        <v>13083</v>
      </c>
      <c r="D333" s="9" t="s">
        <v>13084</v>
      </c>
      <c r="E333" s="9" t="s">
        <v>13085</v>
      </c>
      <c r="F333" s="9" t="s">
        <v>13086</v>
      </c>
      <c r="G333" s="9" t="s">
        <v>13087</v>
      </c>
      <c r="H333">
        <v>1519</v>
      </c>
      <c r="I333">
        <v>1899</v>
      </c>
      <c r="J333">
        <v>0.2</v>
      </c>
      <c r="K333" t="str">
        <f>IF(Table2_1[[#This Row],[discount_percentage]]&gt;=0.5, "Yes", "No")</f>
        <v>No</v>
      </c>
      <c r="L333" s="16">
        <f>Table2_1[[#This Row],[actual_price]] * Table2_1[[#This Row],[rating_count]]</f>
        <v>37529937</v>
      </c>
      <c r="M333">
        <v>4.4000000000000004</v>
      </c>
      <c r="N333">
        <v>19763</v>
      </c>
      <c r="O333">
        <f>Table2_1[[#This Row],[rating]] * Table2_1[[#This Row],[rating_count]]</f>
        <v>86957.200000000012</v>
      </c>
      <c r="P333">
        <f>CORREL(J:J,M:M)</f>
        <v>-0.15537543972693033</v>
      </c>
      <c r="Q333" t="str">
        <f>IF(Table2_1[[#This Row],[rating_count]]&lt;1000, "Yes", "No")</f>
        <v>No</v>
      </c>
      <c r="R333" s="9">
        <f>Table2_1[[#This Row],[rating]] * Table2_1[[#This Row],[rating_count]]</f>
        <v>86957.200000000012</v>
      </c>
    </row>
    <row r="334" spans="1:18">
      <c r="A334" s="9" t="s">
        <v>2926</v>
      </c>
      <c r="B334" s="9" t="s">
        <v>2927</v>
      </c>
      <c r="C334" s="9" t="s">
        <v>13091</v>
      </c>
      <c r="D334" s="9" t="s">
        <v>13092</v>
      </c>
      <c r="E334" s="9" t="s">
        <v>13095</v>
      </c>
      <c r="F334" s="9" t="s">
        <v>13096</v>
      </c>
      <c r="G334" s="9"/>
      <c r="H334">
        <v>46999</v>
      </c>
      <c r="I334">
        <v>69999</v>
      </c>
      <c r="J334">
        <v>0.33</v>
      </c>
      <c r="K334" t="str">
        <f>IF(Table2_1[[#This Row],[discount_percentage]]&gt;=0.5, "Yes", "No")</f>
        <v>No</v>
      </c>
      <c r="L334" s="16">
        <f>Table2_1[[#This Row],[actual_price]] * Table2_1[[#This Row],[rating_count]]</f>
        <v>1487618748</v>
      </c>
      <c r="M334">
        <v>4.3</v>
      </c>
      <c r="N334">
        <v>21252</v>
      </c>
      <c r="O334">
        <f>Table2_1[[#This Row],[rating]] * Table2_1[[#This Row],[rating_count]]</f>
        <v>91383.599999999991</v>
      </c>
      <c r="P334">
        <f>CORREL(J:J,M:M)</f>
        <v>-0.15537543972693033</v>
      </c>
      <c r="Q334" t="str">
        <f>IF(Table2_1[[#This Row],[rating_count]]&lt;1000, "Yes", "No")</f>
        <v>No</v>
      </c>
      <c r="R334" s="9">
        <f>Table2_1[[#This Row],[rating]] * Table2_1[[#This Row],[rating_count]]</f>
        <v>91383.599999999991</v>
      </c>
    </row>
    <row r="335" spans="1:18">
      <c r="A335" s="9" t="s">
        <v>2936</v>
      </c>
      <c r="B335" s="9" t="s">
        <v>2937</v>
      </c>
      <c r="C335" s="9" t="s">
        <v>13083</v>
      </c>
      <c r="D335" s="9" t="s">
        <v>13084</v>
      </c>
      <c r="E335" s="9" t="s">
        <v>13085</v>
      </c>
      <c r="F335" s="9" t="s">
        <v>13086</v>
      </c>
      <c r="G335" s="9" t="s">
        <v>13087</v>
      </c>
      <c r="H335">
        <v>299</v>
      </c>
      <c r="I335">
        <v>799</v>
      </c>
      <c r="J335">
        <v>0.63</v>
      </c>
      <c r="K335" t="str">
        <f>IF(Table2_1[[#This Row],[discount_percentage]]&gt;=0.5, "Yes", "No")</f>
        <v>Yes</v>
      </c>
      <c r="L335" s="16">
        <f>Table2_1[[#This Row],[actual_price]] * Table2_1[[#This Row],[rating_count]]</f>
        <v>1519698</v>
      </c>
      <c r="M335">
        <v>4.3</v>
      </c>
      <c r="N335">
        <v>1902</v>
      </c>
      <c r="O335">
        <f>Table2_1[[#This Row],[rating]] * Table2_1[[#This Row],[rating_count]]</f>
        <v>8178.5999999999995</v>
      </c>
      <c r="P335">
        <f>CORREL(J:J,M:M)</f>
        <v>-0.15537543972693033</v>
      </c>
      <c r="Q335" t="str">
        <f>IF(Table2_1[[#This Row],[rating_count]]&lt;1000, "Yes", "No")</f>
        <v>No</v>
      </c>
      <c r="R335" s="9">
        <f>Table2_1[[#This Row],[rating]] * Table2_1[[#This Row],[rating_count]]</f>
        <v>8178.5999999999995</v>
      </c>
    </row>
    <row r="336" spans="1:18">
      <c r="A336" s="9" t="s">
        <v>2946</v>
      </c>
      <c r="B336" s="9" t="s">
        <v>2947</v>
      </c>
      <c r="C336" s="9" t="s">
        <v>13091</v>
      </c>
      <c r="D336" s="9" t="s">
        <v>13118</v>
      </c>
      <c r="E336" s="9" t="s">
        <v>13119</v>
      </c>
      <c r="F336" s="9"/>
      <c r="G336" s="9"/>
      <c r="H336">
        <v>1799</v>
      </c>
      <c r="I336">
        <v>19999</v>
      </c>
      <c r="J336">
        <v>0.91</v>
      </c>
      <c r="K336" t="str">
        <f>IF(Table2_1[[#This Row],[discount_percentage]]&gt;=0.5, "Yes", "No")</f>
        <v>Yes</v>
      </c>
      <c r="L336" s="16">
        <f>Table2_1[[#This Row],[actual_price]] * Table2_1[[#This Row],[rating_count]]</f>
        <v>278726063</v>
      </c>
      <c r="M336">
        <v>4.2</v>
      </c>
      <c r="N336">
        <v>13937</v>
      </c>
      <c r="O336">
        <f>Table2_1[[#This Row],[rating]] * Table2_1[[#This Row],[rating_count]]</f>
        <v>58535.4</v>
      </c>
      <c r="P336">
        <f>CORREL(J:J,M:M)</f>
        <v>-0.15537543972693033</v>
      </c>
      <c r="Q336" t="str">
        <f>IF(Table2_1[[#This Row],[rating_count]]&lt;1000, "Yes", "No")</f>
        <v>No</v>
      </c>
      <c r="R336" s="9">
        <f>Table2_1[[#This Row],[rating]] * Table2_1[[#This Row],[rating_count]]</f>
        <v>58535.4</v>
      </c>
    </row>
    <row r="337" spans="1:18">
      <c r="A337" s="9" t="s">
        <v>2957</v>
      </c>
      <c r="B337" s="9" t="s">
        <v>2958</v>
      </c>
      <c r="C337" s="9" t="s">
        <v>13091</v>
      </c>
      <c r="D337" s="9" t="s">
        <v>13118</v>
      </c>
      <c r="E337" s="9" t="s">
        <v>13119</v>
      </c>
      <c r="F337" s="9"/>
      <c r="G337" s="9"/>
      <c r="H337">
        <v>1998</v>
      </c>
      <c r="I337">
        <v>9999</v>
      </c>
      <c r="J337">
        <v>0.8</v>
      </c>
      <c r="K337" t="str">
        <f>IF(Table2_1[[#This Row],[discount_percentage]]&gt;=0.5, "Yes", "No")</f>
        <v>Yes</v>
      </c>
      <c r="L337" s="16">
        <f>Table2_1[[#This Row],[actual_price]] * Table2_1[[#This Row],[rating_count]]</f>
        <v>276932304</v>
      </c>
      <c r="M337">
        <v>4.3</v>
      </c>
      <c r="N337">
        <v>27696</v>
      </c>
      <c r="O337">
        <f>Table2_1[[#This Row],[rating]] * Table2_1[[#This Row],[rating_count]]</f>
        <v>119092.79999999999</v>
      </c>
      <c r="P337">
        <f>CORREL(J:J,M:M)</f>
        <v>-0.15537543972693033</v>
      </c>
      <c r="Q337" t="str">
        <f>IF(Table2_1[[#This Row],[rating_count]]&lt;1000, "Yes", "No")</f>
        <v>No</v>
      </c>
      <c r="R337" s="9">
        <f>Table2_1[[#This Row],[rating]] * Table2_1[[#This Row],[rating_count]]</f>
        <v>119092.79999999999</v>
      </c>
    </row>
    <row r="338" spans="1:18">
      <c r="A338" s="9" t="s">
        <v>2967</v>
      </c>
      <c r="B338" s="9" t="s">
        <v>2968</v>
      </c>
      <c r="C338" s="9" t="s">
        <v>13091</v>
      </c>
      <c r="D338" s="9" t="s">
        <v>13118</v>
      </c>
      <c r="E338" s="9" t="s">
        <v>13119</v>
      </c>
      <c r="F338" s="9"/>
      <c r="G338" s="9"/>
      <c r="H338">
        <v>1999</v>
      </c>
      <c r="I338">
        <v>7990</v>
      </c>
      <c r="J338">
        <v>0.75</v>
      </c>
      <c r="K338" t="str">
        <f>IF(Table2_1[[#This Row],[discount_percentage]]&gt;=0.5, "Yes", "No")</f>
        <v>Yes</v>
      </c>
      <c r="L338" s="16">
        <f>Table2_1[[#This Row],[actual_price]] * Table2_1[[#This Row],[rating_count]]</f>
        <v>142469690</v>
      </c>
      <c r="M338">
        <v>3.8</v>
      </c>
      <c r="N338">
        <v>17831</v>
      </c>
      <c r="O338">
        <f>Table2_1[[#This Row],[rating]] * Table2_1[[#This Row],[rating_count]]</f>
        <v>67757.8</v>
      </c>
      <c r="P338">
        <f>CORREL(J:J,M:M)</f>
        <v>-0.15537543972693033</v>
      </c>
      <c r="Q338" t="str">
        <f>IF(Table2_1[[#This Row],[rating_count]]&lt;1000, "Yes", "No")</f>
        <v>No</v>
      </c>
      <c r="R338" s="9">
        <f>Table2_1[[#This Row],[rating]] * Table2_1[[#This Row],[rating_count]]</f>
        <v>67757.8</v>
      </c>
    </row>
    <row r="339" spans="1:18">
      <c r="A339" s="9" t="s">
        <v>2977</v>
      </c>
      <c r="B339" s="9" t="s">
        <v>2978</v>
      </c>
      <c r="C339" s="9" t="s">
        <v>13091</v>
      </c>
      <c r="D339" s="9" t="s">
        <v>13120</v>
      </c>
      <c r="E339" s="9" t="s">
        <v>13121</v>
      </c>
      <c r="F339" s="9" t="s">
        <v>13122</v>
      </c>
      <c r="G339" s="9" t="s">
        <v>13123</v>
      </c>
      <c r="H339">
        <v>2049</v>
      </c>
      <c r="I339">
        <v>2199</v>
      </c>
      <c r="J339">
        <v>7.0000000000000007E-2</v>
      </c>
      <c r="K339" t="str">
        <f>IF(Table2_1[[#This Row],[discount_percentage]]&gt;=0.5, "Yes", "No")</f>
        <v>No</v>
      </c>
      <c r="L339" s="16">
        <f>Table2_1[[#This Row],[actual_price]] * Table2_1[[#This Row],[rating_count]]</f>
        <v>393427488</v>
      </c>
      <c r="M339">
        <v>4.3</v>
      </c>
      <c r="N339">
        <v>178912</v>
      </c>
      <c r="O339">
        <f>Table2_1[[#This Row],[rating]] * Table2_1[[#This Row],[rating_count]]</f>
        <v>769321.6</v>
      </c>
      <c r="P339">
        <f>CORREL(J:J,M:M)</f>
        <v>-0.15537543972693033</v>
      </c>
      <c r="Q339" t="str">
        <f>IF(Table2_1[[#This Row],[rating_count]]&lt;1000, "Yes", "No")</f>
        <v>No</v>
      </c>
      <c r="R339" s="9">
        <f>Table2_1[[#This Row],[rating]] * Table2_1[[#This Row],[rating_count]]</f>
        <v>769321.6</v>
      </c>
    </row>
    <row r="340" spans="1:18">
      <c r="A340" s="9" t="s">
        <v>2988</v>
      </c>
      <c r="B340" s="9" t="s">
        <v>2989</v>
      </c>
      <c r="C340" s="9" t="s">
        <v>13091</v>
      </c>
      <c r="D340" s="9" t="s">
        <v>13120</v>
      </c>
      <c r="E340" s="9" t="s">
        <v>13124</v>
      </c>
      <c r="F340" s="9" t="s">
        <v>13125</v>
      </c>
      <c r="G340" s="9"/>
      <c r="H340">
        <v>6499</v>
      </c>
      <c r="I340">
        <v>8999</v>
      </c>
      <c r="J340">
        <v>0.28000000000000003</v>
      </c>
      <c r="K340" t="str">
        <f>IF(Table2_1[[#This Row],[discount_percentage]]&gt;=0.5, "Yes", "No")</f>
        <v>No</v>
      </c>
      <c r="L340" s="16">
        <f>Table2_1[[#This Row],[actual_price]] * Table2_1[[#This Row],[rating_count]]</f>
        <v>70255193</v>
      </c>
      <c r="M340">
        <v>4</v>
      </c>
      <c r="N340">
        <v>7807</v>
      </c>
      <c r="O340">
        <f>Table2_1[[#This Row],[rating]] * Table2_1[[#This Row],[rating_count]]</f>
        <v>31228</v>
      </c>
      <c r="P340">
        <f>CORREL(J:J,M:M)</f>
        <v>-0.15537543972693033</v>
      </c>
      <c r="Q340" t="str">
        <f>IF(Table2_1[[#This Row],[rating_count]]&lt;1000, "Yes", "No")</f>
        <v>No</v>
      </c>
      <c r="R340" s="9">
        <f>Table2_1[[#This Row],[rating]] * Table2_1[[#This Row],[rating_count]]</f>
        <v>31228</v>
      </c>
    </row>
    <row r="341" spans="1:18">
      <c r="A341" s="9" t="s">
        <v>2999</v>
      </c>
      <c r="B341" s="9" t="s">
        <v>3000</v>
      </c>
      <c r="C341" s="9" t="s">
        <v>13091</v>
      </c>
      <c r="D341" s="9" t="s">
        <v>13120</v>
      </c>
      <c r="E341" s="9" t="s">
        <v>13124</v>
      </c>
      <c r="F341" s="9" t="s">
        <v>13125</v>
      </c>
      <c r="G341" s="9"/>
      <c r="H341">
        <v>28999</v>
      </c>
      <c r="I341">
        <v>28999</v>
      </c>
      <c r="J341">
        <v>0</v>
      </c>
      <c r="K341" t="str">
        <f>IF(Table2_1[[#This Row],[discount_percentage]]&gt;=0.5, "Yes", "No")</f>
        <v>No</v>
      </c>
      <c r="L341" s="16">
        <f>Table2_1[[#This Row],[actual_price]] * Table2_1[[#This Row],[rating_count]]</f>
        <v>505017585</v>
      </c>
      <c r="M341">
        <v>4.3</v>
      </c>
      <c r="N341">
        <v>17415</v>
      </c>
      <c r="O341">
        <f>Table2_1[[#This Row],[rating]] * Table2_1[[#This Row],[rating_count]]</f>
        <v>74884.5</v>
      </c>
      <c r="P341">
        <f>CORREL(J:J,M:M)</f>
        <v>-0.15537543972693033</v>
      </c>
      <c r="Q341" t="str">
        <f>IF(Table2_1[[#This Row],[rating_count]]&lt;1000, "Yes", "No")</f>
        <v>No</v>
      </c>
      <c r="R341" s="9">
        <f>Table2_1[[#This Row],[rating]] * Table2_1[[#This Row],[rating_count]]</f>
        <v>74884.5</v>
      </c>
    </row>
    <row r="342" spans="1:18">
      <c r="A342" s="9" t="s">
        <v>3009</v>
      </c>
      <c r="B342" s="9" t="s">
        <v>3010</v>
      </c>
      <c r="C342" s="9" t="s">
        <v>13091</v>
      </c>
      <c r="D342" s="9" t="s">
        <v>13120</v>
      </c>
      <c r="E342" s="9" t="s">
        <v>13124</v>
      </c>
      <c r="F342" s="9" t="s">
        <v>13125</v>
      </c>
      <c r="G342" s="9"/>
      <c r="H342">
        <v>28999</v>
      </c>
      <c r="I342">
        <v>28999</v>
      </c>
      <c r="J342">
        <v>0</v>
      </c>
      <c r="K342" t="str">
        <f>IF(Table2_1[[#This Row],[discount_percentage]]&gt;=0.5, "Yes", "No")</f>
        <v>No</v>
      </c>
      <c r="L342" s="16">
        <f>Table2_1[[#This Row],[actual_price]] * Table2_1[[#This Row],[rating_count]]</f>
        <v>505017585</v>
      </c>
      <c r="M342">
        <v>4.3</v>
      </c>
      <c r="N342">
        <v>17415</v>
      </c>
      <c r="O342">
        <f>Table2_1[[#This Row],[rating]] * Table2_1[[#This Row],[rating_count]]</f>
        <v>74884.5</v>
      </c>
      <c r="P342">
        <f>CORREL(J:J,M:M)</f>
        <v>-0.15537543972693033</v>
      </c>
      <c r="Q342" t="str">
        <f>IF(Table2_1[[#This Row],[rating_count]]&lt;1000, "Yes", "No")</f>
        <v>No</v>
      </c>
      <c r="R342" s="9">
        <f>Table2_1[[#This Row],[rating]] * Table2_1[[#This Row],[rating_count]]</f>
        <v>74884.5</v>
      </c>
    </row>
    <row r="343" spans="1:18">
      <c r="A343" s="9" t="s">
        <v>3014</v>
      </c>
      <c r="B343" s="9" t="s">
        <v>3015</v>
      </c>
      <c r="C343" s="9" t="s">
        <v>13091</v>
      </c>
      <c r="D343" s="9" t="s">
        <v>13120</v>
      </c>
      <c r="E343" s="9" t="s">
        <v>13124</v>
      </c>
      <c r="F343" s="9" t="s">
        <v>13125</v>
      </c>
      <c r="G343" s="9"/>
      <c r="H343">
        <v>6499</v>
      </c>
      <c r="I343">
        <v>8999</v>
      </c>
      <c r="J343">
        <v>0.28000000000000003</v>
      </c>
      <c r="K343" t="str">
        <f>IF(Table2_1[[#This Row],[discount_percentage]]&gt;=0.5, "Yes", "No")</f>
        <v>No</v>
      </c>
      <c r="L343" s="16">
        <f>Table2_1[[#This Row],[actual_price]] * Table2_1[[#This Row],[rating_count]]</f>
        <v>70255193</v>
      </c>
      <c r="M343">
        <v>4</v>
      </c>
      <c r="N343">
        <v>7807</v>
      </c>
      <c r="O343">
        <f>Table2_1[[#This Row],[rating]] * Table2_1[[#This Row],[rating_count]]</f>
        <v>31228</v>
      </c>
      <c r="P343">
        <f>CORREL(J:J,M:M)</f>
        <v>-0.15537543972693033</v>
      </c>
      <c r="Q343" t="str">
        <f>IF(Table2_1[[#This Row],[rating_count]]&lt;1000, "Yes", "No")</f>
        <v>No</v>
      </c>
      <c r="R343" s="9">
        <f>Table2_1[[#This Row],[rating]] * Table2_1[[#This Row],[rating_count]]</f>
        <v>31228</v>
      </c>
    </row>
    <row r="344" spans="1:18">
      <c r="A344" s="9" t="s">
        <v>3018</v>
      </c>
      <c r="B344" s="9" t="s">
        <v>3019</v>
      </c>
      <c r="C344" s="9" t="s">
        <v>13091</v>
      </c>
      <c r="D344" s="9" t="s">
        <v>13120</v>
      </c>
      <c r="E344" s="9" t="s">
        <v>13124</v>
      </c>
      <c r="F344" s="9" t="s">
        <v>13125</v>
      </c>
      <c r="G344" s="9"/>
      <c r="H344">
        <v>6499</v>
      </c>
      <c r="I344">
        <v>8999</v>
      </c>
      <c r="J344">
        <v>0.28000000000000003</v>
      </c>
      <c r="K344" t="str">
        <f>IF(Table2_1[[#This Row],[discount_percentage]]&gt;=0.5, "Yes", "No")</f>
        <v>No</v>
      </c>
      <c r="L344" s="16">
        <f>Table2_1[[#This Row],[actual_price]] * Table2_1[[#This Row],[rating_count]]</f>
        <v>70255193</v>
      </c>
      <c r="M344">
        <v>4</v>
      </c>
      <c r="N344">
        <v>7807</v>
      </c>
      <c r="O344">
        <f>Table2_1[[#This Row],[rating]] * Table2_1[[#This Row],[rating_count]]</f>
        <v>31228</v>
      </c>
      <c r="P344">
        <f>CORREL(J:J,M:M)</f>
        <v>-0.15537543972693033</v>
      </c>
      <c r="Q344" t="str">
        <f>IF(Table2_1[[#This Row],[rating_count]]&lt;1000, "Yes", "No")</f>
        <v>No</v>
      </c>
      <c r="R344" s="9">
        <f>Table2_1[[#This Row],[rating]] * Table2_1[[#This Row],[rating_count]]</f>
        <v>31228</v>
      </c>
    </row>
    <row r="345" spans="1:18">
      <c r="A345" s="9" t="s">
        <v>3022</v>
      </c>
      <c r="B345" s="9" t="s">
        <v>3023</v>
      </c>
      <c r="C345" s="9" t="s">
        <v>13091</v>
      </c>
      <c r="D345" s="9" t="s">
        <v>13093</v>
      </c>
      <c r="E345" s="9" t="s">
        <v>13126</v>
      </c>
      <c r="F345" s="9" t="s">
        <v>13127</v>
      </c>
      <c r="G345" s="9"/>
      <c r="H345">
        <v>569</v>
      </c>
      <c r="I345">
        <v>1000</v>
      </c>
      <c r="J345">
        <v>0.43</v>
      </c>
      <c r="K345" t="str">
        <f>IF(Table2_1[[#This Row],[discount_percentage]]&gt;=0.5, "Yes", "No")</f>
        <v>No</v>
      </c>
      <c r="L345" s="16">
        <f>Table2_1[[#This Row],[actual_price]] * Table2_1[[#This Row],[rating_count]]</f>
        <v>67259000</v>
      </c>
      <c r="M345">
        <v>4.4000000000000004</v>
      </c>
      <c r="N345">
        <v>67259</v>
      </c>
      <c r="O345">
        <f>Table2_1[[#This Row],[rating]] * Table2_1[[#This Row],[rating_count]]</f>
        <v>295939.60000000003</v>
      </c>
      <c r="P345">
        <f>CORREL(J:J,M:M)</f>
        <v>-0.15537543972693033</v>
      </c>
      <c r="Q345" t="str">
        <f>IF(Table2_1[[#This Row],[rating_count]]&lt;1000, "Yes", "No")</f>
        <v>No</v>
      </c>
      <c r="R345" s="9">
        <f>Table2_1[[#This Row],[rating]] * Table2_1[[#This Row],[rating_count]]</f>
        <v>295939.60000000003</v>
      </c>
    </row>
    <row r="346" spans="1:18">
      <c r="A346" s="9" t="s">
        <v>3033</v>
      </c>
      <c r="B346" s="9" t="s">
        <v>3034</v>
      </c>
      <c r="C346" s="9" t="s">
        <v>13091</v>
      </c>
      <c r="D346" s="9" t="s">
        <v>13118</v>
      </c>
      <c r="E346" s="9" t="s">
        <v>13119</v>
      </c>
      <c r="F346" s="9"/>
      <c r="G346" s="9"/>
      <c r="H346">
        <v>1898</v>
      </c>
      <c r="I346">
        <v>4999</v>
      </c>
      <c r="J346">
        <v>0.62</v>
      </c>
      <c r="K346" t="str">
        <f>IF(Table2_1[[#This Row],[discount_percentage]]&gt;=0.5, "Yes", "No")</f>
        <v>Yes</v>
      </c>
      <c r="L346" s="16">
        <f>Table2_1[[#This Row],[actual_price]] * Table2_1[[#This Row],[rating_count]]</f>
        <v>53434311</v>
      </c>
      <c r="M346">
        <v>4.0999999999999996</v>
      </c>
      <c r="N346">
        <v>10689</v>
      </c>
      <c r="O346">
        <f>Table2_1[[#This Row],[rating]] * Table2_1[[#This Row],[rating_count]]</f>
        <v>43824.899999999994</v>
      </c>
      <c r="P346">
        <f>CORREL(J:J,M:M)</f>
        <v>-0.15537543972693033</v>
      </c>
      <c r="Q346" t="str">
        <f>IF(Table2_1[[#This Row],[rating_count]]&lt;1000, "Yes", "No")</f>
        <v>No</v>
      </c>
      <c r="R346" s="9">
        <f>Table2_1[[#This Row],[rating]] * Table2_1[[#This Row],[rating_count]]</f>
        <v>43824.899999999994</v>
      </c>
    </row>
    <row r="347" spans="1:18">
      <c r="A347" s="9" t="s">
        <v>3043</v>
      </c>
      <c r="B347" s="9" t="s">
        <v>3044</v>
      </c>
      <c r="C347" s="9" t="s">
        <v>13091</v>
      </c>
      <c r="D347" s="9" t="s">
        <v>13120</v>
      </c>
      <c r="E347" s="9" t="s">
        <v>13124</v>
      </c>
      <c r="F347" s="9" t="s">
        <v>13128</v>
      </c>
      <c r="G347" s="9"/>
      <c r="H347">
        <v>1299</v>
      </c>
      <c r="I347">
        <v>1599</v>
      </c>
      <c r="J347">
        <v>0.19</v>
      </c>
      <c r="K347" t="str">
        <f>IF(Table2_1[[#This Row],[discount_percentage]]&gt;=0.5, "Yes", "No")</f>
        <v>No</v>
      </c>
      <c r="L347" s="16">
        <f>Table2_1[[#This Row],[actual_price]] * Table2_1[[#This Row],[rating_count]]</f>
        <v>205169289</v>
      </c>
      <c r="M347">
        <v>4</v>
      </c>
      <c r="N347">
        <v>128311</v>
      </c>
      <c r="O347">
        <f>Table2_1[[#This Row],[rating]] * Table2_1[[#This Row],[rating_count]]</f>
        <v>513244</v>
      </c>
      <c r="P347">
        <f>CORREL(J:J,M:M)</f>
        <v>-0.15537543972693033</v>
      </c>
      <c r="Q347" t="str">
        <f>IF(Table2_1[[#This Row],[rating_count]]&lt;1000, "Yes", "No")</f>
        <v>No</v>
      </c>
      <c r="R347" s="9">
        <f>Table2_1[[#This Row],[rating]] * Table2_1[[#This Row],[rating_count]]</f>
        <v>513244</v>
      </c>
    </row>
    <row r="348" spans="1:18">
      <c r="A348" s="9" t="s">
        <v>3054</v>
      </c>
      <c r="B348" s="9" t="s">
        <v>3055</v>
      </c>
      <c r="C348" s="9" t="s">
        <v>13091</v>
      </c>
      <c r="D348" s="9" t="s">
        <v>13118</v>
      </c>
      <c r="E348" s="9" t="s">
        <v>13119</v>
      </c>
      <c r="F348" s="9"/>
      <c r="G348" s="9"/>
      <c r="H348">
        <v>1499</v>
      </c>
      <c r="I348">
        <v>6990</v>
      </c>
      <c r="J348">
        <v>0.79</v>
      </c>
      <c r="K348" t="str">
        <f>IF(Table2_1[[#This Row],[discount_percentage]]&gt;=0.5, "Yes", "No")</f>
        <v>Yes</v>
      </c>
      <c r="L348" s="16">
        <f>Table2_1[[#This Row],[actual_price]] * Table2_1[[#This Row],[rating_count]]</f>
        <v>152354040</v>
      </c>
      <c r="M348">
        <v>3.9</v>
      </c>
      <c r="N348">
        <v>21796</v>
      </c>
      <c r="O348">
        <f>Table2_1[[#This Row],[rating]] * Table2_1[[#This Row],[rating_count]]</f>
        <v>85004.4</v>
      </c>
      <c r="P348">
        <f>CORREL(J:J,M:M)</f>
        <v>-0.15537543972693033</v>
      </c>
      <c r="Q348" t="str">
        <f>IF(Table2_1[[#This Row],[rating_count]]&lt;1000, "Yes", "No")</f>
        <v>No</v>
      </c>
      <c r="R348" s="9">
        <f>Table2_1[[#This Row],[rating]] * Table2_1[[#This Row],[rating_count]]</f>
        <v>85004.4</v>
      </c>
    </row>
    <row r="349" spans="1:18">
      <c r="A349" s="9" t="s">
        <v>3064</v>
      </c>
      <c r="B349" s="9" t="s">
        <v>3065</v>
      </c>
      <c r="C349" s="9" t="s">
        <v>13091</v>
      </c>
      <c r="D349" s="9" t="s">
        <v>13129</v>
      </c>
      <c r="E349" s="9" t="s">
        <v>13130</v>
      </c>
      <c r="F349" s="9" t="s">
        <v>13131</v>
      </c>
      <c r="G349" s="9"/>
      <c r="H349">
        <v>599</v>
      </c>
      <c r="I349">
        <v>999</v>
      </c>
      <c r="J349">
        <v>0.4</v>
      </c>
      <c r="K349" t="str">
        <f>IF(Table2_1[[#This Row],[discount_percentage]]&gt;=0.5, "Yes", "No")</f>
        <v>No</v>
      </c>
      <c r="L349" s="16">
        <f>Table2_1[[#This Row],[actual_price]] * Table2_1[[#This Row],[rating_count]]</f>
        <v>192397410</v>
      </c>
      <c r="M349">
        <v>4.0999999999999996</v>
      </c>
      <c r="N349">
        <v>192590</v>
      </c>
      <c r="O349">
        <f>Table2_1[[#This Row],[rating]] * Table2_1[[#This Row],[rating_count]]</f>
        <v>789618.99999999988</v>
      </c>
      <c r="P349">
        <f>CORREL(J:J,M:M)</f>
        <v>-0.15537543972693033</v>
      </c>
      <c r="Q349" t="str">
        <f>IF(Table2_1[[#This Row],[rating_count]]&lt;1000, "Yes", "No")</f>
        <v>No</v>
      </c>
      <c r="R349" s="9">
        <f>Table2_1[[#This Row],[rating]] * Table2_1[[#This Row],[rating_count]]</f>
        <v>789618.99999999988</v>
      </c>
    </row>
    <row r="350" spans="1:18">
      <c r="A350" s="9" t="s">
        <v>3075</v>
      </c>
      <c r="B350" s="9" t="s">
        <v>3076</v>
      </c>
      <c r="C350" s="9" t="s">
        <v>13091</v>
      </c>
      <c r="D350" s="9" t="s">
        <v>13120</v>
      </c>
      <c r="E350" s="9" t="s">
        <v>13124</v>
      </c>
      <c r="F350" s="9" t="s">
        <v>13125</v>
      </c>
      <c r="G350" s="9"/>
      <c r="H350">
        <v>9499</v>
      </c>
      <c r="I350">
        <v>11999</v>
      </c>
      <c r="J350">
        <v>0.21</v>
      </c>
      <c r="K350" t="str">
        <f>IF(Table2_1[[#This Row],[discount_percentage]]&gt;=0.5, "Yes", "No")</f>
        <v>No</v>
      </c>
      <c r="L350" s="16">
        <f>Table2_1[[#This Row],[actual_price]] * Table2_1[[#This Row],[rating_count]]</f>
        <v>3407716</v>
      </c>
      <c r="M350">
        <v>4.2</v>
      </c>
      <c r="N350">
        <v>284</v>
      </c>
      <c r="O350">
        <f>Table2_1[[#This Row],[rating]] * Table2_1[[#This Row],[rating_count]]</f>
        <v>1192.8</v>
      </c>
      <c r="P350">
        <f>CORREL(J:J,M:M)</f>
        <v>-0.15537543972693033</v>
      </c>
      <c r="Q350" t="str">
        <f>IF(Table2_1[[#This Row],[rating_count]]&lt;1000, "Yes", "No")</f>
        <v>Yes</v>
      </c>
      <c r="R350" s="9">
        <f>Table2_1[[#This Row],[rating]] * Table2_1[[#This Row],[rating_count]]</f>
        <v>1192.8</v>
      </c>
    </row>
    <row r="351" spans="1:18">
      <c r="A351" s="9" t="s">
        <v>3085</v>
      </c>
      <c r="B351" s="9" t="s">
        <v>3086</v>
      </c>
      <c r="C351" s="9" t="s">
        <v>13091</v>
      </c>
      <c r="D351" s="9" t="s">
        <v>13129</v>
      </c>
      <c r="E351" s="9" t="s">
        <v>13130</v>
      </c>
      <c r="F351" s="9" t="s">
        <v>13131</v>
      </c>
      <c r="G351" s="9"/>
      <c r="H351">
        <v>599</v>
      </c>
      <c r="I351">
        <v>2499</v>
      </c>
      <c r="J351">
        <v>0.76</v>
      </c>
      <c r="K351" t="str">
        <f>IF(Table2_1[[#This Row],[discount_percentage]]&gt;=0.5, "Yes", "No")</f>
        <v>Yes</v>
      </c>
      <c r="L351" s="16">
        <f>Table2_1[[#This Row],[actual_price]] * Table2_1[[#This Row],[rating_count]]</f>
        <v>145346838</v>
      </c>
      <c r="M351">
        <v>3.9</v>
      </c>
      <c r="N351">
        <v>58162</v>
      </c>
      <c r="O351">
        <f>Table2_1[[#This Row],[rating]] * Table2_1[[#This Row],[rating_count]]</f>
        <v>226831.8</v>
      </c>
      <c r="P351">
        <f>CORREL(J:J,M:M)</f>
        <v>-0.15537543972693033</v>
      </c>
      <c r="Q351" t="str">
        <f>IF(Table2_1[[#This Row],[rating_count]]&lt;1000, "Yes", "No")</f>
        <v>No</v>
      </c>
      <c r="R351" s="9">
        <f>Table2_1[[#This Row],[rating]] * Table2_1[[#This Row],[rating_count]]</f>
        <v>226831.8</v>
      </c>
    </row>
    <row r="352" spans="1:18">
      <c r="A352" s="9" t="s">
        <v>3095</v>
      </c>
      <c r="B352" s="9" t="s">
        <v>3096</v>
      </c>
      <c r="C352" s="9" t="s">
        <v>13091</v>
      </c>
      <c r="D352" s="9" t="s">
        <v>13120</v>
      </c>
      <c r="E352" s="9" t="s">
        <v>13124</v>
      </c>
      <c r="F352" s="9" t="s">
        <v>13125</v>
      </c>
      <c r="G352" s="9"/>
      <c r="H352">
        <v>8999</v>
      </c>
      <c r="I352">
        <v>11999</v>
      </c>
      <c r="J352">
        <v>0.25</v>
      </c>
      <c r="K352" t="str">
        <f>IF(Table2_1[[#This Row],[discount_percentage]]&gt;=0.5, "Yes", "No")</f>
        <v>No</v>
      </c>
      <c r="L352" s="16">
        <f>Table2_1[[#This Row],[actual_price]] * Table2_1[[#This Row],[rating_count]]</f>
        <v>153539204</v>
      </c>
      <c r="M352">
        <v>4</v>
      </c>
      <c r="N352">
        <v>12796</v>
      </c>
      <c r="O352">
        <f>Table2_1[[#This Row],[rating]] * Table2_1[[#This Row],[rating_count]]</f>
        <v>51184</v>
      </c>
      <c r="P352">
        <f>CORREL(J:J,M:M)</f>
        <v>-0.15537543972693033</v>
      </c>
      <c r="Q352" t="str">
        <f>IF(Table2_1[[#This Row],[rating_count]]&lt;1000, "Yes", "No")</f>
        <v>No</v>
      </c>
      <c r="R352" s="9">
        <f>Table2_1[[#This Row],[rating]] * Table2_1[[#This Row],[rating_count]]</f>
        <v>51184</v>
      </c>
    </row>
    <row r="353" spans="1:18">
      <c r="A353" s="9" t="s">
        <v>3105</v>
      </c>
      <c r="B353" s="9" t="s">
        <v>3106</v>
      </c>
      <c r="C353" s="9" t="s">
        <v>13091</v>
      </c>
      <c r="D353" s="9" t="s">
        <v>13120</v>
      </c>
      <c r="E353" s="9" t="s">
        <v>13121</v>
      </c>
      <c r="F353" s="9" t="s">
        <v>13122</v>
      </c>
      <c r="G353" s="9" t="s">
        <v>13132</v>
      </c>
      <c r="H353">
        <v>349</v>
      </c>
      <c r="I353">
        <v>1299</v>
      </c>
      <c r="J353">
        <v>0.73</v>
      </c>
      <c r="K353" t="str">
        <f>IF(Table2_1[[#This Row],[discount_percentage]]&gt;=0.5, "Yes", "No")</f>
        <v>Yes</v>
      </c>
      <c r="L353" s="16">
        <f>Table2_1[[#This Row],[actual_price]] * Table2_1[[#This Row],[rating_count]]</f>
        <v>18552318</v>
      </c>
      <c r="M353">
        <v>4</v>
      </c>
      <c r="N353">
        <v>14282</v>
      </c>
      <c r="O353">
        <f>Table2_1[[#This Row],[rating]] * Table2_1[[#This Row],[rating_count]]</f>
        <v>57128</v>
      </c>
      <c r="P353">
        <f>CORREL(J:J,M:M)</f>
        <v>-0.15537543972693033</v>
      </c>
      <c r="Q353" t="str">
        <f>IF(Table2_1[[#This Row],[rating_count]]&lt;1000, "Yes", "No")</f>
        <v>No</v>
      </c>
      <c r="R353" s="9">
        <f>Table2_1[[#This Row],[rating]] * Table2_1[[#This Row],[rating_count]]</f>
        <v>57128</v>
      </c>
    </row>
    <row r="354" spans="1:18">
      <c r="A354" s="9" t="s">
        <v>3116</v>
      </c>
      <c r="B354" s="9" t="s">
        <v>3117</v>
      </c>
      <c r="C354" s="9" t="s">
        <v>13091</v>
      </c>
      <c r="D354" s="9" t="s">
        <v>13129</v>
      </c>
      <c r="E354" s="9" t="s">
        <v>13130</v>
      </c>
      <c r="F354" s="9" t="s">
        <v>13131</v>
      </c>
      <c r="G354" s="9"/>
      <c r="H354">
        <v>349</v>
      </c>
      <c r="I354">
        <v>999</v>
      </c>
      <c r="J354">
        <v>0.65</v>
      </c>
      <c r="K354" t="str">
        <f>IF(Table2_1[[#This Row],[discount_percentage]]&gt;=0.5, "Yes", "No")</f>
        <v>Yes</v>
      </c>
      <c r="L354" s="16">
        <f>Table2_1[[#This Row],[actual_price]] * Table2_1[[#This Row],[rating_count]]</f>
        <v>363349287</v>
      </c>
      <c r="M354">
        <v>4.0999999999999996</v>
      </c>
      <c r="N354">
        <v>363713</v>
      </c>
      <c r="O354">
        <f>Table2_1[[#This Row],[rating]] * Table2_1[[#This Row],[rating_count]]</f>
        <v>1491223.2999999998</v>
      </c>
      <c r="P354">
        <f>CORREL(J:J,M:M)</f>
        <v>-0.15537543972693033</v>
      </c>
      <c r="Q354" t="str">
        <f>IF(Table2_1[[#This Row],[rating_count]]&lt;1000, "Yes", "No")</f>
        <v>No</v>
      </c>
      <c r="R354" s="9">
        <f>Table2_1[[#This Row],[rating]] * Table2_1[[#This Row],[rating_count]]</f>
        <v>1491223.2999999998</v>
      </c>
    </row>
    <row r="355" spans="1:18">
      <c r="A355" s="9" t="s">
        <v>3126</v>
      </c>
      <c r="B355" s="9" t="s">
        <v>3127</v>
      </c>
      <c r="C355" s="9" t="s">
        <v>13091</v>
      </c>
      <c r="D355" s="9" t="s">
        <v>13093</v>
      </c>
      <c r="E355" s="9" t="s">
        <v>13126</v>
      </c>
      <c r="F355" s="9" t="s">
        <v>13127</v>
      </c>
      <c r="G355" s="9"/>
      <c r="H355">
        <v>959</v>
      </c>
      <c r="I355">
        <v>1800</v>
      </c>
      <c r="J355">
        <v>0.47</v>
      </c>
      <c r="K355" t="str">
        <f>IF(Table2_1[[#This Row],[discount_percentage]]&gt;=0.5, "Yes", "No")</f>
        <v>No</v>
      </c>
      <c r="L355" s="16">
        <f>Table2_1[[#This Row],[actual_price]] * Table2_1[[#This Row],[rating_count]]</f>
        <v>121066200</v>
      </c>
      <c r="M355">
        <v>4.4000000000000004</v>
      </c>
      <c r="N355">
        <v>67259</v>
      </c>
      <c r="O355">
        <f>Table2_1[[#This Row],[rating]] * Table2_1[[#This Row],[rating_count]]</f>
        <v>295939.60000000003</v>
      </c>
      <c r="P355">
        <f>CORREL(J:J,M:M)</f>
        <v>-0.15537543972693033</v>
      </c>
      <c r="Q355" t="str">
        <f>IF(Table2_1[[#This Row],[rating_count]]&lt;1000, "Yes", "No")</f>
        <v>No</v>
      </c>
      <c r="R355" s="9">
        <f>Table2_1[[#This Row],[rating]] * Table2_1[[#This Row],[rating_count]]</f>
        <v>295939.60000000003</v>
      </c>
    </row>
    <row r="356" spans="1:18">
      <c r="A356" s="9" t="s">
        <v>3130</v>
      </c>
      <c r="B356" s="9" t="s">
        <v>3131</v>
      </c>
      <c r="C356" s="9" t="s">
        <v>13091</v>
      </c>
      <c r="D356" s="9" t="s">
        <v>13120</v>
      </c>
      <c r="E356" s="9" t="s">
        <v>13124</v>
      </c>
      <c r="F356" s="9" t="s">
        <v>13125</v>
      </c>
      <c r="G356" s="9"/>
      <c r="H356">
        <v>9499</v>
      </c>
      <c r="I356">
        <v>11999</v>
      </c>
      <c r="J356">
        <v>0.21</v>
      </c>
      <c r="K356" t="str">
        <f>IF(Table2_1[[#This Row],[discount_percentage]]&gt;=0.5, "Yes", "No")</f>
        <v>No</v>
      </c>
      <c r="L356" s="16">
        <f>Table2_1[[#This Row],[actual_price]] * Table2_1[[#This Row],[rating_count]]</f>
        <v>3407716</v>
      </c>
      <c r="M356">
        <v>4.2</v>
      </c>
      <c r="N356">
        <v>284</v>
      </c>
      <c r="O356">
        <f>Table2_1[[#This Row],[rating]] * Table2_1[[#This Row],[rating_count]]</f>
        <v>1192.8</v>
      </c>
      <c r="P356">
        <f>CORREL(J:J,M:M)</f>
        <v>-0.15537543972693033</v>
      </c>
      <c r="Q356" t="str">
        <f>IF(Table2_1[[#This Row],[rating_count]]&lt;1000, "Yes", "No")</f>
        <v>Yes</v>
      </c>
      <c r="R356" s="9">
        <f>Table2_1[[#This Row],[rating]] * Table2_1[[#This Row],[rating_count]]</f>
        <v>1192.8</v>
      </c>
    </row>
    <row r="357" spans="1:18">
      <c r="A357" s="9" t="s">
        <v>3134</v>
      </c>
      <c r="B357" s="9" t="s">
        <v>3135</v>
      </c>
      <c r="C357" s="9" t="s">
        <v>13091</v>
      </c>
      <c r="D357" s="9" t="s">
        <v>13120</v>
      </c>
      <c r="E357" s="9" t="s">
        <v>13121</v>
      </c>
      <c r="F357" s="9" t="s">
        <v>13122</v>
      </c>
      <c r="G357" s="9" t="s">
        <v>13123</v>
      </c>
      <c r="H357">
        <v>1499</v>
      </c>
      <c r="I357">
        <v>2499</v>
      </c>
      <c r="J357">
        <v>0.4</v>
      </c>
      <c r="K357" t="str">
        <f>IF(Table2_1[[#This Row],[discount_percentage]]&gt;=0.5, "Yes", "No")</f>
        <v>No</v>
      </c>
      <c r="L357" s="16">
        <f>Table2_1[[#This Row],[actual_price]] * Table2_1[[#This Row],[rating_count]]</f>
        <v>39909030</v>
      </c>
      <c r="M357">
        <v>4.3</v>
      </c>
      <c r="N357">
        <v>15970</v>
      </c>
      <c r="O357">
        <f>Table2_1[[#This Row],[rating]] * Table2_1[[#This Row],[rating_count]]</f>
        <v>68671</v>
      </c>
      <c r="P357">
        <f>CORREL(J:J,M:M)</f>
        <v>-0.15537543972693033</v>
      </c>
      <c r="Q357" t="str">
        <f>IF(Table2_1[[#This Row],[rating_count]]&lt;1000, "Yes", "No")</f>
        <v>No</v>
      </c>
      <c r="R357" s="9">
        <f>Table2_1[[#This Row],[rating]] * Table2_1[[#This Row],[rating_count]]</f>
        <v>68671</v>
      </c>
    </row>
    <row r="358" spans="1:18">
      <c r="A358" s="9" t="s">
        <v>3144</v>
      </c>
      <c r="B358" s="9" t="s">
        <v>3145</v>
      </c>
      <c r="C358" s="9" t="s">
        <v>13091</v>
      </c>
      <c r="D358" s="9" t="s">
        <v>13120</v>
      </c>
      <c r="E358" s="9" t="s">
        <v>13121</v>
      </c>
      <c r="F358" s="9" t="s">
        <v>13122</v>
      </c>
      <c r="G358" s="9" t="s">
        <v>13123</v>
      </c>
      <c r="H358">
        <v>1149</v>
      </c>
      <c r="I358">
        <v>2199</v>
      </c>
      <c r="J358">
        <v>0.48</v>
      </c>
      <c r="K358" t="str">
        <f>IF(Table2_1[[#This Row],[discount_percentage]]&gt;=0.5, "Yes", "No")</f>
        <v>No</v>
      </c>
      <c r="L358" s="16">
        <f>Table2_1[[#This Row],[actual_price]] * Table2_1[[#This Row],[rating_count]]</f>
        <v>393427488</v>
      </c>
      <c r="M358">
        <v>4.3</v>
      </c>
      <c r="N358">
        <v>178912</v>
      </c>
      <c r="O358">
        <f>Table2_1[[#This Row],[rating]] * Table2_1[[#This Row],[rating_count]]</f>
        <v>769321.6</v>
      </c>
      <c r="P358">
        <f>CORREL(J:J,M:M)</f>
        <v>-0.15537543972693033</v>
      </c>
      <c r="Q358" t="str">
        <f>IF(Table2_1[[#This Row],[rating_count]]&lt;1000, "Yes", "No")</f>
        <v>No</v>
      </c>
      <c r="R358" s="9">
        <f>Table2_1[[#This Row],[rating]] * Table2_1[[#This Row],[rating_count]]</f>
        <v>769321.6</v>
      </c>
    </row>
    <row r="359" spans="1:18">
      <c r="A359" s="9" t="s">
        <v>3149</v>
      </c>
      <c r="B359" s="9" t="s">
        <v>3150</v>
      </c>
      <c r="C359" s="9" t="s">
        <v>13091</v>
      </c>
      <c r="D359" s="9" t="s">
        <v>13120</v>
      </c>
      <c r="E359" s="9" t="s">
        <v>13121</v>
      </c>
      <c r="F359" s="9" t="s">
        <v>13133</v>
      </c>
      <c r="G359" s="9" t="s">
        <v>13134</v>
      </c>
      <c r="H359">
        <v>349</v>
      </c>
      <c r="I359">
        <v>999</v>
      </c>
      <c r="J359">
        <v>0.65</v>
      </c>
      <c r="K359" t="str">
        <f>IF(Table2_1[[#This Row],[discount_percentage]]&gt;=0.5, "Yes", "No")</f>
        <v>Yes</v>
      </c>
      <c r="L359" s="16">
        <f>Table2_1[[#This Row],[actual_price]] * Table2_1[[#This Row],[rating_count]]</f>
        <v>46352601</v>
      </c>
      <c r="M359">
        <v>3.9</v>
      </c>
      <c r="N359">
        <v>46399</v>
      </c>
      <c r="O359">
        <f>Table2_1[[#This Row],[rating]] * Table2_1[[#This Row],[rating_count]]</f>
        <v>180956.1</v>
      </c>
      <c r="P359">
        <f>CORREL(J:J,M:M)</f>
        <v>-0.15537543972693033</v>
      </c>
      <c r="Q359" t="str">
        <f>IF(Table2_1[[#This Row],[rating_count]]&lt;1000, "Yes", "No")</f>
        <v>No</v>
      </c>
      <c r="R359" s="9">
        <f>Table2_1[[#This Row],[rating]] * Table2_1[[#This Row],[rating_count]]</f>
        <v>180956.1</v>
      </c>
    </row>
    <row r="360" spans="1:18">
      <c r="A360" s="9" t="s">
        <v>3160</v>
      </c>
      <c r="B360" s="9" t="s">
        <v>3161</v>
      </c>
      <c r="C360" s="9" t="s">
        <v>13091</v>
      </c>
      <c r="D360" s="9" t="s">
        <v>13120</v>
      </c>
      <c r="E360" s="9" t="s">
        <v>13121</v>
      </c>
      <c r="F360" s="9" t="s">
        <v>13122</v>
      </c>
      <c r="G360" s="9" t="s">
        <v>13135</v>
      </c>
      <c r="H360">
        <v>1219</v>
      </c>
      <c r="I360">
        <v>1699</v>
      </c>
      <c r="J360">
        <v>0.28000000000000003</v>
      </c>
      <c r="K360" t="str">
        <f>IF(Table2_1[[#This Row],[discount_percentage]]&gt;=0.5, "Yes", "No")</f>
        <v>No</v>
      </c>
      <c r="L360" s="16">
        <f>Table2_1[[#This Row],[actual_price]] * Table2_1[[#This Row],[rating_count]]</f>
        <v>15105809</v>
      </c>
      <c r="M360">
        <v>4.4000000000000004</v>
      </c>
      <c r="N360">
        <v>8891</v>
      </c>
      <c r="O360">
        <f>Table2_1[[#This Row],[rating]] * Table2_1[[#This Row],[rating_count]]</f>
        <v>39120.400000000001</v>
      </c>
      <c r="P360">
        <f>CORREL(J:J,M:M)</f>
        <v>-0.15537543972693033</v>
      </c>
      <c r="Q360" t="str">
        <f>IF(Table2_1[[#This Row],[rating_count]]&lt;1000, "Yes", "No")</f>
        <v>No</v>
      </c>
      <c r="R360" s="9">
        <f>Table2_1[[#This Row],[rating]] * Table2_1[[#This Row],[rating_count]]</f>
        <v>39120.400000000001</v>
      </c>
    </row>
    <row r="361" spans="1:18">
      <c r="A361" s="9" t="s">
        <v>3171</v>
      </c>
      <c r="B361" s="9" t="s">
        <v>3172</v>
      </c>
      <c r="C361" s="9" t="s">
        <v>13091</v>
      </c>
      <c r="D361" s="9" t="s">
        <v>13118</v>
      </c>
      <c r="E361" s="9" t="s">
        <v>13119</v>
      </c>
      <c r="F361" s="9"/>
      <c r="G361" s="9"/>
      <c r="H361">
        <v>1599</v>
      </c>
      <c r="I361">
        <v>3999</v>
      </c>
      <c r="J361">
        <v>0.6</v>
      </c>
      <c r="K361" t="str">
        <f>IF(Table2_1[[#This Row],[discount_percentage]]&gt;=0.5, "Yes", "No")</f>
        <v>Yes</v>
      </c>
      <c r="L361" s="16">
        <f>Table2_1[[#This Row],[actual_price]] * Table2_1[[#This Row],[rating_count]]</f>
        <v>120985746</v>
      </c>
      <c r="M361">
        <v>4</v>
      </c>
      <c r="N361">
        <v>30254</v>
      </c>
      <c r="O361">
        <f>Table2_1[[#This Row],[rating]] * Table2_1[[#This Row],[rating_count]]</f>
        <v>121016</v>
      </c>
      <c r="P361">
        <f>CORREL(J:J,M:M)</f>
        <v>-0.15537543972693033</v>
      </c>
      <c r="Q361" t="str">
        <f>IF(Table2_1[[#This Row],[rating_count]]&lt;1000, "Yes", "No")</f>
        <v>No</v>
      </c>
      <c r="R361" s="9">
        <f>Table2_1[[#This Row],[rating]] * Table2_1[[#This Row],[rating_count]]</f>
        <v>121016</v>
      </c>
    </row>
    <row r="362" spans="1:18">
      <c r="A362" s="9" t="s">
        <v>3181</v>
      </c>
      <c r="B362" s="9" t="s">
        <v>3182</v>
      </c>
      <c r="C362" s="9" t="s">
        <v>13091</v>
      </c>
      <c r="D362" s="9" t="s">
        <v>13118</v>
      </c>
      <c r="E362" s="9" t="s">
        <v>13119</v>
      </c>
      <c r="F362" s="9"/>
      <c r="G362" s="9"/>
      <c r="H362">
        <v>1499</v>
      </c>
      <c r="I362">
        <v>7999</v>
      </c>
      <c r="J362">
        <v>0.81</v>
      </c>
      <c r="K362" t="str">
        <f>IF(Table2_1[[#This Row],[discount_percentage]]&gt;=0.5, "Yes", "No")</f>
        <v>Yes</v>
      </c>
      <c r="L362" s="16">
        <f>Table2_1[[#This Row],[actual_price]] * Table2_1[[#This Row],[rating_count]]</f>
        <v>181065364</v>
      </c>
      <c r="M362">
        <v>4.2</v>
      </c>
      <c r="N362">
        <v>22636</v>
      </c>
      <c r="O362">
        <f>Table2_1[[#This Row],[rating]] * Table2_1[[#This Row],[rating_count]]</f>
        <v>95071.2</v>
      </c>
      <c r="P362">
        <f>CORREL(J:J,M:M)</f>
        <v>-0.15537543972693033</v>
      </c>
      <c r="Q362" t="str">
        <f>IF(Table2_1[[#This Row],[rating_count]]&lt;1000, "Yes", "No")</f>
        <v>No</v>
      </c>
      <c r="R362" s="9">
        <f>Table2_1[[#This Row],[rating]] * Table2_1[[#This Row],[rating_count]]</f>
        <v>95071.2</v>
      </c>
    </row>
    <row r="363" spans="1:18">
      <c r="A363" s="9" t="s">
        <v>3191</v>
      </c>
      <c r="B363" s="9" t="s">
        <v>3192</v>
      </c>
      <c r="C363" s="9" t="s">
        <v>13091</v>
      </c>
      <c r="D363" s="9" t="s">
        <v>13120</v>
      </c>
      <c r="E363" s="9" t="s">
        <v>13124</v>
      </c>
      <c r="F363" s="9" t="s">
        <v>13125</v>
      </c>
      <c r="G363" s="9"/>
      <c r="H363">
        <v>18499</v>
      </c>
      <c r="I363">
        <v>25999</v>
      </c>
      <c r="J363">
        <v>0.28999999999999998</v>
      </c>
      <c r="K363" t="str">
        <f>IF(Table2_1[[#This Row],[discount_percentage]]&gt;=0.5, "Yes", "No")</f>
        <v>No</v>
      </c>
      <c r="L363" s="16">
        <f>Table2_1[[#This Row],[actual_price]] * Table2_1[[#This Row],[rating_count]]</f>
        <v>580245682</v>
      </c>
      <c r="M363">
        <v>4.0999999999999996</v>
      </c>
      <c r="N363">
        <v>22318</v>
      </c>
      <c r="O363">
        <f>Table2_1[[#This Row],[rating]] * Table2_1[[#This Row],[rating_count]]</f>
        <v>91503.799999999988</v>
      </c>
      <c r="P363">
        <f>CORREL(J:J,M:M)</f>
        <v>-0.15537543972693033</v>
      </c>
      <c r="Q363" t="str">
        <f>IF(Table2_1[[#This Row],[rating_count]]&lt;1000, "Yes", "No")</f>
        <v>No</v>
      </c>
      <c r="R363" s="9">
        <f>Table2_1[[#This Row],[rating]] * Table2_1[[#This Row],[rating_count]]</f>
        <v>91503.799999999988</v>
      </c>
    </row>
    <row r="364" spans="1:18">
      <c r="A364" s="9" t="s">
        <v>3201</v>
      </c>
      <c r="B364" s="9" t="s">
        <v>3202</v>
      </c>
      <c r="C364" s="9" t="s">
        <v>13091</v>
      </c>
      <c r="D364" s="9" t="s">
        <v>13093</v>
      </c>
      <c r="E364" s="9" t="s">
        <v>13126</v>
      </c>
      <c r="F364" s="9" t="s">
        <v>13127</v>
      </c>
      <c r="G364" s="9"/>
      <c r="H364">
        <v>369</v>
      </c>
      <c r="I364">
        <v>700</v>
      </c>
      <c r="J364">
        <v>0.47</v>
      </c>
      <c r="K364" t="str">
        <f>IF(Table2_1[[#This Row],[discount_percentage]]&gt;=0.5, "Yes", "No")</f>
        <v>No</v>
      </c>
      <c r="L364" s="16">
        <f>Table2_1[[#This Row],[actual_price]] * Table2_1[[#This Row],[rating_count]]</f>
        <v>47081300</v>
      </c>
      <c r="M364">
        <v>4.4000000000000004</v>
      </c>
      <c r="N364">
        <v>67259</v>
      </c>
      <c r="O364">
        <f>Table2_1[[#This Row],[rating]] * Table2_1[[#This Row],[rating_count]]</f>
        <v>295939.60000000003</v>
      </c>
      <c r="P364">
        <f>CORREL(J:J,M:M)</f>
        <v>-0.15537543972693033</v>
      </c>
      <c r="Q364" t="str">
        <f>IF(Table2_1[[#This Row],[rating_count]]&lt;1000, "Yes", "No")</f>
        <v>No</v>
      </c>
      <c r="R364" s="9">
        <f>Table2_1[[#This Row],[rating]] * Table2_1[[#This Row],[rating_count]]</f>
        <v>295939.60000000003</v>
      </c>
    </row>
    <row r="365" spans="1:18">
      <c r="A365" s="9" t="s">
        <v>3206</v>
      </c>
      <c r="B365" s="9" t="s">
        <v>3207</v>
      </c>
      <c r="C365" s="9" t="s">
        <v>13091</v>
      </c>
      <c r="D365" s="9" t="s">
        <v>13120</v>
      </c>
      <c r="E365" s="9" t="s">
        <v>13124</v>
      </c>
      <c r="F365" s="9" t="s">
        <v>13125</v>
      </c>
      <c r="G365" s="9"/>
      <c r="H365">
        <v>12999</v>
      </c>
      <c r="I365">
        <v>17999</v>
      </c>
      <c r="J365">
        <v>0.28000000000000003</v>
      </c>
      <c r="K365" t="str">
        <f>IF(Table2_1[[#This Row],[discount_percentage]]&gt;=0.5, "Yes", "No")</f>
        <v>No</v>
      </c>
      <c r="L365" s="16">
        <f>Table2_1[[#This Row],[actual_price]] * Table2_1[[#This Row],[rating_count]]</f>
        <v>341945002</v>
      </c>
      <c r="M365">
        <v>4.0999999999999996</v>
      </c>
      <c r="N365">
        <v>18998</v>
      </c>
      <c r="O365">
        <f>Table2_1[[#This Row],[rating]] * Table2_1[[#This Row],[rating_count]]</f>
        <v>77891.799999999988</v>
      </c>
      <c r="P365">
        <f>CORREL(J:J,M:M)</f>
        <v>-0.15537543972693033</v>
      </c>
      <c r="Q365" t="str">
        <f>IF(Table2_1[[#This Row],[rating_count]]&lt;1000, "Yes", "No")</f>
        <v>No</v>
      </c>
      <c r="R365" s="9">
        <f>Table2_1[[#This Row],[rating]] * Table2_1[[#This Row],[rating_count]]</f>
        <v>77891.799999999988</v>
      </c>
    </row>
    <row r="366" spans="1:18">
      <c r="A366" s="9" t="s">
        <v>3216</v>
      </c>
      <c r="B366" s="9" t="s">
        <v>2947</v>
      </c>
      <c r="C366" s="9" t="s">
        <v>13091</v>
      </c>
      <c r="D366" s="9" t="s">
        <v>13118</v>
      </c>
      <c r="E366" s="9" t="s">
        <v>13119</v>
      </c>
      <c r="F366" s="9"/>
      <c r="G366" s="9"/>
      <c r="H366">
        <v>1799</v>
      </c>
      <c r="I366">
        <v>19999</v>
      </c>
      <c r="J366">
        <v>0.91</v>
      </c>
      <c r="K366" t="str">
        <f>IF(Table2_1[[#This Row],[discount_percentage]]&gt;=0.5, "Yes", "No")</f>
        <v>Yes</v>
      </c>
      <c r="L366" s="16">
        <f>Table2_1[[#This Row],[actual_price]] * Table2_1[[#This Row],[rating_count]]</f>
        <v>278726063</v>
      </c>
      <c r="M366">
        <v>4.2</v>
      </c>
      <c r="N366">
        <v>13937</v>
      </c>
      <c r="O366">
        <f>Table2_1[[#This Row],[rating]] * Table2_1[[#This Row],[rating_count]]</f>
        <v>58535.4</v>
      </c>
      <c r="P366">
        <f>CORREL(J:J,M:M)</f>
        <v>-0.15537543972693033</v>
      </c>
      <c r="Q366" t="str">
        <f>IF(Table2_1[[#This Row],[rating_count]]&lt;1000, "Yes", "No")</f>
        <v>No</v>
      </c>
      <c r="R366" s="9">
        <f>Table2_1[[#This Row],[rating]] * Table2_1[[#This Row],[rating_count]]</f>
        <v>58535.4</v>
      </c>
    </row>
    <row r="367" spans="1:18">
      <c r="A367" s="9" t="s">
        <v>3220</v>
      </c>
      <c r="B367" s="9" t="s">
        <v>3221</v>
      </c>
      <c r="C367" s="9" t="s">
        <v>13091</v>
      </c>
      <c r="D367" s="9" t="s">
        <v>13118</v>
      </c>
      <c r="E367" s="9" t="s">
        <v>13119</v>
      </c>
      <c r="F367" s="9"/>
      <c r="G367" s="9"/>
      <c r="H367">
        <v>2199</v>
      </c>
      <c r="I367">
        <v>9999</v>
      </c>
      <c r="J367">
        <v>0.78</v>
      </c>
      <c r="K367" t="str">
        <f>IF(Table2_1[[#This Row],[discount_percentage]]&gt;=0.5, "Yes", "No")</f>
        <v>Yes</v>
      </c>
      <c r="L367" s="16">
        <f>Table2_1[[#This Row],[actual_price]] * Table2_1[[#This Row],[rating_count]]</f>
        <v>294680529</v>
      </c>
      <c r="M367">
        <v>4.2</v>
      </c>
      <c r="N367">
        <v>29471</v>
      </c>
      <c r="O367">
        <f>Table2_1[[#This Row],[rating]] * Table2_1[[#This Row],[rating_count]]</f>
        <v>123778.20000000001</v>
      </c>
      <c r="P367">
        <f>CORREL(J:J,M:M)</f>
        <v>-0.15537543972693033</v>
      </c>
      <c r="Q367" t="str">
        <f>IF(Table2_1[[#This Row],[rating_count]]&lt;1000, "Yes", "No")</f>
        <v>No</v>
      </c>
      <c r="R367" s="9">
        <f>Table2_1[[#This Row],[rating]] * Table2_1[[#This Row],[rating_count]]</f>
        <v>123778.20000000001</v>
      </c>
    </row>
    <row r="368" spans="1:18">
      <c r="A368" s="9" t="s">
        <v>3230</v>
      </c>
      <c r="B368" s="9" t="s">
        <v>3231</v>
      </c>
      <c r="C368" s="9" t="s">
        <v>13091</v>
      </c>
      <c r="D368" s="9" t="s">
        <v>13120</v>
      </c>
      <c r="E368" s="9" t="s">
        <v>13124</v>
      </c>
      <c r="F368" s="9" t="s">
        <v>13125</v>
      </c>
      <c r="G368" s="9"/>
      <c r="H368">
        <v>16999</v>
      </c>
      <c r="I368">
        <v>24999</v>
      </c>
      <c r="J368">
        <v>0.32</v>
      </c>
      <c r="K368" t="str">
        <f>IF(Table2_1[[#This Row],[discount_percentage]]&gt;=0.5, "Yes", "No")</f>
        <v>No</v>
      </c>
      <c r="L368" s="16">
        <f>Table2_1[[#This Row],[actual_price]] * Table2_1[[#This Row],[rating_count]]</f>
        <v>557927682</v>
      </c>
      <c r="M368">
        <v>4.0999999999999996</v>
      </c>
      <c r="N368">
        <v>22318</v>
      </c>
      <c r="O368">
        <f>Table2_1[[#This Row],[rating]] * Table2_1[[#This Row],[rating_count]]</f>
        <v>91503.799999999988</v>
      </c>
      <c r="P368">
        <f>CORREL(J:J,M:M)</f>
        <v>-0.15537543972693033</v>
      </c>
      <c r="Q368" t="str">
        <f>IF(Table2_1[[#This Row],[rating_count]]&lt;1000, "Yes", "No")</f>
        <v>No</v>
      </c>
      <c r="R368" s="9">
        <f>Table2_1[[#This Row],[rating]] * Table2_1[[#This Row],[rating_count]]</f>
        <v>91503.799999999988</v>
      </c>
    </row>
    <row r="369" spans="1:18">
      <c r="A369" s="9" t="s">
        <v>3235</v>
      </c>
      <c r="B369" s="9" t="s">
        <v>3236</v>
      </c>
      <c r="C369" s="9" t="s">
        <v>13091</v>
      </c>
      <c r="D369" s="9" t="s">
        <v>13120</v>
      </c>
      <c r="E369" s="9" t="s">
        <v>13124</v>
      </c>
      <c r="F369" s="9" t="s">
        <v>13125</v>
      </c>
      <c r="G369" s="9"/>
      <c r="H369">
        <v>16499</v>
      </c>
      <c r="I369">
        <v>20999</v>
      </c>
      <c r="J369">
        <v>0.21</v>
      </c>
      <c r="K369" t="str">
        <f>IF(Table2_1[[#This Row],[discount_percentage]]&gt;=0.5, "Yes", "No")</f>
        <v>No</v>
      </c>
      <c r="L369" s="16">
        <f>Table2_1[[#This Row],[actual_price]] * Table2_1[[#This Row],[rating_count]]</f>
        <v>448328650</v>
      </c>
      <c r="M369">
        <v>4</v>
      </c>
      <c r="N369">
        <v>21350</v>
      </c>
      <c r="O369">
        <f>Table2_1[[#This Row],[rating]] * Table2_1[[#This Row],[rating_count]]</f>
        <v>85400</v>
      </c>
      <c r="P369">
        <f>CORREL(J:J,M:M)</f>
        <v>-0.15537543972693033</v>
      </c>
      <c r="Q369" t="str">
        <f>IF(Table2_1[[#This Row],[rating_count]]&lt;1000, "Yes", "No")</f>
        <v>No</v>
      </c>
      <c r="R369" s="9">
        <f>Table2_1[[#This Row],[rating]] * Table2_1[[#This Row],[rating_count]]</f>
        <v>85400</v>
      </c>
    </row>
    <row r="370" spans="1:18">
      <c r="A370" s="9" t="s">
        <v>3245</v>
      </c>
      <c r="B370" s="9" t="s">
        <v>2947</v>
      </c>
      <c r="C370" s="9" t="s">
        <v>13091</v>
      </c>
      <c r="D370" s="9" t="s">
        <v>13118</v>
      </c>
      <c r="E370" s="9" t="s">
        <v>13119</v>
      </c>
      <c r="F370" s="9"/>
      <c r="G370" s="9"/>
      <c r="H370">
        <v>1799</v>
      </c>
      <c r="I370">
        <v>19999</v>
      </c>
      <c r="J370">
        <v>0.91</v>
      </c>
      <c r="K370" t="str">
        <f>IF(Table2_1[[#This Row],[discount_percentage]]&gt;=0.5, "Yes", "No")</f>
        <v>Yes</v>
      </c>
      <c r="L370" s="16">
        <f>Table2_1[[#This Row],[actual_price]] * Table2_1[[#This Row],[rating_count]]</f>
        <v>278726063</v>
      </c>
      <c r="M370">
        <v>4.2</v>
      </c>
      <c r="N370">
        <v>13937</v>
      </c>
      <c r="O370">
        <f>Table2_1[[#This Row],[rating]] * Table2_1[[#This Row],[rating_count]]</f>
        <v>58535.4</v>
      </c>
      <c r="P370">
        <f>CORREL(J:J,M:M)</f>
        <v>-0.15537543972693033</v>
      </c>
      <c r="Q370" t="str">
        <f>IF(Table2_1[[#This Row],[rating_count]]&lt;1000, "Yes", "No")</f>
        <v>No</v>
      </c>
      <c r="R370" s="9">
        <f>Table2_1[[#This Row],[rating]] * Table2_1[[#This Row],[rating_count]]</f>
        <v>58535.4</v>
      </c>
    </row>
    <row r="371" spans="1:18">
      <c r="A371" s="9" t="s">
        <v>16</v>
      </c>
      <c r="B371" s="9" t="s">
        <v>17</v>
      </c>
      <c r="C371" s="9" t="s">
        <v>13083</v>
      </c>
      <c r="D371" s="9" t="s">
        <v>13084</v>
      </c>
      <c r="E371" s="9" t="s">
        <v>13085</v>
      </c>
      <c r="F371" s="9" t="s">
        <v>13086</v>
      </c>
      <c r="G371" s="9" t="s">
        <v>13087</v>
      </c>
      <c r="H371">
        <v>399</v>
      </c>
      <c r="I371">
        <v>1099</v>
      </c>
      <c r="J371">
        <v>0.64</v>
      </c>
      <c r="K371" t="str">
        <f>IF(Table2_1[[#This Row],[discount_percentage]]&gt;=0.5, "Yes", "No")</f>
        <v>Yes</v>
      </c>
      <c r="L371" s="16">
        <f>Table2_1[[#This Row],[actual_price]] * Table2_1[[#This Row],[rating_count]]</f>
        <v>26672730</v>
      </c>
      <c r="M371">
        <v>4.2</v>
      </c>
      <c r="N371">
        <v>24270</v>
      </c>
      <c r="O371">
        <f>Table2_1[[#This Row],[rating]] * Table2_1[[#This Row],[rating_count]]</f>
        <v>101934</v>
      </c>
      <c r="P371">
        <f>CORREL(J:J,M:M)</f>
        <v>-0.15537543972693033</v>
      </c>
      <c r="Q371" t="str">
        <f>IF(Table2_1[[#This Row],[rating_count]]&lt;1000, "Yes", "No")</f>
        <v>No</v>
      </c>
      <c r="R371" s="9">
        <f>Table2_1[[#This Row],[rating]] * Table2_1[[#This Row],[rating_count]]</f>
        <v>101934</v>
      </c>
    </row>
    <row r="372" spans="1:18">
      <c r="A372" s="9" t="s">
        <v>3250</v>
      </c>
      <c r="B372" s="9" t="s">
        <v>3251</v>
      </c>
      <c r="C372" s="9" t="s">
        <v>13091</v>
      </c>
      <c r="D372" s="9" t="s">
        <v>13120</v>
      </c>
      <c r="E372" s="9" t="s">
        <v>13124</v>
      </c>
      <c r="F372" s="9" t="s">
        <v>13125</v>
      </c>
      <c r="G372" s="9"/>
      <c r="H372">
        <v>8499</v>
      </c>
      <c r="I372">
        <v>10999</v>
      </c>
      <c r="J372">
        <v>0.23</v>
      </c>
      <c r="K372" t="str">
        <f>IF(Table2_1[[#This Row],[discount_percentage]]&gt;=0.5, "Yes", "No")</f>
        <v>No</v>
      </c>
      <c r="L372" s="16">
        <f>Table2_1[[#This Row],[actual_price]] * Table2_1[[#This Row],[rating_count]]</f>
        <v>3451882164</v>
      </c>
      <c r="M372">
        <v>4.0999999999999996</v>
      </c>
      <c r="N372">
        <v>313836</v>
      </c>
      <c r="O372">
        <f>Table2_1[[#This Row],[rating]] * Table2_1[[#This Row],[rating_count]]</f>
        <v>1286727.5999999999</v>
      </c>
      <c r="P372">
        <f>CORREL(J:J,M:M)</f>
        <v>-0.15537543972693033</v>
      </c>
      <c r="Q372" t="str">
        <f>IF(Table2_1[[#This Row],[rating_count]]&lt;1000, "Yes", "No")</f>
        <v>No</v>
      </c>
      <c r="R372" s="9">
        <f>Table2_1[[#This Row],[rating]] * Table2_1[[#This Row],[rating_count]]</f>
        <v>1286727.5999999999</v>
      </c>
    </row>
    <row r="373" spans="1:18">
      <c r="A373" s="9" t="s">
        <v>3260</v>
      </c>
      <c r="B373" s="9" t="s">
        <v>3261</v>
      </c>
      <c r="C373" s="9" t="s">
        <v>13091</v>
      </c>
      <c r="D373" s="9" t="s">
        <v>13120</v>
      </c>
      <c r="E373" s="9" t="s">
        <v>13124</v>
      </c>
      <c r="F373" s="9" t="s">
        <v>13125</v>
      </c>
      <c r="G373" s="9"/>
      <c r="H373">
        <v>6499</v>
      </c>
      <c r="I373">
        <v>8499</v>
      </c>
      <c r="J373">
        <v>0.24</v>
      </c>
      <c r="K373" t="str">
        <f>IF(Table2_1[[#This Row],[discount_percentage]]&gt;=0.5, "Yes", "No")</f>
        <v>No</v>
      </c>
      <c r="L373" s="16">
        <f>Table2_1[[#This Row],[actual_price]] * Table2_1[[#This Row],[rating_count]]</f>
        <v>2667292164</v>
      </c>
      <c r="M373">
        <v>4.0999999999999996</v>
      </c>
      <c r="N373">
        <v>313836</v>
      </c>
      <c r="O373">
        <f>Table2_1[[#This Row],[rating]] * Table2_1[[#This Row],[rating_count]]</f>
        <v>1286727.5999999999</v>
      </c>
      <c r="P373">
        <f>CORREL(J:J,M:M)</f>
        <v>-0.15537543972693033</v>
      </c>
      <c r="Q373" t="str">
        <f>IF(Table2_1[[#This Row],[rating_count]]&lt;1000, "Yes", "No")</f>
        <v>No</v>
      </c>
      <c r="R373" s="9">
        <f>Table2_1[[#This Row],[rating]] * Table2_1[[#This Row],[rating_count]]</f>
        <v>1286727.5999999999</v>
      </c>
    </row>
    <row r="374" spans="1:18">
      <c r="A374" s="9" t="s">
        <v>3265</v>
      </c>
      <c r="B374" s="9" t="s">
        <v>2947</v>
      </c>
      <c r="C374" s="9" t="s">
        <v>13091</v>
      </c>
      <c r="D374" s="9" t="s">
        <v>13118</v>
      </c>
      <c r="E374" s="9" t="s">
        <v>13119</v>
      </c>
      <c r="F374" s="9"/>
      <c r="G374" s="9"/>
      <c r="H374">
        <v>1799</v>
      </c>
      <c r="I374">
        <v>19999</v>
      </c>
      <c r="J374">
        <v>0.91</v>
      </c>
      <c r="K374" t="str">
        <f>IF(Table2_1[[#This Row],[discount_percentage]]&gt;=0.5, "Yes", "No")</f>
        <v>Yes</v>
      </c>
      <c r="L374" s="16">
        <f>Table2_1[[#This Row],[actual_price]] * Table2_1[[#This Row],[rating_count]]</f>
        <v>278726063</v>
      </c>
      <c r="M374">
        <v>4.2</v>
      </c>
      <c r="N374">
        <v>13937</v>
      </c>
      <c r="O374">
        <f>Table2_1[[#This Row],[rating]] * Table2_1[[#This Row],[rating_count]]</f>
        <v>58535.4</v>
      </c>
      <c r="P374">
        <f>CORREL(J:J,M:M)</f>
        <v>-0.15537543972693033</v>
      </c>
      <c r="Q374" t="str">
        <f>IF(Table2_1[[#This Row],[rating_count]]&lt;1000, "Yes", "No")</f>
        <v>No</v>
      </c>
      <c r="R374" s="9">
        <f>Table2_1[[#This Row],[rating]] * Table2_1[[#This Row],[rating_count]]</f>
        <v>58535.4</v>
      </c>
    </row>
    <row r="375" spans="1:18">
      <c r="A375" s="9" t="s">
        <v>3269</v>
      </c>
      <c r="B375" s="9" t="s">
        <v>3270</v>
      </c>
      <c r="C375" s="9" t="s">
        <v>13091</v>
      </c>
      <c r="D375" s="9" t="s">
        <v>13120</v>
      </c>
      <c r="E375" s="9" t="s">
        <v>13124</v>
      </c>
      <c r="F375" s="9" t="s">
        <v>13125</v>
      </c>
      <c r="G375" s="9"/>
      <c r="H375">
        <v>8999</v>
      </c>
      <c r="I375">
        <v>11999</v>
      </c>
      <c r="J375">
        <v>0.25</v>
      </c>
      <c r="K375" t="str">
        <f>IF(Table2_1[[#This Row],[discount_percentage]]&gt;=0.5, "Yes", "No")</f>
        <v>No</v>
      </c>
      <c r="L375" s="16">
        <f>Table2_1[[#This Row],[actual_price]] * Table2_1[[#This Row],[rating_count]]</f>
        <v>153539204</v>
      </c>
      <c r="M375">
        <v>4</v>
      </c>
      <c r="N375">
        <v>12796</v>
      </c>
      <c r="O375">
        <f>Table2_1[[#This Row],[rating]] * Table2_1[[#This Row],[rating_count]]</f>
        <v>51184</v>
      </c>
      <c r="P375">
        <f>CORREL(J:J,M:M)</f>
        <v>-0.15537543972693033</v>
      </c>
      <c r="Q375" t="str">
        <f>IF(Table2_1[[#This Row],[rating_count]]&lt;1000, "Yes", "No")</f>
        <v>No</v>
      </c>
      <c r="R375" s="9">
        <f>Table2_1[[#This Row],[rating]] * Table2_1[[#This Row],[rating_count]]</f>
        <v>51184</v>
      </c>
    </row>
    <row r="376" spans="1:18">
      <c r="A376" s="9" t="s">
        <v>3273</v>
      </c>
      <c r="B376" s="9" t="s">
        <v>3274</v>
      </c>
      <c r="C376" s="9" t="s">
        <v>13091</v>
      </c>
      <c r="D376" s="9" t="s">
        <v>13120</v>
      </c>
      <c r="E376" s="9" t="s">
        <v>13121</v>
      </c>
      <c r="F376" s="9" t="s">
        <v>13136</v>
      </c>
      <c r="G376" s="9" t="s">
        <v>13137</v>
      </c>
      <c r="H376">
        <v>139</v>
      </c>
      <c r="I376">
        <v>495</v>
      </c>
      <c r="J376">
        <v>0.72</v>
      </c>
      <c r="K376" t="str">
        <f>IF(Table2_1[[#This Row],[discount_percentage]]&gt;=0.5, "Yes", "No")</f>
        <v>Yes</v>
      </c>
      <c r="L376" s="16">
        <f>Table2_1[[#This Row],[actual_price]] * Table2_1[[#This Row],[rating_count]]</f>
        <v>7021575</v>
      </c>
      <c r="M376">
        <v>4.3</v>
      </c>
      <c r="N376">
        <v>14185</v>
      </c>
      <c r="O376">
        <f>Table2_1[[#This Row],[rating]] * Table2_1[[#This Row],[rating_count]]</f>
        <v>60995.5</v>
      </c>
      <c r="P376">
        <f>CORREL(J:J,M:M)</f>
        <v>-0.15537543972693033</v>
      </c>
      <c r="Q376" t="str">
        <f>IF(Table2_1[[#This Row],[rating_count]]&lt;1000, "Yes", "No")</f>
        <v>No</v>
      </c>
      <c r="R376" s="9">
        <f>Table2_1[[#This Row],[rating]] * Table2_1[[#This Row],[rating_count]]</f>
        <v>60995.5</v>
      </c>
    </row>
    <row r="377" spans="1:18">
      <c r="A377" s="9" t="s">
        <v>3280</v>
      </c>
      <c r="B377" s="9" t="s">
        <v>3281</v>
      </c>
      <c r="C377" s="9" t="s">
        <v>13091</v>
      </c>
      <c r="D377" s="9" t="s">
        <v>13118</v>
      </c>
      <c r="E377" s="9" t="s">
        <v>13119</v>
      </c>
      <c r="F377" s="9"/>
      <c r="G377" s="9"/>
      <c r="H377">
        <v>3999</v>
      </c>
      <c r="I377">
        <v>16999</v>
      </c>
      <c r="J377">
        <v>0.76</v>
      </c>
      <c r="K377" t="str">
        <f>IF(Table2_1[[#This Row],[discount_percentage]]&gt;=0.5, "Yes", "No")</f>
        <v>Yes</v>
      </c>
      <c r="L377" s="16">
        <f>Table2_1[[#This Row],[actual_price]] * Table2_1[[#This Row],[rating_count]]</f>
        <v>291685841</v>
      </c>
      <c r="M377">
        <v>4.3</v>
      </c>
      <c r="N377">
        <v>17159</v>
      </c>
      <c r="O377">
        <f>Table2_1[[#This Row],[rating]] * Table2_1[[#This Row],[rating_count]]</f>
        <v>73783.7</v>
      </c>
      <c r="P377">
        <f>CORREL(J:J,M:M)</f>
        <v>-0.15537543972693033</v>
      </c>
      <c r="Q377" t="str">
        <f>IF(Table2_1[[#This Row],[rating_count]]&lt;1000, "Yes", "No")</f>
        <v>No</v>
      </c>
      <c r="R377" s="9">
        <f>Table2_1[[#This Row],[rating]] * Table2_1[[#This Row],[rating_count]]</f>
        <v>73783.7</v>
      </c>
    </row>
    <row r="378" spans="1:18">
      <c r="A378" s="9" t="s">
        <v>3290</v>
      </c>
      <c r="B378" s="9" t="s">
        <v>3291</v>
      </c>
      <c r="C378" s="9" t="s">
        <v>13091</v>
      </c>
      <c r="D378" s="9" t="s">
        <v>13118</v>
      </c>
      <c r="E378" s="9" t="s">
        <v>13119</v>
      </c>
      <c r="F378" s="9"/>
      <c r="G378" s="9"/>
      <c r="H378">
        <v>2998</v>
      </c>
      <c r="I378">
        <v>5999</v>
      </c>
      <c r="J378">
        <v>0.5</v>
      </c>
      <c r="K378" t="str">
        <f>IF(Table2_1[[#This Row],[discount_percentage]]&gt;=0.5, "Yes", "No")</f>
        <v>Yes</v>
      </c>
      <c r="L378" s="16">
        <f>Table2_1[[#This Row],[actual_price]] * Table2_1[[#This Row],[rating_count]]</f>
        <v>31068821</v>
      </c>
      <c r="M378">
        <v>4.0999999999999996</v>
      </c>
      <c r="N378">
        <v>5179</v>
      </c>
      <c r="O378">
        <f>Table2_1[[#This Row],[rating]] * Table2_1[[#This Row],[rating_count]]</f>
        <v>21233.899999999998</v>
      </c>
      <c r="P378">
        <f>CORREL(J:J,M:M)</f>
        <v>-0.15537543972693033</v>
      </c>
      <c r="Q378" t="str">
        <f>IF(Table2_1[[#This Row],[rating_count]]&lt;1000, "Yes", "No")</f>
        <v>No</v>
      </c>
      <c r="R378" s="9">
        <f>Table2_1[[#This Row],[rating]] * Table2_1[[#This Row],[rating_count]]</f>
        <v>21233.899999999998</v>
      </c>
    </row>
    <row r="379" spans="1:18">
      <c r="A379" s="9" t="s">
        <v>27</v>
      </c>
      <c r="B379" s="9" t="s">
        <v>28</v>
      </c>
      <c r="C379" s="9" t="s">
        <v>13083</v>
      </c>
      <c r="D379" s="9" t="s">
        <v>13084</v>
      </c>
      <c r="E379" s="9" t="s">
        <v>13085</v>
      </c>
      <c r="F379" s="9" t="s">
        <v>13086</v>
      </c>
      <c r="G379" s="9" t="s">
        <v>13087</v>
      </c>
      <c r="H379">
        <v>199</v>
      </c>
      <c r="I379">
        <v>349</v>
      </c>
      <c r="J379">
        <v>0.43</v>
      </c>
      <c r="K379" t="str">
        <f>IF(Table2_1[[#This Row],[discount_percentage]]&gt;=0.5, "Yes", "No")</f>
        <v>No</v>
      </c>
      <c r="L379" s="16">
        <f>Table2_1[[#This Row],[actual_price]] * Table2_1[[#This Row],[rating_count]]</f>
        <v>15353557</v>
      </c>
      <c r="M379">
        <v>4</v>
      </c>
      <c r="N379">
        <v>43993</v>
      </c>
      <c r="O379">
        <f>Table2_1[[#This Row],[rating]] * Table2_1[[#This Row],[rating_count]]</f>
        <v>175972</v>
      </c>
      <c r="P379">
        <f>CORREL(J:J,M:M)</f>
        <v>-0.15537543972693033</v>
      </c>
      <c r="Q379" t="str">
        <f>IF(Table2_1[[#This Row],[rating_count]]&lt;1000, "Yes", "No")</f>
        <v>No</v>
      </c>
      <c r="R379" s="9">
        <f>Table2_1[[#This Row],[rating]] * Table2_1[[#This Row],[rating_count]]</f>
        <v>175972</v>
      </c>
    </row>
    <row r="380" spans="1:18">
      <c r="A380" s="9" t="s">
        <v>3302</v>
      </c>
      <c r="B380" s="9" t="s">
        <v>3303</v>
      </c>
      <c r="C380" s="9" t="s">
        <v>13091</v>
      </c>
      <c r="D380" s="9" t="s">
        <v>13120</v>
      </c>
      <c r="E380" s="9" t="s">
        <v>13124</v>
      </c>
      <c r="F380" s="9" t="s">
        <v>13125</v>
      </c>
      <c r="G380" s="9"/>
      <c r="H380">
        <v>15499</v>
      </c>
      <c r="I380">
        <v>18999</v>
      </c>
      <c r="J380">
        <v>0.18</v>
      </c>
      <c r="K380" t="str">
        <f>IF(Table2_1[[#This Row],[discount_percentage]]&gt;=0.5, "Yes", "No")</f>
        <v>No</v>
      </c>
      <c r="L380" s="16">
        <f>Table2_1[[#This Row],[actual_price]] * Table2_1[[#This Row],[rating_count]]</f>
        <v>365768748</v>
      </c>
      <c r="M380">
        <v>4.0999999999999996</v>
      </c>
      <c r="N380">
        <v>19252</v>
      </c>
      <c r="O380">
        <f>Table2_1[[#This Row],[rating]] * Table2_1[[#This Row],[rating_count]]</f>
        <v>78933.2</v>
      </c>
      <c r="P380">
        <f>CORREL(J:J,M:M)</f>
        <v>-0.15537543972693033</v>
      </c>
      <c r="Q380" t="str">
        <f>IF(Table2_1[[#This Row],[rating_count]]&lt;1000, "Yes", "No")</f>
        <v>No</v>
      </c>
      <c r="R380" s="9">
        <f>Table2_1[[#This Row],[rating]] * Table2_1[[#This Row],[rating_count]]</f>
        <v>78933.2</v>
      </c>
    </row>
    <row r="381" spans="1:18">
      <c r="A381" s="9" t="s">
        <v>37</v>
      </c>
      <c r="B381" s="9" t="s">
        <v>38</v>
      </c>
      <c r="C381" s="9" t="s">
        <v>13083</v>
      </c>
      <c r="D381" s="9" t="s">
        <v>13084</v>
      </c>
      <c r="E381" s="9" t="s">
        <v>13085</v>
      </c>
      <c r="F381" s="9" t="s">
        <v>13086</v>
      </c>
      <c r="G381" s="9" t="s">
        <v>13087</v>
      </c>
      <c r="H381">
        <v>199</v>
      </c>
      <c r="I381">
        <v>999</v>
      </c>
      <c r="J381">
        <v>0.8</v>
      </c>
      <c r="K381" t="str">
        <f>IF(Table2_1[[#This Row],[discount_percentage]]&gt;=0.5, "Yes", "No")</f>
        <v>Yes</v>
      </c>
      <c r="L381" s="16">
        <f>Table2_1[[#This Row],[actual_price]] * Table2_1[[#This Row],[rating_count]]</f>
        <v>7920072</v>
      </c>
      <c r="M381">
        <v>3.9</v>
      </c>
      <c r="N381">
        <v>7928</v>
      </c>
      <c r="O381">
        <f>Table2_1[[#This Row],[rating]] * Table2_1[[#This Row],[rating_count]]</f>
        <v>30919.200000000001</v>
      </c>
      <c r="P381">
        <f>CORREL(J:J,M:M)</f>
        <v>-0.15537543972693033</v>
      </c>
      <c r="Q381" t="str">
        <f>IF(Table2_1[[#This Row],[rating_count]]&lt;1000, "Yes", "No")</f>
        <v>No</v>
      </c>
      <c r="R381" s="9">
        <f>Table2_1[[#This Row],[rating]] * Table2_1[[#This Row],[rating_count]]</f>
        <v>30919.200000000001</v>
      </c>
    </row>
    <row r="382" spans="1:18">
      <c r="A382" s="9" t="s">
        <v>3316</v>
      </c>
      <c r="B382" s="9" t="s">
        <v>2947</v>
      </c>
      <c r="C382" s="9" t="s">
        <v>13091</v>
      </c>
      <c r="D382" s="9" t="s">
        <v>13118</v>
      </c>
      <c r="E382" s="9" t="s">
        <v>13119</v>
      </c>
      <c r="F382" s="9"/>
      <c r="G382" s="9"/>
      <c r="H382">
        <v>1799</v>
      </c>
      <c r="I382">
        <v>19999</v>
      </c>
      <c r="J382">
        <v>0.91</v>
      </c>
      <c r="K382" t="str">
        <f>IF(Table2_1[[#This Row],[discount_percentage]]&gt;=0.5, "Yes", "No")</f>
        <v>Yes</v>
      </c>
      <c r="L382" s="16">
        <f>Table2_1[[#This Row],[actual_price]] * Table2_1[[#This Row],[rating_count]]</f>
        <v>278726063</v>
      </c>
      <c r="M382">
        <v>4.2</v>
      </c>
      <c r="N382">
        <v>13937</v>
      </c>
      <c r="O382">
        <f>Table2_1[[#This Row],[rating]] * Table2_1[[#This Row],[rating_count]]</f>
        <v>58535.4</v>
      </c>
      <c r="P382">
        <f>CORREL(J:J,M:M)</f>
        <v>-0.15537543972693033</v>
      </c>
      <c r="Q382" t="str">
        <f>IF(Table2_1[[#This Row],[rating_count]]&lt;1000, "Yes", "No")</f>
        <v>No</v>
      </c>
      <c r="R382" s="9">
        <f>Table2_1[[#This Row],[rating]] * Table2_1[[#This Row],[rating_count]]</f>
        <v>58535.4</v>
      </c>
    </row>
    <row r="383" spans="1:18">
      <c r="A383" s="9" t="s">
        <v>3319</v>
      </c>
      <c r="B383" s="9" t="s">
        <v>3320</v>
      </c>
      <c r="C383" s="9" t="s">
        <v>13091</v>
      </c>
      <c r="D383" s="9" t="s">
        <v>13120</v>
      </c>
      <c r="E383" s="9" t="s">
        <v>13124</v>
      </c>
      <c r="F383" s="9" t="s">
        <v>13125</v>
      </c>
      <c r="G383" s="9"/>
      <c r="H383">
        <v>8999</v>
      </c>
      <c r="I383">
        <v>11999</v>
      </c>
      <c r="J383">
        <v>0.25</v>
      </c>
      <c r="K383" t="str">
        <f>IF(Table2_1[[#This Row],[discount_percentage]]&gt;=0.5, "Yes", "No")</f>
        <v>No</v>
      </c>
      <c r="L383" s="16">
        <f>Table2_1[[#This Row],[actual_price]] * Table2_1[[#This Row],[rating_count]]</f>
        <v>153539204</v>
      </c>
      <c r="M383">
        <v>4</v>
      </c>
      <c r="N383">
        <v>12796</v>
      </c>
      <c r="O383">
        <f>Table2_1[[#This Row],[rating]] * Table2_1[[#This Row],[rating_count]]</f>
        <v>51184</v>
      </c>
      <c r="P383">
        <f>CORREL(J:J,M:M)</f>
        <v>-0.15537543972693033</v>
      </c>
      <c r="Q383" t="str">
        <f>IF(Table2_1[[#This Row],[rating_count]]&lt;1000, "Yes", "No")</f>
        <v>No</v>
      </c>
      <c r="R383" s="9">
        <f>Table2_1[[#This Row],[rating]] * Table2_1[[#This Row],[rating_count]]</f>
        <v>51184</v>
      </c>
    </row>
    <row r="384" spans="1:18">
      <c r="A384" s="9" t="s">
        <v>3323</v>
      </c>
      <c r="B384" s="9" t="s">
        <v>3324</v>
      </c>
      <c r="C384" s="9" t="s">
        <v>13091</v>
      </c>
      <c r="D384" s="9" t="s">
        <v>13120</v>
      </c>
      <c r="E384" s="9" t="s">
        <v>13121</v>
      </c>
      <c r="F384" s="9" t="s">
        <v>13122</v>
      </c>
      <c r="G384" s="9" t="s">
        <v>13132</v>
      </c>
      <c r="H384">
        <v>873</v>
      </c>
      <c r="I384">
        <v>1699</v>
      </c>
      <c r="J384">
        <v>0.49</v>
      </c>
      <c r="K384" t="str">
        <f>IF(Table2_1[[#This Row],[discount_percentage]]&gt;=0.5, "Yes", "No")</f>
        <v>No</v>
      </c>
      <c r="L384" s="16">
        <f>Table2_1[[#This Row],[actual_price]] * Table2_1[[#This Row],[rating_count]]</f>
        <v>2854320</v>
      </c>
      <c r="M384">
        <v>4.4000000000000004</v>
      </c>
      <c r="N384">
        <v>1680</v>
      </c>
      <c r="O384">
        <f>Table2_1[[#This Row],[rating]] * Table2_1[[#This Row],[rating_count]]</f>
        <v>7392.0000000000009</v>
      </c>
      <c r="P384">
        <f>CORREL(J:J,M:M)</f>
        <v>-0.15537543972693033</v>
      </c>
      <c r="Q384" t="str">
        <f>IF(Table2_1[[#This Row],[rating_count]]&lt;1000, "Yes", "No")</f>
        <v>No</v>
      </c>
      <c r="R384" s="9">
        <f>Table2_1[[#This Row],[rating]] * Table2_1[[#This Row],[rating_count]]</f>
        <v>7392.0000000000009</v>
      </c>
    </row>
    <row r="385" spans="1:18">
      <c r="A385" s="9" t="s">
        <v>3333</v>
      </c>
      <c r="B385" s="9" t="s">
        <v>3334</v>
      </c>
      <c r="C385" s="9" t="s">
        <v>13091</v>
      </c>
      <c r="D385" s="9" t="s">
        <v>13120</v>
      </c>
      <c r="E385" s="9" t="s">
        <v>13124</v>
      </c>
      <c r="F385" s="9" t="s">
        <v>13125</v>
      </c>
      <c r="G385" s="9"/>
      <c r="H385">
        <v>12999</v>
      </c>
      <c r="I385">
        <v>15999</v>
      </c>
      <c r="J385">
        <v>0.19</v>
      </c>
      <c r="K385" t="str">
        <f>IF(Table2_1[[#This Row],[discount_percentage]]&gt;=0.5, "Yes", "No")</f>
        <v>No</v>
      </c>
      <c r="L385" s="16">
        <f>Table2_1[[#This Row],[actual_price]] * Table2_1[[#This Row],[rating_count]]</f>
        <v>211922754</v>
      </c>
      <c r="M385">
        <v>4.2</v>
      </c>
      <c r="N385">
        <v>13246</v>
      </c>
      <c r="O385">
        <f>Table2_1[[#This Row],[rating]] * Table2_1[[#This Row],[rating_count]]</f>
        <v>55633.200000000004</v>
      </c>
      <c r="P385">
        <f>CORREL(J:J,M:M)</f>
        <v>-0.15537543972693033</v>
      </c>
      <c r="Q385" t="str">
        <f>IF(Table2_1[[#This Row],[rating_count]]&lt;1000, "Yes", "No")</f>
        <v>No</v>
      </c>
      <c r="R385" s="9">
        <f>Table2_1[[#This Row],[rating]] * Table2_1[[#This Row],[rating_count]]</f>
        <v>55633.200000000004</v>
      </c>
    </row>
    <row r="386" spans="1:18">
      <c r="A386" s="9" t="s">
        <v>3343</v>
      </c>
      <c r="B386" s="9" t="s">
        <v>3344</v>
      </c>
      <c r="C386" s="9" t="s">
        <v>13091</v>
      </c>
      <c r="D386" s="9" t="s">
        <v>13120</v>
      </c>
      <c r="E386" s="9" t="s">
        <v>13121</v>
      </c>
      <c r="F386" s="9" t="s">
        <v>13138</v>
      </c>
      <c r="G386" s="9" t="s">
        <v>13139</v>
      </c>
      <c r="H386">
        <v>539</v>
      </c>
      <c r="I386">
        <v>1599</v>
      </c>
      <c r="J386">
        <v>0.66</v>
      </c>
      <c r="K386" t="str">
        <f>IF(Table2_1[[#This Row],[discount_percentage]]&gt;=0.5, "Yes", "No")</f>
        <v>Yes</v>
      </c>
      <c r="L386" s="16">
        <f>Table2_1[[#This Row],[actual_price]] * Table2_1[[#This Row],[rating_count]]</f>
        <v>23422152</v>
      </c>
      <c r="M386">
        <v>3.8</v>
      </c>
      <c r="N386">
        <v>14648</v>
      </c>
      <c r="O386">
        <f>Table2_1[[#This Row],[rating]] * Table2_1[[#This Row],[rating_count]]</f>
        <v>55662.399999999994</v>
      </c>
      <c r="P386">
        <f>CORREL(J:J,M:M)</f>
        <v>-0.15537543972693033</v>
      </c>
      <c r="Q386" t="str">
        <f>IF(Table2_1[[#This Row],[rating_count]]&lt;1000, "Yes", "No")</f>
        <v>No</v>
      </c>
      <c r="R386" s="9">
        <f>Table2_1[[#This Row],[rating]] * Table2_1[[#This Row],[rating_count]]</f>
        <v>55662.399999999994</v>
      </c>
    </row>
    <row r="387" spans="1:18">
      <c r="A387" s="9" t="s">
        <v>3354</v>
      </c>
      <c r="B387" s="9" t="s">
        <v>2958</v>
      </c>
      <c r="C387" s="9" t="s">
        <v>13091</v>
      </c>
      <c r="D387" s="9" t="s">
        <v>13118</v>
      </c>
      <c r="E387" s="9" t="s">
        <v>13119</v>
      </c>
      <c r="F387" s="9"/>
      <c r="G387" s="9"/>
      <c r="H387">
        <v>1999</v>
      </c>
      <c r="I387">
        <v>9999</v>
      </c>
      <c r="J387">
        <v>0.8</v>
      </c>
      <c r="K387" t="str">
        <f>IF(Table2_1[[#This Row],[discount_percentage]]&gt;=0.5, "Yes", "No")</f>
        <v>Yes</v>
      </c>
      <c r="L387" s="16">
        <f>Table2_1[[#This Row],[actual_price]] * Table2_1[[#This Row],[rating_count]]</f>
        <v>276932304</v>
      </c>
      <c r="M387">
        <v>4.3</v>
      </c>
      <c r="N387">
        <v>27696</v>
      </c>
      <c r="O387">
        <f>Table2_1[[#This Row],[rating]] * Table2_1[[#This Row],[rating_count]]</f>
        <v>119092.79999999999</v>
      </c>
      <c r="P387">
        <f>CORREL(J:J,M:M)</f>
        <v>-0.15537543972693033</v>
      </c>
      <c r="Q387" t="str">
        <f>IF(Table2_1[[#This Row],[rating_count]]&lt;1000, "Yes", "No")</f>
        <v>No</v>
      </c>
      <c r="R387" s="9">
        <f>Table2_1[[#This Row],[rating]] * Table2_1[[#This Row],[rating_count]]</f>
        <v>119092.79999999999</v>
      </c>
    </row>
    <row r="388" spans="1:18">
      <c r="A388" s="9" t="s">
        <v>3358</v>
      </c>
      <c r="B388" s="9" t="s">
        <v>3359</v>
      </c>
      <c r="C388" s="9" t="s">
        <v>13091</v>
      </c>
      <c r="D388" s="9" t="s">
        <v>13120</v>
      </c>
      <c r="E388" s="9" t="s">
        <v>13124</v>
      </c>
      <c r="F388" s="9" t="s">
        <v>13125</v>
      </c>
      <c r="G388" s="9"/>
      <c r="H388">
        <v>15490</v>
      </c>
      <c r="I388">
        <v>20990</v>
      </c>
      <c r="J388">
        <v>0.26</v>
      </c>
      <c r="K388" t="str">
        <f>IF(Table2_1[[#This Row],[discount_percentage]]&gt;=0.5, "Yes", "No")</f>
        <v>No</v>
      </c>
      <c r="L388" s="16">
        <f>Table2_1[[#This Row],[actual_price]] * Table2_1[[#This Row],[rating_count]]</f>
        <v>690906840</v>
      </c>
      <c r="M388">
        <v>4.2</v>
      </c>
      <c r="N388">
        <v>32916</v>
      </c>
      <c r="O388">
        <f>Table2_1[[#This Row],[rating]] * Table2_1[[#This Row],[rating_count]]</f>
        <v>138247.20000000001</v>
      </c>
      <c r="P388">
        <f>CORREL(J:J,M:M)</f>
        <v>-0.15537543972693033</v>
      </c>
      <c r="Q388" t="str">
        <f>IF(Table2_1[[#This Row],[rating_count]]&lt;1000, "Yes", "No")</f>
        <v>No</v>
      </c>
      <c r="R388" s="9">
        <f>Table2_1[[#This Row],[rating]] * Table2_1[[#This Row],[rating_count]]</f>
        <v>138247.20000000001</v>
      </c>
    </row>
    <row r="389" spans="1:18">
      <c r="A389" s="9" t="s">
        <v>3368</v>
      </c>
      <c r="B389" s="9" t="s">
        <v>3369</v>
      </c>
      <c r="C389" s="9" t="s">
        <v>13091</v>
      </c>
      <c r="D389" s="9" t="s">
        <v>13120</v>
      </c>
      <c r="E389" s="9" t="s">
        <v>13124</v>
      </c>
      <c r="F389" s="9" t="s">
        <v>13125</v>
      </c>
      <c r="G389" s="9"/>
      <c r="H389">
        <v>19999</v>
      </c>
      <c r="I389">
        <v>24999</v>
      </c>
      <c r="J389">
        <v>0.2</v>
      </c>
      <c r="K389" t="str">
        <f>IF(Table2_1[[#This Row],[discount_percentage]]&gt;=0.5, "Yes", "No")</f>
        <v>No</v>
      </c>
      <c r="L389" s="16">
        <f>Table2_1[[#This Row],[actual_price]] * Table2_1[[#This Row],[rating_count]]</f>
        <v>645574176</v>
      </c>
      <c r="M389">
        <v>3.9</v>
      </c>
      <c r="N389">
        <v>25824</v>
      </c>
      <c r="O389">
        <f>Table2_1[[#This Row],[rating]] * Table2_1[[#This Row],[rating_count]]</f>
        <v>100713.59999999999</v>
      </c>
      <c r="P389">
        <f>CORREL(J:J,M:M)</f>
        <v>-0.15537543972693033</v>
      </c>
      <c r="Q389" t="str">
        <f>IF(Table2_1[[#This Row],[rating_count]]&lt;1000, "Yes", "No")</f>
        <v>No</v>
      </c>
      <c r="R389" s="9">
        <f>Table2_1[[#This Row],[rating]] * Table2_1[[#This Row],[rating_count]]</f>
        <v>100713.59999999999</v>
      </c>
    </row>
    <row r="390" spans="1:18">
      <c r="A390" s="9" t="s">
        <v>3378</v>
      </c>
      <c r="B390" s="9" t="s">
        <v>3379</v>
      </c>
      <c r="C390" s="9" t="s">
        <v>13091</v>
      </c>
      <c r="D390" s="9" t="s">
        <v>13120</v>
      </c>
      <c r="E390" s="9" t="s">
        <v>13121</v>
      </c>
      <c r="F390" s="9" t="s">
        <v>13122</v>
      </c>
      <c r="G390" s="9" t="s">
        <v>13135</v>
      </c>
      <c r="H390">
        <v>1075</v>
      </c>
      <c r="I390">
        <v>1699</v>
      </c>
      <c r="J390">
        <v>0.37</v>
      </c>
      <c r="K390" t="str">
        <f>IF(Table2_1[[#This Row],[discount_percentage]]&gt;=0.5, "Yes", "No")</f>
        <v>No</v>
      </c>
      <c r="L390" s="16">
        <f>Table2_1[[#This Row],[actual_price]] * Table2_1[[#This Row],[rating_count]]</f>
        <v>12677938</v>
      </c>
      <c r="M390">
        <v>4.4000000000000004</v>
      </c>
      <c r="N390">
        <v>7462</v>
      </c>
      <c r="O390">
        <f>Table2_1[[#This Row],[rating]] * Table2_1[[#This Row],[rating_count]]</f>
        <v>32832.800000000003</v>
      </c>
      <c r="P390">
        <f>CORREL(J:J,M:M)</f>
        <v>-0.15537543972693033</v>
      </c>
      <c r="Q390" t="str">
        <f>IF(Table2_1[[#This Row],[rating_count]]&lt;1000, "Yes", "No")</f>
        <v>No</v>
      </c>
      <c r="R390" s="9">
        <f>Table2_1[[#This Row],[rating]] * Table2_1[[#This Row],[rating_count]]</f>
        <v>32832.800000000003</v>
      </c>
    </row>
    <row r="391" spans="1:18">
      <c r="A391" s="9" t="s">
        <v>3388</v>
      </c>
      <c r="B391" s="9" t="s">
        <v>3389</v>
      </c>
      <c r="C391" s="9" t="s">
        <v>13091</v>
      </c>
      <c r="D391" s="9" t="s">
        <v>13129</v>
      </c>
      <c r="E391" s="9" t="s">
        <v>13130</v>
      </c>
      <c r="F391" s="9" t="s">
        <v>13131</v>
      </c>
      <c r="G391" s="9"/>
      <c r="H391">
        <v>399</v>
      </c>
      <c r="I391">
        <v>699</v>
      </c>
      <c r="J391">
        <v>0.43</v>
      </c>
      <c r="K391" t="str">
        <f>IF(Table2_1[[#This Row],[discount_percentage]]&gt;=0.5, "Yes", "No")</f>
        <v>No</v>
      </c>
      <c r="L391" s="16">
        <f>Table2_1[[#This Row],[actual_price]] * Table2_1[[#This Row],[rating_count]]</f>
        <v>26434083</v>
      </c>
      <c r="M391">
        <v>4</v>
      </c>
      <c r="N391">
        <v>37817</v>
      </c>
      <c r="O391">
        <f>Table2_1[[#This Row],[rating]] * Table2_1[[#This Row],[rating_count]]</f>
        <v>151268</v>
      </c>
      <c r="P391">
        <f>CORREL(J:J,M:M)</f>
        <v>-0.15537543972693033</v>
      </c>
      <c r="Q391" t="str">
        <f>IF(Table2_1[[#This Row],[rating_count]]&lt;1000, "Yes", "No")</f>
        <v>No</v>
      </c>
      <c r="R391" s="9">
        <f>Table2_1[[#This Row],[rating]] * Table2_1[[#This Row],[rating_count]]</f>
        <v>151268</v>
      </c>
    </row>
    <row r="392" spans="1:18">
      <c r="A392" s="9" t="s">
        <v>3398</v>
      </c>
      <c r="B392" s="9" t="s">
        <v>3399</v>
      </c>
      <c r="C392" s="9" t="s">
        <v>13091</v>
      </c>
      <c r="D392" s="9" t="s">
        <v>13118</v>
      </c>
      <c r="E392" s="9" t="s">
        <v>13119</v>
      </c>
      <c r="F392" s="9"/>
      <c r="G392" s="9"/>
      <c r="H392">
        <v>1999</v>
      </c>
      <c r="I392">
        <v>3990</v>
      </c>
      <c r="J392">
        <v>0.5</v>
      </c>
      <c r="K392" t="str">
        <f>IF(Table2_1[[#This Row],[discount_percentage]]&gt;=0.5, "Yes", "No")</f>
        <v>Yes</v>
      </c>
      <c r="L392" s="16">
        <f>Table2_1[[#This Row],[actual_price]] * Table2_1[[#This Row],[rating_count]]</f>
        <v>120713460</v>
      </c>
      <c r="M392">
        <v>4</v>
      </c>
      <c r="N392">
        <v>30254</v>
      </c>
      <c r="O392">
        <f>Table2_1[[#This Row],[rating]] * Table2_1[[#This Row],[rating_count]]</f>
        <v>121016</v>
      </c>
      <c r="P392">
        <f>CORREL(J:J,M:M)</f>
        <v>-0.15537543972693033</v>
      </c>
      <c r="Q392" t="str">
        <f>IF(Table2_1[[#This Row],[rating_count]]&lt;1000, "Yes", "No")</f>
        <v>No</v>
      </c>
      <c r="R392" s="9">
        <f>Table2_1[[#This Row],[rating]] * Table2_1[[#This Row],[rating_count]]</f>
        <v>121016</v>
      </c>
    </row>
    <row r="393" spans="1:18">
      <c r="A393" s="9" t="s">
        <v>3403</v>
      </c>
      <c r="B393" s="9" t="s">
        <v>3404</v>
      </c>
      <c r="C393" s="9" t="s">
        <v>13091</v>
      </c>
      <c r="D393" s="9" t="s">
        <v>13118</v>
      </c>
      <c r="E393" s="9" t="s">
        <v>13119</v>
      </c>
      <c r="F393" s="9"/>
      <c r="G393" s="9"/>
      <c r="H393">
        <v>1999</v>
      </c>
      <c r="I393">
        <v>7990</v>
      </c>
      <c r="J393">
        <v>0.75</v>
      </c>
      <c r="K393" t="str">
        <f>IF(Table2_1[[#This Row],[discount_percentage]]&gt;=0.5, "Yes", "No")</f>
        <v>Yes</v>
      </c>
      <c r="L393" s="16">
        <f>Table2_1[[#This Row],[actual_price]] * Table2_1[[#This Row],[rating_count]]</f>
        <v>142469690</v>
      </c>
      <c r="M393">
        <v>3.8</v>
      </c>
      <c r="N393">
        <v>17831</v>
      </c>
      <c r="O393">
        <f>Table2_1[[#This Row],[rating]] * Table2_1[[#This Row],[rating_count]]</f>
        <v>67757.8</v>
      </c>
      <c r="P393">
        <f>CORREL(J:J,M:M)</f>
        <v>-0.15537543972693033</v>
      </c>
      <c r="Q393" t="str">
        <f>IF(Table2_1[[#This Row],[rating_count]]&lt;1000, "Yes", "No")</f>
        <v>No</v>
      </c>
      <c r="R393" s="9">
        <f>Table2_1[[#This Row],[rating]] * Table2_1[[#This Row],[rating_count]]</f>
        <v>67757.8</v>
      </c>
    </row>
    <row r="394" spans="1:18">
      <c r="A394" s="9" t="s">
        <v>47</v>
      </c>
      <c r="B394" s="9" t="s">
        <v>48</v>
      </c>
      <c r="C394" s="9" t="s">
        <v>13083</v>
      </c>
      <c r="D394" s="9" t="s">
        <v>13084</v>
      </c>
      <c r="E394" s="9" t="s">
        <v>13085</v>
      </c>
      <c r="F394" s="9" t="s">
        <v>13086</v>
      </c>
      <c r="G394" s="9" t="s">
        <v>13087</v>
      </c>
      <c r="H394">
        <v>329</v>
      </c>
      <c r="I394">
        <v>699</v>
      </c>
      <c r="J394">
        <v>0.53</v>
      </c>
      <c r="K394" t="str">
        <f>IF(Table2_1[[#This Row],[discount_percentage]]&gt;=0.5, "Yes", "No")</f>
        <v>Yes</v>
      </c>
      <c r="L394" s="16">
        <f>Table2_1[[#This Row],[actual_price]] * Table2_1[[#This Row],[rating_count]]</f>
        <v>65960436</v>
      </c>
      <c r="M394">
        <v>4.2</v>
      </c>
      <c r="N394">
        <v>94364</v>
      </c>
      <c r="O394">
        <f>Table2_1[[#This Row],[rating]] * Table2_1[[#This Row],[rating_count]]</f>
        <v>396328.8</v>
      </c>
      <c r="P394">
        <f>CORREL(J:J,M:M)</f>
        <v>-0.15537543972693033</v>
      </c>
      <c r="Q394" t="str">
        <f>IF(Table2_1[[#This Row],[rating_count]]&lt;1000, "Yes", "No")</f>
        <v>No</v>
      </c>
      <c r="R394" s="9">
        <f>Table2_1[[#This Row],[rating]] * Table2_1[[#This Row],[rating_count]]</f>
        <v>396328.8</v>
      </c>
    </row>
    <row r="395" spans="1:18">
      <c r="A395" s="9" t="s">
        <v>57</v>
      </c>
      <c r="B395" s="9" t="s">
        <v>58</v>
      </c>
      <c r="C395" s="9" t="s">
        <v>13083</v>
      </c>
      <c r="D395" s="9" t="s">
        <v>13084</v>
      </c>
      <c r="E395" s="9" t="s">
        <v>13085</v>
      </c>
      <c r="F395" s="9" t="s">
        <v>13086</v>
      </c>
      <c r="G395" s="9" t="s">
        <v>13087</v>
      </c>
      <c r="H395">
        <v>154</v>
      </c>
      <c r="I395">
        <v>399</v>
      </c>
      <c r="J395">
        <v>0.61</v>
      </c>
      <c r="K395" t="str">
        <f>IF(Table2_1[[#This Row],[discount_percentage]]&gt;=0.5, "Yes", "No")</f>
        <v>Yes</v>
      </c>
      <c r="L395" s="16">
        <f>Table2_1[[#This Row],[actual_price]] * Table2_1[[#This Row],[rating_count]]</f>
        <v>6745095</v>
      </c>
      <c r="M395">
        <v>4.2</v>
      </c>
      <c r="N395">
        <v>16905</v>
      </c>
      <c r="O395">
        <f>Table2_1[[#This Row],[rating]] * Table2_1[[#This Row],[rating_count]]</f>
        <v>71001</v>
      </c>
      <c r="P395">
        <f>CORREL(J:J,M:M)</f>
        <v>-0.15537543972693033</v>
      </c>
      <c r="Q395" t="str">
        <f>IF(Table2_1[[#This Row],[rating_count]]&lt;1000, "Yes", "No")</f>
        <v>No</v>
      </c>
      <c r="R395" s="9">
        <f>Table2_1[[#This Row],[rating]] * Table2_1[[#This Row],[rating_count]]</f>
        <v>71001</v>
      </c>
    </row>
    <row r="396" spans="1:18">
      <c r="A396" s="9" t="s">
        <v>3411</v>
      </c>
      <c r="B396" s="9" t="s">
        <v>3412</v>
      </c>
      <c r="C396" s="9" t="s">
        <v>13091</v>
      </c>
      <c r="D396" s="9" t="s">
        <v>13120</v>
      </c>
      <c r="E396" s="9" t="s">
        <v>13124</v>
      </c>
      <c r="F396" s="9" t="s">
        <v>13125</v>
      </c>
      <c r="G396" s="9"/>
      <c r="H396">
        <v>28999</v>
      </c>
      <c r="I396">
        <v>34999</v>
      </c>
      <c r="J396">
        <v>0.17</v>
      </c>
      <c r="K396" t="str">
        <f>IF(Table2_1[[#This Row],[discount_percentage]]&gt;=0.5, "Yes", "No")</f>
        <v>No</v>
      </c>
      <c r="L396" s="16">
        <f>Table2_1[[#This Row],[actual_price]] * Table2_1[[#This Row],[rating_count]]</f>
        <v>710864689</v>
      </c>
      <c r="M396">
        <v>4.4000000000000004</v>
      </c>
      <c r="N396">
        <v>20311</v>
      </c>
      <c r="O396">
        <f>Table2_1[[#This Row],[rating]] * Table2_1[[#This Row],[rating_count]]</f>
        <v>89368.400000000009</v>
      </c>
      <c r="P396">
        <f>CORREL(J:J,M:M)</f>
        <v>-0.15537543972693033</v>
      </c>
      <c r="Q396" t="str">
        <f>IF(Table2_1[[#This Row],[rating_count]]&lt;1000, "Yes", "No")</f>
        <v>No</v>
      </c>
      <c r="R396" s="9">
        <f>Table2_1[[#This Row],[rating]] * Table2_1[[#This Row],[rating_count]]</f>
        <v>89368.400000000009</v>
      </c>
    </row>
    <row r="397" spans="1:18">
      <c r="A397" s="9" t="s">
        <v>3421</v>
      </c>
      <c r="B397" s="9" t="s">
        <v>3422</v>
      </c>
      <c r="C397" s="9" t="s">
        <v>13091</v>
      </c>
      <c r="D397" s="9" t="s">
        <v>13118</v>
      </c>
      <c r="E397" s="9" t="s">
        <v>13119</v>
      </c>
      <c r="F397" s="9"/>
      <c r="G397" s="9"/>
      <c r="H397">
        <v>2299</v>
      </c>
      <c r="I397">
        <v>7990</v>
      </c>
      <c r="J397">
        <v>0.71</v>
      </c>
      <c r="K397" t="str">
        <f>IF(Table2_1[[#This Row],[discount_percentage]]&gt;=0.5, "Yes", "No")</f>
        <v>Yes</v>
      </c>
      <c r="L397" s="16">
        <f>Table2_1[[#This Row],[actual_price]] * Table2_1[[#This Row],[rating_count]]</f>
        <v>556279780</v>
      </c>
      <c r="M397">
        <v>4.2</v>
      </c>
      <c r="N397">
        <v>69622</v>
      </c>
      <c r="O397">
        <f>Table2_1[[#This Row],[rating]] * Table2_1[[#This Row],[rating_count]]</f>
        <v>292412.40000000002</v>
      </c>
      <c r="P397">
        <f>CORREL(J:J,M:M)</f>
        <v>-0.15537543972693033</v>
      </c>
      <c r="Q397" t="str">
        <f>IF(Table2_1[[#This Row],[rating_count]]&lt;1000, "Yes", "No")</f>
        <v>No</v>
      </c>
      <c r="R397" s="9">
        <f>Table2_1[[#This Row],[rating]] * Table2_1[[#This Row],[rating_count]]</f>
        <v>292412.40000000002</v>
      </c>
    </row>
    <row r="398" spans="1:18">
      <c r="A398" s="9" t="s">
        <v>3431</v>
      </c>
      <c r="B398" s="9" t="s">
        <v>3432</v>
      </c>
      <c r="C398" s="9" t="s">
        <v>13091</v>
      </c>
      <c r="D398" s="9" t="s">
        <v>13120</v>
      </c>
      <c r="E398" s="9" t="s">
        <v>13121</v>
      </c>
      <c r="F398" s="9" t="s">
        <v>13138</v>
      </c>
      <c r="G398" s="9" t="s">
        <v>13140</v>
      </c>
      <c r="H398">
        <v>399</v>
      </c>
      <c r="I398">
        <v>1999</v>
      </c>
      <c r="J398">
        <v>0.8</v>
      </c>
      <c r="K398" t="str">
        <f>IF(Table2_1[[#This Row],[discount_percentage]]&gt;=0.5, "Yes", "No")</f>
        <v>Yes</v>
      </c>
      <c r="L398" s="16">
        <f>Table2_1[[#This Row],[actual_price]] * Table2_1[[#This Row],[rating_count]]</f>
        <v>6760618</v>
      </c>
      <c r="M398">
        <v>4</v>
      </c>
      <c r="N398">
        <v>3382</v>
      </c>
      <c r="O398">
        <f>Table2_1[[#This Row],[rating]] * Table2_1[[#This Row],[rating_count]]</f>
        <v>13528</v>
      </c>
      <c r="P398">
        <f>CORREL(J:J,M:M)</f>
        <v>-0.15537543972693033</v>
      </c>
      <c r="Q398" t="str">
        <f>IF(Table2_1[[#This Row],[rating_count]]&lt;1000, "Yes", "No")</f>
        <v>No</v>
      </c>
      <c r="R398" s="9">
        <f>Table2_1[[#This Row],[rating]] * Table2_1[[#This Row],[rating_count]]</f>
        <v>13528</v>
      </c>
    </row>
    <row r="399" spans="1:18">
      <c r="A399" s="9" t="s">
        <v>3441</v>
      </c>
      <c r="B399" s="9" t="s">
        <v>3442</v>
      </c>
      <c r="C399" s="9" t="s">
        <v>13091</v>
      </c>
      <c r="D399" s="9" t="s">
        <v>13093</v>
      </c>
      <c r="E399" s="9" t="s">
        <v>13126</v>
      </c>
      <c r="F399" s="9" t="s">
        <v>13127</v>
      </c>
      <c r="G399" s="9"/>
      <c r="H399">
        <v>1149</v>
      </c>
      <c r="I399">
        <v>3999</v>
      </c>
      <c r="J399">
        <v>0.71</v>
      </c>
      <c r="K399" t="str">
        <f>IF(Table2_1[[#This Row],[discount_percentage]]&gt;=0.5, "Yes", "No")</f>
        <v>Yes</v>
      </c>
      <c r="L399" s="16">
        <f>Table2_1[[#This Row],[actual_price]] * Table2_1[[#This Row],[rating_count]]</f>
        <v>560003964</v>
      </c>
      <c r="M399">
        <v>4.3</v>
      </c>
      <c r="N399">
        <v>140036</v>
      </c>
      <c r="O399">
        <f>Table2_1[[#This Row],[rating]] * Table2_1[[#This Row],[rating_count]]</f>
        <v>602154.79999999993</v>
      </c>
      <c r="P399">
        <f>CORREL(J:J,M:M)</f>
        <v>-0.15537543972693033</v>
      </c>
      <c r="Q399" t="str">
        <f>IF(Table2_1[[#This Row],[rating_count]]&lt;1000, "Yes", "No")</f>
        <v>No</v>
      </c>
      <c r="R399" s="9">
        <f>Table2_1[[#This Row],[rating]] * Table2_1[[#This Row],[rating_count]]</f>
        <v>602154.79999999993</v>
      </c>
    </row>
    <row r="400" spans="1:18">
      <c r="A400" s="9" t="s">
        <v>3451</v>
      </c>
      <c r="B400" s="9" t="s">
        <v>3452</v>
      </c>
      <c r="C400" s="9" t="s">
        <v>13091</v>
      </c>
      <c r="D400" s="9" t="s">
        <v>13120</v>
      </c>
      <c r="E400" s="9" t="s">
        <v>13121</v>
      </c>
      <c r="F400" s="9" t="s">
        <v>13122</v>
      </c>
      <c r="G400" s="9" t="s">
        <v>13135</v>
      </c>
      <c r="H400">
        <v>529</v>
      </c>
      <c r="I400">
        <v>1499</v>
      </c>
      <c r="J400">
        <v>0.65</v>
      </c>
      <c r="K400" t="str">
        <f>IF(Table2_1[[#This Row],[discount_percentage]]&gt;=0.5, "Yes", "No")</f>
        <v>Yes</v>
      </c>
      <c r="L400" s="16">
        <f>Table2_1[[#This Row],[actual_price]] * Table2_1[[#This Row],[rating_count]]</f>
        <v>12889901</v>
      </c>
      <c r="M400">
        <v>4.0999999999999996</v>
      </c>
      <c r="N400">
        <v>8599</v>
      </c>
      <c r="O400">
        <f>Table2_1[[#This Row],[rating]] * Table2_1[[#This Row],[rating_count]]</f>
        <v>35255.899999999994</v>
      </c>
      <c r="P400">
        <f>CORREL(J:J,M:M)</f>
        <v>-0.15537543972693033</v>
      </c>
      <c r="Q400" t="str">
        <f>IF(Table2_1[[#This Row],[rating_count]]&lt;1000, "Yes", "No")</f>
        <v>No</v>
      </c>
      <c r="R400" s="9">
        <f>Table2_1[[#This Row],[rating]] * Table2_1[[#This Row],[rating_count]]</f>
        <v>35255.899999999994</v>
      </c>
    </row>
    <row r="401" spans="1:18">
      <c r="A401" s="9" t="s">
        <v>3461</v>
      </c>
      <c r="B401" s="9" t="s">
        <v>3462</v>
      </c>
      <c r="C401" s="9" t="s">
        <v>13091</v>
      </c>
      <c r="D401" s="9" t="s">
        <v>13120</v>
      </c>
      <c r="E401" s="9" t="s">
        <v>13124</v>
      </c>
      <c r="F401" s="9" t="s">
        <v>13125</v>
      </c>
      <c r="G401" s="9"/>
      <c r="H401">
        <v>13999</v>
      </c>
      <c r="I401">
        <v>19499</v>
      </c>
      <c r="J401">
        <v>0.28000000000000003</v>
      </c>
      <c r="K401" t="str">
        <f>IF(Table2_1[[#This Row],[discount_percentage]]&gt;=0.5, "Yes", "No")</f>
        <v>No</v>
      </c>
      <c r="L401" s="16">
        <f>Table2_1[[#This Row],[actual_price]] * Table2_1[[#This Row],[rating_count]]</f>
        <v>370442002</v>
      </c>
      <c r="M401">
        <v>4.0999999999999996</v>
      </c>
      <c r="N401">
        <v>18998</v>
      </c>
      <c r="O401">
        <f>Table2_1[[#This Row],[rating]] * Table2_1[[#This Row],[rating_count]]</f>
        <v>77891.799999999988</v>
      </c>
      <c r="P401">
        <f>CORREL(J:J,M:M)</f>
        <v>-0.15537543972693033</v>
      </c>
      <c r="Q401" t="str">
        <f>IF(Table2_1[[#This Row],[rating_count]]&lt;1000, "Yes", "No")</f>
        <v>No</v>
      </c>
      <c r="R401" s="9">
        <f>Table2_1[[#This Row],[rating]] * Table2_1[[#This Row],[rating_count]]</f>
        <v>77891.799999999988</v>
      </c>
    </row>
    <row r="402" spans="1:18">
      <c r="A402" s="9" t="s">
        <v>3466</v>
      </c>
      <c r="B402" s="9" t="s">
        <v>3467</v>
      </c>
      <c r="C402" s="9" t="s">
        <v>13091</v>
      </c>
      <c r="D402" s="9" t="s">
        <v>13129</v>
      </c>
      <c r="E402" s="9" t="s">
        <v>13130</v>
      </c>
      <c r="F402" s="9" t="s">
        <v>13131</v>
      </c>
      <c r="G402" s="9"/>
      <c r="H402">
        <v>379</v>
      </c>
      <c r="I402">
        <v>999</v>
      </c>
      <c r="J402">
        <v>0.62</v>
      </c>
      <c r="K402" t="str">
        <f>IF(Table2_1[[#This Row],[discount_percentage]]&gt;=0.5, "Yes", "No")</f>
        <v>Yes</v>
      </c>
      <c r="L402" s="16">
        <f>Table2_1[[#This Row],[actual_price]] * Table2_1[[#This Row],[rating_count]]</f>
        <v>363349287</v>
      </c>
      <c r="M402">
        <v>4.0999999999999996</v>
      </c>
      <c r="N402">
        <v>363713</v>
      </c>
      <c r="O402">
        <f>Table2_1[[#This Row],[rating]] * Table2_1[[#This Row],[rating_count]]</f>
        <v>1491223.2999999998</v>
      </c>
      <c r="P402">
        <f>CORREL(J:J,M:M)</f>
        <v>-0.15537543972693033</v>
      </c>
      <c r="Q402" t="str">
        <f>IF(Table2_1[[#This Row],[rating_count]]&lt;1000, "Yes", "No")</f>
        <v>No</v>
      </c>
      <c r="R402" s="9">
        <f>Table2_1[[#This Row],[rating]] * Table2_1[[#This Row],[rating_count]]</f>
        <v>1491223.2999999998</v>
      </c>
    </row>
    <row r="403" spans="1:18">
      <c r="A403" s="9" t="s">
        <v>3471</v>
      </c>
      <c r="B403" s="9" t="s">
        <v>3472</v>
      </c>
      <c r="C403" s="9" t="s">
        <v>13091</v>
      </c>
      <c r="D403" s="9" t="s">
        <v>13120</v>
      </c>
      <c r="E403" s="9" t="s">
        <v>13124</v>
      </c>
      <c r="F403" s="9" t="s">
        <v>13125</v>
      </c>
      <c r="G403" s="9"/>
      <c r="H403">
        <v>13999</v>
      </c>
      <c r="I403">
        <v>19999</v>
      </c>
      <c r="J403">
        <v>0.3</v>
      </c>
      <c r="K403" t="str">
        <f>IF(Table2_1[[#This Row],[discount_percentage]]&gt;=0.5, "Yes", "No")</f>
        <v>No</v>
      </c>
      <c r="L403" s="16">
        <f>Table2_1[[#This Row],[actual_price]] * Table2_1[[#This Row],[rating_count]]</f>
        <v>385020748</v>
      </c>
      <c r="M403">
        <v>4.0999999999999996</v>
      </c>
      <c r="N403">
        <v>19252</v>
      </c>
      <c r="O403">
        <f>Table2_1[[#This Row],[rating]] * Table2_1[[#This Row],[rating_count]]</f>
        <v>78933.2</v>
      </c>
      <c r="P403">
        <f>CORREL(J:J,M:M)</f>
        <v>-0.15537543972693033</v>
      </c>
      <c r="Q403" t="str">
        <f>IF(Table2_1[[#This Row],[rating_count]]&lt;1000, "Yes", "No")</f>
        <v>No</v>
      </c>
      <c r="R403" s="9">
        <f>Table2_1[[#This Row],[rating]] * Table2_1[[#This Row],[rating_count]]</f>
        <v>78933.2</v>
      </c>
    </row>
    <row r="404" spans="1:18">
      <c r="A404" s="9" t="s">
        <v>3476</v>
      </c>
      <c r="B404" s="9" t="s">
        <v>3477</v>
      </c>
      <c r="C404" s="9" t="s">
        <v>13091</v>
      </c>
      <c r="D404" s="9" t="s">
        <v>13118</v>
      </c>
      <c r="E404" s="9" t="s">
        <v>13119</v>
      </c>
      <c r="F404" s="9"/>
      <c r="G404" s="9"/>
      <c r="H404">
        <v>3999</v>
      </c>
      <c r="I404">
        <v>9999</v>
      </c>
      <c r="J404">
        <v>0.6</v>
      </c>
      <c r="K404" t="str">
        <f>IF(Table2_1[[#This Row],[discount_percentage]]&gt;=0.5, "Yes", "No")</f>
        <v>Yes</v>
      </c>
      <c r="L404" s="16">
        <f>Table2_1[[#This Row],[actual_price]] * Table2_1[[#This Row],[rating_count]]</f>
        <v>729927</v>
      </c>
      <c r="M404">
        <v>4.4000000000000004</v>
      </c>
      <c r="N404">
        <v>73</v>
      </c>
      <c r="O404">
        <f>Table2_1[[#This Row],[rating]] * Table2_1[[#This Row],[rating_count]]</f>
        <v>321.20000000000005</v>
      </c>
      <c r="P404">
        <f>CORREL(J:J,M:M)</f>
        <v>-0.15537543972693033</v>
      </c>
      <c r="Q404" t="str">
        <f>IF(Table2_1[[#This Row],[rating_count]]&lt;1000, "Yes", "No")</f>
        <v>Yes</v>
      </c>
      <c r="R404" s="9">
        <f>Table2_1[[#This Row],[rating]] * Table2_1[[#This Row],[rating_count]]</f>
        <v>321.20000000000005</v>
      </c>
    </row>
    <row r="405" spans="1:18">
      <c r="A405" s="9" t="s">
        <v>66</v>
      </c>
      <c r="B405" s="9" t="s">
        <v>67</v>
      </c>
      <c r="C405" s="9" t="s">
        <v>13083</v>
      </c>
      <c r="D405" s="9" t="s">
        <v>13084</v>
      </c>
      <c r="E405" s="9" t="s">
        <v>13085</v>
      </c>
      <c r="F405" s="9" t="s">
        <v>13086</v>
      </c>
      <c r="G405" s="9" t="s">
        <v>13087</v>
      </c>
      <c r="H405">
        <v>149</v>
      </c>
      <c r="I405">
        <v>1000</v>
      </c>
      <c r="J405">
        <v>0.85</v>
      </c>
      <c r="K405" t="str">
        <f>IF(Table2_1[[#This Row],[discount_percentage]]&gt;=0.5, "Yes", "No")</f>
        <v>Yes</v>
      </c>
      <c r="L405" s="16">
        <f>Table2_1[[#This Row],[actual_price]] * Table2_1[[#This Row],[rating_count]]</f>
        <v>24870000</v>
      </c>
      <c r="M405">
        <v>3.9</v>
      </c>
      <c r="N405">
        <v>24870</v>
      </c>
      <c r="O405">
        <f>Table2_1[[#This Row],[rating]] * Table2_1[[#This Row],[rating_count]]</f>
        <v>96993</v>
      </c>
      <c r="P405">
        <f>CORREL(J:J,M:M)</f>
        <v>-0.15537543972693033</v>
      </c>
      <c r="Q405" t="str">
        <f>IF(Table2_1[[#This Row],[rating_count]]&lt;1000, "Yes", "No")</f>
        <v>No</v>
      </c>
      <c r="R405" s="9">
        <f>Table2_1[[#This Row],[rating]] * Table2_1[[#This Row],[rating_count]]</f>
        <v>96993</v>
      </c>
    </row>
    <row r="406" spans="1:18">
      <c r="A406" s="9" t="s">
        <v>3493</v>
      </c>
      <c r="B406" s="9" t="s">
        <v>3494</v>
      </c>
      <c r="C406" s="9" t="s">
        <v>13091</v>
      </c>
      <c r="D406" s="9" t="s">
        <v>13120</v>
      </c>
      <c r="E406" s="9" t="s">
        <v>13121</v>
      </c>
      <c r="F406" s="9" t="s">
        <v>13141</v>
      </c>
      <c r="G406" s="9"/>
      <c r="H406">
        <v>99</v>
      </c>
      <c r="I406">
        <v>499</v>
      </c>
      <c r="J406">
        <v>0.8</v>
      </c>
      <c r="K406" t="str">
        <f>IF(Table2_1[[#This Row],[discount_percentage]]&gt;=0.5, "Yes", "No")</f>
        <v>Yes</v>
      </c>
      <c r="L406" s="16">
        <f>Table2_1[[#This Row],[actual_price]] * Table2_1[[#This Row],[rating_count]]</f>
        <v>21277859</v>
      </c>
      <c r="M406">
        <v>4.3</v>
      </c>
      <c r="N406">
        <v>42641</v>
      </c>
      <c r="O406">
        <f>Table2_1[[#This Row],[rating]] * Table2_1[[#This Row],[rating_count]]</f>
        <v>183356.3</v>
      </c>
      <c r="P406">
        <f>CORREL(J:J,M:M)</f>
        <v>-0.15537543972693033</v>
      </c>
      <c r="Q406" t="str">
        <f>IF(Table2_1[[#This Row],[rating_count]]&lt;1000, "Yes", "No")</f>
        <v>No</v>
      </c>
      <c r="R406" s="9">
        <f>Table2_1[[#This Row],[rating]] * Table2_1[[#This Row],[rating_count]]</f>
        <v>183356.3</v>
      </c>
    </row>
    <row r="407" spans="1:18">
      <c r="A407" s="9" t="s">
        <v>3503</v>
      </c>
      <c r="B407" s="9" t="s">
        <v>3504</v>
      </c>
      <c r="C407" s="9" t="s">
        <v>13091</v>
      </c>
      <c r="D407" s="9" t="s">
        <v>13129</v>
      </c>
      <c r="E407" s="9" t="s">
        <v>13130</v>
      </c>
      <c r="F407" s="9" t="s">
        <v>13131</v>
      </c>
      <c r="G407" s="9"/>
      <c r="H407">
        <v>4790</v>
      </c>
      <c r="I407">
        <v>15990</v>
      </c>
      <c r="J407">
        <v>0.7</v>
      </c>
      <c r="K407" t="str">
        <f>IF(Table2_1[[#This Row],[discount_percentage]]&gt;=0.5, "Yes", "No")</f>
        <v>Yes</v>
      </c>
      <c r="L407" s="16">
        <f>Table2_1[[#This Row],[actual_price]] * Table2_1[[#This Row],[rating_count]]</f>
        <v>70196100</v>
      </c>
      <c r="M407">
        <v>4</v>
      </c>
      <c r="N407">
        <v>4390</v>
      </c>
      <c r="O407">
        <f>Table2_1[[#This Row],[rating]] * Table2_1[[#This Row],[rating_count]]</f>
        <v>17560</v>
      </c>
      <c r="P407">
        <f>CORREL(J:J,M:M)</f>
        <v>-0.15537543972693033</v>
      </c>
      <c r="Q407" t="str">
        <f>IF(Table2_1[[#This Row],[rating_count]]&lt;1000, "Yes", "No")</f>
        <v>No</v>
      </c>
      <c r="R407" s="9">
        <f>Table2_1[[#This Row],[rating]] * Table2_1[[#This Row],[rating_count]]</f>
        <v>17560</v>
      </c>
    </row>
    <row r="408" spans="1:18">
      <c r="A408" s="9" t="s">
        <v>3513</v>
      </c>
      <c r="B408" s="9" t="s">
        <v>3514</v>
      </c>
      <c r="C408" s="9" t="s">
        <v>13091</v>
      </c>
      <c r="D408" s="9" t="s">
        <v>13120</v>
      </c>
      <c r="E408" s="9" t="s">
        <v>13124</v>
      </c>
      <c r="F408" s="9" t="s">
        <v>13125</v>
      </c>
      <c r="G408" s="9"/>
      <c r="H408">
        <v>33999</v>
      </c>
      <c r="I408">
        <v>33999</v>
      </c>
      <c r="J408">
        <v>0</v>
      </c>
      <c r="K408" t="str">
        <f>IF(Table2_1[[#This Row],[discount_percentage]]&gt;=0.5, "Yes", "No")</f>
        <v>No</v>
      </c>
      <c r="L408" s="16">
        <f>Table2_1[[#This Row],[actual_price]] * Table2_1[[#This Row],[rating_count]]</f>
        <v>592092585</v>
      </c>
      <c r="M408">
        <v>4.3</v>
      </c>
      <c r="N408">
        <v>17415</v>
      </c>
      <c r="O408">
        <f>Table2_1[[#This Row],[rating]] * Table2_1[[#This Row],[rating_count]]</f>
        <v>74884.5</v>
      </c>
      <c r="P408">
        <f>CORREL(J:J,M:M)</f>
        <v>-0.15537543972693033</v>
      </c>
      <c r="Q408" t="str">
        <f>IF(Table2_1[[#This Row],[rating_count]]&lt;1000, "Yes", "No")</f>
        <v>No</v>
      </c>
      <c r="R408" s="9">
        <f>Table2_1[[#This Row],[rating]] * Table2_1[[#This Row],[rating_count]]</f>
        <v>74884.5</v>
      </c>
    </row>
    <row r="409" spans="1:18">
      <c r="A409" s="9" t="s">
        <v>3517</v>
      </c>
      <c r="B409" s="9" t="s">
        <v>3518</v>
      </c>
      <c r="C409" s="9" t="s">
        <v>13083</v>
      </c>
      <c r="D409" s="9" t="s">
        <v>13084</v>
      </c>
      <c r="E409" s="9" t="s">
        <v>13085</v>
      </c>
      <c r="F409" s="9" t="s">
        <v>13142</v>
      </c>
      <c r="G409" s="9"/>
      <c r="H409">
        <v>99</v>
      </c>
      <c r="I409">
        <v>999</v>
      </c>
      <c r="J409">
        <v>0.9</v>
      </c>
      <c r="K409" t="str">
        <f>IF(Table2_1[[#This Row],[discount_percentage]]&gt;=0.5, "Yes", "No")</f>
        <v>Yes</v>
      </c>
      <c r="L409" s="16">
        <f>Table2_1[[#This Row],[actual_price]] * Table2_1[[#This Row],[rating_count]]</f>
        <v>1394604</v>
      </c>
      <c r="M409">
        <v>4</v>
      </c>
      <c r="N409">
        <v>1396</v>
      </c>
      <c r="O409">
        <f>Table2_1[[#This Row],[rating]] * Table2_1[[#This Row],[rating_count]]</f>
        <v>5584</v>
      </c>
      <c r="P409">
        <f>CORREL(J:J,M:M)</f>
        <v>-0.15537543972693033</v>
      </c>
      <c r="Q409" t="str">
        <f>IF(Table2_1[[#This Row],[rating_count]]&lt;1000, "Yes", "No")</f>
        <v>No</v>
      </c>
      <c r="R409" s="9">
        <f>Table2_1[[#This Row],[rating]] * Table2_1[[#This Row],[rating_count]]</f>
        <v>5584</v>
      </c>
    </row>
    <row r="410" spans="1:18">
      <c r="A410" s="9" t="s">
        <v>3528</v>
      </c>
      <c r="B410" s="9" t="s">
        <v>3529</v>
      </c>
      <c r="C410" s="9" t="s">
        <v>13091</v>
      </c>
      <c r="D410" s="9" t="s">
        <v>13129</v>
      </c>
      <c r="E410" s="9" t="s">
        <v>13130</v>
      </c>
      <c r="F410" s="9" t="s">
        <v>13131</v>
      </c>
      <c r="G410" s="9"/>
      <c r="H410">
        <v>299</v>
      </c>
      <c r="I410">
        <v>1900</v>
      </c>
      <c r="J410">
        <v>0.84</v>
      </c>
      <c r="K410" t="str">
        <f>IF(Table2_1[[#This Row],[discount_percentage]]&gt;=0.5, "Yes", "No")</f>
        <v>Yes</v>
      </c>
      <c r="L410" s="16">
        <f>Table2_1[[#This Row],[actual_price]] * Table2_1[[#This Row],[rating_count]]</f>
        <v>34583800</v>
      </c>
      <c r="M410">
        <v>3.6</v>
      </c>
      <c r="N410">
        <v>18202</v>
      </c>
      <c r="O410">
        <f>Table2_1[[#This Row],[rating]] * Table2_1[[#This Row],[rating_count]]</f>
        <v>65527.200000000004</v>
      </c>
      <c r="P410">
        <f>CORREL(J:J,M:M)</f>
        <v>-0.15537543972693033</v>
      </c>
      <c r="Q410" t="str">
        <f>IF(Table2_1[[#This Row],[rating_count]]&lt;1000, "Yes", "No")</f>
        <v>No</v>
      </c>
      <c r="R410" s="9">
        <f>Table2_1[[#This Row],[rating]] * Table2_1[[#This Row],[rating_count]]</f>
        <v>65527.200000000004</v>
      </c>
    </row>
    <row r="411" spans="1:18">
      <c r="A411" s="9" t="s">
        <v>3538</v>
      </c>
      <c r="B411" s="9" t="s">
        <v>3539</v>
      </c>
      <c r="C411" s="9" t="s">
        <v>13091</v>
      </c>
      <c r="D411" s="9" t="s">
        <v>13120</v>
      </c>
      <c r="E411" s="9" t="s">
        <v>13124</v>
      </c>
      <c r="F411" s="9" t="s">
        <v>13125</v>
      </c>
      <c r="G411" s="9"/>
      <c r="H411">
        <v>10999</v>
      </c>
      <c r="I411">
        <v>14999</v>
      </c>
      <c r="J411">
        <v>0.27</v>
      </c>
      <c r="K411" t="str">
        <f>IF(Table2_1[[#This Row],[discount_percentage]]&gt;=0.5, "Yes", "No")</f>
        <v>No</v>
      </c>
      <c r="L411" s="16">
        <f>Table2_1[[#This Row],[actual_price]] * Table2_1[[#This Row],[rating_count]]</f>
        <v>284951002</v>
      </c>
      <c r="M411">
        <v>4.0999999999999996</v>
      </c>
      <c r="N411">
        <v>18998</v>
      </c>
      <c r="O411">
        <f>Table2_1[[#This Row],[rating]] * Table2_1[[#This Row],[rating_count]]</f>
        <v>77891.799999999988</v>
      </c>
      <c r="P411">
        <f>CORREL(J:J,M:M)</f>
        <v>-0.15537543972693033</v>
      </c>
      <c r="Q411" t="str">
        <f>IF(Table2_1[[#This Row],[rating_count]]&lt;1000, "Yes", "No")</f>
        <v>No</v>
      </c>
      <c r="R411" s="9">
        <f>Table2_1[[#This Row],[rating]] * Table2_1[[#This Row],[rating_count]]</f>
        <v>77891.799999999988</v>
      </c>
    </row>
    <row r="412" spans="1:18">
      <c r="A412" s="9" t="s">
        <v>3542</v>
      </c>
      <c r="B412" s="9" t="s">
        <v>3543</v>
      </c>
      <c r="C412" s="9" t="s">
        <v>13091</v>
      </c>
      <c r="D412" s="9" t="s">
        <v>13120</v>
      </c>
      <c r="E412" s="9" t="s">
        <v>13124</v>
      </c>
      <c r="F412" s="9" t="s">
        <v>13125</v>
      </c>
      <c r="G412" s="9"/>
      <c r="H412">
        <v>34999</v>
      </c>
      <c r="I412">
        <v>38999</v>
      </c>
      <c r="J412">
        <v>0.1</v>
      </c>
      <c r="K412" t="str">
        <f>IF(Table2_1[[#This Row],[discount_percentage]]&gt;=0.5, "Yes", "No")</f>
        <v>No</v>
      </c>
      <c r="L412" s="16">
        <f>Table2_1[[#This Row],[actual_price]] * Table2_1[[#This Row],[rating_count]]</f>
        <v>430119971</v>
      </c>
      <c r="M412">
        <v>4.2</v>
      </c>
      <c r="N412">
        <v>11029</v>
      </c>
      <c r="O412">
        <f>Table2_1[[#This Row],[rating]] * Table2_1[[#This Row],[rating_count]]</f>
        <v>46321.8</v>
      </c>
      <c r="P412">
        <f>CORREL(J:J,M:M)</f>
        <v>-0.15537543972693033</v>
      </c>
      <c r="Q412" t="str">
        <f>IF(Table2_1[[#This Row],[rating_count]]&lt;1000, "Yes", "No")</f>
        <v>No</v>
      </c>
      <c r="R412" s="9">
        <f>Table2_1[[#This Row],[rating]] * Table2_1[[#This Row],[rating_count]]</f>
        <v>46321.8</v>
      </c>
    </row>
    <row r="413" spans="1:18">
      <c r="A413" s="9" t="s">
        <v>3552</v>
      </c>
      <c r="B413" s="9" t="s">
        <v>3231</v>
      </c>
      <c r="C413" s="9" t="s">
        <v>13091</v>
      </c>
      <c r="D413" s="9" t="s">
        <v>13120</v>
      </c>
      <c r="E413" s="9" t="s">
        <v>13124</v>
      </c>
      <c r="F413" s="9" t="s">
        <v>13125</v>
      </c>
      <c r="G413" s="9"/>
      <c r="H413">
        <v>16999</v>
      </c>
      <c r="I413">
        <v>24999</v>
      </c>
      <c r="J413">
        <v>0.32</v>
      </c>
      <c r="K413" t="str">
        <f>IF(Table2_1[[#This Row],[discount_percentage]]&gt;=0.5, "Yes", "No")</f>
        <v>No</v>
      </c>
      <c r="L413" s="16">
        <f>Table2_1[[#This Row],[actual_price]] * Table2_1[[#This Row],[rating_count]]</f>
        <v>557927682</v>
      </c>
      <c r="M413">
        <v>4.0999999999999996</v>
      </c>
      <c r="N413">
        <v>22318</v>
      </c>
      <c r="O413">
        <f>Table2_1[[#This Row],[rating]] * Table2_1[[#This Row],[rating_count]]</f>
        <v>91503.799999999988</v>
      </c>
      <c r="P413">
        <f>CORREL(J:J,M:M)</f>
        <v>-0.15537543972693033</v>
      </c>
      <c r="Q413" t="str">
        <f>IF(Table2_1[[#This Row],[rating_count]]&lt;1000, "Yes", "No")</f>
        <v>No</v>
      </c>
      <c r="R413" s="9">
        <f>Table2_1[[#This Row],[rating]] * Table2_1[[#This Row],[rating_count]]</f>
        <v>91503.799999999988</v>
      </c>
    </row>
    <row r="414" spans="1:18">
      <c r="A414" s="9" t="s">
        <v>3554</v>
      </c>
      <c r="B414" s="9" t="s">
        <v>3555</v>
      </c>
      <c r="C414" s="9" t="s">
        <v>13091</v>
      </c>
      <c r="D414" s="9" t="s">
        <v>13120</v>
      </c>
      <c r="E414" s="9" t="s">
        <v>13121</v>
      </c>
      <c r="F414" s="9" t="s">
        <v>13141</v>
      </c>
      <c r="G414" s="9"/>
      <c r="H414">
        <v>199</v>
      </c>
      <c r="I414">
        <v>499</v>
      </c>
      <c r="J414">
        <v>0.6</v>
      </c>
      <c r="K414" t="str">
        <f>IF(Table2_1[[#This Row],[discount_percentage]]&gt;=0.5, "Yes", "No")</f>
        <v>Yes</v>
      </c>
      <c r="L414" s="16">
        <f>Table2_1[[#This Row],[actual_price]] * Table2_1[[#This Row],[rating_count]]</f>
        <v>891214</v>
      </c>
      <c r="M414">
        <v>4.0999999999999996</v>
      </c>
      <c r="N414">
        <v>1786</v>
      </c>
      <c r="O414">
        <f>Table2_1[[#This Row],[rating]] * Table2_1[[#This Row],[rating_count]]</f>
        <v>7322.5999999999995</v>
      </c>
      <c r="P414">
        <f>CORREL(J:J,M:M)</f>
        <v>-0.15537543972693033</v>
      </c>
      <c r="Q414" t="str">
        <f>IF(Table2_1[[#This Row],[rating_count]]&lt;1000, "Yes", "No")</f>
        <v>No</v>
      </c>
      <c r="R414" s="9">
        <f>Table2_1[[#This Row],[rating]] * Table2_1[[#This Row],[rating_count]]</f>
        <v>7322.5999999999995</v>
      </c>
    </row>
    <row r="415" spans="1:18">
      <c r="A415" s="9" t="s">
        <v>3564</v>
      </c>
      <c r="B415" s="9" t="s">
        <v>3565</v>
      </c>
      <c r="C415" s="9" t="s">
        <v>13091</v>
      </c>
      <c r="D415" s="9" t="s">
        <v>13120</v>
      </c>
      <c r="E415" s="9" t="s">
        <v>13121</v>
      </c>
      <c r="F415" s="9" t="s">
        <v>13122</v>
      </c>
      <c r="G415" s="9" t="s">
        <v>13123</v>
      </c>
      <c r="H415">
        <v>999</v>
      </c>
      <c r="I415">
        <v>1599</v>
      </c>
      <c r="J415">
        <v>0.38</v>
      </c>
      <c r="K415" t="str">
        <f>IF(Table2_1[[#This Row],[discount_percentage]]&gt;=0.5, "Yes", "No")</f>
        <v>No</v>
      </c>
      <c r="L415" s="16">
        <f>Table2_1[[#This Row],[actual_price]] * Table2_1[[#This Row],[rating_count]]</f>
        <v>11547978</v>
      </c>
      <c r="M415">
        <v>4</v>
      </c>
      <c r="N415">
        <v>7222</v>
      </c>
      <c r="O415">
        <f>Table2_1[[#This Row],[rating]] * Table2_1[[#This Row],[rating_count]]</f>
        <v>28888</v>
      </c>
      <c r="P415">
        <f>CORREL(J:J,M:M)</f>
        <v>-0.15537543972693033</v>
      </c>
      <c r="Q415" t="str">
        <f>IF(Table2_1[[#This Row],[rating_count]]&lt;1000, "Yes", "No")</f>
        <v>No</v>
      </c>
      <c r="R415" s="9">
        <f>Table2_1[[#This Row],[rating]] * Table2_1[[#This Row],[rating_count]]</f>
        <v>28888</v>
      </c>
    </row>
    <row r="416" spans="1:18">
      <c r="A416" s="9" t="s">
        <v>3574</v>
      </c>
      <c r="B416" s="9" t="s">
        <v>3575</v>
      </c>
      <c r="C416" s="9" t="s">
        <v>13091</v>
      </c>
      <c r="D416" s="9" t="s">
        <v>13120</v>
      </c>
      <c r="E416" s="9" t="s">
        <v>13124</v>
      </c>
      <c r="F416" s="9" t="s">
        <v>13128</v>
      </c>
      <c r="G416" s="9"/>
      <c r="H416">
        <v>1299</v>
      </c>
      <c r="I416">
        <v>1599</v>
      </c>
      <c r="J416">
        <v>0.19</v>
      </c>
      <c r="K416" t="str">
        <f>IF(Table2_1[[#This Row],[discount_percentage]]&gt;=0.5, "Yes", "No")</f>
        <v>No</v>
      </c>
      <c r="L416" s="16">
        <f>Table2_1[[#This Row],[actual_price]] * Table2_1[[#This Row],[rating_count]]</f>
        <v>205169289</v>
      </c>
      <c r="M416">
        <v>4</v>
      </c>
      <c r="N416">
        <v>128311</v>
      </c>
      <c r="O416">
        <f>Table2_1[[#This Row],[rating]] * Table2_1[[#This Row],[rating_count]]</f>
        <v>513244</v>
      </c>
      <c r="P416">
        <f>CORREL(J:J,M:M)</f>
        <v>-0.15537543972693033</v>
      </c>
      <c r="Q416" t="str">
        <f>IF(Table2_1[[#This Row],[rating_count]]&lt;1000, "Yes", "No")</f>
        <v>No</v>
      </c>
      <c r="R416" s="9">
        <f>Table2_1[[#This Row],[rating]] * Table2_1[[#This Row],[rating_count]]</f>
        <v>513244</v>
      </c>
    </row>
    <row r="417" spans="1:18">
      <c r="A417" s="9" t="s">
        <v>3578</v>
      </c>
      <c r="B417" s="9" t="s">
        <v>3579</v>
      </c>
      <c r="C417" s="9" t="s">
        <v>13091</v>
      </c>
      <c r="D417" s="9" t="s">
        <v>13129</v>
      </c>
      <c r="E417" s="9" t="s">
        <v>13130</v>
      </c>
      <c r="F417" s="9" t="s">
        <v>13131</v>
      </c>
      <c r="G417" s="9"/>
      <c r="H417">
        <v>599</v>
      </c>
      <c r="I417">
        <v>1800</v>
      </c>
      <c r="J417">
        <v>0.67</v>
      </c>
      <c r="K417" t="str">
        <f>IF(Table2_1[[#This Row],[discount_percentage]]&gt;=0.5, "Yes", "No")</f>
        <v>Yes</v>
      </c>
      <c r="L417" s="16">
        <f>Table2_1[[#This Row],[actual_price]] * Table2_1[[#This Row],[rating_count]]</f>
        <v>151192800</v>
      </c>
      <c r="M417">
        <v>3.5</v>
      </c>
      <c r="N417">
        <v>83996</v>
      </c>
      <c r="O417">
        <f>Table2_1[[#This Row],[rating]] * Table2_1[[#This Row],[rating_count]]</f>
        <v>293986</v>
      </c>
      <c r="P417">
        <f>CORREL(J:J,M:M)</f>
        <v>-0.15537543972693033</v>
      </c>
      <c r="Q417" t="str">
        <f>IF(Table2_1[[#This Row],[rating_count]]&lt;1000, "Yes", "No")</f>
        <v>No</v>
      </c>
      <c r="R417" s="9">
        <f>Table2_1[[#This Row],[rating]] * Table2_1[[#This Row],[rating_count]]</f>
        <v>293986</v>
      </c>
    </row>
    <row r="418" spans="1:18">
      <c r="A418" s="9" t="s">
        <v>3588</v>
      </c>
      <c r="B418" s="9" t="s">
        <v>3589</v>
      </c>
      <c r="C418" s="9" t="s">
        <v>13091</v>
      </c>
      <c r="D418" s="9" t="s">
        <v>13093</v>
      </c>
      <c r="E418" s="9" t="s">
        <v>13126</v>
      </c>
      <c r="F418" s="9" t="s">
        <v>13127</v>
      </c>
      <c r="G418" s="9"/>
      <c r="H418">
        <v>599</v>
      </c>
      <c r="I418">
        <v>1899</v>
      </c>
      <c r="J418">
        <v>0.68</v>
      </c>
      <c r="K418" t="str">
        <f>IF(Table2_1[[#This Row],[discount_percentage]]&gt;=0.5, "Yes", "No")</f>
        <v>Yes</v>
      </c>
      <c r="L418" s="16">
        <f>Table2_1[[#This Row],[actual_price]] * Table2_1[[#This Row],[rating_count]]</f>
        <v>265928364</v>
      </c>
      <c r="M418">
        <v>4.3</v>
      </c>
      <c r="N418">
        <v>140036</v>
      </c>
      <c r="O418">
        <f>Table2_1[[#This Row],[rating]] * Table2_1[[#This Row],[rating_count]]</f>
        <v>602154.79999999993</v>
      </c>
      <c r="P418">
        <f>CORREL(J:J,M:M)</f>
        <v>-0.15537543972693033</v>
      </c>
      <c r="Q418" t="str">
        <f>IF(Table2_1[[#This Row],[rating_count]]&lt;1000, "Yes", "No")</f>
        <v>No</v>
      </c>
      <c r="R418" s="9">
        <f>Table2_1[[#This Row],[rating]] * Table2_1[[#This Row],[rating_count]]</f>
        <v>602154.79999999993</v>
      </c>
    </row>
    <row r="419" spans="1:18">
      <c r="A419" s="9" t="s">
        <v>3592</v>
      </c>
      <c r="B419" s="9" t="s">
        <v>3593</v>
      </c>
      <c r="C419" s="9" t="s">
        <v>13091</v>
      </c>
      <c r="D419" s="9" t="s">
        <v>13120</v>
      </c>
      <c r="E419" s="9" t="s">
        <v>13121</v>
      </c>
      <c r="F419" s="9" t="s">
        <v>13122</v>
      </c>
      <c r="G419" s="9" t="s">
        <v>13123</v>
      </c>
      <c r="H419">
        <v>1799</v>
      </c>
      <c r="I419">
        <v>2499</v>
      </c>
      <c r="J419">
        <v>0.28000000000000003</v>
      </c>
      <c r="K419" t="str">
        <f>IF(Table2_1[[#This Row],[discount_percentage]]&gt;=0.5, "Yes", "No")</f>
        <v>No</v>
      </c>
      <c r="L419" s="16">
        <f>Table2_1[[#This Row],[actual_price]] * Table2_1[[#This Row],[rating_count]]</f>
        <v>46676322</v>
      </c>
      <c r="M419">
        <v>4.0999999999999996</v>
      </c>
      <c r="N419">
        <v>18678</v>
      </c>
      <c r="O419">
        <f>Table2_1[[#This Row],[rating]] * Table2_1[[#This Row],[rating_count]]</f>
        <v>76579.799999999988</v>
      </c>
      <c r="P419">
        <f>CORREL(J:J,M:M)</f>
        <v>-0.15537543972693033</v>
      </c>
      <c r="Q419" t="str">
        <f>IF(Table2_1[[#This Row],[rating_count]]&lt;1000, "Yes", "No")</f>
        <v>No</v>
      </c>
      <c r="R419" s="9">
        <f>Table2_1[[#This Row],[rating]] * Table2_1[[#This Row],[rating_count]]</f>
        <v>76579.799999999988</v>
      </c>
    </row>
    <row r="420" spans="1:18">
      <c r="A420" s="9" t="s">
        <v>76</v>
      </c>
      <c r="B420" s="9" t="s">
        <v>77</v>
      </c>
      <c r="C420" s="9" t="s">
        <v>13083</v>
      </c>
      <c r="D420" s="9" t="s">
        <v>13084</v>
      </c>
      <c r="E420" s="9" t="s">
        <v>13085</v>
      </c>
      <c r="F420" s="9" t="s">
        <v>13086</v>
      </c>
      <c r="G420" s="9" t="s">
        <v>13087</v>
      </c>
      <c r="H420">
        <v>176.63</v>
      </c>
      <c r="I420">
        <v>499</v>
      </c>
      <c r="J420">
        <v>0.65</v>
      </c>
      <c r="K420" t="str">
        <f>IF(Table2_1[[#This Row],[discount_percentage]]&gt;=0.5, "Yes", "No")</f>
        <v>Yes</v>
      </c>
      <c r="L420" s="16">
        <f>Table2_1[[#This Row],[actual_price]] * Table2_1[[#This Row],[rating_count]]</f>
        <v>7579311</v>
      </c>
      <c r="M420">
        <v>4.0999999999999996</v>
      </c>
      <c r="N420">
        <v>15189</v>
      </c>
      <c r="O420">
        <f>Table2_1[[#This Row],[rating]] * Table2_1[[#This Row],[rating_count]]</f>
        <v>62274.899999999994</v>
      </c>
      <c r="P420">
        <f>CORREL(J:J,M:M)</f>
        <v>-0.15537543972693033</v>
      </c>
      <c r="Q420" t="str">
        <f>IF(Table2_1[[#This Row],[rating_count]]&lt;1000, "Yes", "No")</f>
        <v>No</v>
      </c>
      <c r="R420" s="9">
        <f>Table2_1[[#This Row],[rating]] * Table2_1[[#This Row],[rating_count]]</f>
        <v>62274.899999999994</v>
      </c>
    </row>
    <row r="421" spans="1:18">
      <c r="A421" s="9" t="s">
        <v>3603</v>
      </c>
      <c r="B421" s="9" t="s">
        <v>3604</v>
      </c>
      <c r="C421" s="9" t="s">
        <v>13091</v>
      </c>
      <c r="D421" s="9" t="s">
        <v>13120</v>
      </c>
      <c r="E421" s="9" t="s">
        <v>13124</v>
      </c>
      <c r="F421" s="9" t="s">
        <v>13125</v>
      </c>
      <c r="G421" s="9"/>
      <c r="H421">
        <v>10999</v>
      </c>
      <c r="I421">
        <v>14999</v>
      </c>
      <c r="J421">
        <v>0.27</v>
      </c>
      <c r="K421" t="str">
        <f>IF(Table2_1[[#This Row],[discount_percentage]]&gt;=0.5, "Yes", "No")</f>
        <v>No</v>
      </c>
      <c r="L421" s="16">
        <f>Table2_1[[#This Row],[actual_price]] * Table2_1[[#This Row],[rating_count]]</f>
        <v>284951002</v>
      </c>
      <c r="M421">
        <v>4.0999999999999996</v>
      </c>
      <c r="N421">
        <v>18998</v>
      </c>
      <c r="O421">
        <f>Table2_1[[#This Row],[rating]] * Table2_1[[#This Row],[rating_count]]</f>
        <v>77891.799999999988</v>
      </c>
      <c r="P421">
        <f>CORREL(J:J,M:M)</f>
        <v>-0.15537543972693033</v>
      </c>
      <c r="Q421" t="str">
        <f>IF(Table2_1[[#This Row],[rating_count]]&lt;1000, "Yes", "No")</f>
        <v>No</v>
      </c>
      <c r="R421" s="9">
        <f>Table2_1[[#This Row],[rating]] * Table2_1[[#This Row],[rating_count]]</f>
        <v>77891.799999999988</v>
      </c>
    </row>
    <row r="422" spans="1:18">
      <c r="A422" s="9" t="s">
        <v>3607</v>
      </c>
      <c r="B422" s="9" t="s">
        <v>3608</v>
      </c>
      <c r="C422" s="9" t="s">
        <v>13091</v>
      </c>
      <c r="D422" s="9" t="s">
        <v>13118</v>
      </c>
      <c r="E422" s="9" t="s">
        <v>13119</v>
      </c>
      <c r="F422" s="9"/>
      <c r="G422" s="9"/>
      <c r="H422">
        <v>2999</v>
      </c>
      <c r="I422">
        <v>7990</v>
      </c>
      <c r="J422">
        <v>0.62</v>
      </c>
      <c r="K422" t="str">
        <f>IF(Table2_1[[#This Row],[discount_percentage]]&gt;=0.5, "Yes", "No")</f>
        <v>Yes</v>
      </c>
      <c r="L422" s="16">
        <f>Table2_1[[#This Row],[actual_price]] * Table2_1[[#This Row],[rating_count]]</f>
        <v>387107510</v>
      </c>
      <c r="M422">
        <v>4.0999999999999996</v>
      </c>
      <c r="N422">
        <v>48449</v>
      </c>
      <c r="O422">
        <f>Table2_1[[#This Row],[rating]] * Table2_1[[#This Row],[rating_count]]</f>
        <v>198640.9</v>
      </c>
      <c r="P422">
        <f>CORREL(J:J,M:M)</f>
        <v>-0.15537543972693033</v>
      </c>
      <c r="Q422" t="str">
        <f>IF(Table2_1[[#This Row],[rating_count]]&lt;1000, "Yes", "No")</f>
        <v>No</v>
      </c>
      <c r="R422" s="9">
        <f>Table2_1[[#This Row],[rating]] * Table2_1[[#This Row],[rating_count]]</f>
        <v>198640.9</v>
      </c>
    </row>
    <row r="423" spans="1:18">
      <c r="A423" s="9" t="s">
        <v>3616</v>
      </c>
      <c r="B423" s="9" t="s">
        <v>3617</v>
      </c>
      <c r="C423" s="9" t="s">
        <v>13091</v>
      </c>
      <c r="D423" s="9" t="s">
        <v>13118</v>
      </c>
      <c r="E423" s="9" t="s">
        <v>13119</v>
      </c>
      <c r="F423" s="9"/>
      <c r="G423" s="9"/>
      <c r="H423">
        <v>1999</v>
      </c>
      <c r="I423">
        <v>7990</v>
      </c>
      <c r="J423">
        <v>0.75</v>
      </c>
      <c r="K423" t="str">
        <f>IF(Table2_1[[#This Row],[discount_percentage]]&gt;=0.5, "Yes", "No")</f>
        <v>Yes</v>
      </c>
      <c r="L423" s="16">
        <f>Table2_1[[#This Row],[actual_price]] * Table2_1[[#This Row],[rating_count]]</f>
        <v>142469690</v>
      </c>
      <c r="M423">
        <v>3.8</v>
      </c>
      <c r="N423">
        <v>17831</v>
      </c>
      <c r="O423">
        <f>Table2_1[[#This Row],[rating]] * Table2_1[[#This Row],[rating_count]]</f>
        <v>67757.8</v>
      </c>
      <c r="P423">
        <f>CORREL(J:J,M:M)</f>
        <v>-0.15537543972693033</v>
      </c>
      <c r="Q423" t="str">
        <f>IF(Table2_1[[#This Row],[rating_count]]&lt;1000, "Yes", "No")</f>
        <v>No</v>
      </c>
      <c r="R423" s="9">
        <f>Table2_1[[#This Row],[rating]] * Table2_1[[#This Row],[rating_count]]</f>
        <v>67757.8</v>
      </c>
    </row>
    <row r="424" spans="1:18">
      <c r="A424" s="9" t="s">
        <v>86</v>
      </c>
      <c r="B424" s="9" t="s">
        <v>87</v>
      </c>
      <c r="C424" s="9" t="s">
        <v>13083</v>
      </c>
      <c r="D424" s="9" t="s">
        <v>13084</v>
      </c>
      <c r="E424" s="9" t="s">
        <v>13085</v>
      </c>
      <c r="F424" s="9" t="s">
        <v>13086</v>
      </c>
      <c r="G424" s="9" t="s">
        <v>13087</v>
      </c>
      <c r="H424">
        <v>229</v>
      </c>
      <c r="I424">
        <v>299</v>
      </c>
      <c r="J424">
        <v>0.23</v>
      </c>
      <c r="K424" t="str">
        <f>IF(Table2_1[[#This Row],[discount_percentage]]&gt;=0.5, "Yes", "No")</f>
        <v>No</v>
      </c>
      <c r="L424" s="16">
        <f>Table2_1[[#This Row],[actual_price]] * Table2_1[[#This Row],[rating_count]]</f>
        <v>9092889</v>
      </c>
      <c r="M424">
        <v>4.3</v>
      </c>
      <c r="N424">
        <v>30411</v>
      </c>
      <c r="O424">
        <f>Table2_1[[#This Row],[rating]] * Table2_1[[#This Row],[rating_count]]</f>
        <v>130767.29999999999</v>
      </c>
      <c r="P424">
        <f>CORREL(J:J,M:M)</f>
        <v>-0.15537543972693033</v>
      </c>
      <c r="Q424" t="str">
        <f>IF(Table2_1[[#This Row],[rating_count]]&lt;1000, "Yes", "No")</f>
        <v>No</v>
      </c>
      <c r="R424" s="9">
        <f>Table2_1[[#This Row],[rating]] * Table2_1[[#This Row],[rating_count]]</f>
        <v>130767.29999999999</v>
      </c>
    </row>
    <row r="425" spans="1:18">
      <c r="A425" s="9" t="s">
        <v>107</v>
      </c>
      <c r="B425" s="9" t="s">
        <v>108</v>
      </c>
      <c r="C425" s="9" t="s">
        <v>13083</v>
      </c>
      <c r="D425" s="9" t="s">
        <v>13084</v>
      </c>
      <c r="E425" s="9" t="s">
        <v>13085</v>
      </c>
      <c r="F425" s="9" t="s">
        <v>13086</v>
      </c>
      <c r="G425" s="9" t="s">
        <v>13087</v>
      </c>
      <c r="H425">
        <v>199</v>
      </c>
      <c r="I425">
        <v>299</v>
      </c>
      <c r="J425">
        <v>0.33</v>
      </c>
      <c r="K425" t="str">
        <f>IF(Table2_1[[#This Row],[discount_percentage]]&gt;=0.5, "Yes", "No")</f>
        <v>No</v>
      </c>
      <c r="L425" s="16">
        <f>Table2_1[[#This Row],[actual_price]] * Table2_1[[#This Row],[rating_count]]</f>
        <v>13154206</v>
      </c>
      <c r="M425">
        <v>4</v>
      </c>
      <c r="N425">
        <v>43994</v>
      </c>
      <c r="O425">
        <f>Table2_1[[#This Row],[rating]] * Table2_1[[#This Row],[rating_count]]</f>
        <v>175976</v>
      </c>
      <c r="P425">
        <f>CORREL(J:J,M:M)</f>
        <v>-0.15537543972693033</v>
      </c>
      <c r="Q425" t="str">
        <f>IF(Table2_1[[#This Row],[rating_count]]&lt;1000, "Yes", "No")</f>
        <v>No</v>
      </c>
      <c r="R425" s="9">
        <f>Table2_1[[#This Row],[rating]] * Table2_1[[#This Row],[rating_count]]</f>
        <v>175976</v>
      </c>
    </row>
    <row r="426" spans="1:18">
      <c r="A426" s="9" t="s">
        <v>3624</v>
      </c>
      <c r="B426" s="9" t="s">
        <v>3625</v>
      </c>
      <c r="C426" s="9" t="s">
        <v>13091</v>
      </c>
      <c r="D426" s="9" t="s">
        <v>13120</v>
      </c>
      <c r="E426" s="9" t="s">
        <v>13121</v>
      </c>
      <c r="F426" s="9" t="s">
        <v>13122</v>
      </c>
      <c r="G426" s="9" t="s">
        <v>13135</v>
      </c>
      <c r="H426">
        <v>649</v>
      </c>
      <c r="I426">
        <v>999</v>
      </c>
      <c r="J426">
        <v>0.35</v>
      </c>
      <c r="K426" t="str">
        <f>IF(Table2_1[[#This Row],[discount_percentage]]&gt;=0.5, "Yes", "No")</f>
        <v>No</v>
      </c>
      <c r="L426" s="16">
        <f>Table2_1[[#This Row],[actual_price]] * Table2_1[[#This Row],[rating_count]]</f>
        <v>1313685</v>
      </c>
      <c r="M426">
        <v>4.2</v>
      </c>
      <c r="N426">
        <v>1315</v>
      </c>
      <c r="O426">
        <f>Table2_1[[#This Row],[rating]] * Table2_1[[#This Row],[rating_count]]</f>
        <v>5523</v>
      </c>
      <c r="P426">
        <f>CORREL(J:J,M:M)</f>
        <v>-0.15537543972693033</v>
      </c>
      <c r="Q426" t="str">
        <f>IF(Table2_1[[#This Row],[rating_count]]&lt;1000, "Yes", "No")</f>
        <v>No</v>
      </c>
      <c r="R426" s="9">
        <f>Table2_1[[#This Row],[rating]] * Table2_1[[#This Row],[rating_count]]</f>
        <v>5523</v>
      </c>
    </row>
    <row r="427" spans="1:18">
      <c r="A427" s="9" t="s">
        <v>3634</v>
      </c>
      <c r="B427" s="9" t="s">
        <v>3462</v>
      </c>
      <c r="C427" s="9" t="s">
        <v>13091</v>
      </c>
      <c r="D427" s="9" t="s">
        <v>13120</v>
      </c>
      <c r="E427" s="9" t="s">
        <v>13124</v>
      </c>
      <c r="F427" s="9" t="s">
        <v>13125</v>
      </c>
      <c r="G427" s="9"/>
      <c r="H427">
        <v>13999</v>
      </c>
      <c r="I427">
        <v>19499</v>
      </c>
      <c r="J427">
        <v>0.28000000000000003</v>
      </c>
      <c r="K427" t="str">
        <f>IF(Table2_1[[#This Row],[discount_percentage]]&gt;=0.5, "Yes", "No")</f>
        <v>No</v>
      </c>
      <c r="L427" s="16">
        <f>Table2_1[[#This Row],[actual_price]] * Table2_1[[#This Row],[rating_count]]</f>
        <v>370442002</v>
      </c>
      <c r="M427">
        <v>4.0999999999999996</v>
      </c>
      <c r="N427">
        <v>18998</v>
      </c>
      <c r="O427">
        <f>Table2_1[[#This Row],[rating]] * Table2_1[[#This Row],[rating_count]]</f>
        <v>77891.799999999988</v>
      </c>
      <c r="P427">
        <f>CORREL(J:J,M:M)</f>
        <v>-0.15537543972693033</v>
      </c>
      <c r="Q427" t="str">
        <f>IF(Table2_1[[#This Row],[rating_count]]&lt;1000, "Yes", "No")</f>
        <v>No</v>
      </c>
      <c r="R427" s="9">
        <f>Table2_1[[#This Row],[rating]] * Table2_1[[#This Row],[rating_count]]</f>
        <v>77891.799999999988</v>
      </c>
    </row>
    <row r="428" spans="1:18">
      <c r="A428" s="9" t="s">
        <v>3636</v>
      </c>
      <c r="B428" s="9" t="s">
        <v>3637</v>
      </c>
      <c r="C428" s="9" t="s">
        <v>13091</v>
      </c>
      <c r="D428" s="9" t="s">
        <v>13120</v>
      </c>
      <c r="E428" s="9" t="s">
        <v>13121</v>
      </c>
      <c r="F428" s="9" t="s">
        <v>13143</v>
      </c>
      <c r="G428" s="9"/>
      <c r="H428">
        <v>119</v>
      </c>
      <c r="I428">
        <v>299</v>
      </c>
      <c r="J428">
        <v>0.6</v>
      </c>
      <c r="K428" t="str">
        <f>IF(Table2_1[[#This Row],[discount_percentage]]&gt;=0.5, "Yes", "No")</f>
        <v>Yes</v>
      </c>
      <c r="L428" s="16">
        <f>Table2_1[[#This Row],[actual_price]] * Table2_1[[#This Row],[rating_count]]</f>
        <v>1793701</v>
      </c>
      <c r="M428">
        <v>4.0999999999999996</v>
      </c>
      <c r="N428">
        <v>5999</v>
      </c>
      <c r="O428">
        <f>Table2_1[[#This Row],[rating]] * Table2_1[[#This Row],[rating_count]]</f>
        <v>24595.899999999998</v>
      </c>
      <c r="P428">
        <f>CORREL(J:J,M:M)</f>
        <v>-0.15537543972693033</v>
      </c>
      <c r="Q428" t="str">
        <f>IF(Table2_1[[#This Row],[rating_count]]&lt;1000, "Yes", "No")</f>
        <v>No</v>
      </c>
      <c r="R428" s="9">
        <f>Table2_1[[#This Row],[rating]] * Table2_1[[#This Row],[rating_count]]</f>
        <v>24595.899999999998</v>
      </c>
    </row>
    <row r="429" spans="1:18">
      <c r="A429" s="9" t="s">
        <v>3647</v>
      </c>
      <c r="B429" s="9" t="s">
        <v>3648</v>
      </c>
      <c r="C429" s="9" t="s">
        <v>13091</v>
      </c>
      <c r="D429" s="9" t="s">
        <v>13120</v>
      </c>
      <c r="E429" s="9" t="s">
        <v>13124</v>
      </c>
      <c r="F429" s="9" t="s">
        <v>13125</v>
      </c>
      <c r="G429" s="9"/>
      <c r="H429">
        <v>12999</v>
      </c>
      <c r="I429">
        <v>17999</v>
      </c>
      <c r="J429">
        <v>0.28000000000000003</v>
      </c>
      <c r="K429" t="str">
        <f>IF(Table2_1[[#This Row],[discount_percentage]]&gt;=0.5, "Yes", "No")</f>
        <v>No</v>
      </c>
      <c r="L429" s="16">
        <f>Table2_1[[#This Row],[actual_price]] * Table2_1[[#This Row],[rating_count]]</f>
        <v>913845228</v>
      </c>
      <c r="M429">
        <v>4.0999999999999996</v>
      </c>
      <c r="N429">
        <v>50772</v>
      </c>
      <c r="O429">
        <f>Table2_1[[#This Row],[rating]] * Table2_1[[#This Row],[rating_count]]</f>
        <v>208165.19999999998</v>
      </c>
      <c r="P429">
        <f>CORREL(J:J,M:M)</f>
        <v>-0.15537543972693033</v>
      </c>
      <c r="Q429" t="str">
        <f>IF(Table2_1[[#This Row],[rating_count]]&lt;1000, "Yes", "No")</f>
        <v>No</v>
      </c>
      <c r="R429" s="9">
        <f>Table2_1[[#This Row],[rating]] * Table2_1[[#This Row],[rating_count]]</f>
        <v>208165.19999999998</v>
      </c>
    </row>
    <row r="430" spans="1:18">
      <c r="A430" s="9" t="s">
        <v>112</v>
      </c>
      <c r="B430" s="9" t="s">
        <v>113</v>
      </c>
      <c r="C430" s="9" t="s">
        <v>13083</v>
      </c>
      <c r="D430" s="9" t="s">
        <v>13084</v>
      </c>
      <c r="E430" s="9" t="s">
        <v>13085</v>
      </c>
      <c r="F430" s="9" t="s">
        <v>13086</v>
      </c>
      <c r="G430" s="9" t="s">
        <v>13087</v>
      </c>
      <c r="H430">
        <v>154</v>
      </c>
      <c r="I430">
        <v>339</v>
      </c>
      <c r="J430">
        <v>0.55000000000000004</v>
      </c>
      <c r="K430" t="str">
        <f>IF(Table2_1[[#This Row],[discount_percentage]]&gt;=0.5, "Yes", "No")</f>
        <v>Yes</v>
      </c>
      <c r="L430" s="16">
        <f>Table2_1[[#This Row],[actual_price]] * Table2_1[[#This Row],[rating_count]]</f>
        <v>4539549</v>
      </c>
      <c r="M430">
        <v>4.3</v>
      </c>
      <c r="N430">
        <v>13391</v>
      </c>
      <c r="O430">
        <f>Table2_1[[#This Row],[rating]] * Table2_1[[#This Row],[rating_count]]</f>
        <v>57581.299999999996</v>
      </c>
      <c r="P430">
        <f>CORREL(J:J,M:M)</f>
        <v>-0.15537543972693033</v>
      </c>
      <c r="Q430" t="str">
        <f>IF(Table2_1[[#This Row],[rating_count]]&lt;1000, "Yes", "No")</f>
        <v>No</v>
      </c>
      <c r="R430" s="9">
        <f>Table2_1[[#This Row],[rating]] * Table2_1[[#This Row],[rating_count]]</f>
        <v>57581.299999999996</v>
      </c>
    </row>
    <row r="431" spans="1:18">
      <c r="A431" s="9" t="s">
        <v>3658</v>
      </c>
      <c r="B431" s="9" t="s">
        <v>3659</v>
      </c>
      <c r="C431" s="9" t="s">
        <v>13091</v>
      </c>
      <c r="D431" s="9" t="s">
        <v>13120</v>
      </c>
      <c r="E431" s="9" t="s">
        <v>13124</v>
      </c>
      <c r="F431" s="9" t="s">
        <v>13125</v>
      </c>
      <c r="G431" s="9"/>
      <c r="H431">
        <v>20999</v>
      </c>
      <c r="I431">
        <v>26999</v>
      </c>
      <c r="J431">
        <v>0.22</v>
      </c>
      <c r="K431" t="str">
        <f>IF(Table2_1[[#This Row],[discount_percentage]]&gt;=0.5, "Yes", "No")</f>
        <v>No</v>
      </c>
      <c r="L431" s="16">
        <f>Table2_1[[#This Row],[actual_price]] * Table2_1[[#This Row],[rating_count]]</f>
        <v>697222176</v>
      </c>
      <c r="M431">
        <v>3.9</v>
      </c>
      <c r="N431">
        <v>25824</v>
      </c>
      <c r="O431">
        <f>Table2_1[[#This Row],[rating]] * Table2_1[[#This Row],[rating_count]]</f>
        <v>100713.59999999999</v>
      </c>
      <c r="P431">
        <f>CORREL(J:J,M:M)</f>
        <v>-0.15537543972693033</v>
      </c>
      <c r="Q431" t="str">
        <f>IF(Table2_1[[#This Row],[rating_count]]&lt;1000, "Yes", "No")</f>
        <v>No</v>
      </c>
      <c r="R431" s="9">
        <f>Table2_1[[#This Row],[rating]] * Table2_1[[#This Row],[rating_count]]</f>
        <v>100713.59999999999</v>
      </c>
    </row>
    <row r="432" spans="1:18">
      <c r="A432" s="9" t="s">
        <v>3663</v>
      </c>
      <c r="B432" s="9" t="s">
        <v>3664</v>
      </c>
      <c r="C432" s="9" t="s">
        <v>13091</v>
      </c>
      <c r="D432" s="9" t="s">
        <v>13120</v>
      </c>
      <c r="E432" s="9" t="s">
        <v>13121</v>
      </c>
      <c r="F432" s="9" t="s">
        <v>13122</v>
      </c>
      <c r="G432" s="9" t="s">
        <v>13135</v>
      </c>
      <c r="H432">
        <v>249</v>
      </c>
      <c r="I432">
        <v>649</v>
      </c>
      <c r="J432">
        <v>0.62</v>
      </c>
      <c r="K432" t="str">
        <f>IF(Table2_1[[#This Row],[discount_percentage]]&gt;=0.5, "Yes", "No")</f>
        <v>Yes</v>
      </c>
      <c r="L432" s="16">
        <f>Table2_1[[#This Row],[actual_price]] * Table2_1[[#This Row],[rating_count]]</f>
        <v>9348196</v>
      </c>
      <c r="M432">
        <v>4</v>
      </c>
      <c r="N432">
        <v>14404</v>
      </c>
      <c r="O432">
        <f>Table2_1[[#This Row],[rating]] * Table2_1[[#This Row],[rating_count]]</f>
        <v>57616</v>
      </c>
      <c r="P432">
        <f>CORREL(J:J,M:M)</f>
        <v>-0.15537543972693033</v>
      </c>
      <c r="Q432" t="str">
        <f>IF(Table2_1[[#This Row],[rating_count]]&lt;1000, "Yes", "No")</f>
        <v>No</v>
      </c>
      <c r="R432" s="9">
        <f>Table2_1[[#This Row],[rating]] * Table2_1[[#This Row],[rating_count]]</f>
        <v>57616</v>
      </c>
    </row>
    <row r="433" spans="1:18">
      <c r="A433" s="9" t="s">
        <v>3673</v>
      </c>
      <c r="B433" s="9" t="s">
        <v>3674</v>
      </c>
      <c r="C433" s="9" t="s">
        <v>13091</v>
      </c>
      <c r="D433" s="9" t="s">
        <v>13120</v>
      </c>
      <c r="E433" s="9" t="s">
        <v>13121</v>
      </c>
      <c r="F433" s="9" t="s">
        <v>13122</v>
      </c>
      <c r="G433" s="9" t="s">
        <v>13135</v>
      </c>
      <c r="H433">
        <v>99</v>
      </c>
      <c r="I433">
        <v>171</v>
      </c>
      <c r="J433">
        <v>0.42</v>
      </c>
      <c r="K433" t="str">
        <f>IF(Table2_1[[#This Row],[discount_percentage]]&gt;=0.5, "Yes", "No")</f>
        <v>No</v>
      </c>
      <c r="L433" s="16">
        <f>Table2_1[[#This Row],[actual_price]] * Table2_1[[#This Row],[rating_count]]</f>
        <v>1938969</v>
      </c>
      <c r="M433">
        <v>4.5</v>
      </c>
      <c r="N433">
        <v>11339</v>
      </c>
      <c r="O433">
        <f>Table2_1[[#This Row],[rating]] * Table2_1[[#This Row],[rating_count]]</f>
        <v>51025.5</v>
      </c>
      <c r="P433">
        <f>CORREL(J:J,M:M)</f>
        <v>-0.15537543972693033</v>
      </c>
      <c r="Q433" t="str">
        <f>IF(Table2_1[[#This Row],[rating_count]]&lt;1000, "Yes", "No")</f>
        <v>No</v>
      </c>
      <c r="R433" s="9">
        <f>Table2_1[[#This Row],[rating]] * Table2_1[[#This Row],[rating_count]]</f>
        <v>51025.5</v>
      </c>
    </row>
    <row r="434" spans="1:18">
      <c r="A434" s="9" t="s">
        <v>3683</v>
      </c>
      <c r="B434" s="9" t="s">
        <v>3684</v>
      </c>
      <c r="C434" s="9" t="s">
        <v>13091</v>
      </c>
      <c r="D434" s="9" t="s">
        <v>13120</v>
      </c>
      <c r="E434" s="9" t="s">
        <v>13121</v>
      </c>
      <c r="F434" s="9" t="s">
        <v>13133</v>
      </c>
      <c r="G434" s="9" t="s">
        <v>13134</v>
      </c>
      <c r="H434">
        <v>489</v>
      </c>
      <c r="I434">
        <v>1999</v>
      </c>
      <c r="J434">
        <v>0.76</v>
      </c>
      <c r="K434" t="str">
        <f>IF(Table2_1[[#This Row],[discount_percentage]]&gt;=0.5, "Yes", "No")</f>
        <v>Yes</v>
      </c>
      <c r="L434" s="16">
        <f>Table2_1[[#This Row],[actual_price]] * Table2_1[[#This Row],[rating_count]]</f>
        <v>7248374</v>
      </c>
      <c r="M434">
        <v>4</v>
      </c>
      <c r="N434">
        <v>3626</v>
      </c>
      <c r="O434">
        <f>Table2_1[[#This Row],[rating]] * Table2_1[[#This Row],[rating_count]]</f>
        <v>14504</v>
      </c>
      <c r="P434">
        <f>CORREL(J:J,M:M)</f>
        <v>-0.15537543972693033</v>
      </c>
      <c r="Q434" t="str">
        <f>IF(Table2_1[[#This Row],[rating_count]]&lt;1000, "Yes", "No")</f>
        <v>No</v>
      </c>
      <c r="R434" s="9">
        <f>Table2_1[[#This Row],[rating]] * Table2_1[[#This Row],[rating_count]]</f>
        <v>14504</v>
      </c>
    </row>
    <row r="435" spans="1:18">
      <c r="A435" s="9" t="s">
        <v>3693</v>
      </c>
      <c r="B435" s="9" t="s">
        <v>3694</v>
      </c>
      <c r="C435" s="9" t="s">
        <v>13091</v>
      </c>
      <c r="D435" s="9" t="s">
        <v>13093</v>
      </c>
      <c r="E435" s="9" t="s">
        <v>13126</v>
      </c>
      <c r="F435" s="9" t="s">
        <v>13127</v>
      </c>
      <c r="G435" s="9"/>
      <c r="H435">
        <v>369</v>
      </c>
      <c r="I435">
        <v>1600</v>
      </c>
      <c r="J435">
        <v>0.77</v>
      </c>
      <c r="K435" t="str">
        <f>IF(Table2_1[[#This Row],[discount_percentage]]&gt;=0.5, "Yes", "No")</f>
        <v>Yes</v>
      </c>
      <c r="L435" s="16">
        <f>Table2_1[[#This Row],[actual_price]] * Table2_1[[#This Row],[rating_count]]</f>
        <v>52200000</v>
      </c>
      <c r="M435">
        <v>4</v>
      </c>
      <c r="N435">
        <v>32625</v>
      </c>
      <c r="O435">
        <f>Table2_1[[#This Row],[rating]] * Table2_1[[#This Row],[rating_count]]</f>
        <v>130500</v>
      </c>
      <c r="P435">
        <f>CORREL(J:J,M:M)</f>
        <v>-0.15537543972693033</v>
      </c>
      <c r="Q435" t="str">
        <f>IF(Table2_1[[#This Row],[rating_count]]&lt;1000, "Yes", "No")</f>
        <v>No</v>
      </c>
      <c r="R435" s="9">
        <f>Table2_1[[#This Row],[rating]] * Table2_1[[#This Row],[rating_count]]</f>
        <v>130500</v>
      </c>
    </row>
    <row r="436" spans="1:18">
      <c r="A436" s="9" t="s">
        <v>3703</v>
      </c>
      <c r="B436" s="9" t="s">
        <v>3704</v>
      </c>
      <c r="C436" s="9" t="s">
        <v>13091</v>
      </c>
      <c r="D436" s="9" t="s">
        <v>13120</v>
      </c>
      <c r="E436" s="9" t="s">
        <v>13124</v>
      </c>
      <c r="F436" s="9" t="s">
        <v>13125</v>
      </c>
      <c r="G436" s="9"/>
      <c r="H436">
        <v>15499</v>
      </c>
      <c r="I436">
        <v>20999</v>
      </c>
      <c r="J436">
        <v>0.26</v>
      </c>
      <c r="K436" t="str">
        <f>IF(Table2_1[[#This Row],[discount_percentage]]&gt;=0.5, "Yes", "No")</f>
        <v>No</v>
      </c>
      <c r="L436" s="16">
        <f>Table2_1[[#This Row],[actual_price]] * Table2_1[[#This Row],[rating_count]]</f>
        <v>404272748</v>
      </c>
      <c r="M436">
        <v>4.0999999999999996</v>
      </c>
      <c r="N436">
        <v>19252</v>
      </c>
      <c r="O436">
        <f>Table2_1[[#This Row],[rating]] * Table2_1[[#This Row],[rating_count]]</f>
        <v>78933.2</v>
      </c>
      <c r="P436">
        <f>CORREL(J:J,M:M)</f>
        <v>-0.15537543972693033</v>
      </c>
      <c r="Q436" t="str">
        <f>IF(Table2_1[[#This Row],[rating_count]]&lt;1000, "Yes", "No")</f>
        <v>No</v>
      </c>
      <c r="R436" s="9">
        <f>Table2_1[[#This Row],[rating]] * Table2_1[[#This Row],[rating_count]]</f>
        <v>78933.2</v>
      </c>
    </row>
    <row r="437" spans="1:18">
      <c r="A437" s="9" t="s">
        <v>3707</v>
      </c>
      <c r="B437" s="9" t="s">
        <v>3708</v>
      </c>
      <c r="C437" s="9" t="s">
        <v>13091</v>
      </c>
      <c r="D437" s="9" t="s">
        <v>13120</v>
      </c>
      <c r="E437" s="9" t="s">
        <v>13124</v>
      </c>
      <c r="F437" s="9" t="s">
        <v>13125</v>
      </c>
      <c r="G437" s="9"/>
      <c r="H437">
        <v>15499</v>
      </c>
      <c r="I437">
        <v>18999</v>
      </c>
      <c r="J437">
        <v>0.18</v>
      </c>
      <c r="K437" t="str">
        <f>IF(Table2_1[[#This Row],[discount_percentage]]&gt;=0.5, "Yes", "No")</f>
        <v>No</v>
      </c>
      <c r="L437" s="16">
        <f>Table2_1[[#This Row],[actual_price]] * Table2_1[[#This Row],[rating_count]]</f>
        <v>365768748</v>
      </c>
      <c r="M437">
        <v>4.0999999999999996</v>
      </c>
      <c r="N437">
        <v>19252</v>
      </c>
      <c r="O437">
        <f>Table2_1[[#This Row],[rating]] * Table2_1[[#This Row],[rating_count]]</f>
        <v>78933.2</v>
      </c>
      <c r="P437">
        <f>CORREL(J:J,M:M)</f>
        <v>-0.15537543972693033</v>
      </c>
      <c r="Q437" t="str">
        <f>IF(Table2_1[[#This Row],[rating_count]]&lt;1000, "Yes", "No")</f>
        <v>No</v>
      </c>
      <c r="R437" s="9">
        <f>Table2_1[[#This Row],[rating]] * Table2_1[[#This Row],[rating_count]]</f>
        <v>78933.2</v>
      </c>
    </row>
    <row r="438" spans="1:18">
      <c r="A438" s="9" t="s">
        <v>3711</v>
      </c>
      <c r="B438" s="9" t="s">
        <v>3712</v>
      </c>
      <c r="C438" s="9" t="s">
        <v>13091</v>
      </c>
      <c r="D438" s="9" t="s">
        <v>13120</v>
      </c>
      <c r="E438" s="9" t="s">
        <v>13124</v>
      </c>
      <c r="F438" s="9" t="s">
        <v>13125</v>
      </c>
      <c r="G438" s="9"/>
      <c r="H438">
        <v>22999</v>
      </c>
      <c r="I438">
        <v>28999</v>
      </c>
      <c r="J438">
        <v>0.21</v>
      </c>
      <c r="K438" t="str">
        <f>IF(Table2_1[[#This Row],[discount_percentage]]&gt;=0.5, "Yes", "No")</f>
        <v>No</v>
      </c>
      <c r="L438" s="16">
        <f>Table2_1[[#This Row],[actual_price]] * Table2_1[[#This Row],[rating_count]]</f>
        <v>748870176</v>
      </c>
      <c r="M438">
        <v>3.9</v>
      </c>
      <c r="N438">
        <v>25824</v>
      </c>
      <c r="O438">
        <f>Table2_1[[#This Row],[rating]] * Table2_1[[#This Row],[rating_count]]</f>
        <v>100713.59999999999</v>
      </c>
      <c r="P438">
        <f>CORREL(J:J,M:M)</f>
        <v>-0.15537543972693033</v>
      </c>
      <c r="Q438" t="str">
        <f>IF(Table2_1[[#This Row],[rating_count]]&lt;1000, "Yes", "No")</f>
        <v>No</v>
      </c>
      <c r="R438" s="9">
        <f>Table2_1[[#This Row],[rating]] * Table2_1[[#This Row],[rating_count]]</f>
        <v>100713.59999999999</v>
      </c>
    </row>
    <row r="439" spans="1:18">
      <c r="A439" s="9" t="s">
        <v>3715</v>
      </c>
      <c r="B439" s="9" t="s">
        <v>3716</v>
      </c>
      <c r="C439" s="9" t="s">
        <v>13091</v>
      </c>
      <c r="D439" s="9" t="s">
        <v>13129</v>
      </c>
      <c r="E439" s="9" t="s">
        <v>13130</v>
      </c>
      <c r="F439" s="9" t="s">
        <v>13131</v>
      </c>
      <c r="G439" s="9"/>
      <c r="H439">
        <v>599</v>
      </c>
      <c r="I439">
        <v>1490</v>
      </c>
      <c r="J439">
        <v>0.6</v>
      </c>
      <c r="K439" t="str">
        <f>IF(Table2_1[[#This Row],[discount_percentage]]&gt;=0.5, "Yes", "No")</f>
        <v>Yes</v>
      </c>
      <c r="L439" s="16">
        <f>Table2_1[[#This Row],[actual_price]] * Table2_1[[#This Row],[rating_count]]</f>
        <v>240901710</v>
      </c>
      <c r="M439">
        <v>4.0999999999999996</v>
      </c>
      <c r="N439">
        <v>161679</v>
      </c>
      <c r="O439">
        <f>Table2_1[[#This Row],[rating]] * Table2_1[[#This Row],[rating_count]]</f>
        <v>662883.89999999991</v>
      </c>
      <c r="P439">
        <f>CORREL(J:J,M:M)</f>
        <v>-0.15537543972693033</v>
      </c>
      <c r="Q439" t="str">
        <f>IF(Table2_1[[#This Row],[rating_count]]&lt;1000, "Yes", "No")</f>
        <v>No</v>
      </c>
      <c r="R439" s="9">
        <f>Table2_1[[#This Row],[rating]] * Table2_1[[#This Row],[rating_count]]</f>
        <v>662883.89999999991</v>
      </c>
    </row>
    <row r="440" spans="1:18">
      <c r="A440" s="9" t="s">
        <v>3725</v>
      </c>
      <c r="B440" s="9" t="s">
        <v>3726</v>
      </c>
      <c r="C440" s="9" t="s">
        <v>13091</v>
      </c>
      <c r="D440" s="9" t="s">
        <v>13120</v>
      </c>
      <c r="E440" s="9" t="s">
        <v>13121</v>
      </c>
      <c r="F440" s="9" t="s">
        <v>13141</v>
      </c>
      <c r="G440" s="9"/>
      <c r="H440">
        <v>134</v>
      </c>
      <c r="I440">
        <v>699</v>
      </c>
      <c r="J440">
        <v>0.81</v>
      </c>
      <c r="K440" t="str">
        <f>IF(Table2_1[[#This Row],[discount_percentage]]&gt;=0.5, "Yes", "No")</f>
        <v>Yes</v>
      </c>
      <c r="L440" s="16">
        <f>Table2_1[[#This Row],[actual_price]] * Table2_1[[#This Row],[rating_count]]</f>
        <v>11662815</v>
      </c>
      <c r="M440">
        <v>4.0999999999999996</v>
      </c>
      <c r="N440">
        <v>16685</v>
      </c>
      <c r="O440">
        <f>Table2_1[[#This Row],[rating]] * Table2_1[[#This Row],[rating_count]]</f>
        <v>68408.5</v>
      </c>
      <c r="P440">
        <f>CORREL(J:J,M:M)</f>
        <v>-0.15537543972693033</v>
      </c>
      <c r="Q440" t="str">
        <f>IF(Table2_1[[#This Row],[rating_count]]&lt;1000, "Yes", "No")</f>
        <v>No</v>
      </c>
      <c r="R440" s="9">
        <f>Table2_1[[#This Row],[rating]] * Table2_1[[#This Row],[rating_count]]</f>
        <v>68408.5</v>
      </c>
    </row>
    <row r="441" spans="1:18">
      <c r="A441" s="9" t="s">
        <v>3735</v>
      </c>
      <c r="B441" s="9" t="s">
        <v>3736</v>
      </c>
      <c r="C441" s="9" t="s">
        <v>13091</v>
      </c>
      <c r="D441" s="9" t="s">
        <v>13120</v>
      </c>
      <c r="E441" s="9" t="s">
        <v>13124</v>
      </c>
      <c r="F441" s="9" t="s">
        <v>13125</v>
      </c>
      <c r="G441" s="9"/>
      <c r="H441">
        <v>7499</v>
      </c>
      <c r="I441">
        <v>7999</v>
      </c>
      <c r="J441">
        <v>0.06</v>
      </c>
      <c r="K441" t="str">
        <f>IF(Table2_1[[#This Row],[discount_percentage]]&gt;=0.5, "Yes", "No")</f>
        <v>No</v>
      </c>
      <c r="L441" s="16">
        <f>Table2_1[[#This Row],[actual_price]] * Table2_1[[#This Row],[rating_count]]</f>
        <v>247225093</v>
      </c>
      <c r="M441">
        <v>4</v>
      </c>
      <c r="N441">
        <v>30907</v>
      </c>
      <c r="O441">
        <f>Table2_1[[#This Row],[rating]] * Table2_1[[#This Row],[rating_count]]</f>
        <v>123628</v>
      </c>
      <c r="P441">
        <f>CORREL(J:J,M:M)</f>
        <v>-0.15537543972693033</v>
      </c>
      <c r="Q441" t="str">
        <f>IF(Table2_1[[#This Row],[rating_count]]&lt;1000, "Yes", "No")</f>
        <v>No</v>
      </c>
      <c r="R441" s="9">
        <f>Table2_1[[#This Row],[rating]] * Table2_1[[#This Row],[rating_count]]</f>
        <v>123628</v>
      </c>
    </row>
    <row r="442" spans="1:18">
      <c r="A442" s="9" t="s">
        <v>3745</v>
      </c>
      <c r="B442" s="9" t="s">
        <v>3746</v>
      </c>
      <c r="C442" s="9" t="s">
        <v>13091</v>
      </c>
      <c r="D442" s="9" t="s">
        <v>13120</v>
      </c>
      <c r="E442" s="9" t="s">
        <v>13121</v>
      </c>
      <c r="F442" s="9" t="s">
        <v>13122</v>
      </c>
      <c r="G442" s="9" t="s">
        <v>13123</v>
      </c>
      <c r="H442">
        <v>1149</v>
      </c>
      <c r="I442">
        <v>2199</v>
      </c>
      <c r="J442">
        <v>0.48</v>
      </c>
      <c r="K442" t="str">
        <f>IF(Table2_1[[#This Row],[discount_percentage]]&gt;=0.5, "Yes", "No")</f>
        <v>No</v>
      </c>
      <c r="L442" s="16">
        <f>Table2_1[[#This Row],[actual_price]] * Table2_1[[#This Row],[rating_count]]</f>
        <v>393427488</v>
      </c>
      <c r="M442">
        <v>4.3</v>
      </c>
      <c r="N442">
        <v>178912</v>
      </c>
      <c r="O442">
        <f>Table2_1[[#This Row],[rating]] * Table2_1[[#This Row],[rating_count]]</f>
        <v>769321.6</v>
      </c>
      <c r="P442">
        <f>CORREL(J:J,M:M)</f>
        <v>-0.15537543972693033</v>
      </c>
      <c r="Q442" t="str">
        <f>IF(Table2_1[[#This Row],[rating_count]]&lt;1000, "Yes", "No")</f>
        <v>No</v>
      </c>
      <c r="R442" s="9">
        <f>Table2_1[[#This Row],[rating]] * Table2_1[[#This Row],[rating_count]]</f>
        <v>769321.6</v>
      </c>
    </row>
    <row r="443" spans="1:18">
      <c r="A443" s="9" t="s">
        <v>3750</v>
      </c>
      <c r="B443" s="9" t="s">
        <v>3751</v>
      </c>
      <c r="C443" s="9" t="s">
        <v>13091</v>
      </c>
      <c r="D443" s="9" t="s">
        <v>13120</v>
      </c>
      <c r="E443" s="9" t="s">
        <v>13124</v>
      </c>
      <c r="F443" s="9" t="s">
        <v>13128</v>
      </c>
      <c r="G443" s="9"/>
      <c r="H443">
        <v>1324</v>
      </c>
      <c r="I443">
        <v>1699</v>
      </c>
      <c r="J443">
        <v>0.22</v>
      </c>
      <c r="K443" t="str">
        <f>IF(Table2_1[[#This Row],[discount_percentage]]&gt;=0.5, "Yes", "No")</f>
        <v>No</v>
      </c>
      <c r="L443" s="16">
        <f>Table2_1[[#This Row],[actual_price]] * Table2_1[[#This Row],[rating_count]]</f>
        <v>218000389</v>
      </c>
      <c r="M443">
        <v>4</v>
      </c>
      <c r="N443">
        <v>128311</v>
      </c>
      <c r="O443">
        <f>Table2_1[[#This Row],[rating]] * Table2_1[[#This Row],[rating_count]]</f>
        <v>513244</v>
      </c>
      <c r="P443">
        <f>CORREL(J:J,M:M)</f>
        <v>-0.15537543972693033</v>
      </c>
      <c r="Q443" t="str">
        <f>IF(Table2_1[[#This Row],[rating_count]]&lt;1000, "Yes", "No")</f>
        <v>No</v>
      </c>
      <c r="R443" s="9">
        <f>Table2_1[[#This Row],[rating]] * Table2_1[[#This Row],[rating_count]]</f>
        <v>513244</v>
      </c>
    </row>
    <row r="444" spans="1:18">
      <c r="A444" s="9" t="s">
        <v>3755</v>
      </c>
      <c r="B444" s="9" t="s">
        <v>3756</v>
      </c>
      <c r="C444" s="9" t="s">
        <v>13091</v>
      </c>
      <c r="D444" s="9" t="s">
        <v>13120</v>
      </c>
      <c r="E444" s="9" t="s">
        <v>13124</v>
      </c>
      <c r="F444" s="9" t="s">
        <v>13125</v>
      </c>
      <c r="G444" s="9"/>
      <c r="H444">
        <v>13999</v>
      </c>
      <c r="I444">
        <v>19999</v>
      </c>
      <c r="J444">
        <v>0.3</v>
      </c>
      <c r="K444" t="str">
        <f>IF(Table2_1[[#This Row],[discount_percentage]]&gt;=0.5, "Yes", "No")</f>
        <v>No</v>
      </c>
      <c r="L444" s="16">
        <f>Table2_1[[#This Row],[actual_price]] * Table2_1[[#This Row],[rating_count]]</f>
        <v>385020748</v>
      </c>
      <c r="M444">
        <v>4.0999999999999996</v>
      </c>
      <c r="N444">
        <v>19252</v>
      </c>
      <c r="O444">
        <f>Table2_1[[#This Row],[rating]] * Table2_1[[#This Row],[rating_count]]</f>
        <v>78933.2</v>
      </c>
      <c r="P444">
        <f>CORREL(J:J,M:M)</f>
        <v>-0.15537543972693033</v>
      </c>
      <c r="Q444" t="str">
        <f>IF(Table2_1[[#This Row],[rating_count]]&lt;1000, "Yes", "No")</f>
        <v>No</v>
      </c>
      <c r="R444" s="9">
        <f>Table2_1[[#This Row],[rating]] * Table2_1[[#This Row],[rating_count]]</f>
        <v>78933.2</v>
      </c>
    </row>
    <row r="445" spans="1:18">
      <c r="A445" s="9" t="s">
        <v>122</v>
      </c>
      <c r="B445" s="9" t="s">
        <v>123</v>
      </c>
      <c r="C445" s="9" t="s">
        <v>13083</v>
      </c>
      <c r="D445" s="9" t="s">
        <v>13084</v>
      </c>
      <c r="E445" s="9" t="s">
        <v>13085</v>
      </c>
      <c r="F445" s="9" t="s">
        <v>13086</v>
      </c>
      <c r="G445" s="9" t="s">
        <v>13087</v>
      </c>
      <c r="H445">
        <v>299</v>
      </c>
      <c r="I445">
        <v>799</v>
      </c>
      <c r="J445">
        <v>0.63</v>
      </c>
      <c r="K445" t="str">
        <f>IF(Table2_1[[#This Row],[discount_percentage]]&gt;=0.5, "Yes", "No")</f>
        <v>Yes</v>
      </c>
      <c r="L445" s="16">
        <f>Table2_1[[#This Row],[actual_price]] * Table2_1[[#This Row],[rating_count]]</f>
        <v>75396836</v>
      </c>
      <c r="M445">
        <v>4.2</v>
      </c>
      <c r="N445">
        <v>94364</v>
      </c>
      <c r="O445">
        <f>Table2_1[[#This Row],[rating]] * Table2_1[[#This Row],[rating_count]]</f>
        <v>396328.8</v>
      </c>
      <c r="P445">
        <f>CORREL(J:J,M:M)</f>
        <v>-0.15537543972693033</v>
      </c>
      <c r="Q445" t="str">
        <f>IF(Table2_1[[#This Row],[rating_count]]&lt;1000, "Yes", "No")</f>
        <v>No</v>
      </c>
      <c r="R445" s="9">
        <f>Table2_1[[#This Row],[rating]] * Table2_1[[#This Row],[rating_count]]</f>
        <v>396328.8</v>
      </c>
    </row>
    <row r="446" spans="1:18">
      <c r="A446" s="9" t="s">
        <v>3761</v>
      </c>
      <c r="B446" s="9" t="s">
        <v>3762</v>
      </c>
      <c r="C446" s="9" t="s">
        <v>13091</v>
      </c>
      <c r="D446" s="9" t="s">
        <v>13120</v>
      </c>
      <c r="E446" s="9" t="s">
        <v>13121</v>
      </c>
      <c r="F446" s="9" t="s">
        <v>13122</v>
      </c>
      <c r="G446" s="9" t="s">
        <v>13123</v>
      </c>
      <c r="H446">
        <v>999</v>
      </c>
      <c r="I446">
        <v>1599</v>
      </c>
      <c r="J446">
        <v>0.38</v>
      </c>
      <c r="K446" t="str">
        <f>IF(Table2_1[[#This Row],[discount_percentage]]&gt;=0.5, "Yes", "No")</f>
        <v>No</v>
      </c>
      <c r="L446" s="16">
        <f>Table2_1[[#This Row],[actual_price]] * Table2_1[[#This Row],[rating_count]]</f>
        <v>11547978</v>
      </c>
      <c r="M446">
        <v>4</v>
      </c>
      <c r="N446">
        <v>7222</v>
      </c>
      <c r="O446">
        <f>Table2_1[[#This Row],[rating]] * Table2_1[[#This Row],[rating_count]]</f>
        <v>28888</v>
      </c>
      <c r="P446">
        <f>CORREL(J:J,M:M)</f>
        <v>-0.15537543972693033</v>
      </c>
      <c r="Q446" t="str">
        <f>IF(Table2_1[[#This Row],[rating_count]]&lt;1000, "Yes", "No")</f>
        <v>No</v>
      </c>
      <c r="R446" s="9">
        <f>Table2_1[[#This Row],[rating]] * Table2_1[[#This Row],[rating_count]]</f>
        <v>28888</v>
      </c>
    </row>
    <row r="447" spans="1:18">
      <c r="A447" s="9" t="s">
        <v>3766</v>
      </c>
      <c r="B447" s="9" t="s">
        <v>3767</v>
      </c>
      <c r="C447" s="9" t="s">
        <v>13091</v>
      </c>
      <c r="D447" s="9" t="s">
        <v>13120</v>
      </c>
      <c r="E447" s="9" t="s">
        <v>13124</v>
      </c>
      <c r="F447" s="9" t="s">
        <v>13125</v>
      </c>
      <c r="G447" s="9"/>
      <c r="H447">
        <v>12999</v>
      </c>
      <c r="I447">
        <v>17999</v>
      </c>
      <c r="J447">
        <v>0.28000000000000003</v>
      </c>
      <c r="K447" t="str">
        <f>IF(Table2_1[[#This Row],[discount_percentage]]&gt;=0.5, "Yes", "No")</f>
        <v>No</v>
      </c>
      <c r="L447" s="16">
        <f>Table2_1[[#This Row],[actual_price]] * Table2_1[[#This Row],[rating_count]]</f>
        <v>341945002</v>
      </c>
      <c r="M447">
        <v>4.0999999999999996</v>
      </c>
      <c r="N447">
        <v>18998</v>
      </c>
      <c r="O447">
        <f>Table2_1[[#This Row],[rating]] * Table2_1[[#This Row],[rating_count]]</f>
        <v>77891.799999999988</v>
      </c>
      <c r="P447">
        <f>CORREL(J:J,M:M)</f>
        <v>-0.15537543972693033</v>
      </c>
      <c r="Q447" t="str">
        <f>IF(Table2_1[[#This Row],[rating_count]]&lt;1000, "Yes", "No")</f>
        <v>No</v>
      </c>
      <c r="R447" s="9">
        <f>Table2_1[[#This Row],[rating]] * Table2_1[[#This Row],[rating_count]]</f>
        <v>77891.799999999988</v>
      </c>
    </row>
    <row r="448" spans="1:18">
      <c r="A448" s="9" t="s">
        <v>3770</v>
      </c>
      <c r="B448" s="9" t="s">
        <v>3771</v>
      </c>
      <c r="C448" s="9" t="s">
        <v>13091</v>
      </c>
      <c r="D448" s="9" t="s">
        <v>13120</v>
      </c>
      <c r="E448" s="9" t="s">
        <v>13124</v>
      </c>
      <c r="F448" s="9" t="s">
        <v>13125</v>
      </c>
      <c r="G448" s="9"/>
      <c r="H448">
        <v>15490</v>
      </c>
      <c r="I448">
        <v>20990</v>
      </c>
      <c r="J448">
        <v>0.26</v>
      </c>
      <c r="K448" t="str">
        <f>IF(Table2_1[[#This Row],[discount_percentage]]&gt;=0.5, "Yes", "No")</f>
        <v>No</v>
      </c>
      <c r="L448" s="16">
        <f>Table2_1[[#This Row],[actual_price]] * Table2_1[[#This Row],[rating_count]]</f>
        <v>690906840</v>
      </c>
      <c r="M448">
        <v>4.2</v>
      </c>
      <c r="N448">
        <v>32916</v>
      </c>
      <c r="O448">
        <f>Table2_1[[#This Row],[rating]] * Table2_1[[#This Row],[rating_count]]</f>
        <v>138247.20000000001</v>
      </c>
      <c r="P448">
        <f>CORREL(J:J,M:M)</f>
        <v>-0.15537543972693033</v>
      </c>
      <c r="Q448" t="str">
        <f>IF(Table2_1[[#This Row],[rating_count]]&lt;1000, "Yes", "No")</f>
        <v>No</v>
      </c>
      <c r="R448" s="9">
        <f>Table2_1[[#This Row],[rating]] * Table2_1[[#This Row],[rating_count]]</f>
        <v>138247.20000000001</v>
      </c>
    </row>
    <row r="449" spans="1:18">
      <c r="A449" s="9" t="s">
        <v>3775</v>
      </c>
      <c r="B449" s="9" t="s">
        <v>3776</v>
      </c>
      <c r="C449" s="9" t="s">
        <v>13091</v>
      </c>
      <c r="D449" s="9" t="s">
        <v>13120</v>
      </c>
      <c r="E449" s="9" t="s">
        <v>13121</v>
      </c>
      <c r="F449" s="9" t="s">
        <v>13144</v>
      </c>
      <c r="G449" s="9" t="s">
        <v>13145</v>
      </c>
      <c r="H449">
        <v>999</v>
      </c>
      <c r="I449">
        <v>2899</v>
      </c>
      <c r="J449">
        <v>0.66</v>
      </c>
      <c r="K449" t="str">
        <f>IF(Table2_1[[#This Row],[discount_percentage]]&gt;=0.5, "Yes", "No")</f>
        <v>Yes</v>
      </c>
      <c r="L449" s="16">
        <f>Table2_1[[#This Row],[actual_price]] * Table2_1[[#This Row],[rating_count]]</f>
        <v>77122097</v>
      </c>
      <c r="M449">
        <v>4.5999999999999996</v>
      </c>
      <c r="N449">
        <v>26603</v>
      </c>
      <c r="O449">
        <f>Table2_1[[#This Row],[rating]] * Table2_1[[#This Row],[rating_count]]</f>
        <v>122373.79999999999</v>
      </c>
      <c r="P449">
        <f>CORREL(J:J,M:M)</f>
        <v>-0.15537543972693033</v>
      </c>
      <c r="Q449" t="str">
        <f>IF(Table2_1[[#This Row],[rating_count]]&lt;1000, "Yes", "No")</f>
        <v>No</v>
      </c>
      <c r="R449" s="9">
        <f>Table2_1[[#This Row],[rating]] * Table2_1[[#This Row],[rating_count]]</f>
        <v>122373.79999999999</v>
      </c>
    </row>
    <row r="450" spans="1:18">
      <c r="A450" s="9" t="s">
        <v>3786</v>
      </c>
      <c r="B450" s="9" t="s">
        <v>3787</v>
      </c>
      <c r="C450" s="9" t="s">
        <v>13091</v>
      </c>
      <c r="D450" s="9" t="s">
        <v>13118</v>
      </c>
      <c r="E450" s="9" t="s">
        <v>13119</v>
      </c>
      <c r="F450" s="9"/>
      <c r="G450" s="9"/>
      <c r="H450">
        <v>1599</v>
      </c>
      <c r="I450">
        <v>4999</v>
      </c>
      <c r="J450">
        <v>0.68</v>
      </c>
      <c r="K450" t="str">
        <f>IF(Table2_1[[#This Row],[discount_percentage]]&gt;=0.5, "Yes", "No")</f>
        <v>Yes</v>
      </c>
      <c r="L450" s="16">
        <f>Table2_1[[#This Row],[actual_price]] * Table2_1[[#This Row],[rating_count]]</f>
        <v>339682050</v>
      </c>
      <c r="M450">
        <v>4</v>
      </c>
      <c r="N450">
        <v>67950</v>
      </c>
      <c r="O450">
        <f>Table2_1[[#This Row],[rating]] * Table2_1[[#This Row],[rating_count]]</f>
        <v>271800</v>
      </c>
      <c r="P450">
        <f>CORREL(J:J,M:M)</f>
        <v>-0.15537543972693033</v>
      </c>
      <c r="Q450" t="str">
        <f>IF(Table2_1[[#This Row],[rating_count]]&lt;1000, "Yes", "No")</f>
        <v>No</v>
      </c>
      <c r="R450" s="9">
        <f>Table2_1[[#This Row],[rating]] * Table2_1[[#This Row],[rating_count]]</f>
        <v>271800</v>
      </c>
    </row>
    <row r="451" spans="1:18">
      <c r="A451" s="9" t="s">
        <v>3796</v>
      </c>
      <c r="B451" s="9" t="s">
        <v>3797</v>
      </c>
      <c r="C451" s="9" t="s">
        <v>13091</v>
      </c>
      <c r="D451" s="9" t="s">
        <v>13120</v>
      </c>
      <c r="E451" s="9" t="s">
        <v>13124</v>
      </c>
      <c r="F451" s="9" t="s">
        <v>13128</v>
      </c>
      <c r="G451" s="9"/>
      <c r="H451">
        <v>1324</v>
      </c>
      <c r="I451">
        <v>1699</v>
      </c>
      <c r="J451">
        <v>0.22</v>
      </c>
      <c r="K451" t="str">
        <f>IF(Table2_1[[#This Row],[discount_percentage]]&gt;=0.5, "Yes", "No")</f>
        <v>No</v>
      </c>
      <c r="L451" s="16">
        <f>Table2_1[[#This Row],[actual_price]] * Table2_1[[#This Row],[rating_count]]</f>
        <v>218000389</v>
      </c>
      <c r="M451">
        <v>4</v>
      </c>
      <c r="N451">
        <v>128311</v>
      </c>
      <c r="O451">
        <f>Table2_1[[#This Row],[rating]] * Table2_1[[#This Row],[rating_count]]</f>
        <v>513244</v>
      </c>
      <c r="P451">
        <f>CORREL(J:J,M:M)</f>
        <v>-0.15537543972693033</v>
      </c>
      <c r="Q451" t="str">
        <f>IF(Table2_1[[#This Row],[rating_count]]&lt;1000, "Yes", "No")</f>
        <v>No</v>
      </c>
      <c r="R451" s="9">
        <f>Table2_1[[#This Row],[rating]] * Table2_1[[#This Row],[rating_count]]</f>
        <v>513244</v>
      </c>
    </row>
    <row r="452" spans="1:18">
      <c r="A452" s="9" t="s">
        <v>3799</v>
      </c>
      <c r="B452" s="9" t="s">
        <v>3800</v>
      </c>
      <c r="C452" s="9" t="s">
        <v>13091</v>
      </c>
      <c r="D452" s="9" t="s">
        <v>13120</v>
      </c>
      <c r="E452" s="9" t="s">
        <v>13124</v>
      </c>
      <c r="F452" s="9" t="s">
        <v>13125</v>
      </c>
      <c r="G452" s="9"/>
      <c r="H452">
        <v>20999</v>
      </c>
      <c r="I452">
        <v>29990</v>
      </c>
      <c r="J452">
        <v>0.3</v>
      </c>
      <c r="K452" t="str">
        <f>IF(Table2_1[[#This Row],[discount_percentage]]&gt;=0.5, "Yes", "No")</f>
        <v>No</v>
      </c>
      <c r="L452" s="16">
        <f>Table2_1[[#This Row],[actual_price]] * Table2_1[[#This Row],[rating_count]]</f>
        <v>284875010</v>
      </c>
      <c r="M452">
        <v>4.3</v>
      </c>
      <c r="N452">
        <v>9499</v>
      </c>
      <c r="O452">
        <f>Table2_1[[#This Row],[rating]] * Table2_1[[#This Row],[rating_count]]</f>
        <v>40845.699999999997</v>
      </c>
      <c r="P452">
        <f>CORREL(J:J,M:M)</f>
        <v>-0.15537543972693033</v>
      </c>
      <c r="Q452" t="str">
        <f>IF(Table2_1[[#This Row],[rating_count]]&lt;1000, "Yes", "No")</f>
        <v>No</v>
      </c>
      <c r="R452" s="9">
        <f>Table2_1[[#This Row],[rating]] * Table2_1[[#This Row],[rating_count]]</f>
        <v>40845.699999999997</v>
      </c>
    </row>
    <row r="453" spans="1:18">
      <c r="A453" s="9" t="s">
        <v>3809</v>
      </c>
      <c r="B453" s="9" t="s">
        <v>3810</v>
      </c>
      <c r="C453" s="9" t="s">
        <v>13091</v>
      </c>
      <c r="D453" s="9" t="s">
        <v>13120</v>
      </c>
      <c r="E453" s="9" t="s">
        <v>13121</v>
      </c>
      <c r="F453" s="9" t="s">
        <v>13122</v>
      </c>
      <c r="G453" s="9" t="s">
        <v>13135</v>
      </c>
      <c r="H453">
        <v>999</v>
      </c>
      <c r="I453">
        <v>1999</v>
      </c>
      <c r="J453">
        <v>0.5</v>
      </c>
      <c r="K453" t="str">
        <f>IF(Table2_1[[#This Row],[discount_percentage]]&gt;=0.5, "Yes", "No")</f>
        <v>Yes</v>
      </c>
      <c r="L453" s="16">
        <f>Table2_1[[#This Row],[actual_price]] * Table2_1[[#This Row],[rating_count]]</f>
        <v>3552223</v>
      </c>
      <c r="M453">
        <v>4.3</v>
      </c>
      <c r="N453">
        <v>1777</v>
      </c>
      <c r="O453">
        <f>Table2_1[[#This Row],[rating]] * Table2_1[[#This Row],[rating_count]]</f>
        <v>7641.0999999999995</v>
      </c>
      <c r="P453">
        <f>CORREL(J:J,M:M)</f>
        <v>-0.15537543972693033</v>
      </c>
      <c r="Q453" t="str">
        <f>IF(Table2_1[[#This Row],[rating_count]]&lt;1000, "Yes", "No")</f>
        <v>No</v>
      </c>
      <c r="R453" s="9">
        <f>Table2_1[[#This Row],[rating]] * Table2_1[[#This Row],[rating_count]]</f>
        <v>7641.0999999999995</v>
      </c>
    </row>
    <row r="454" spans="1:18">
      <c r="A454" s="9" t="s">
        <v>3819</v>
      </c>
      <c r="B454" s="9" t="s">
        <v>3820</v>
      </c>
      <c r="C454" s="9" t="s">
        <v>13091</v>
      </c>
      <c r="D454" s="9" t="s">
        <v>13120</v>
      </c>
      <c r="E454" s="9" t="s">
        <v>13124</v>
      </c>
      <c r="F454" s="9" t="s">
        <v>13125</v>
      </c>
      <c r="G454" s="9"/>
      <c r="H454">
        <v>12490</v>
      </c>
      <c r="I454">
        <v>15990</v>
      </c>
      <c r="J454">
        <v>0.22</v>
      </c>
      <c r="K454" t="str">
        <f>IF(Table2_1[[#This Row],[discount_percentage]]&gt;=0.5, "Yes", "No")</f>
        <v>No</v>
      </c>
      <c r="L454" s="16">
        <f>Table2_1[[#This Row],[actual_price]] * Table2_1[[#This Row],[rating_count]]</f>
        <v>935510940</v>
      </c>
      <c r="M454">
        <v>4.2</v>
      </c>
      <c r="N454">
        <v>58506</v>
      </c>
      <c r="O454">
        <f>Table2_1[[#This Row],[rating]] * Table2_1[[#This Row],[rating_count]]</f>
        <v>245725.2</v>
      </c>
      <c r="P454">
        <f>CORREL(J:J,M:M)</f>
        <v>-0.15537543972693033</v>
      </c>
      <c r="Q454" t="str">
        <f>IF(Table2_1[[#This Row],[rating_count]]&lt;1000, "Yes", "No")</f>
        <v>No</v>
      </c>
      <c r="R454" s="9">
        <f>Table2_1[[#This Row],[rating]] * Table2_1[[#This Row],[rating_count]]</f>
        <v>245725.2</v>
      </c>
    </row>
    <row r="455" spans="1:18">
      <c r="A455" s="9" t="s">
        <v>3829</v>
      </c>
      <c r="B455" s="9" t="s">
        <v>3830</v>
      </c>
      <c r="C455" s="9" t="s">
        <v>13091</v>
      </c>
      <c r="D455" s="9" t="s">
        <v>13120</v>
      </c>
      <c r="E455" s="9" t="s">
        <v>13124</v>
      </c>
      <c r="F455" s="9" t="s">
        <v>13125</v>
      </c>
      <c r="G455" s="9"/>
      <c r="H455">
        <v>17999</v>
      </c>
      <c r="I455">
        <v>21990</v>
      </c>
      <c r="J455">
        <v>0.18</v>
      </c>
      <c r="K455" t="str">
        <f>IF(Table2_1[[#This Row],[discount_percentage]]&gt;=0.5, "Yes", "No")</f>
        <v>No</v>
      </c>
      <c r="L455" s="16">
        <f>Table2_1[[#This Row],[actual_price]] * Table2_1[[#This Row],[rating_count]]</f>
        <v>469486500</v>
      </c>
      <c r="M455">
        <v>4</v>
      </c>
      <c r="N455">
        <v>21350</v>
      </c>
      <c r="O455">
        <f>Table2_1[[#This Row],[rating]] * Table2_1[[#This Row],[rating_count]]</f>
        <v>85400</v>
      </c>
      <c r="P455">
        <f>CORREL(J:J,M:M)</f>
        <v>-0.15537543972693033</v>
      </c>
      <c r="Q455" t="str">
        <f>IF(Table2_1[[#This Row],[rating_count]]&lt;1000, "Yes", "No")</f>
        <v>No</v>
      </c>
      <c r="R455" s="9">
        <f>Table2_1[[#This Row],[rating]] * Table2_1[[#This Row],[rating_count]]</f>
        <v>85400</v>
      </c>
    </row>
    <row r="456" spans="1:18">
      <c r="A456" s="9" t="s">
        <v>138</v>
      </c>
      <c r="B456" s="9" t="s">
        <v>139</v>
      </c>
      <c r="C456" s="9" t="s">
        <v>13083</v>
      </c>
      <c r="D456" s="9" t="s">
        <v>13084</v>
      </c>
      <c r="E456" s="9" t="s">
        <v>13085</v>
      </c>
      <c r="F456" s="9" t="s">
        <v>13086</v>
      </c>
      <c r="G456" s="9" t="s">
        <v>13087</v>
      </c>
      <c r="H456">
        <v>350</v>
      </c>
      <c r="I456">
        <v>899</v>
      </c>
      <c r="J456">
        <v>0.61</v>
      </c>
      <c r="K456" t="str">
        <f>IF(Table2_1[[#This Row],[discount_percentage]]&gt;=0.5, "Yes", "No")</f>
        <v>Yes</v>
      </c>
      <c r="L456" s="16">
        <f>Table2_1[[#This Row],[actual_price]] * Table2_1[[#This Row],[rating_count]]</f>
        <v>2034437</v>
      </c>
      <c r="M456">
        <v>4.2</v>
      </c>
      <c r="N456">
        <v>2263</v>
      </c>
      <c r="O456">
        <f>Table2_1[[#This Row],[rating]] * Table2_1[[#This Row],[rating_count]]</f>
        <v>9504.6</v>
      </c>
      <c r="P456">
        <f>CORREL(J:J,M:M)</f>
        <v>-0.15537543972693033</v>
      </c>
      <c r="Q456" t="str">
        <f>IF(Table2_1[[#This Row],[rating_count]]&lt;1000, "Yes", "No")</f>
        <v>No</v>
      </c>
      <c r="R456" s="9">
        <f>Table2_1[[#This Row],[rating]] * Table2_1[[#This Row],[rating_count]]</f>
        <v>9504.6</v>
      </c>
    </row>
    <row r="457" spans="1:18">
      <c r="A457" s="9" t="s">
        <v>3835</v>
      </c>
      <c r="B457" s="9" t="s">
        <v>3836</v>
      </c>
      <c r="C457" s="9" t="s">
        <v>13091</v>
      </c>
      <c r="D457" s="9" t="s">
        <v>13120</v>
      </c>
      <c r="E457" s="9" t="s">
        <v>13124</v>
      </c>
      <c r="F457" s="9" t="s">
        <v>13128</v>
      </c>
      <c r="G457" s="9"/>
      <c r="H457">
        <v>1399</v>
      </c>
      <c r="I457">
        <v>1630</v>
      </c>
      <c r="J457">
        <v>0.14000000000000001</v>
      </c>
      <c r="K457" t="str">
        <f>IF(Table2_1[[#This Row],[discount_percentage]]&gt;=0.5, "Yes", "No")</f>
        <v>No</v>
      </c>
      <c r="L457" s="16">
        <f>Table2_1[[#This Row],[actual_price]] * Table2_1[[#This Row],[rating_count]]</f>
        <v>15286140</v>
      </c>
      <c r="M457">
        <v>4</v>
      </c>
      <c r="N457">
        <v>9378</v>
      </c>
      <c r="O457">
        <f>Table2_1[[#This Row],[rating]] * Table2_1[[#This Row],[rating_count]]</f>
        <v>37512</v>
      </c>
      <c r="P457">
        <f>CORREL(J:J,M:M)</f>
        <v>-0.15537543972693033</v>
      </c>
      <c r="Q457" t="str">
        <f>IF(Table2_1[[#This Row],[rating_count]]&lt;1000, "Yes", "No")</f>
        <v>No</v>
      </c>
      <c r="R457" s="9">
        <f>Table2_1[[#This Row],[rating]] * Table2_1[[#This Row],[rating_count]]</f>
        <v>37512</v>
      </c>
    </row>
    <row r="458" spans="1:18">
      <c r="A458" s="9" t="s">
        <v>148</v>
      </c>
      <c r="B458" s="9" t="s">
        <v>149</v>
      </c>
      <c r="C458" s="9" t="s">
        <v>13083</v>
      </c>
      <c r="D458" s="9" t="s">
        <v>13084</v>
      </c>
      <c r="E458" s="9" t="s">
        <v>13085</v>
      </c>
      <c r="F458" s="9" t="s">
        <v>13086</v>
      </c>
      <c r="G458" s="9" t="s">
        <v>13087</v>
      </c>
      <c r="H458">
        <v>159</v>
      </c>
      <c r="I458">
        <v>399</v>
      </c>
      <c r="J458">
        <v>0.6</v>
      </c>
      <c r="K458" t="str">
        <f>IF(Table2_1[[#This Row],[discount_percentage]]&gt;=0.5, "Yes", "No")</f>
        <v>Yes</v>
      </c>
      <c r="L458" s="16">
        <f>Table2_1[[#This Row],[actual_price]] * Table2_1[[#This Row],[rating_count]]</f>
        <v>1902432</v>
      </c>
      <c r="M458">
        <v>4.0999999999999996</v>
      </c>
      <c r="N458">
        <v>4768</v>
      </c>
      <c r="O458">
        <f>Table2_1[[#This Row],[rating]] * Table2_1[[#This Row],[rating_count]]</f>
        <v>19548.8</v>
      </c>
      <c r="P458">
        <f>CORREL(J:J,M:M)</f>
        <v>-0.15537543972693033</v>
      </c>
      <c r="Q458" t="str">
        <f>IF(Table2_1[[#This Row],[rating_count]]&lt;1000, "Yes", "No")</f>
        <v>No</v>
      </c>
      <c r="R458" s="9">
        <f>Table2_1[[#This Row],[rating]] * Table2_1[[#This Row],[rating_count]]</f>
        <v>19548.8</v>
      </c>
    </row>
    <row r="459" spans="1:18">
      <c r="A459" s="9" t="s">
        <v>3847</v>
      </c>
      <c r="B459" s="9" t="s">
        <v>3848</v>
      </c>
      <c r="C459" s="9" t="s">
        <v>13091</v>
      </c>
      <c r="D459" s="9" t="s">
        <v>13118</v>
      </c>
      <c r="E459" s="9" t="s">
        <v>13119</v>
      </c>
      <c r="F459" s="9"/>
      <c r="G459" s="9"/>
      <c r="H459">
        <v>1499</v>
      </c>
      <c r="I459">
        <v>6990</v>
      </c>
      <c r="J459">
        <v>0.79</v>
      </c>
      <c r="K459" t="str">
        <f>IF(Table2_1[[#This Row],[discount_percentage]]&gt;=0.5, "Yes", "No")</f>
        <v>Yes</v>
      </c>
      <c r="L459" s="16">
        <f>Table2_1[[#This Row],[actual_price]] * Table2_1[[#This Row],[rating_count]]</f>
        <v>152354040</v>
      </c>
      <c r="M459">
        <v>3.9</v>
      </c>
      <c r="N459">
        <v>21796</v>
      </c>
      <c r="O459">
        <f>Table2_1[[#This Row],[rating]] * Table2_1[[#This Row],[rating_count]]</f>
        <v>85004.4</v>
      </c>
      <c r="P459">
        <f>CORREL(J:J,M:M)</f>
        <v>-0.15537543972693033</v>
      </c>
      <c r="Q459" t="str">
        <f>IF(Table2_1[[#This Row],[rating_count]]&lt;1000, "Yes", "No")</f>
        <v>No</v>
      </c>
      <c r="R459" s="9">
        <f>Table2_1[[#This Row],[rating]] * Table2_1[[#This Row],[rating_count]]</f>
        <v>85004.4</v>
      </c>
    </row>
    <row r="460" spans="1:18">
      <c r="A460" s="9" t="s">
        <v>3851</v>
      </c>
      <c r="B460" s="9" t="s">
        <v>3852</v>
      </c>
      <c r="C460" s="9" t="s">
        <v>13091</v>
      </c>
      <c r="D460" s="9" t="s">
        <v>13118</v>
      </c>
      <c r="E460" s="9" t="s">
        <v>13119</v>
      </c>
      <c r="F460" s="9"/>
      <c r="G460" s="9"/>
      <c r="H460">
        <v>1999</v>
      </c>
      <c r="I460">
        <v>7990</v>
      </c>
      <c r="J460">
        <v>0.75</v>
      </c>
      <c r="K460" t="str">
        <f>IF(Table2_1[[#This Row],[discount_percentage]]&gt;=0.5, "Yes", "No")</f>
        <v>Yes</v>
      </c>
      <c r="L460" s="16">
        <f>Table2_1[[#This Row],[actual_price]] * Table2_1[[#This Row],[rating_count]]</f>
        <v>142485670</v>
      </c>
      <c r="M460">
        <v>3.8</v>
      </c>
      <c r="N460">
        <v>17833</v>
      </c>
      <c r="O460">
        <f>Table2_1[[#This Row],[rating]] * Table2_1[[#This Row],[rating_count]]</f>
        <v>67765.399999999994</v>
      </c>
      <c r="P460">
        <f>CORREL(J:J,M:M)</f>
        <v>-0.15537543972693033</v>
      </c>
      <c r="Q460" t="str">
        <f>IF(Table2_1[[#This Row],[rating_count]]&lt;1000, "Yes", "No")</f>
        <v>No</v>
      </c>
      <c r="R460" s="9">
        <f>Table2_1[[#This Row],[rating]] * Table2_1[[#This Row],[rating_count]]</f>
        <v>67765.399999999994</v>
      </c>
    </row>
    <row r="461" spans="1:18">
      <c r="A461" s="9" t="s">
        <v>3855</v>
      </c>
      <c r="B461" s="9" t="s">
        <v>3856</v>
      </c>
      <c r="C461" s="9" t="s">
        <v>13091</v>
      </c>
      <c r="D461" s="9" t="s">
        <v>13120</v>
      </c>
      <c r="E461" s="9" t="s">
        <v>13121</v>
      </c>
      <c r="F461" s="9" t="s">
        <v>13144</v>
      </c>
      <c r="G461" s="9" t="s">
        <v>13145</v>
      </c>
      <c r="H461">
        <v>999</v>
      </c>
      <c r="I461">
        <v>2899</v>
      </c>
      <c r="J461">
        <v>0.66</v>
      </c>
      <c r="K461" t="str">
        <f>IF(Table2_1[[#This Row],[discount_percentage]]&gt;=0.5, "Yes", "No")</f>
        <v>Yes</v>
      </c>
      <c r="L461" s="16">
        <f>Table2_1[[#This Row],[actual_price]] * Table2_1[[#This Row],[rating_count]]</f>
        <v>22551321</v>
      </c>
      <c r="M461">
        <v>4.7</v>
      </c>
      <c r="N461">
        <v>7779</v>
      </c>
      <c r="O461">
        <f>Table2_1[[#This Row],[rating]] * Table2_1[[#This Row],[rating_count]]</f>
        <v>36561.300000000003</v>
      </c>
      <c r="P461">
        <f>CORREL(J:J,M:M)</f>
        <v>-0.15537543972693033</v>
      </c>
      <c r="Q461" t="str">
        <f>IF(Table2_1[[#This Row],[rating_count]]&lt;1000, "Yes", "No")</f>
        <v>No</v>
      </c>
      <c r="R461" s="9">
        <f>Table2_1[[#This Row],[rating]] * Table2_1[[#This Row],[rating_count]]</f>
        <v>36561.300000000003</v>
      </c>
    </row>
    <row r="462" spans="1:18">
      <c r="A462" s="9" t="s">
        <v>3865</v>
      </c>
      <c r="B462" s="9" t="s">
        <v>3866</v>
      </c>
      <c r="C462" s="9" t="s">
        <v>13091</v>
      </c>
      <c r="D462" s="9" t="s">
        <v>13120</v>
      </c>
      <c r="E462" s="9" t="s">
        <v>13121</v>
      </c>
      <c r="F462" s="9" t="s">
        <v>13146</v>
      </c>
      <c r="G462" s="9"/>
      <c r="H462">
        <v>2099</v>
      </c>
      <c r="I462">
        <v>5999</v>
      </c>
      <c r="J462">
        <v>0.65</v>
      </c>
      <c r="K462" t="str">
        <f>IF(Table2_1[[#This Row],[discount_percentage]]&gt;=0.5, "Yes", "No")</f>
        <v>Yes</v>
      </c>
      <c r="L462" s="16">
        <f>Table2_1[[#This Row],[actual_price]] * Table2_1[[#This Row],[rating_count]]</f>
        <v>102756871</v>
      </c>
      <c r="M462">
        <v>4.3</v>
      </c>
      <c r="N462">
        <v>17129</v>
      </c>
      <c r="O462">
        <f>Table2_1[[#This Row],[rating]] * Table2_1[[#This Row],[rating_count]]</f>
        <v>73654.7</v>
      </c>
      <c r="P462">
        <f>CORREL(J:J,M:M)</f>
        <v>-0.15537543972693033</v>
      </c>
      <c r="Q462" t="str">
        <f>IF(Table2_1[[#This Row],[rating_count]]&lt;1000, "Yes", "No")</f>
        <v>No</v>
      </c>
      <c r="R462" s="9">
        <f>Table2_1[[#This Row],[rating]] * Table2_1[[#This Row],[rating_count]]</f>
        <v>73654.7</v>
      </c>
    </row>
    <row r="463" spans="1:18">
      <c r="A463" s="9" t="s">
        <v>3876</v>
      </c>
      <c r="B463" s="9" t="s">
        <v>3877</v>
      </c>
      <c r="C463" s="9" t="s">
        <v>13091</v>
      </c>
      <c r="D463" s="9" t="s">
        <v>13120</v>
      </c>
      <c r="E463" s="9" t="s">
        <v>13121</v>
      </c>
      <c r="F463" s="9" t="s">
        <v>13122</v>
      </c>
      <c r="G463" s="9" t="s">
        <v>13132</v>
      </c>
      <c r="H463">
        <v>337</v>
      </c>
      <c r="I463">
        <v>699</v>
      </c>
      <c r="J463">
        <v>0.52</v>
      </c>
      <c r="K463" t="str">
        <f>IF(Table2_1[[#This Row],[discount_percentage]]&gt;=0.5, "Yes", "No")</f>
        <v>Yes</v>
      </c>
      <c r="L463" s="16">
        <f>Table2_1[[#This Row],[actual_price]] * Table2_1[[#This Row],[rating_count]]</f>
        <v>3473331</v>
      </c>
      <c r="M463">
        <v>4.2</v>
      </c>
      <c r="N463">
        <v>4969</v>
      </c>
      <c r="O463">
        <f>Table2_1[[#This Row],[rating]] * Table2_1[[#This Row],[rating_count]]</f>
        <v>20869.8</v>
      </c>
      <c r="P463">
        <f>CORREL(J:J,M:M)</f>
        <v>-0.15537543972693033</v>
      </c>
      <c r="Q463" t="str">
        <f>IF(Table2_1[[#This Row],[rating_count]]&lt;1000, "Yes", "No")</f>
        <v>No</v>
      </c>
      <c r="R463" s="9">
        <f>Table2_1[[#This Row],[rating]] * Table2_1[[#This Row],[rating_count]]</f>
        <v>20869.8</v>
      </c>
    </row>
    <row r="464" spans="1:18">
      <c r="A464" s="9" t="s">
        <v>3886</v>
      </c>
      <c r="B464" s="9" t="s">
        <v>3887</v>
      </c>
      <c r="C464" s="9" t="s">
        <v>13091</v>
      </c>
      <c r="D464" s="9" t="s">
        <v>13118</v>
      </c>
      <c r="E464" s="9" t="s">
        <v>13119</v>
      </c>
      <c r="F464" s="9"/>
      <c r="G464" s="9"/>
      <c r="H464">
        <v>2999</v>
      </c>
      <c r="I464">
        <v>7990</v>
      </c>
      <c r="J464">
        <v>0.62</v>
      </c>
      <c r="K464" t="str">
        <f>IF(Table2_1[[#This Row],[discount_percentage]]&gt;=0.5, "Yes", "No")</f>
        <v>Yes</v>
      </c>
      <c r="L464" s="16">
        <f>Table2_1[[#This Row],[actual_price]] * Table2_1[[#This Row],[rating_count]]</f>
        <v>1230460</v>
      </c>
      <c r="M464">
        <v>4.0999999999999996</v>
      </c>
      <c r="N464">
        <v>154</v>
      </c>
      <c r="O464">
        <f>Table2_1[[#This Row],[rating]] * Table2_1[[#This Row],[rating_count]]</f>
        <v>631.4</v>
      </c>
      <c r="P464">
        <f>CORREL(J:J,M:M)</f>
        <v>-0.15537543972693033</v>
      </c>
      <c r="Q464" t="str">
        <f>IF(Table2_1[[#This Row],[rating_count]]&lt;1000, "Yes", "No")</f>
        <v>Yes</v>
      </c>
      <c r="R464" s="9">
        <f>Table2_1[[#This Row],[rating]] * Table2_1[[#This Row],[rating_count]]</f>
        <v>631.4</v>
      </c>
    </row>
    <row r="465" spans="1:18">
      <c r="A465" s="9" t="s">
        <v>3895</v>
      </c>
      <c r="B465" s="9" t="s">
        <v>3896</v>
      </c>
      <c r="C465" s="9" t="s">
        <v>13091</v>
      </c>
      <c r="D465" s="9" t="s">
        <v>13118</v>
      </c>
      <c r="E465" s="9" t="s">
        <v>13119</v>
      </c>
      <c r="F465" s="9"/>
      <c r="G465" s="9"/>
      <c r="H465">
        <v>1299</v>
      </c>
      <c r="I465">
        <v>5999</v>
      </c>
      <c r="J465">
        <v>0.78</v>
      </c>
      <c r="K465" t="str">
        <f>IF(Table2_1[[#This Row],[discount_percentage]]&gt;=0.5, "Yes", "No")</f>
        <v>Yes</v>
      </c>
      <c r="L465" s="16">
        <f>Table2_1[[#This Row],[actual_price]] * Table2_1[[#This Row],[rating_count]]</f>
        <v>26485585</v>
      </c>
      <c r="M465">
        <v>3.3</v>
      </c>
      <c r="N465">
        <v>4415</v>
      </c>
      <c r="O465">
        <f>Table2_1[[#This Row],[rating]] * Table2_1[[#This Row],[rating_count]]</f>
        <v>14569.5</v>
      </c>
      <c r="P465">
        <f>CORREL(J:J,M:M)</f>
        <v>-0.15537543972693033</v>
      </c>
      <c r="Q465" t="str">
        <f>IF(Table2_1[[#This Row],[rating_count]]&lt;1000, "Yes", "No")</f>
        <v>No</v>
      </c>
      <c r="R465" s="9">
        <f>Table2_1[[#This Row],[rating]] * Table2_1[[#This Row],[rating_count]]</f>
        <v>14569.5</v>
      </c>
    </row>
    <row r="466" spans="1:18">
      <c r="A466" s="9" t="s">
        <v>157</v>
      </c>
      <c r="B466" s="9" t="s">
        <v>158</v>
      </c>
      <c r="C466" s="9" t="s">
        <v>13083</v>
      </c>
      <c r="D466" s="9" t="s">
        <v>13084</v>
      </c>
      <c r="E466" s="9" t="s">
        <v>13085</v>
      </c>
      <c r="F466" s="9" t="s">
        <v>13086</v>
      </c>
      <c r="G466" s="9" t="s">
        <v>13087</v>
      </c>
      <c r="H466">
        <v>349</v>
      </c>
      <c r="I466">
        <v>399</v>
      </c>
      <c r="J466">
        <v>0.13</v>
      </c>
      <c r="K466" t="str">
        <f>IF(Table2_1[[#This Row],[discount_percentage]]&gt;=0.5, "Yes", "No")</f>
        <v>No</v>
      </c>
      <c r="L466" s="16">
        <f>Table2_1[[#This Row],[actual_price]] * Table2_1[[#This Row],[rating_count]]</f>
        <v>7484043</v>
      </c>
      <c r="M466">
        <v>4.4000000000000004</v>
      </c>
      <c r="N466">
        <v>18757</v>
      </c>
      <c r="O466">
        <f>Table2_1[[#This Row],[rating]] * Table2_1[[#This Row],[rating_count]]</f>
        <v>82530.8</v>
      </c>
      <c r="P466">
        <f>CORREL(J:J,M:M)</f>
        <v>-0.15537543972693033</v>
      </c>
      <c r="Q466" t="str">
        <f>IF(Table2_1[[#This Row],[rating_count]]&lt;1000, "Yes", "No")</f>
        <v>No</v>
      </c>
      <c r="R466" s="9">
        <f>Table2_1[[#This Row],[rating]] * Table2_1[[#This Row],[rating_count]]</f>
        <v>82530.8</v>
      </c>
    </row>
    <row r="467" spans="1:18">
      <c r="A467" s="9" t="s">
        <v>3908</v>
      </c>
      <c r="B467" s="9" t="s">
        <v>3909</v>
      </c>
      <c r="C467" s="9" t="s">
        <v>13091</v>
      </c>
      <c r="D467" s="9" t="s">
        <v>13120</v>
      </c>
      <c r="E467" s="9" t="s">
        <v>13124</v>
      </c>
      <c r="F467" s="9" t="s">
        <v>13125</v>
      </c>
      <c r="G467" s="9"/>
      <c r="H467">
        <v>16499</v>
      </c>
      <c r="I467">
        <v>20990</v>
      </c>
      <c r="J467">
        <v>0.21</v>
      </c>
      <c r="K467" t="str">
        <f>IF(Table2_1[[#This Row],[discount_percentage]]&gt;=0.5, "Yes", "No")</f>
        <v>No</v>
      </c>
      <c r="L467" s="16">
        <f>Table2_1[[#This Row],[actual_price]] * Table2_1[[#This Row],[rating_count]]</f>
        <v>448136500</v>
      </c>
      <c r="M467">
        <v>4</v>
      </c>
      <c r="N467">
        <v>21350</v>
      </c>
      <c r="O467">
        <f>Table2_1[[#This Row],[rating]] * Table2_1[[#This Row],[rating_count]]</f>
        <v>85400</v>
      </c>
      <c r="P467">
        <f>CORREL(J:J,M:M)</f>
        <v>-0.15537543972693033</v>
      </c>
      <c r="Q467" t="str">
        <f>IF(Table2_1[[#This Row],[rating_count]]&lt;1000, "Yes", "No")</f>
        <v>No</v>
      </c>
      <c r="R467" s="9">
        <f>Table2_1[[#This Row],[rating]] * Table2_1[[#This Row],[rating_count]]</f>
        <v>85400</v>
      </c>
    </row>
    <row r="468" spans="1:18">
      <c r="A468" s="9" t="s">
        <v>3912</v>
      </c>
      <c r="B468" s="9" t="s">
        <v>3913</v>
      </c>
      <c r="C468" s="9" t="s">
        <v>13091</v>
      </c>
      <c r="D468" s="9" t="s">
        <v>13129</v>
      </c>
      <c r="E468" s="9" t="s">
        <v>13130</v>
      </c>
      <c r="F468" s="9" t="s">
        <v>13131</v>
      </c>
      <c r="G468" s="9"/>
      <c r="H468">
        <v>499</v>
      </c>
      <c r="I468">
        <v>499</v>
      </c>
      <c r="J468">
        <v>0</v>
      </c>
      <c r="K468" t="str">
        <f>IF(Table2_1[[#This Row],[discount_percentage]]&gt;=0.5, "Yes", "No")</f>
        <v>No</v>
      </c>
      <c r="L468" s="16">
        <f>Table2_1[[#This Row],[actual_price]] * Table2_1[[#This Row],[rating_count]]</f>
        <v>15737961</v>
      </c>
      <c r="M468">
        <v>4.2</v>
      </c>
      <c r="N468">
        <v>31539</v>
      </c>
      <c r="O468">
        <f>Table2_1[[#This Row],[rating]] * Table2_1[[#This Row],[rating_count]]</f>
        <v>132463.80000000002</v>
      </c>
      <c r="P468">
        <f>CORREL(J:J,M:M)</f>
        <v>-0.15537543972693033</v>
      </c>
      <c r="Q468" t="str">
        <f>IF(Table2_1[[#This Row],[rating_count]]&lt;1000, "Yes", "No")</f>
        <v>No</v>
      </c>
      <c r="R468" s="9">
        <f>Table2_1[[#This Row],[rating]] * Table2_1[[#This Row],[rating_count]]</f>
        <v>132463.80000000002</v>
      </c>
    </row>
    <row r="469" spans="1:18">
      <c r="A469" s="9" t="s">
        <v>203</v>
      </c>
      <c r="B469" s="9" t="s">
        <v>204</v>
      </c>
      <c r="C469" s="9" t="s">
        <v>13083</v>
      </c>
      <c r="D469" s="9" t="s">
        <v>13084</v>
      </c>
      <c r="E469" s="9" t="s">
        <v>13085</v>
      </c>
      <c r="F469" s="9" t="s">
        <v>13086</v>
      </c>
      <c r="G469" s="9" t="s">
        <v>13087</v>
      </c>
      <c r="H469">
        <v>970</v>
      </c>
      <c r="I469">
        <v>1799</v>
      </c>
      <c r="J469">
        <v>0.46</v>
      </c>
      <c r="K469" t="str">
        <f>IF(Table2_1[[#This Row],[discount_percentage]]&gt;=0.5, "Yes", "No")</f>
        <v>No</v>
      </c>
      <c r="L469" s="16">
        <f>Table2_1[[#This Row],[actual_price]] * Table2_1[[#This Row],[rating_count]]</f>
        <v>1466185</v>
      </c>
      <c r="M469">
        <v>4.5</v>
      </c>
      <c r="N469">
        <v>815</v>
      </c>
      <c r="O469">
        <f>Table2_1[[#This Row],[rating]] * Table2_1[[#This Row],[rating_count]]</f>
        <v>3667.5</v>
      </c>
      <c r="P469">
        <f>CORREL(J:J,M:M)</f>
        <v>-0.15537543972693033</v>
      </c>
      <c r="Q469" t="str">
        <f>IF(Table2_1[[#This Row],[rating_count]]&lt;1000, "Yes", "No")</f>
        <v>Yes</v>
      </c>
      <c r="R469" s="9">
        <f>Table2_1[[#This Row],[rating]] * Table2_1[[#This Row],[rating_count]]</f>
        <v>3667.5</v>
      </c>
    </row>
    <row r="470" spans="1:18">
      <c r="A470" s="9" t="s">
        <v>3924</v>
      </c>
      <c r="B470" s="9" t="s">
        <v>3925</v>
      </c>
      <c r="C470" s="9" t="s">
        <v>13091</v>
      </c>
      <c r="D470" s="9" t="s">
        <v>13120</v>
      </c>
      <c r="E470" s="9" t="s">
        <v>13121</v>
      </c>
      <c r="F470" s="9" t="s">
        <v>13144</v>
      </c>
      <c r="G470" s="9" t="s">
        <v>13145</v>
      </c>
      <c r="H470">
        <v>999</v>
      </c>
      <c r="I470">
        <v>2899</v>
      </c>
      <c r="J470">
        <v>0.66</v>
      </c>
      <c r="K470" t="str">
        <f>IF(Table2_1[[#This Row],[discount_percentage]]&gt;=0.5, "Yes", "No")</f>
        <v>Yes</v>
      </c>
      <c r="L470" s="16">
        <f>Table2_1[[#This Row],[actual_price]] * Table2_1[[#This Row],[rating_count]]</f>
        <v>17767971</v>
      </c>
      <c r="M470">
        <v>4.5999999999999996</v>
      </c>
      <c r="N470">
        <v>6129</v>
      </c>
      <c r="O470">
        <f>Table2_1[[#This Row],[rating]] * Table2_1[[#This Row],[rating_count]]</f>
        <v>28193.399999999998</v>
      </c>
      <c r="P470">
        <f>CORREL(J:J,M:M)</f>
        <v>-0.15537543972693033</v>
      </c>
      <c r="Q470" t="str">
        <f>IF(Table2_1[[#This Row],[rating_count]]&lt;1000, "Yes", "No")</f>
        <v>No</v>
      </c>
      <c r="R470" s="9">
        <f>Table2_1[[#This Row],[rating]] * Table2_1[[#This Row],[rating_count]]</f>
        <v>28193.399999999998</v>
      </c>
    </row>
    <row r="471" spans="1:18">
      <c r="A471" s="9" t="s">
        <v>3933</v>
      </c>
      <c r="B471" s="9" t="s">
        <v>3934</v>
      </c>
      <c r="C471" s="9" t="s">
        <v>13091</v>
      </c>
      <c r="D471" s="9" t="s">
        <v>13120</v>
      </c>
      <c r="E471" s="9" t="s">
        <v>13124</v>
      </c>
      <c r="F471" s="9" t="s">
        <v>13125</v>
      </c>
      <c r="G471" s="9"/>
      <c r="H471">
        <v>10499</v>
      </c>
      <c r="I471">
        <v>13499</v>
      </c>
      <c r="J471">
        <v>0.22</v>
      </c>
      <c r="K471" t="str">
        <f>IF(Table2_1[[#This Row],[discount_percentage]]&gt;=0.5, "Yes", "No")</f>
        <v>No</v>
      </c>
      <c r="L471" s="16">
        <f>Table2_1[[#This Row],[actual_price]] * Table2_1[[#This Row],[rating_count]]</f>
        <v>3833716</v>
      </c>
      <c r="M471">
        <v>4.2</v>
      </c>
      <c r="N471">
        <v>284</v>
      </c>
      <c r="O471">
        <f>Table2_1[[#This Row],[rating]] * Table2_1[[#This Row],[rating_count]]</f>
        <v>1192.8</v>
      </c>
      <c r="P471">
        <f>CORREL(J:J,M:M)</f>
        <v>-0.15537543972693033</v>
      </c>
      <c r="Q471" t="str">
        <f>IF(Table2_1[[#This Row],[rating_count]]&lt;1000, "Yes", "No")</f>
        <v>Yes</v>
      </c>
      <c r="R471" s="9">
        <f>Table2_1[[#This Row],[rating]] * Table2_1[[#This Row],[rating_count]]</f>
        <v>1192.8</v>
      </c>
    </row>
    <row r="472" spans="1:18">
      <c r="A472" s="9" t="s">
        <v>178</v>
      </c>
      <c r="B472" s="9" t="s">
        <v>179</v>
      </c>
      <c r="C472" s="9" t="s">
        <v>13083</v>
      </c>
      <c r="D472" s="9" t="s">
        <v>13084</v>
      </c>
      <c r="E472" s="9" t="s">
        <v>13085</v>
      </c>
      <c r="F472" s="9" t="s">
        <v>13086</v>
      </c>
      <c r="G472" s="9" t="s">
        <v>13087</v>
      </c>
      <c r="H472">
        <v>249</v>
      </c>
      <c r="I472">
        <v>399</v>
      </c>
      <c r="J472">
        <v>0.38</v>
      </c>
      <c r="K472" t="str">
        <f>IF(Table2_1[[#This Row],[discount_percentage]]&gt;=0.5, "Yes", "No")</f>
        <v>No</v>
      </c>
      <c r="L472" s="16">
        <f>Table2_1[[#This Row],[actual_price]] * Table2_1[[#This Row],[rating_count]]</f>
        <v>17553606</v>
      </c>
      <c r="M472">
        <v>4</v>
      </c>
      <c r="N472">
        <v>43994</v>
      </c>
      <c r="O472">
        <f>Table2_1[[#This Row],[rating]] * Table2_1[[#This Row],[rating_count]]</f>
        <v>175976</v>
      </c>
      <c r="P472">
        <f>CORREL(J:J,M:M)</f>
        <v>-0.15537543972693033</v>
      </c>
      <c r="Q472" t="str">
        <f>IF(Table2_1[[#This Row],[rating_count]]&lt;1000, "Yes", "No")</f>
        <v>No</v>
      </c>
      <c r="R472" s="9">
        <f>Table2_1[[#This Row],[rating]] * Table2_1[[#This Row],[rating_count]]</f>
        <v>175976</v>
      </c>
    </row>
    <row r="473" spans="1:18">
      <c r="A473" s="9" t="s">
        <v>3938</v>
      </c>
      <c r="B473" s="9" t="s">
        <v>3939</v>
      </c>
      <c r="C473" s="9" t="s">
        <v>13091</v>
      </c>
      <c r="D473" s="9" t="s">
        <v>13120</v>
      </c>
      <c r="E473" s="9" t="s">
        <v>13121</v>
      </c>
      <c r="F473" s="9" t="s">
        <v>13104</v>
      </c>
      <c r="G473" s="9" t="s">
        <v>13147</v>
      </c>
      <c r="H473">
        <v>251</v>
      </c>
      <c r="I473">
        <v>999</v>
      </c>
      <c r="J473">
        <v>0.75</v>
      </c>
      <c r="K473" t="str">
        <f>IF(Table2_1[[#This Row],[discount_percentage]]&gt;=0.5, "Yes", "No")</f>
        <v>Yes</v>
      </c>
      <c r="L473" s="16">
        <f>Table2_1[[#This Row],[actual_price]] * Table2_1[[#This Row],[rating_count]]</f>
        <v>3230766</v>
      </c>
      <c r="M473">
        <v>3.7</v>
      </c>
      <c r="N473">
        <v>3234</v>
      </c>
      <c r="O473">
        <f>Table2_1[[#This Row],[rating]] * Table2_1[[#This Row],[rating_count]]</f>
        <v>11965.800000000001</v>
      </c>
      <c r="P473">
        <f>CORREL(J:J,M:M)</f>
        <v>-0.15537543972693033</v>
      </c>
      <c r="Q473" t="str">
        <f>IF(Table2_1[[#This Row],[rating_count]]&lt;1000, "Yes", "No")</f>
        <v>No</v>
      </c>
      <c r="R473" s="9">
        <f>Table2_1[[#This Row],[rating]] * Table2_1[[#This Row],[rating_count]]</f>
        <v>11965.800000000001</v>
      </c>
    </row>
    <row r="474" spans="1:18">
      <c r="A474" s="9" t="s">
        <v>183</v>
      </c>
      <c r="B474" s="9" t="s">
        <v>184</v>
      </c>
      <c r="C474" s="9" t="s">
        <v>13083</v>
      </c>
      <c r="D474" s="9" t="s">
        <v>13084</v>
      </c>
      <c r="E474" s="9" t="s">
        <v>13085</v>
      </c>
      <c r="F474" s="9" t="s">
        <v>13086</v>
      </c>
      <c r="G474" s="9" t="s">
        <v>13087</v>
      </c>
      <c r="H474">
        <v>199</v>
      </c>
      <c r="I474">
        <v>499</v>
      </c>
      <c r="J474">
        <v>0.6</v>
      </c>
      <c r="K474" t="str">
        <f>IF(Table2_1[[#This Row],[discount_percentage]]&gt;=0.5, "Yes", "No")</f>
        <v>Yes</v>
      </c>
      <c r="L474" s="16">
        <f>Table2_1[[#This Row],[actual_price]] * Table2_1[[#This Row],[rating_count]]</f>
        <v>6509455</v>
      </c>
      <c r="M474">
        <v>4.0999999999999996</v>
      </c>
      <c r="N474">
        <v>13045</v>
      </c>
      <c r="O474">
        <f>Table2_1[[#This Row],[rating]] * Table2_1[[#This Row],[rating_count]]</f>
        <v>53484.499999999993</v>
      </c>
      <c r="P474">
        <f>CORREL(J:J,M:M)</f>
        <v>-0.15537543972693033</v>
      </c>
      <c r="Q474" t="str">
        <f>IF(Table2_1[[#This Row],[rating_count]]&lt;1000, "Yes", "No")</f>
        <v>No</v>
      </c>
      <c r="R474" s="9">
        <f>Table2_1[[#This Row],[rating]] * Table2_1[[#This Row],[rating_count]]</f>
        <v>53484.499999999993</v>
      </c>
    </row>
    <row r="475" spans="1:18">
      <c r="A475" s="9" t="s">
        <v>3956</v>
      </c>
      <c r="B475" s="9" t="s">
        <v>3957</v>
      </c>
      <c r="C475" s="9" t="s">
        <v>13091</v>
      </c>
      <c r="D475" s="9" t="s">
        <v>13120</v>
      </c>
      <c r="E475" s="9" t="s">
        <v>13124</v>
      </c>
      <c r="F475" s="9" t="s">
        <v>13125</v>
      </c>
      <c r="G475" s="9"/>
      <c r="H475">
        <v>6499</v>
      </c>
      <c r="I475">
        <v>7999</v>
      </c>
      <c r="J475">
        <v>0.19</v>
      </c>
      <c r="K475" t="str">
        <f>IF(Table2_1[[#This Row],[discount_percentage]]&gt;=0.5, "Yes", "No")</f>
        <v>No</v>
      </c>
      <c r="L475" s="16">
        <f>Table2_1[[#This Row],[actual_price]] * Table2_1[[#This Row],[rating_count]]</f>
        <v>2510342168</v>
      </c>
      <c r="M475">
        <v>4.0999999999999996</v>
      </c>
      <c r="N475">
        <v>313832</v>
      </c>
      <c r="O475">
        <f>Table2_1[[#This Row],[rating]] * Table2_1[[#This Row],[rating_count]]</f>
        <v>1286711.2</v>
      </c>
      <c r="P475">
        <f>CORREL(J:J,M:M)</f>
        <v>-0.15537543972693033</v>
      </c>
      <c r="Q475" t="str">
        <f>IF(Table2_1[[#This Row],[rating_count]]&lt;1000, "Yes", "No")</f>
        <v>No</v>
      </c>
      <c r="R475" s="9">
        <f>Table2_1[[#This Row],[rating]] * Table2_1[[#This Row],[rating_count]]</f>
        <v>1286711.2</v>
      </c>
    </row>
    <row r="476" spans="1:18">
      <c r="A476" s="9" t="s">
        <v>3961</v>
      </c>
      <c r="B476" s="9" t="s">
        <v>3962</v>
      </c>
      <c r="C476" s="9" t="s">
        <v>13091</v>
      </c>
      <c r="D476" s="9" t="s">
        <v>13118</v>
      </c>
      <c r="E476" s="9" t="s">
        <v>13119</v>
      </c>
      <c r="F476" s="9"/>
      <c r="G476" s="9"/>
      <c r="H476">
        <v>2999</v>
      </c>
      <c r="I476">
        <v>9999</v>
      </c>
      <c r="J476">
        <v>0.7</v>
      </c>
      <c r="K476" t="str">
        <f>IF(Table2_1[[#This Row],[discount_percentage]]&gt;=0.5, "Yes", "No")</f>
        <v>Yes</v>
      </c>
      <c r="L476" s="16">
        <f>Table2_1[[#This Row],[actual_price]] * Table2_1[[#This Row],[rating_count]]</f>
        <v>208769121</v>
      </c>
      <c r="M476">
        <v>4.2</v>
      </c>
      <c r="N476">
        <v>20879</v>
      </c>
      <c r="O476">
        <f>Table2_1[[#This Row],[rating]] * Table2_1[[#This Row],[rating_count]]</f>
        <v>87691.8</v>
      </c>
      <c r="P476">
        <f>CORREL(J:J,M:M)</f>
        <v>-0.15537543972693033</v>
      </c>
      <c r="Q476" t="str">
        <f>IF(Table2_1[[#This Row],[rating_count]]&lt;1000, "Yes", "No")</f>
        <v>No</v>
      </c>
      <c r="R476" s="9">
        <f>Table2_1[[#This Row],[rating]] * Table2_1[[#This Row],[rating_count]]</f>
        <v>87691.8</v>
      </c>
    </row>
    <row r="477" spans="1:18">
      <c r="A477" s="9" t="s">
        <v>3971</v>
      </c>
      <c r="B477" s="9" t="s">
        <v>3972</v>
      </c>
      <c r="C477" s="9" t="s">
        <v>13091</v>
      </c>
      <c r="D477" s="9" t="s">
        <v>13120</v>
      </c>
      <c r="E477" s="9" t="s">
        <v>13121</v>
      </c>
      <c r="F477" s="9" t="s">
        <v>13148</v>
      </c>
      <c r="G477" s="9" t="s">
        <v>13149</v>
      </c>
      <c r="H477">
        <v>279</v>
      </c>
      <c r="I477">
        <v>1499</v>
      </c>
      <c r="J477">
        <v>0.81</v>
      </c>
      <c r="K477" t="str">
        <f>IF(Table2_1[[#This Row],[discount_percentage]]&gt;=0.5, "Yes", "No")</f>
        <v>Yes</v>
      </c>
      <c r="L477" s="16">
        <f>Table2_1[[#This Row],[actual_price]] * Table2_1[[#This Row],[rating_count]]</f>
        <v>3966354</v>
      </c>
      <c r="M477">
        <v>4.2</v>
      </c>
      <c r="N477">
        <v>2646</v>
      </c>
      <c r="O477">
        <f>Table2_1[[#This Row],[rating]] * Table2_1[[#This Row],[rating_count]]</f>
        <v>11113.2</v>
      </c>
      <c r="P477">
        <f>CORREL(J:J,M:M)</f>
        <v>-0.15537543972693033</v>
      </c>
      <c r="Q477" t="str">
        <f>IF(Table2_1[[#This Row],[rating_count]]&lt;1000, "Yes", "No")</f>
        <v>No</v>
      </c>
      <c r="R477" s="9">
        <f>Table2_1[[#This Row],[rating]] * Table2_1[[#This Row],[rating_count]]</f>
        <v>11113.2</v>
      </c>
    </row>
    <row r="478" spans="1:18">
      <c r="A478" s="9" t="s">
        <v>3982</v>
      </c>
      <c r="B478" s="9" t="s">
        <v>3983</v>
      </c>
      <c r="C478" s="9" t="s">
        <v>13091</v>
      </c>
      <c r="D478" s="9" t="s">
        <v>13120</v>
      </c>
      <c r="E478" s="9" t="s">
        <v>13121</v>
      </c>
      <c r="F478" s="9" t="s">
        <v>13141</v>
      </c>
      <c r="G478" s="9"/>
      <c r="H478">
        <v>269</v>
      </c>
      <c r="I478">
        <v>1499</v>
      </c>
      <c r="J478">
        <v>0.82</v>
      </c>
      <c r="K478" t="str">
        <f>IF(Table2_1[[#This Row],[discount_percentage]]&gt;=0.5, "Yes", "No")</f>
        <v>Yes</v>
      </c>
      <c r="L478" s="16">
        <f>Table2_1[[#This Row],[actual_price]] * Table2_1[[#This Row],[rating_count]]</f>
        <v>43438022</v>
      </c>
      <c r="M478">
        <v>4.5</v>
      </c>
      <c r="N478">
        <v>28978</v>
      </c>
      <c r="O478">
        <f>Table2_1[[#This Row],[rating]] * Table2_1[[#This Row],[rating_count]]</f>
        <v>130401</v>
      </c>
      <c r="P478">
        <f>CORREL(J:J,M:M)</f>
        <v>-0.15537543972693033</v>
      </c>
      <c r="Q478" t="str">
        <f>IF(Table2_1[[#This Row],[rating_count]]&lt;1000, "Yes", "No")</f>
        <v>No</v>
      </c>
      <c r="R478" s="9">
        <f>Table2_1[[#This Row],[rating]] * Table2_1[[#This Row],[rating_count]]</f>
        <v>130401</v>
      </c>
    </row>
    <row r="479" spans="1:18">
      <c r="A479" s="9" t="s">
        <v>3992</v>
      </c>
      <c r="B479" s="9" t="s">
        <v>3993</v>
      </c>
      <c r="C479" s="9" t="s">
        <v>13091</v>
      </c>
      <c r="D479" s="9" t="s">
        <v>13120</v>
      </c>
      <c r="E479" s="9" t="s">
        <v>13124</v>
      </c>
      <c r="F479" s="9" t="s">
        <v>13125</v>
      </c>
      <c r="G479" s="9"/>
      <c r="H479">
        <v>8999</v>
      </c>
      <c r="I479">
        <v>13499</v>
      </c>
      <c r="J479">
        <v>0.33</v>
      </c>
      <c r="K479" t="str">
        <f>IF(Table2_1[[#This Row],[discount_percentage]]&gt;=0.5, "Yes", "No")</f>
        <v>No</v>
      </c>
      <c r="L479" s="16">
        <f>Table2_1[[#This Row],[actual_price]] * Table2_1[[#This Row],[rating_count]]</f>
        <v>42454355</v>
      </c>
      <c r="M479">
        <v>3.8</v>
      </c>
      <c r="N479">
        <v>3145</v>
      </c>
      <c r="O479">
        <f>Table2_1[[#This Row],[rating]] * Table2_1[[#This Row],[rating_count]]</f>
        <v>11951</v>
      </c>
      <c r="P479">
        <f>CORREL(J:J,M:M)</f>
        <v>-0.15537543972693033</v>
      </c>
      <c r="Q479" t="str">
        <f>IF(Table2_1[[#This Row],[rating_count]]&lt;1000, "Yes", "No")</f>
        <v>No</v>
      </c>
      <c r="R479" s="9">
        <f>Table2_1[[#This Row],[rating]] * Table2_1[[#This Row],[rating_count]]</f>
        <v>11951</v>
      </c>
    </row>
    <row r="480" spans="1:18">
      <c r="A480" s="9" t="s">
        <v>233</v>
      </c>
      <c r="B480" s="9" t="s">
        <v>234</v>
      </c>
      <c r="C480" s="9" t="s">
        <v>13083</v>
      </c>
      <c r="D480" s="9" t="s">
        <v>13084</v>
      </c>
      <c r="E480" s="9" t="s">
        <v>13085</v>
      </c>
      <c r="F480" s="9" t="s">
        <v>13086</v>
      </c>
      <c r="G480" s="9" t="s">
        <v>13087</v>
      </c>
      <c r="H480">
        <v>59</v>
      </c>
      <c r="I480">
        <v>199</v>
      </c>
      <c r="J480">
        <v>0.7</v>
      </c>
      <c r="K480" t="str">
        <f>IF(Table2_1[[#This Row],[discount_percentage]]&gt;=0.5, "Yes", "No")</f>
        <v>Yes</v>
      </c>
      <c r="L480" s="16">
        <f>Table2_1[[#This Row],[actual_price]] * Table2_1[[#This Row],[rating_count]]</f>
        <v>1866023</v>
      </c>
      <c r="M480">
        <v>4</v>
      </c>
      <c r="N480">
        <v>9377</v>
      </c>
      <c r="O480">
        <f>Table2_1[[#This Row],[rating]] * Table2_1[[#This Row],[rating_count]]</f>
        <v>37508</v>
      </c>
      <c r="P480">
        <f>CORREL(J:J,M:M)</f>
        <v>-0.15537543972693033</v>
      </c>
      <c r="Q480" t="str">
        <f>IF(Table2_1[[#This Row],[rating_count]]&lt;1000, "Yes", "No")</f>
        <v>No</v>
      </c>
      <c r="R480" s="9">
        <f>Table2_1[[#This Row],[rating]] * Table2_1[[#This Row],[rating_count]]</f>
        <v>37508</v>
      </c>
    </row>
    <row r="481" spans="1:18">
      <c r="A481" s="9" t="s">
        <v>4004</v>
      </c>
      <c r="B481" s="9" t="s">
        <v>4005</v>
      </c>
      <c r="C481" s="9" t="s">
        <v>13091</v>
      </c>
      <c r="D481" s="9" t="s">
        <v>13129</v>
      </c>
      <c r="E481" s="9" t="s">
        <v>13130</v>
      </c>
      <c r="F481" s="9" t="s">
        <v>13131</v>
      </c>
      <c r="G481" s="9"/>
      <c r="H481">
        <v>599</v>
      </c>
      <c r="I481">
        <v>1299</v>
      </c>
      <c r="J481">
        <v>0.54</v>
      </c>
      <c r="K481" t="str">
        <f>IF(Table2_1[[#This Row],[discount_percentage]]&gt;=0.5, "Yes", "No")</f>
        <v>Yes</v>
      </c>
      <c r="L481" s="16">
        <f>Table2_1[[#This Row],[actual_price]] * Table2_1[[#This Row],[rating_count]]</f>
        <v>250173111</v>
      </c>
      <c r="M481">
        <v>4.0999999999999996</v>
      </c>
      <c r="N481">
        <v>192589</v>
      </c>
      <c r="O481">
        <f>Table2_1[[#This Row],[rating]] * Table2_1[[#This Row],[rating_count]]</f>
        <v>789614.89999999991</v>
      </c>
      <c r="P481">
        <f>CORREL(J:J,M:M)</f>
        <v>-0.15537543972693033</v>
      </c>
      <c r="Q481" t="str">
        <f>IF(Table2_1[[#This Row],[rating_count]]&lt;1000, "Yes", "No")</f>
        <v>No</v>
      </c>
      <c r="R481" s="9">
        <f>Table2_1[[#This Row],[rating]] * Table2_1[[#This Row],[rating_count]]</f>
        <v>789614.89999999991</v>
      </c>
    </row>
    <row r="482" spans="1:18">
      <c r="A482" s="9" t="s">
        <v>4009</v>
      </c>
      <c r="B482" s="9" t="s">
        <v>4010</v>
      </c>
      <c r="C482" s="9" t="s">
        <v>13091</v>
      </c>
      <c r="D482" s="9" t="s">
        <v>13120</v>
      </c>
      <c r="E482" s="9" t="s">
        <v>13121</v>
      </c>
      <c r="F482" s="9" t="s">
        <v>13146</v>
      </c>
      <c r="G482" s="9"/>
      <c r="H482">
        <v>349</v>
      </c>
      <c r="I482">
        <v>999</v>
      </c>
      <c r="J482">
        <v>0.65</v>
      </c>
      <c r="K482" t="str">
        <f>IF(Table2_1[[#This Row],[discount_percentage]]&gt;=0.5, "Yes", "No")</f>
        <v>Yes</v>
      </c>
      <c r="L482" s="16">
        <f>Table2_1[[#This Row],[actual_price]] * Table2_1[[#This Row],[rating_count]]</f>
        <v>16540443</v>
      </c>
      <c r="M482">
        <v>3.8</v>
      </c>
      <c r="N482">
        <v>16557</v>
      </c>
      <c r="O482">
        <f>Table2_1[[#This Row],[rating]] * Table2_1[[#This Row],[rating_count]]</f>
        <v>62916.6</v>
      </c>
      <c r="P482">
        <f>CORREL(J:J,M:M)</f>
        <v>-0.15537543972693033</v>
      </c>
      <c r="Q482" t="str">
        <f>IF(Table2_1[[#This Row],[rating_count]]&lt;1000, "Yes", "No")</f>
        <v>No</v>
      </c>
      <c r="R482" s="9">
        <f>Table2_1[[#This Row],[rating]] * Table2_1[[#This Row],[rating_count]]</f>
        <v>62916.6</v>
      </c>
    </row>
    <row r="483" spans="1:18">
      <c r="A483" s="9" t="s">
        <v>4019</v>
      </c>
      <c r="B483" s="9" t="s">
        <v>3462</v>
      </c>
      <c r="C483" s="9" t="s">
        <v>13091</v>
      </c>
      <c r="D483" s="9" t="s">
        <v>13120</v>
      </c>
      <c r="E483" s="9" t="s">
        <v>13124</v>
      </c>
      <c r="F483" s="9" t="s">
        <v>13125</v>
      </c>
      <c r="G483" s="9"/>
      <c r="H483">
        <v>13999</v>
      </c>
      <c r="I483">
        <v>19499</v>
      </c>
      <c r="J483">
        <v>0.28000000000000003</v>
      </c>
      <c r="K483" t="str">
        <f>IF(Table2_1[[#This Row],[discount_percentage]]&gt;=0.5, "Yes", "No")</f>
        <v>No</v>
      </c>
      <c r="L483" s="16">
        <f>Table2_1[[#This Row],[actual_price]] * Table2_1[[#This Row],[rating_count]]</f>
        <v>370442002</v>
      </c>
      <c r="M483">
        <v>4.0999999999999996</v>
      </c>
      <c r="N483">
        <v>18998</v>
      </c>
      <c r="O483">
        <f>Table2_1[[#This Row],[rating]] * Table2_1[[#This Row],[rating_count]]</f>
        <v>77891.799999999988</v>
      </c>
      <c r="P483">
        <f>CORREL(J:J,M:M)</f>
        <v>-0.15537543972693033</v>
      </c>
      <c r="Q483" t="str">
        <f>IF(Table2_1[[#This Row],[rating_count]]&lt;1000, "Yes", "No")</f>
        <v>No</v>
      </c>
      <c r="R483" s="9">
        <f>Table2_1[[#This Row],[rating]] * Table2_1[[#This Row],[rating_count]]</f>
        <v>77891.799999999988</v>
      </c>
    </row>
    <row r="484" spans="1:18">
      <c r="A484" s="9" t="s">
        <v>4021</v>
      </c>
      <c r="B484" s="9" t="s">
        <v>4022</v>
      </c>
      <c r="C484" s="9" t="s">
        <v>13091</v>
      </c>
      <c r="D484" s="9" t="s">
        <v>13120</v>
      </c>
      <c r="E484" s="9" t="s">
        <v>13121</v>
      </c>
      <c r="F484" s="9" t="s">
        <v>13146</v>
      </c>
      <c r="G484" s="9"/>
      <c r="H484">
        <v>349</v>
      </c>
      <c r="I484">
        <v>999</v>
      </c>
      <c r="J484">
        <v>0.65</v>
      </c>
      <c r="K484" t="str">
        <f>IF(Table2_1[[#This Row],[discount_percentage]]&gt;=0.5, "Yes", "No")</f>
        <v>Yes</v>
      </c>
      <c r="L484" s="16">
        <f>Table2_1[[#This Row],[actual_price]] * Table2_1[[#This Row],[rating_count]]</f>
        <v>16540443</v>
      </c>
      <c r="M484">
        <v>3.8</v>
      </c>
      <c r="N484">
        <v>16557</v>
      </c>
      <c r="O484">
        <f>Table2_1[[#This Row],[rating]] * Table2_1[[#This Row],[rating_count]]</f>
        <v>62916.6</v>
      </c>
      <c r="P484">
        <f>CORREL(J:J,M:M)</f>
        <v>-0.15537543972693033</v>
      </c>
      <c r="Q484" t="str">
        <f>IF(Table2_1[[#This Row],[rating_count]]&lt;1000, "Yes", "No")</f>
        <v>No</v>
      </c>
      <c r="R484" s="9">
        <f>Table2_1[[#This Row],[rating]] * Table2_1[[#This Row],[rating_count]]</f>
        <v>62916.6</v>
      </c>
    </row>
    <row r="485" spans="1:18">
      <c r="A485" s="9" t="s">
        <v>4026</v>
      </c>
      <c r="B485" s="9" t="s">
        <v>4027</v>
      </c>
      <c r="C485" s="9" t="s">
        <v>13091</v>
      </c>
      <c r="D485" s="9" t="s">
        <v>13120</v>
      </c>
      <c r="E485" s="9" t="s">
        <v>13121</v>
      </c>
      <c r="F485" s="9" t="s">
        <v>13122</v>
      </c>
      <c r="G485" s="9" t="s">
        <v>13135</v>
      </c>
      <c r="H485">
        <v>499</v>
      </c>
      <c r="I485">
        <v>599</v>
      </c>
      <c r="J485">
        <v>0.17</v>
      </c>
      <c r="K485" t="str">
        <f>IF(Table2_1[[#This Row],[discount_percentage]]&gt;=0.5, "Yes", "No")</f>
        <v>No</v>
      </c>
      <c r="L485" s="16">
        <f>Table2_1[[#This Row],[actual_price]] * Table2_1[[#This Row],[rating_count]]</f>
        <v>13127684</v>
      </c>
      <c r="M485">
        <v>4.2</v>
      </c>
      <c r="N485">
        <v>21916</v>
      </c>
      <c r="O485">
        <f>Table2_1[[#This Row],[rating]] * Table2_1[[#This Row],[rating_count]]</f>
        <v>92047.2</v>
      </c>
      <c r="P485">
        <f>CORREL(J:J,M:M)</f>
        <v>-0.15537543972693033</v>
      </c>
      <c r="Q485" t="str">
        <f>IF(Table2_1[[#This Row],[rating_count]]&lt;1000, "Yes", "No")</f>
        <v>No</v>
      </c>
      <c r="R485" s="9">
        <f>Table2_1[[#This Row],[rating]] * Table2_1[[#This Row],[rating_count]]</f>
        <v>92047.2</v>
      </c>
    </row>
    <row r="486" spans="1:18">
      <c r="A486" s="9" t="s">
        <v>4036</v>
      </c>
      <c r="B486" s="9" t="s">
        <v>3221</v>
      </c>
      <c r="C486" s="9" t="s">
        <v>13091</v>
      </c>
      <c r="D486" s="9" t="s">
        <v>13118</v>
      </c>
      <c r="E486" s="9" t="s">
        <v>13119</v>
      </c>
      <c r="F486" s="9"/>
      <c r="G486" s="9"/>
      <c r="H486">
        <v>2199</v>
      </c>
      <c r="I486">
        <v>9999</v>
      </c>
      <c r="J486">
        <v>0.78</v>
      </c>
      <c r="K486" t="str">
        <f>IF(Table2_1[[#This Row],[discount_percentage]]&gt;=0.5, "Yes", "No")</f>
        <v>Yes</v>
      </c>
      <c r="L486" s="16">
        <f>Table2_1[[#This Row],[actual_price]] * Table2_1[[#This Row],[rating_count]]</f>
        <v>294690528</v>
      </c>
      <c r="M486">
        <v>4.2</v>
      </c>
      <c r="N486">
        <v>29472</v>
      </c>
      <c r="O486">
        <f>Table2_1[[#This Row],[rating]] * Table2_1[[#This Row],[rating_count]]</f>
        <v>123782.40000000001</v>
      </c>
      <c r="P486">
        <f>CORREL(J:J,M:M)</f>
        <v>-0.15537543972693033</v>
      </c>
      <c r="Q486" t="str">
        <f>IF(Table2_1[[#This Row],[rating_count]]&lt;1000, "Yes", "No")</f>
        <v>No</v>
      </c>
      <c r="R486" s="9">
        <f>Table2_1[[#This Row],[rating]] * Table2_1[[#This Row],[rating_count]]</f>
        <v>123782.40000000001</v>
      </c>
    </row>
    <row r="487" spans="1:18">
      <c r="A487" s="9" t="s">
        <v>4040</v>
      </c>
      <c r="B487" s="9" t="s">
        <v>4041</v>
      </c>
      <c r="C487" s="9" t="s">
        <v>13091</v>
      </c>
      <c r="D487" s="9" t="s">
        <v>13120</v>
      </c>
      <c r="E487" s="9" t="s">
        <v>13121</v>
      </c>
      <c r="F487" s="9" t="s">
        <v>13143</v>
      </c>
      <c r="G487" s="9"/>
      <c r="H487">
        <v>95</v>
      </c>
      <c r="I487">
        <v>499</v>
      </c>
      <c r="J487">
        <v>0.81</v>
      </c>
      <c r="K487" t="str">
        <f>IF(Table2_1[[#This Row],[discount_percentage]]&gt;=0.5, "Yes", "No")</f>
        <v>Yes</v>
      </c>
      <c r="L487" s="16">
        <f>Table2_1[[#This Row],[actual_price]] * Table2_1[[#This Row],[rating_count]]</f>
        <v>972551</v>
      </c>
      <c r="M487">
        <v>4.2</v>
      </c>
      <c r="N487">
        <v>1949</v>
      </c>
      <c r="O487">
        <f>Table2_1[[#This Row],[rating]] * Table2_1[[#This Row],[rating_count]]</f>
        <v>8185.8</v>
      </c>
      <c r="P487">
        <f>CORREL(J:J,M:M)</f>
        <v>-0.15537543972693033</v>
      </c>
      <c r="Q487" t="str">
        <f>IF(Table2_1[[#This Row],[rating_count]]&lt;1000, "Yes", "No")</f>
        <v>No</v>
      </c>
      <c r="R487" s="9">
        <f>Table2_1[[#This Row],[rating]] * Table2_1[[#This Row],[rating_count]]</f>
        <v>8185.8</v>
      </c>
    </row>
    <row r="488" spans="1:18">
      <c r="A488" s="9" t="s">
        <v>4050</v>
      </c>
      <c r="B488" s="9" t="s">
        <v>4051</v>
      </c>
      <c r="C488" s="9" t="s">
        <v>13083</v>
      </c>
      <c r="D488" s="9" t="s">
        <v>13084</v>
      </c>
      <c r="E488" s="9" t="s">
        <v>13085</v>
      </c>
      <c r="F488" s="9" t="s">
        <v>13086</v>
      </c>
      <c r="G488" s="9" t="s">
        <v>13087</v>
      </c>
      <c r="H488">
        <v>139</v>
      </c>
      <c r="I488">
        <v>249</v>
      </c>
      <c r="J488">
        <v>0.44</v>
      </c>
      <c r="K488" t="str">
        <f>IF(Table2_1[[#This Row],[discount_percentage]]&gt;=0.5, "Yes", "No")</f>
        <v>No</v>
      </c>
      <c r="L488" s="16">
        <f>Table2_1[[#This Row],[actual_price]] * Table2_1[[#This Row],[rating_count]]</f>
        <v>2334873</v>
      </c>
      <c r="M488">
        <v>4</v>
      </c>
      <c r="N488">
        <v>9377</v>
      </c>
      <c r="O488">
        <f>Table2_1[[#This Row],[rating]] * Table2_1[[#This Row],[rating_count]]</f>
        <v>37508</v>
      </c>
      <c r="P488">
        <f>CORREL(J:J,M:M)</f>
        <v>-0.15537543972693033</v>
      </c>
      <c r="Q488" t="str">
        <f>IF(Table2_1[[#This Row],[rating_count]]&lt;1000, "Yes", "No")</f>
        <v>No</v>
      </c>
      <c r="R488" s="9">
        <f>Table2_1[[#This Row],[rating]] * Table2_1[[#This Row],[rating_count]]</f>
        <v>37508</v>
      </c>
    </row>
    <row r="489" spans="1:18">
      <c r="A489" s="9" t="s">
        <v>4054</v>
      </c>
      <c r="B489" s="9" t="s">
        <v>4055</v>
      </c>
      <c r="C489" s="9" t="s">
        <v>13091</v>
      </c>
      <c r="D489" s="9" t="s">
        <v>13118</v>
      </c>
      <c r="E489" s="9" t="s">
        <v>13119</v>
      </c>
      <c r="F489" s="9"/>
      <c r="G489" s="9"/>
      <c r="H489">
        <v>4499</v>
      </c>
      <c r="I489">
        <v>7999</v>
      </c>
      <c r="J489">
        <v>0.44</v>
      </c>
      <c r="K489" t="str">
        <f>IF(Table2_1[[#This Row],[discount_percentage]]&gt;=0.5, "Yes", "No")</f>
        <v>No</v>
      </c>
      <c r="L489" s="16">
        <f>Table2_1[[#This Row],[actual_price]] * Table2_1[[#This Row],[rating_count]]</f>
        <v>295963</v>
      </c>
      <c r="M489">
        <v>3.5</v>
      </c>
      <c r="N489">
        <v>37</v>
      </c>
      <c r="O489">
        <f>Table2_1[[#This Row],[rating]] * Table2_1[[#This Row],[rating_count]]</f>
        <v>129.5</v>
      </c>
      <c r="P489">
        <f>CORREL(J:J,M:M)</f>
        <v>-0.15537543972693033</v>
      </c>
      <c r="Q489" t="str">
        <f>IF(Table2_1[[#This Row],[rating_count]]&lt;1000, "Yes", "No")</f>
        <v>Yes</v>
      </c>
      <c r="R489" s="9">
        <f>Table2_1[[#This Row],[rating]] * Table2_1[[#This Row],[rating_count]]</f>
        <v>129.5</v>
      </c>
    </row>
    <row r="490" spans="1:18">
      <c r="A490" s="9" t="s">
        <v>4064</v>
      </c>
      <c r="B490" s="9" t="s">
        <v>4065</v>
      </c>
      <c r="C490" s="9" t="s">
        <v>13091</v>
      </c>
      <c r="D490" s="9" t="s">
        <v>13120</v>
      </c>
      <c r="E490" s="9" t="s">
        <v>13121</v>
      </c>
      <c r="F490" s="9" t="s">
        <v>13141</v>
      </c>
      <c r="G490" s="9"/>
      <c r="H490">
        <v>89</v>
      </c>
      <c r="I490">
        <v>599</v>
      </c>
      <c r="J490">
        <v>0.85</v>
      </c>
      <c r="K490" t="str">
        <f>IF(Table2_1[[#This Row],[discount_percentage]]&gt;=0.5, "Yes", "No")</f>
        <v>Yes</v>
      </c>
      <c r="L490" s="16">
        <f>Table2_1[[#This Row],[actual_price]] * Table2_1[[#This Row],[rating_count]]</f>
        <v>1408249</v>
      </c>
      <c r="M490">
        <v>4.3</v>
      </c>
      <c r="N490">
        <v>2351</v>
      </c>
      <c r="O490">
        <f>Table2_1[[#This Row],[rating]] * Table2_1[[#This Row],[rating_count]]</f>
        <v>10109.299999999999</v>
      </c>
      <c r="P490">
        <f>CORREL(J:J,M:M)</f>
        <v>-0.15537543972693033</v>
      </c>
      <c r="Q490" t="str">
        <f>IF(Table2_1[[#This Row],[rating_count]]&lt;1000, "Yes", "No")</f>
        <v>No</v>
      </c>
      <c r="R490" s="9">
        <f>Table2_1[[#This Row],[rating]] * Table2_1[[#This Row],[rating_count]]</f>
        <v>10109.299999999999</v>
      </c>
    </row>
    <row r="491" spans="1:18">
      <c r="A491" s="9" t="s">
        <v>4074</v>
      </c>
      <c r="B491" s="9" t="s">
        <v>4075</v>
      </c>
      <c r="C491" s="9" t="s">
        <v>13091</v>
      </c>
      <c r="D491" s="9" t="s">
        <v>13120</v>
      </c>
      <c r="E491" s="9" t="s">
        <v>13124</v>
      </c>
      <c r="F491" s="9" t="s">
        <v>13125</v>
      </c>
      <c r="G491" s="9"/>
      <c r="H491">
        <v>15499</v>
      </c>
      <c r="I491">
        <v>20999</v>
      </c>
      <c r="J491">
        <v>0.26</v>
      </c>
      <c r="K491" t="str">
        <f>IF(Table2_1[[#This Row],[discount_percentage]]&gt;=0.5, "Yes", "No")</f>
        <v>No</v>
      </c>
      <c r="L491" s="16">
        <f>Table2_1[[#This Row],[actual_price]] * Table2_1[[#This Row],[rating_count]]</f>
        <v>404293747</v>
      </c>
      <c r="M491">
        <v>4.0999999999999996</v>
      </c>
      <c r="N491">
        <v>19253</v>
      </c>
      <c r="O491">
        <f>Table2_1[[#This Row],[rating]] * Table2_1[[#This Row],[rating_count]]</f>
        <v>78937.299999999988</v>
      </c>
      <c r="P491">
        <f>CORREL(J:J,M:M)</f>
        <v>-0.15537543972693033</v>
      </c>
      <c r="Q491" t="str">
        <f>IF(Table2_1[[#This Row],[rating_count]]&lt;1000, "Yes", "No")</f>
        <v>No</v>
      </c>
      <c r="R491" s="9">
        <f>Table2_1[[#This Row],[rating]] * Table2_1[[#This Row],[rating_count]]</f>
        <v>78937.299999999988</v>
      </c>
    </row>
    <row r="492" spans="1:18">
      <c r="A492" s="9" t="s">
        <v>4077</v>
      </c>
      <c r="B492" s="9" t="s">
        <v>4078</v>
      </c>
      <c r="C492" s="9" t="s">
        <v>13091</v>
      </c>
      <c r="D492" s="9" t="s">
        <v>13120</v>
      </c>
      <c r="E492" s="9" t="s">
        <v>13124</v>
      </c>
      <c r="F492" s="9" t="s">
        <v>13125</v>
      </c>
      <c r="G492" s="9"/>
      <c r="H492">
        <v>13999</v>
      </c>
      <c r="I492">
        <v>15999</v>
      </c>
      <c r="J492">
        <v>0.13</v>
      </c>
      <c r="K492" t="str">
        <f>IF(Table2_1[[#This Row],[discount_percentage]]&gt;=0.5, "Yes", "No")</f>
        <v>No</v>
      </c>
      <c r="L492" s="16">
        <f>Table2_1[[#This Row],[actual_price]] * Table2_1[[#This Row],[rating_count]]</f>
        <v>34877820</v>
      </c>
      <c r="M492">
        <v>3.9</v>
      </c>
      <c r="N492">
        <v>2180</v>
      </c>
      <c r="O492">
        <f>Table2_1[[#This Row],[rating]] * Table2_1[[#This Row],[rating_count]]</f>
        <v>8502</v>
      </c>
      <c r="P492">
        <f>CORREL(J:J,M:M)</f>
        <v>-0.15537543972693033</v>
      </c>
      <c r="Q492" t="str">
        <f>IF(Table2_1[[#This Row],[rating_count]]&lt;1000, "Yes", "No")</f>
        <v>No</v>
      </c>
      <c r="R492" s="9">
        <f>Table2_1[[#This Row],[rating]] * Table2_1[[#This Row],[rating_count]]</f>
        <v>8502</v>
      </c>
    </row>
    <row r="493" spans="1:18">
      <c r="A493" s="9" t="s">
        <v>4087</v>
      </c>
      <c r="B493" s="9" t="s">
        <v>4088</v>
      </c>
      <c r="C493" s="9" t="s">
        <v>13091</v>
      </c>
      <c r="D493" s="9" t="s">
        <v>13118</v>
      </c>
      <c r="E493" s="9" t="s">
        <v>13119</v>
      </c>
      <c r="F493" s="9"/>
      <c r="G493" s="9"/>
      <c r="H493">
        <v>1999</v>
      </c>
      <c r="I493">
        <v>4999</v>
      </c>
      <c r="J493">
        <v>0.6</v>
      </c>
      <c r="K493" t="str">
        <f>IF(Table2_1[[#This Row],[discount_percentage]]&gt;=0.5, "Yes", "No")</f>
        <v>Yes</v>
      </c>
      <c r="L493" s="16">
        <f>Table2_1[[#This Row],[actual_price]] * Table2_1[[#This Row],[rating_count]]</f>
        <v>37847429</v>
      </c>
      <c r="M493">
        <v>3.9</v>
      </c>
      <c r="N493">
        <v>7571</v>
      </c>
      <c r="O493">
        <f>Table2_1[[#This Row],[rating]] * Table2_1[[#This Row],[rating_count]]</f>
        <v>29526.899999999998</v>
      </c>
      <c r="P493">
        <f>CORREL(J:J,M:M)</f>
        <v>-0.15537543972693033</v>
      </c>
      <c r="Q493" t="str">
        <f>IF(Table2_1[[#This Row],[rating_count]]&lt;1000, "Yes", "No")</f>
        <v>No</v>
      </c>
      <c r="R493" s="9">
        <f>Table2_1[[#This Row],[rating]] * Table2_1[[#This Row],[rating_count]]</f>
        <v>29526.899999999998</v>
      </c>
    </row>
    <row r="494" spans="1:18">
      <c r="A494" s="9" t="s">
        <v>4097</v>
      </c>
      <c r="B494" s="9" t="s">
        <v>4098</v>
      </c>
      <c r="C494" s="9" t="s">
        <v>13091</v>
      </c>
      <c r="D494" s="9" t="s">
        <v>13118</v>
      </c>
      <c r="E494" s="9" t="s">
        <v>13119</v>
      </c>
      <c r="F494" s="9"/>
      <c r="G494" s="9"/>
      <c r="H494">
        <v>1399</v>
      </c>
      <c r="I494">
        <v>5999</v>
      </c>
      <c r="J494">
        <v>0.77</v>
      </c>
      <c r="K494" t="str">
        <f>IF(Table2_1[[#This Row],[discount_percentage]]&gt;=0.5, "Yes", "No")</f>
        <v>Yes</v>
      </c>
      <c r="L494" s="16">
        <f>Table2_1[[#This Row],[actual_price]] * Table2_1[[#This Row],[rating_count]]</f>
        <v>26485585</v>
      </c>
      <c r="M494">
        <v>3.3</v>
      </c>
      <c r="N494">
        <v>4415</v>
      </c>
      <c r="O494">
        <f>Table2_1[[#This Row],[rating]] * Table2_1[[#This Row],[rating_count]]</f>
        <v>14569.5</v>
      </c>
      <c r="P494">
        <f>CORREL(J:J,M:M)</f>
        <v>-0.15537543972693033</v>
      </c>
      <c r="Q494" t="str">
        <f>IF(Table2_1[[#This Row],[rating_count]]&lt;1000, "Yes", "No")</f>
        <v>No</v>
      </c>
      <c r="R494" s="9">
        <f>Table2_1[[#This Row],[rating]] * Table2_1[[#This Row],[rating_count]]</f>
        <v>14569.5</v>
      </c>
    </row>
    <row r="495" spans="1:18">
      <c r="A495" s="9" t="s">
        <v>4102</v>
      </c>
      <c r="B495" s="9" t="s">
        <v>4103</v>
      </c>
      <c r="C495" s="9" t="s">
        <v>13091</v>
      </c>
      <c r="D495" s="9" t="s">
        <v>13120</v>
      </c>
      <c r="E495" s="9" t="s">
        <v>13121</v>
      </c>
      <c r="F495" s="9" t="s">
        <v>13133</v>
      </c>
      <c r="G495" s="9" t="s">
        <v>13134</v>
      </c>
      <c r="H495">
        <v>599</v>
      </c>
      <c r="I495">
        <v>999</v>
      </c>
      <c r="J495">
        <v>0.4</v>
      </c>
      <c r="K495" t="str">
        <f>IF(Table2_1[[#This Row],[discount_percentage]]&gt;=0.5, "Yes", "No")</f>
        <v>No</v>
      </c>
      <c r="L495" s="16">
        <f>Table2_1[[#This Row],[actual_price]] * Table2_1[[#This Row],[rating_count]]</f>
        <v>18635346</v>
      </c>
      <c r="M495">
        <v>4</v>
      </c>
      <c r="N495">
        <v>18654</v>
      </c>
      <c r="O495">
        <f>Table2_1[[#This Row],[rating]] * Table2_1[[#This Row],[rating_count]]</f>
        <v>74616</v>
      </c>
      <c r="P495">
        <f>CORREL(J:J,M:M)</f>
        <v>-0.15537543972693033</v>
      </c>
      <c r="Q495" t="str">
        <f>IF(Table2_1[[#This Row],[rating_count]]&lt;1000, "Yes", "No")</f>
        <v>No</v>
      </c>
      <c r="R495" s="9">
        <f>Table2_1[[#This Row],[rating]] * Table2_1[[#This Row],[rating_count]]</f>
        <v>74616</v>
      </c>
    </row>
    <row r="496" spans="1:18">
      <c r="A496" s="9" t="s">
        <v>4112</v>
      </c>
      <c r="B496" s="9" t="s">
        <v>4113</v>
      </c>
      <c r="C496" s="9" t="s">
        <v>13091</v>
      </c>
      <c r="D496" s="9" t="s">
        <v>13120</v>
      </c>
      <c r="E496" s="9" t="s">
        <v>13121</v>
      </c>
      <c r="F496" s="9" t="s">
        <v>13122</v>
      </c>
      <c r="G496" s="9" t="s">
        <v>13135</v>
      </c>
      <c r="H496">
        <v>199</v>
      </c>
      <c r="I496">
        <v>1099</v>
      </c>
      <c r="J496">
        <v>0.82</v>
      </c>
      <c r="K496" t="str">
        <f>IF(Table2_1[[#This Row],[discount_percentage]]&gt;=0.5, "Yes", "No")</f>
        <v>Yes</v>
      </c>
      <c r="L496" s="16">
        <f>Table2_1[[#This Row],[actual_price]] * Table2_1[[#This Row],[rating_count]]</f>
        <v>3513503</v>
      </c>
      <c r="M496">
        <v>4</v>
      </c>
      <c r="N496">
        <v>3197</v>
      </c>
      <c r="O496">
        <f>Table2_1[[#This Row],[rating]] * Table2_1[[#This Row],[rating_count]]</f>
        <v>12788</v>
      </c>
      <c r="P496">
        <f>CORREL(J:J,M:M)</f>
        <v>-0.15537543972693033</v>
      </c>
      <c r="Q496" t="str">
        <f>IF(Table2_1[[#This Row],[rating_count]]&lt;1000, "Yes", "No")</f>
        <v>No</v>
      </c>
      <c r="R496" s="9">
        <f>Table2_1[[#This Row],[rating]] * Table2_1[[#This Row],[rating_count]]</f>
        <v>12788</v>
      </c>
    </row>
    <row r="497" spans="1:18">
      <c r="A497" s="9" t="s">
        <v>4122</v>
      </c>
      <c r="B497" s="9" t="s">
        <v>4123</v>
      </c>
      <c r="C497" s="9" t="s">
        <v>13091</v>
      </c>
      <c r="D497" s="9" t="s">
        <v>13118</v>
      </c>
      <c r="E497" s="9" t="s">
        <v>13119</v>
      </c>
      <c r="F497" s="9"/>
      <c r="G497" s="9"/>
      <c r="H497">
        <v>1799</v>
      </c>
      <c r="I497">
        <v>6990</v>
      </c>
      <c r="J497">
        <v>0.74</v>
      </c>
      <c r="K497" t="str">
        <f>IF(Table2_1[[#This Row],[discount_percentage]]&gt;=0.5, "Yes", "No")</f>
        <v>Yes</v>
      </c>
      <c r="L497" s="16">
        <f>Table2_1[[#This Row],[actual_price]] * Table2_1[[#This Row],[rating_count]]</f>
        <v>187891200</v>
      </c>
      <c r="M497">
        <v>4</v>
      </c>
      <c r="N497">
        <v>26880</v>
      </c>
      <c r="O497">
        <f>Table2_1[[#This Row],[rating]] * Table2_1[[#This Row],[rating_count]]</f>
        <v>107520</v>
      </c>
      <c r="P497">
        <f>CORREL(J:J,M:M)</f>
        <v>-0.15537543972693033</v>
      </c>
      <c r="Q497" t="str">
        <f>IF(Table2_1[[#This Row],[rating_count]]&lt;1000, "Yes", "No")</f>
        <v>No</v>
      </c>
      <c r="R497" s="9">
        <f>Table2_1[[#This Row],[rating]] * Table2_1[[#This Row],[rating_count]]</f>
        <v>107520</v>
      </c>
    </row>
    <row r="498" spans="1:18">
      <c r="A498" s="9" t="s">
        <v>4132</v>
      </c>
      <c r="B498" s="9" t="s">
        <v>4133</v>
      </c>
      <c r="C498" s="9" t="s">
        <v>13091</v>
      </c>
      <c r="D498" s="9" t="s">
        <v>13118</v>
      </c>
      <c r="E498" s="9" t="s">
        <v>13119</v>
      </c>
      <c r="F498" s="9"/>
      <c r="G498" s="9"/>
      <c r="H498">
        <v>1499</v>
      </c>
      <c r="I498">
        <v>6990</v>
      </c>
      <c r="J498">
        <v>0.79</v>
      </c>
      <c r="K498" t="str">
        <f>IF(Table2_1[[#This Row],[discount_percentage]]&gt;=0.5, "Yes", "No")</f>
        <v>Yes</v>
      </c>
      <c r="L498" s="16">
        <f>Table2_1[[#This Row],[actual_price]] * Table2_1[[#This Row],[rating_count]]</f>
        <v>152354040</v>
      </c>
      <c r="M498">
        <v>3.9</v>
      </c>
      <c r="N498">
        <v>21796</v>
      </c>
      <c r="O498">
        <f>Table2_1[[#This Row],[rating]] * Table2_1[[#This Row],[rating_count]]</f>
        <v>85004.4</v>
      </c>
      <c r="P498">
        <f>CORREL(J:J,M:M)</f>
        <v>-0.15537543972693033</v>
      </c>
      <c r="Q498" t="str">
        <f>IF(Table2_1[[#This Row],[rating_count]]&lt;1000, "Yes", "No")</f>
        <v>No</v>
      </c>
      <c r="R498" s="9">
        <f>Table2_1[[#This Row],[rating]] * Table2_1[[#This Row],[rating_count]]</f>
        <v>85004.4</v>
      </c>
    </row>
    <row r="499" spans="1:18">
      <c r="A499" s="9" t="s">
        <v>4136</v>
      </c>
      <c r="B499" s="9" t="s">
        <v>4137</v>
      </c>
      <c r="C499" s="9" t="s">
        <v>13091</v>
      </c>
      <c r="D499" s="9" t="s">
        <v>13120</v>
      </c>
      <c r="E499" s="9" t="s">
        <v>13124</v>
      </c>
      <c r="F499" s="9" t="s">
        <v>13125</v>
      </c>
      <c r="G499" s="9"/>
      <c r="H499">
        <v>20999</v>
      </c>
      <c r="I499">
        <v>29990</v>
      </c>
      <c r="J499">
        <v>0.3</v>
      </c>
      <c r="K499" t="str">
        <f>IF(Table2_1[[#This Row],[discount_percentage]]&gt;=0.5, "Yes", "No")</f>
        <v>No</v>
      </c>
      <c r="L499" s="16">
        <f>Table2_1[[#This Row],[actual_price]] * Table2_1[[#This Row],[rating_count]]</f>
        <v>284875010</v>
      </c>
      <c r="M499">
        <v>4.3</v>
      </c>
      <c r="N499">
        <v>9499</v>
      </c>
      <c r="O499">
        <f>Table2_1[[#This Row],[rating]] * Table2_1[[#This Row],[rating_count]]</f>
        <v>40845.699999999997</v>
      </c>
      <c r="P499">
        <f>CORREL(J:J,M:M)</f>
        <v>-0.15537543972693033</v>
      </c>
      <c r="Q499" t="str">
        <f>IF(Table2_1[[#This Row],[rating_count]]&lt;1000, "Yes", "No")</f>
        <v>No</v>
      </c>
      <c r="R499" s="9">
        <f>Table2_1[[#This Row],[rating]] * Table2_1[[#This Row],[rating_count]]</f>
        <v>40845.699999999997</v>
      </c>
    </row>
    <row r="500" spans="1:18">
      <c r="A500" s="9" t="s">
        <v>4140</v>
      </c>
      <c r="B500" s="9" t="s">
        <v>4141</v>
      </c>
      <c r="C500" s="9" t="s">
        <v>13091</v>
      </c>
      <c r="D500" s="9" t="s">
        <v>13120</v>
      </c>
      <c r="E500" s="9" t="s">
        <v>13124</v>
      </c>
      <c r="F500" s="9" t="s">
        <v>13125</v>
      </c>
      <c r="G500" s="9"/>
      <c r="H500">
        <v>12999</v>
      </c>
      <c r="I500">
        <v>13499</v>
      </c>
      <c r="J500">
        <v>0.04</v>
      </c>
      <c r="K500" t="str">
        <f>IF(Table2_1[[#This Row],[discount_percentage]]&gt;=0.5, "Yes", "No")</f>
        <v>No</v>
      </c>
      <c r="L500" s="16">
        <f>Table2_1[[#This Row],[actual_price]] * Table2_1[[#This Row],[rating_count]]</f>
        <v>757266902</v>
      </c>
      <c r="M500">
        <v>4.0999999999999996</v>
      </c>
      <c r="N500">
        <v>56098</v>
      </c>
      <c r="O500">
        <f>Table2_1[[#This Row],[rating]] * Table2_1[[#This Row],[rating_count]]</f>
        <v>230001.8</v>
      </c>
      <c r="P500">
        <f>CORREL(J:J,M:M)</f>
        <v>-0.15537543972693033</v>
      </c>
      <c r="Q500" t="str">
        <f>IF(Table2_1[[#This Row],[rating_count]]&lt;1000, "Yes", "No")</f>
        <v>No</v>
      </c>
      <c r="R500" s="9">
        <f>Table2_1[[#This Row],[rating]] * Table2_1[[#This Row],[rating_count]]</f>
        <v>230001.8</v>
      </c>
    </row>
    <row r="501" spans="1:18">
      <c r="A501" s="9" t="s">
        <v>4150</v>
      </c>
      <c r="B501" s="9" t="s">
        <v>4151</v>
      </c>
      <c r="C501" s="9" t="s">
        <v>13091</v>
      </c>
      <c r="D501" s="9" t="s">
        <v>13120</v>
      </c>
      <c r="E501" s="9" t="s">
        <v>13124</v>
      </c>
      <c r="F501" s="9" t="s">
        <v>13125</v>
      </c>
      <c r="G501" s="9"/>
      <c r="H501">
        <v>16999</v>
      </c>
      <c r="I501">
        <v>20999</v>
      </c>
      <c r="J501">
        <v>0.19</v>
      </c>
      <c r="K501" t="str">
        <f>IF(Table2_1[[#This Row],[discount_percentage]]&gt;=0.5, "Yes", "No")</f>
        <v>No</v>
      </c>
      <c r="L501" s="16">
        <f>Table2_1[[#This Row],[actual_price]] * Table2_1[[#This Row],[rating_count]]</f>
        <v>668230178</v>
      </c>
      <c r="M501">
        <v>4.0999999999999996</v>
      </c>
      <c r="N501">
        <v>31822</v>
      </c>
      <c r="O501">
        <f>Table2_1[[#This Row],[rating]] * Table2_1[[#This Row],[rating_count]]</f>
        <v>130470.19999999998</v>
      </c>
      <c r="P501">
        <f>CORREL(J:J,M:M)</f>
        <v>-0.15537543972693033</v>
      </c>
      <c r="Q501" t="str">
        <f>IF(Table2_1[[#This Row],[rating_count]]&lt;1000, "Yes", "No")</f>
        <v>No</v>
      </c>
      <c r="R501" s="9">
        <f>Table2_1[[#This Row],[rating]] * Table2_1[[#This Row],[rating_count]]</f>
        <v>130470.19999999998</v>
      </c>
    </row>
    <row r="502" spans="1:18">
      <c r="A502" s="9" t="s">
        <v>4160</v>
      </c>
      <c r="B502" s="9" t="s">
        <v>4161</v>
      </c>
      <c r="C502" s="9" t="s">
        <v>13091</v>
      </c>
      <c r="D502" s="9" t="s">
        <v>13120</v>
      </c>
      <c r="E502" s="9" t="s">
        <v>13124</v>
      </c>
      <c r="F502" s="9" t="s">
        <v>13125</v>
      </c>
      <c r="G502" s="9"/>
      <c r="H502">
        <v>19999</v>
      </c>
      <c r="I502">
        <v>27990</v>
      </c>
      <c r="J502">
        <v>0.28999999999999998</v>
      </c>
      <c r="K502" t="str">
        <f>IF(Table2_1[[#This Row],[discount_percentage]]&gt;=0.5, "Yes", "No")</f>
        <v>No</v>
      </c>
      <c r="L502" s="16">
        <f>Table2_1[[#This Row],[actual_price]] * Table2_1[[#This Row],[rating_count]]</f>
        <v>265877010</v>
      </c>
      <c r="M502">
        <v>4.3</v>
      </c>
      <c r="N502">
        <v>9499</v>
      </c>
      <c r="O502">
        <f>Table2_1[[#This Row],[rating]] * Table2_1[[#This Row],[rating_count]]</f>
        <v>40845.699999999997</v>
      </c>
      <c r="P502">
        <f>CORREL(J:J,M:M)</f>
        <v>-0.15537543972693033</v>
      </c>
      <c r="Q502" t="str">
        <f>IF(Table2_1[[#This Row],[rating_count]]&lt;1000, "Yes", "No")</f>
        <v>No</v>
      </c>
      <c r="R502" s="9">
        <f>Table2_1[[#This Row],[rating]] * Table2_1[[#This Row],[rating_count]]</f>
        <v>40845.699999999997</v>
      </c>
    </row>
    <row r="503" spans="1:18">
      <c r="A503" s="9" t="s">
        <v>4164</v>
      </c>
      <c r="B503" s="9" t="s">
        <v>4165</v>
      </c>
      <c r="C503" s="9" t="s">
        <v>13091</v>
      </c>
      <c r="D503" s="9" t="s">
        <v>13120</v>
      </c>
      <c r="E503" s="9" t="s">
        <v>13124</v>
      </c>
      <c r="F503" s="9" t="s">
        <v>13125</v>
      </c>
      <c r="G503" s="9"/>
      <c r="H503">
        <v>12999</v>
      </c>
      <c r="I503">
        <v>18999</v>
      </c>
      <c r="J503">
        <v>0.32</v>
      </c>
      <c r="K503" t="str">
        <f>IF(Table2_1[[#This Row],[discount_percentage]]&gt;=0.5, "Yes", "No")</f>
        <v>No</v>
      </c>
      <c r="L503" s="16">
        <f>Table2_1[[#This Row],[actual_price]] * Table2_1[[#This Row],[rating_count]]</f>
        <v>964617228</v>
      </c>
      <c r="M503">
        <v>4.0999999999999996</v>
      </c>
      <c r="N503">
        <v>50772</v>
      </c>
      <c r="O503">
        <f>Table2_1[[#This Row],[rating]] * Table2_1[[#This Row],[rating_count]]</f>
        <v>208165.19999999998</v>
      </c>
      <c r="P503">
        <f>CORREL(J:J,M:M)</f>
        <v>-0.15537543972693033</v>
      </c>
      <c r="Q503" t="str">
        <f>IF(Table2_1[[#This Row],[rating_count]]&lt;1000, "Yes", "No")</f>
        <v>No</v>
      </c>
      <c r="R503" s="9">
        <f>Table2_1[[#This Row],[rating]] * Table2_1[[#This Row],[rating_count]]</f>
        <v>208165.19999999998</v>
      </c>
    </row>
    <row r="504" spans="1:18">
      <c r="A504" s="9" t="s">
        <v>4169</v>
      </c>
      <c r="B504" s="9" t="s">
        <v>4170</v>
      </c>
      <c r="C504" s="9" t="s">
        <v>13091</v>
      </c>
      <c r="D504" s="9" t="s">
        <v>13118</v>
      </c>
      <c r="E504" s="9" t="s">
        <v>13119</v>
      </c>
      <c r="F504" s="9"/>
      <c r="G504" s="9"/>
      <c r="H504">
        <v>2999</v>
      </c>
      <c r="I504">
        <v>5999</v>
      </c>
      <c r="J504">
        <v>0.5</v>
      </c>
      <c r="K504" t="str">
        <f>IF(Table2_1[[#This Row],[discount_percentage]]&gt;=0.5, "Yes", "No")</f>
        <v>Yes</v>
      </c>
      <c r="L504" s="16">
        <f>Table2_1[[#This Row],[actual_price]] * Table2_1[[#This Row],[rating_count]]</f>
        <v>42880852</v>
      </c>
      <c r="M504">
        <v>4.0999999999999996</v>
      </c>
      <c r="N504">
        <v>7148</v>
      </c>
      <c r="O504">
        <f>Table2_1[[#This Row],[rating]] * Table2_1[[#This Row],[rating_count]]</f>
        <v>29306.799999999999</v>
      </c>
      <c r="P504">
        <f>CORREL(J:J,M:M)</f>
        <v>-0.15537543972693033</v>
      </c>
      <c r="Q504" t="str">
        <f>IF(Table2_1[[#This Row],[rating_count]]&lt;1000, "Yes", "No")</f>
        <v>No</v>
      </c>
      <c r="R504" s="9">
        <f>Table2_1[[#This Row],[rating]] * Table2_1[[#This Row],[rating_count]]</f>
        <v>29306.799999999999</v>
      </c>
    </row>
    <row r="505" spans="1:18">
      <c r="A505" s="9" t="s">
        <v>292</v>
      </c>
      <c r="B505" s="9" t="s">
        <v>293</v>
      </c>
      <c r="C505" s="9" t="s">
        <v>13083</v>
      </c>
      <c r="D505" s="9" t="s">
        <v>13084</v>
      </c>
      <c r="E505" s="9" t="s">
        <v>13085</v>
      </c>
      <c r="F505" s="9" t="s">
        <v>13086</v>
      </c>
      <c r="G505" s="9" t="s">
        <v>13087</v>
      </c>
      <c r="H505">
        <v>299</v>
      </c>
      <c r="I505">
        <v>999</v>
      </c>
      <c r="J505">
        <v>0.7</v>
      </c>
      <c r="K505" t="str">
        <f>IF(Table2_1[[#This Row],[discount_percentage]]&gt;=0.5, "Yes", "No")</f>
        <v>Yes</v>
      </c>
      <c r="L505" s="16">
        <f>Table2_1[[#This Row],[actual_price]] * Table2_1[[#This Row],[rating_count]]</f>
        <v>20829150</v>
      </c>
      <c r="M505">
        <v>4.3</v>
      </c>
      <c r="N505">
        <v>20850</v>
      </c>
      <c r="O505">
        <f>Table2_1[[#This Row],[rating]] * Table2_1[[#This Row],[rating_count]]</f>
        <v>89655</v>
      </c>
      <c r="P505">
        <f>CORREL(J:J,M:M)</f>
        <v>-0.15537543972693033</v>
      </c>
      <c r="Q505" t="str">
        <f>IF(Table2_1[[#This Row],[rating_count]]&lt;1000, "Yes", "No")</f>
        <v>No</v>
      </c>
      <c r="R505" s="9">
        <f>Table2_1[[#This Row],[rating]] * Table2_1[[#This Row],[rating_count]]</f>
        <v>89655</v>
      </c>
    </row>
    <row r="506" spans="1:18">
      <c r="A506" s="9" t="s">
        <v>282</v>
      </c>
      <c r="B506" s="9" t="s">
        <v>283</v>
      </c>
      <c r="C506" s="9" t="s">
        <v>13083</v>
      </c>
      <c r="D506" s="9" t="s">
        <v>13084</v>
      </c>
      <c r="E506" s="9" t="s">
        <v>13085</v>
      </c>
      <c r="F506" s="9" t="s">
        <v>13086</v>
      </c>
      <c r="G506" s="9" t="s">
        <v>13087</v>
      </c>
      <c r="H506">
        <v>970</v>
      </c>
      <c r="I506">
        <v>1999</v>
      </c>
      <c r="J506">
        <v>0.51</v>
      </c>
      <c r="K506" t="str">
        <f>IF(Table2_1[[#This Row],[discount_percentage]]&gt;=0.5, "Yes", "No")</f>
        <v>Yes</v>
      </c>
      <c r="L506" s="16">
        <f>Table2_1[[#This Row],[actual_price]] * Table2_1[[#This Row],[rating_count]]</f>
        <v>367816</v>
      </c>
      <c r="M506">
        <v>4.4000000000000004</v>
      </c>
      <c r="N506">
        <v>184</v>
      </c>
      <c r="O506">
        <f>Table2_1[[#This Row],[rating]] * Table2_1[[#This Row],[rating_count]]</f>
        <v>809.6</v>
      </c>
      <c r="P506">
        <f>CORREL(J:J,M:M)</f>
        <v>-0.15537543972693033</v>
      </c>
      <c r="Q506" t="str">
        <f>IF(Table2_1[[#This Row],[rating_count]]&lt;1000, "Yes", "No")</f>
        <v>Yes</v>
      </c>
      <c r="R506" s="9">
        <f>Table2_1[[#This Row],[rating]] * Table2_1[[#This Row],[rating_count]]</f>
        <v>809.6</v>
      </c>
    </row>
    <row r="507" spans="1:18">
      <c r="A507" s="9" t="s">
        <v>4188</v>
      </c>
      <c r="B507" s="9" t="s">
        <v>4189</v>
      </c>
      <c r="C507" s="9" t="s">
        <v>13091</v>
      </c>
      <c r="D507" s="9" t="s">
        <v>13120</v>
      </c>
      <c r="E507" s="9" t="s">
        <v>13121</v>
      </c>
      <c r="F507" s="9" t="s">
        <v>13122</v>
      </c>
      <c r="G507" s="9" t="s">
        <v>13135</v>
      </c>
      <c r="H507">
        <v>329</v>
      </c>
      <c r="I507">
        <v>999</v>
      </c>
      <c r="J507">
        <v>0.67</v>
      </c>
      <c r="K507" t="str">
        <f>IF(Table2_1[[#This Row],[discount_percentage]]&gt;=0.5, "Yes", "No")</f>
        <v>Yes</v>
      </c>
      <c r="L507" s="16">
        <f>Table2_1[[#This Row],[actual_price]] * Table2_1[[#This Row],[rating_count]]</f>
        <v>3488508</v>
      </c>
      <c r="M507">
        <v>4.2</v>
      </c>
      <c r="N507">
        <v>3492</v>
      </c>
      <c r="O507">
        <f>Table2_1[[#This Row],[rating]] * Table2_1[[#This Row],[rating_count]]</f>
        <v>14666.400000000001</v>
      </c>
      <c r="P507">
        <f>CORREL(J:J,M:M)</f>
        <v>-0.15537543972693033</v>
      </c>
      <c r="Q507" t="str">
        <f>IF(Table2_1[[#This Row],[rating_count]]&lt;1000, "Yes", "No")</f>
        <v>No</v>
      </c>
      <c r="R507" s="9">
        <f>Table2_1[[#This Row],[rating]] * Table2_1[[#This Row],[rating_count]]</f>
        <v>14666.400000000001</v>
      </c>
    </row>
    <row r="508" spans="1:18">
      <c r="A508" s="9" t="s">
        <v>4198</v>
      </c>
      <c r="B508" s="9" t="s">
        <v>4199</v>
      </c>
      <c r="C508" s="9" t="s">
        <v>13091</v>
      </c>
      <c r="D508" s="9" t="s">
        <v>13118</v>
      </c>
      <c r="E508" s="9" t="s">
        <v>13119</v>
      </c>
      <c r="F508" s="9"/>
      <c r="G508" s="9"/>
      <c r="H508">
        <v>1299</v>
      </c>
      <c r="I508">
        <v>5999</v>
      </c>
      <c r="J508">
        <v>0.78</v>
      </c>
      <c r="K508" t="str">
        <f>IF(Table2_1[[#This Row],[discount_percentage]]&gt;=0.5, "Yes", "No")</f>
        <v>Yes</v>
      </c>
      <c r="L508" s="16">
        <f>Table2_1[[#This Row],[actual_price]] * Table2_1[[#This Row],[rating_count]]</f>
        <v>26485585</v>
      </c>
      <c r="M508">
        <v>3.3</v>
      </c>
      <c r="N508">
        <v>4415</v>
      </c>
      <c r="O508">
        <f>Table2_1[[#This Row],[rating]] * Table2_1[[#This Row],[rating_count]]</f>
        <v>14569.5</v>
      </c>
      <c r="P508">
        <f>CORREL(J:J,M:M)</f>
        <v>-0.15537543972693033</v>
      </c>
      <c r="Q508" t="str">
        <f>IF(Table2_1[[#This Row],[rating_count]]&lt;1000, "Yes", "No")</f>
        <v>No</v>
      </c>
      <c r="R508" s="9">
        <f>Table2_1[[#This Row],[rating]] * Table2_1[[#This Row],[rating_count]]</f>
        <v>14569.5</v>
      </c>
    </row>
    <row r="509" spans="1:18">
      <c r="A509" s="9" t="s">
        <v>4203</v>
      </c>
      <c r="B509" s="9" t="s">
        <v>4204</v>
      </c>
      <c r="C509" s="9" t="s">
        <v>13091</v>
      </c>
      <c r="D509" s="9" t="s">
        <v>13093</v>
      </c>
      <c r="E509" s="9" t="s">
        <v>13126</v>
      </c>
      <c r="F509" s="9" t="s">
        <v>13127</v>
      </c>
      <c r="G509" s="9"/>
      <c r="H509">
        <v>1989</v>
      </c>
      <c r="I509">
        <v>3500</v>
      </c>
      <c r="J509">
        <v>0.43</v>
      </c>
      <c r="K509" t="str">
        <f>IF(Table2_1[[#This Row],[discount_percentage]]&gt;=0.5, "Yes", "No")</f>
        <v>No</v>
      </c>
      <c r="L509" s="16">
        <f>Table2_1[[#This Row],[actual_price]] * Table2_1[[#This Row],[rating_count]]</f>
        <v>235410000</v>
      </c>
      <c r="M509">
        <v>4.4000000000000004</v>
      </c>
      <c r="N509">
        <v>67260</v>
      </c>
      <c r="O509">
        <f>Table2_1[[#This Row],[rating]] * Table2_1[[#This Row],[rating_count]]</f>
        <v>295944</v>
      </c>
      <c r="P509">
        <f>CORREL(J:J,M:M)</f>
        <v>-0.15537543972693033</v>
      </c>
      <c r="Q509" t="str">
        <f>IF(Table2_1[[#This Row],[rating_count]]&lt;1000, "Yes", "No")</f>
        <v>No</v>
      </c>
      <c r="R509" s="9">
        <f>Table2_1[[#This Row],[rating]] * Table2_1[[#This Row],[rating_count]]</f>
        <v>295944</v>
      </c>
    </row>
    <row r="510" spans="1:18">
      <c r="A510" s="9" t="s">
        <v>4208</v>
      </c>
      <c r="B510" s="9" t="s">
        <v>2958</v>
      </c>
      <c r="C510" s="9" t="s">
        <v>13091</v>
      </c>
      <c r="D510" s="9" t="s">
        <v>13118</v>
      </c>
      <c r="E510" s="9" t="s">
        <v>13119</v>
      </c>
      <c r="F510" s="9"/>
      <c r="G510" s="9"/>
      <c r="H510">
        <v>1999</v>
      </c>
      <c r="I510">
        <v>9999</v>
      </c>
      <c r="J510">
        <v>0.8</v>
      </c>
      <c r="K510" t="str">
        <f>IF(Table2_1[[#This Row],[discount_percentage]]&gt;=0.5, "Yes", "No")</f>
        <v>Yes</v>
      </c>
      <c r="L510" s="16">
        <f>Table2_1[[#This Row],[actual_price]] * Table2_1[[#This Row],[rating_count]]</f>
        <v>277012296</v>
      </c>
      <c r="M510">
        <v>4.3</v>
      </c>
      <c r="N510">
        <v>27704</v>
      </c>
      <c r="O510">
        <f>Table2_1[[#This Row],[rating]] * Table2_1[[#This Row],[rating_count]]</f>
        <v>119127.2</v>
      </c>
      <c r="P510">
        <f>CORREL(J:J,M:M)</f>
        <v>-0.15537543972693033</v>
      </c>
      <c r="Q510" t="str">
        <f>IF(Table2_1[[#This Row],[rating_count]]&lt;1000, "Yes", "No")</f>
        <v>No</v>
      </c>
      <c r="R510" s="9">
        <f>Table2_1[[#This Row],[rating]] * Table2_1[[#This Row],[rating_count]]</f>
        <v>119127.2</v>
      </c>
    </row>
    <row r="511" spans="1:18">
      <c r="A511" s="9" t="s">
        <v>4211</v>
      </c>
      <c r="B511" s="9" t="s">
        <v>4212</v>
      </c>
      <c r="C511" s="9" t="s">
        <v>13091</v>
      </c>
      <c r="D511" s="9" t="s">
        <v>13120</v>
      </c>
      <c r="E511" s="9" t="s">
        <v>13124</v>
      </c>
      <c r="F511" s="9" t="s">
        <v>13125</v>
      </c>
      <c r="G511" s="9"/>
      <c r="H511">
        <v>12999</v>
      </c>
      <c r="I511">
        <v>18999</v>
      </c>
      <c r="J511">
        <v>0.32</v>
      </c>
      <c r="K511" t="str">
        <f>IF(Table2_1[[#This Row],[discount_percentage]]&gt;=0.5, "Yes", "No")</f>
        <v>No</v>
      </c>
      <c r="L511" s="16">
        <f>Table2_1[[#This Row],[actual_price]] * Table2_1[[#This Row],[rating_count]]</f>
        <v>964617228</v>
      </c>
      <c r="M511">
        <v>4.0999999999999996</v>
      </c>
      <c r="N511">
        <v>50772</v>
      </c>
      <c r="O511">
        <f>Table2_1[[#This Row],[rating]] * Table2_1[[#This Row],[rating_count]]</f>
        <v>208165.19999999998</v>
      </c>
      <c r="P511">
        <f>CORREL(J:J,M:M)</f>
        <v>-0.15537543972693033</v>
      </c>
      <c r="Q511" t="str">
        <f>IF(Table2_1[[#This Row],[rating_count]]&lt;1000, "Yes", "No")</f>
        <v>No</v>
      </c>
      <c r="R511" s="9">
        <f>Table2_1[[#This Row],[rating]] * Table2_1[[#This Row],[rating_count]]</f>
        <v>208165.19999999998</v>
      </c>
    </row>
    <row r="512" spans="1:18">
      <c r="A512" s="9" t="s">
        <v>4214</v>
      </c>
      <c r="B512" s="9" t="s">
        <v>4215</v>
      </c>
      <c r="C512" s="9" t="s">
        <v>13091</v>
      </c>
      <c r="D512" s="9" t="s">
        <v>13118</v>
      </c>
      <c r="E512" s="9" t="s">
        <v>13119</v>
      </c>
      <c r="F512" s="9"/>
      <c r="G512" s="9"/>
      <c r="H512">
        <v>1499</v>
      </c>
      <c r="I512">
        <v>4999</v>
      </c>
      <c r="J512">
        <v>0.7</v>
      </c>
      <c r="K512" t="str">
        <f>IF(Table2_1[[#This Row],[discount_percentage]]&gt;=0.5, "Yes", "No")</f>
        <v>Yes</v>
      </c>
      <c r="L512" s="16">
        <f>Table2_1[[#This Row],[actual_price]] * Table2_1[[#This Row],[rating_count]]</f>
        <v>462847412</v>
      </c>
      <c r="M512">
        <v>4</v>
      </c>
      <c r="N512">
        <v>92588</v>
      </c>
      <c r="O512">
        <f>Table2_1[[#This Row],[rating]] * Table2_1[[#This Row],[rating_count]]</f>
        <v>370352</v>
      </c>
      <c r="P512">
        <f>CORREL(J:J,M:M)</f>
        <v>-0.15537543972693033</v>
      </c>
      <c r="Q512" t="str">
        <f>IF(Table2_1[[#This Row],[rating_count]]&lt;1000, "Yes", "No")</f>
        <v>No</v>
      </c>
      <c r="R512" s="9">
        <f>Table2_1[[#This Row],[rating]] * Table2_1[[#This Row],[rating_count]]</f>
        <v>370352</v>
      </c>
    </row>
    <row r="513" spans="1:18">
      <c r="A513" s="9" t="s">
        <v>4224</v>
      </c>
      <c r="B513" s="9" t="s">
        <v>4225</v>
      </c>
      <c r="C513" s="9" t="s">
        <v>13091</v>
      </c>
      <c r="D513" s="9" t="s">
        <v>13120</v>
      </c>
      <c r="E513" s="9" t="s">
        <v>13124</v>
      </c>
      <c r="F513" s="9" t="s">
        <v>13125</v>
      </c>
      <c r="G513" s="9"/>
      <c r="H513">
        <v>16999</v>
      </c>
      <c r="I513">
        <v>20999</v>
      </c>
      <c r="J513">
        <v>0.19</v>
      </c>
      <c r="K513" t="str">
        <f>IF(Table2_1[[#This Row],[discount_percentage]]&gt;=0.5, "Yes", "No")</f>
        <v>No</v>
      </c>
      <c r="L513" s="16">
        <f>Table2_1[[#This Row],[actual_price]] * Table2_1[[#This Row],[rating_count]]</f>
        <v>668230178</v>
      </c>
      <c r="M513">
        <v>4.0999999999999996</v>
      </c>
      <c r="N513">
        <v>31822</v>
      </c>
      <c r="O513">
        <f>Table2_1[[#This Row],[rating]] * Table2_1[[#This Row],[rating_count]]</f>
        <v>130470.19999999998</v>
      </c>
      <c r="P513">
        <f>CORREL(J:J,M:M)</f>
        <v>-0.15537543972693033</v>
      </c>
      <c r="Q513" t="str">
        <f>IF(Table2_1[[#This Row],[rating_count]]&lt;1000, "Yes", "No")</f>
        <v>No</v>
      </c>
      <c r="R513" s="9">
        <f>Table2_1[[#This Row],[rating]] * Table2_1[[#This Row],[rating_count]]</f>
        <v>130470.19999999998</v>
      </c>
    </row>
    <row r="514" spans="1:18">
      <c r="A514" s="9" t="s">
        <v>4229</v>
      </c>
      <c r="B514" s="9" t="s">
        <v>4230</v>
      </c>
      <c r="C514" s="9" t="s">
        <v>13091</v>
      </c>
      <c r="D514" s="9" t="s">
        <v>13118</v>
      </c>
      <c r="E514" s="9" t="s">
        <v>13119</v>
      </c>
      <c r="F514" s="9"/>
      <c r="G514" s="9"/>
      <c r="H514">
        <v>1999</v>
      </c>
      <c r="I514">
        <v>8499</v>
      </c>
      <c r="J514">
        <v>0.76</v>
      </c>
      <c r="K514" t="str">
        <f>IF(Table2_1[[#This Row],[discount_percentage]]&gt;=0.5, "Yes", "No")</f>
        <v>Yes</v>
      </c>
      <c r="L514" s="16">
        <f>Table2_1[[#This Row],[actual_price]] * Table2_1[[#This Row],[rating_count]]</f>
        <v>2039760</v>
      </c>
      <c r="M514">
        <v>4.3</v>
      </c>
      <c r="N514">
        <v>240</v>
      </c>
      <c r="O514">
        <f>Table2_1[[#This Row],[rating]] * Table2_1[[#This Row],[rating_count]]</f>
        <v>1032</v>
      </c>
      <c r="P514">
        <f>CORREL(J:J,M:M)</f>
        <v>-0.15537543972693033</v>
      </c>
      <c r="Q514" t="str">
        <f>IF(Table2_1[[#This Row],[rating_count]]&lt;1000, "Yes", "No")</f>
        <v>Yes</v>
      </c>
      <c r="R514" s="9">
        <f>Table2_1[[#This Row],[rating]] * Table2_1[[#This Row],[rating_count]]</f>
        <v>1032</v>
      </c>
    </row>
    <row r="515" spans="1:18">
      <c r="A515" s="9" t="s">
        <v>4239</v>
      </c>
      <c r="B515" s="9" t="s">
        <v>4240</v>
      </c>
      <c r="C515" s="9" t="s">
        <v>13091</v>
      </c>
      <c r="D515" s="9" t="s">
        <v>13118</v>
      </c>
      <c r="E515" s="9" t="s">
        <v>13119</v>
      </c>
      <c r="F515" s="9"/>
      <c r="G515" s="9"/>
      <c r="H515">
        <v>4999</v>
      </c>
      <c r="I515">
        <v>6999</v>
      </c>
      <c r="J515">
        <v>0.28999999999999998</v>
      </c>
      <c r="K515" t="str">
        <f>IF(Table2_1[[#This Row],[discount_percentage]]&gt;=0.5, "Yes", "No")</f>
        <v>No</v>
      </c>
      <c r="L515" s="16">
        <f>Table2_1[[#This Row],[actual_price]] * Table2_1[[#This Row],[rating_count]]</f>
        <v>5305242</v>
      </c>
      <c r="M515">
        <v>3.8</v>
      </c>
      <c r="N515">
        <v>758</v>
      </c>
      <c r="O515">
        <f>Table2_1[[#This Row],[rating]] * Table2_1[[#This Row],[rating_count]]</f>
        <v>2880.4</v>
      </c>
      <c r="P515">
        <f>CORREL(J:J,M:M)</f>
        <v>-0.15537543972693033</v>
      </c>
      <c r="Q515" t="str">
        <f>IF(Table2_1[[#This Row],[rating_count]]&lt;1000, "Yes", "No")</f>
        <v>Yes</v>
      </c>
      <c r="R515" s="9">
        <f>Table2_1[[#This Row],[rating]] * Table2_1[[#This Row],[rating_count]]</f>
        <v>2880.4</v>
      </c>
    </row>
    <row r="516" spans="1:18">
      <c r="A516" s="9" t="s">
        <v>350</v>
      </c>
      <c r="B516" s="9" t="s">
        <v>351</v>
      </c>
      <c r="C516" s="9" t="s">
        <v>13083</v>
      </c>
      <c r="D516" s="9" t="s">
        <v>13084</v>
      </c>
      <c r="E516" s="9" t="s">
        <v>13085</v>
      </c>
      <c r="F516" s="9" t="s">
        <v>13086</v>
      </c>
      <c r="G516" s="9" t="s">
        <v>13087</v>
      </c>
      <c r="H516">
        <v>99</v>
      </c>
      <c r="I516">
        <v>666.66</v>
      </c>
      <c r="J516">
        <v>0.85</v>
      </c>
      <c r="K516" t="str">
        <f>IF(Table2_1[[#This Row],[discount_percentage]]&gt;=0.5, "Yes", "No")</f>
        <v>Yes</v>
      </c>
      <c r="L516" s="16">
        <f>Table2_1[[#This Row],[actual_price]] * Table2_1[[#This Row],[rating_count]]</f>
        <v>16579834.199999999</v>
      </c>
      <c r="M516">
        <v>3.9</v>
      </c>
      <c r="N516">
        <v>24870</v>
      </c>
      <c r="O516">
        <f>Table2_1[[#This Row],[rating]] * Table2_1[[#This Row],[rating_count]]</f>
        <v>96993</v>
      </c>
      <c r="P516">
        <f>CORREL(J:J,M:M)</f>
        <v>-0.15537543972693033</v>
      </c>
      <c r="Q516" t="str">
        <f>IF(Table2_1[[#This Row],[rating_count]]&lt;1000, "Yes", "No")</f>
        <v>No</v>
      </c>
      <c r="R516" s="9">
        <f>Table2_1[[#This Row],[rating]] * Table2_1[[#This Row],[rating_count]]</f>
        <v>96993</v>
      </c>
    </row>
    <row r="517" spans="1:18">
      <c r="A517" s="9" t="s">
        <v>4251</v>
      </c>
      <c r="B517" s="9" t="s">
        <v>4252</v>
      </c>
      <c r="C517" s="9" t="s">
        <v>13091</v>
      </c>
      <c r="D517" s="9" t="s">
        <v>13118</v>
      </c>
      <c r="E517" s="9" t="s">
        <v>13119</v>
      </c>
      <c r="F517" s="9"/>
      <c r="G517" s="9"/>
      <c r="H517">
        <v>2499</v>
      </c>
      <c r="I517">
        <v>5999</v>
      </c>
      <c r="J517">
        <v>0.57999999999999996</v>
      </c>
      <c r="K517" t="str">
        <f>IF(Table2_1[[#This Row],[discount_percentage]]&gt;=0.5, "Yes", "No")</f>
        <v>Yes</v>
      </c>
      <c r="L517" s="16">
        <f>Table2_1[[#This Row],[actual_price]] * Table2_1[[#This Row],[rating_count]]</f>
        <v>4967172</v>
      </c>
      <c r="M517">
        <v>3.7</v>
      </c>
      <c r="N517">
        <v>828</v>
      </c>
      <c r="O517">
        <f>Table2_1[[#This Row],[rating]] * Table2_1[[#This Row],[rating_count]]</f>
        <v>3063.6000000000004</v>
      </c>
      <c r="P517">
        <f>CORREL(J:J,M:M)</f>
        <v>-0.15537543972693033</v>
      </c>
      <c r="Q517" t="str">
        <f>IF(Table2_1[[#This Row],[rating_count]]&lt;1000, "Yes", "No")</f>
        <v>Yes</v>
      </c>
      <c r="R517" s="9">
        <f>Table2_1[[#This Row],[rating]] * Table2_1[[#This Row],[rating_count]]</f>
        <v>3063.6000000000004</v>
      </c>
    </row>
    <row r="518" spans="1:18">
      <c r="A518" s="9" t="s">
        <v>4261</v>
      </c>
      <c r="B518" s="9" t="s">
        <v>4262</v>
      </c>
      <c r="C518" s="9" t="s">
        <v>13091</v>
      </c>
      <c r="D518" s="9" t="s">
        <v>13120</v>
      </c>
      <c r="E518" s="9" t="s">
        <v>13124</v>
      </c>
      <c r="F518" s="9" t="s">
        <v>13128</v>
      </c>
      <c r="G518" s="9"/>
      <c r="H518">
        <v>1399</v>
      </c>
      <c r="I518">
        <v>1630</v>
      </c>
      <c r="J518">
        <v>0.14000000000000001</v>
      </c>
      <c r="K518" t="str">
        <f>IF(Table2_1[[#This Row],[discount_percentage]]&gt;=0.5, "Yes", "No")</f>
        <v>No</v>
      </c>
      <c r="L518" s="16">
        <f>Table2_1[[#This Row],[actual_price]] * Table2_1[[#This Row],[rating_count]]</f>
        <v>15286140</v>
      </c>
      <c r="M518">
        <v>4</v>
      </c>
      <c r="N518">
        <v>9378</v>
      </c>
      <c r="O518">
        <f>Table2_1[[#This Row],[rating]] * Table2_1[[#This Row],[rating_count]]</f>
        <v>37512</v>
      </c>
      <c r="P518">
        <f>CORREL(J:J,M:M)</f>
        <v>-0.15537543972693033</v>
      </c>
      <c r="Q518" t="str">
        <f>IF(Table2_1[[#This Row],[rating_count]]&lt;1000, "Yes", "No")</f>
        <v>No</v>
      </c>
      <c r="R518" s="9">
        <f>Table2_1[[#This Row],[rating]] * Table2_1[[#This Row],[rating_count]]</f>
        <v>37512</v>
      </c>
    </row>
    <row r="519" spans="1:18">
      <c r="A519" s="9" t="s">
        <v>4266</v>
      </c>
      <c r="B519" s="9" t="s">
        <v>4267</v>
      </c>
      <c r="C519" s="9" t="s">
        <v>13091</v>
      </c>
      <c r="D519" s="9" t="s">
        <v>13118</v>
      </c>
      <c r="E519" s="9" t="s">
        <v>13119</v>
      </c>
      <c r="F519" s="9"/>
      <c r="G519" s="9"/>
      <c r="H519">
        <v>1499</v>
      </c>
      <c r="I519">
        <v>9999</v>
      </c>
      <c r="J519">
        <v>0.85</v>
      </c>
      <c r="K519" t="str">
        <f>IF(Table2_1[[#This Row],[discount_percentage]]&gt;=0.5, "Yes", "No")</f>
        <v>Yes</v>
      </c>
      <c r="L519" s="16">
        <f>Table2_1[[#This Row],[actual_price]] * Table2_1[[#This Row],[rating_count]]</f>
        <v>226357362</v>
      </c>
      <c r="M519">
        <v>4.2</v>
      </c>
      <c r="N519">
        <v>22638</v>
      </c>
      <c r="O519">
        <f>Table2_1[[#This Row],[rating]] * Table2_1[[#This Row],[rating_count]]</f>
        <v>95079.6</v>
      </c>
      <c r="P519">
        <f>CORREL(J:J,M:M)</f>
        <v>-0.15537543972693033</v>
      </c>
      <c r="Q519" t="str">
        <f>IF(Table2_1[[#This Row],[rating_count]]&lt;1000, "Yes", "No")</f>
        <v>No</v>
      </c>
      <c r="R519" s="9">
        <f>Table2_1[[#This Row],[rating]] * Table2_1[[#This Row],[rating_count]]</f>
        <v>95079.6</v>
      </c>
    </row>
    <row r="520" spans="1:18">
      <c r="A520" s="9" t="s">
        <v>356</v>
      </c>
      <c r="B520" s="9" t="s">
        <v>357</v>
      </c>
      <c r="C520" s="9" t="s">
        <v>13083</v>
      </c>
      <c r="D520" s="9" t="s">
        <v>13084</v>
      </c>
      <c r="E520" s="9" t="s">
        <v>13085</v>
      </c>
      <c r="F520" s="9" t="s">
        <v>13086</v>
      </c>
      <c r="G520" s="9" t="s">
        <v>13087</v>
      </c>
      <c r="H520">
        <v>899</v>
      </c>
      <c r="I520">
        <v>1900</v>
      </c>
      <c r="J520">
        <v>0.53</v>
      </c>
      <c r="K520" t="str">
        <f>IF(Table2_1[[#This Row],[discount_percentage]]&gt;=0.5, "Yes", "No")</f>
        <v>Yes</v>
      </c>
      <c r="L520" s="16">
        <f>Table2_1[[#This Row],[actual_price]] * Table2_1[[#This Row],[rating_count]]</f>
        <v>25748800</v>
      </c>
      <c r="M520">
        <v>4.4000000000000004</v>
      </c>
      <c r="N520">
        <v>13552</v>
      </c>
      <c r="O520">
        <f>Table2_1[[#This Row],[rating]] * Table2_1[[#This Row],[rating_count]]</f>
        <v>59628.800000000003</v>
      </c>
      <c r="P520">
        <f>CORREL(J:J,M:M)</f>
        <v>-0.15537543972693033</v>
      </c>
      <c r="Q520" t="str">
        <f>IF(Table2_1[[#This Row],[rating_count]]&lt;1000, "Yes", "No")</f>
        <v>No</v>
      </c>
      <c r="R520" s="9">
        <f>Table2_1[[#This Row],[rating]] * Table2_1[[#This Row],[rating_count]]</f>
        <v>59628.800000000003</v>
      </c>
    </row>
    <row r="521" spans="1:18">
      <c r="A521" s="9" t="s">
        <v>4273</v>
      </c>
      <c r="B521" s="9" t="s">
        <v>4274</v>
      </c>
      <c r="C521" s="9" t="s">
        <v>13091</v>
      </c>
      <c r="D521" s="9" t="s">
        <v>13120</v>
      </c>
      <c r="E521" s="9" t="s">
        <v>13121</v>
      </c>
      <c r="F521" s="9" t="s">
        <v>13122</v>
      </c>
      <c r="G521" s="9" t="s">
        <v>13135</v>
      </c>
      <c r="H521">
        <v>249</v>
      </c>
      <c r="I521">
        <v>599</v>
      </c>
      <c r="J521">
        <v>0.57999999999999996</v>
      </c>
      <c r="K521" t="str">
        <f>IF(Table2_1[[#This Row],[discount_percentage]]&gt;=0.5, "Yes", "No")</f>
        <v>Yes</v>
      </c>
      <c r="L521" s="16">
        <f>Table2_1[[#This Row],[actual_price]] * Table2_1[[#This Row],[rating_count]]</f>
        <v>1286053</v>
      </c>
      <c r="M521">
        <v>3.9</v>
      </c>
      <c r="N521">
        <v>2147</v>
      </c>
      <c r="O521">
        <f>Table2_1[[#This Row],[rating]] * Table2_1[[#This Row],[rating_count]]</f>
        <v>8373.2999999999993</v>
      </c>
      <c r="P521">
        <f>CORREL(J:J,M:M)</f>
        <v>-0.15537543972693033</v>
      </c>
      <c r="Q521" t="str">
        <f>IF(Table2_1[[#This Row],[rating_count]]&lt;1000, "Yes", "No")</f>
        <v>No</v>
      </c>
      <c r="R521" s="9">
        <f>Table2_1[[#This Row],[rating]] * Table2_1[[#This Row],[rating_count]]</f>
        <v>8373.2999999999993</v>
      </c>
    </row>
    <row r="522" spans="1:18">
      <c r="A522" s="9" t="s">
        <v>4283</v>
      </c>
      <c r="B522" s="9" t="s">
        <v>4284</v>
      </c>
      <c r="C522" s="9" t="s">
        <v>13091</v>
      </c>
      <c r="D522" s="9" t="s">
        <v>13120</v>
      </c>
      <c r="E522" s="9" t="s">
        <v>13121</v>
      </c>
      <c r="F522" s="9" t="s">
        <v>13144</v>
      </c>
      <c r="G522" s="9" t="s">
        <v>13145</v>
      </c>
      <c r="H522">
        <v>299</v>
      </c>
      <c r="I522">
        <v>1199</v>
      </c>
      <c r="J522">
        <v>0.75</v>
      </c>
      <c r="K522" t="str">
        <f>IF(Table2_1[[#This Row],[discount_percentage]]&gt;=0.5, "Yes", "No")</f>
        <v>Yes</v>
      </c>
      <c r="L522" s="16">
        <f>Table2_1[[#This Row],[actual_price]] * Table2_1[[#This Row],[rating_count]]</f>
        <v>714604</v>
      </c>
      <c r="M522">
        <v>4.5</v>
      </c>
      <c r="N522">
        <v>596</v>
      </c>
      <c r="O522">
        <f>Table2_1[[#This Row],[rating]] * Table2_1[[#This Row],[rating_count]]</f>
        <v>2682</v>
      </c>
      <c r="P522">
        <f>CORREL(J:J,M:M)</f>
        <v>-0.15537543972693033</v>
      </c>
      <c r="Q522" t="str">
        <f>IF(Table2_1[[#This Row],[rating_count]]&lt;1000, "Yes", "No")</f>
        <v>Yes</v>
      </c>
      <c r="R522" s="9">
        <f>Table2_1[[#This Row],[rating]] * Table2_1[[#This Row],[rating_count]]</f>
        <v>2682</v>
      </c>
    </row>
    <row r="523" spans="1:18">
      <c r="A523" s="9" t="s">
        <v>4293</v>
      </c>
      <c r="B523" s="9" t="s">
        <v>4294</v>
      </c>
      <c r="C523" s="9" t="s">
        <v>13091</v>
      </c>
      <c r="D523" s="9" t="s">
        <v>13120</v>
      </c>
      <c r="E523" s="9" t="s">
        <v>13121</v>
      </c>
      <c r="F523" s="9" t="s">
        <v>13143</v>
      </c>
      <c r="G523" s="9"/>
      <c r="H523">
        <v>79</v>
      </c>
      <c r="I523">
        <v>499</v>
      </c>
      <c r="J523">
        <v>0.84</v>
      </c>
      <c r="K523" t="str">
        <f>IF(Table2_1[[#This Row],[discount_percentage]]&gt;=0.5, "Yes", "No")</f>
        <v>Yes</v>
      </c>
      <c r="L523" s="16">
        <f>Table2_1[[#This Row],[actual_price]] * Table2_1[[#This Row],[rating_count]]</f>
        <v>972551</v>
      </c>
      <c r="M523">
        <v>4.2</v>
      </c>
      <c r="N523">
        <v>1949</v>
      </c>
      <c r="O523">
        <f>Table2_1[[#This Row],[rating]] * Table2_1[[#This Row],[rating_count]]</f>
        <v>8185.8</v>
      </c>
      <c r="P523">
        <f>CORREL(J:J,M:M)</f>
        <v>-0.15537543972693033</v>
      </c>
      <c r="Q523" t="str">
        <f>IF(Table2_1[[#This Row],[rating_count]]&lt;1000, "Yes", "No")</f>
        <v>No</v>
      </c>
      <c r="R523" s="9">
        <f>Table2_1[[#This Row],[rating]] * Table2_1[[#This Row],[rating_count]]</f>
        <v>8185.8</v>
      </c>
    </row>
    <row r="524" spans="1:18">
      <c r="A524" s="9" t="s">
        <v>4298</v>
      </c>
      <c r="B524" s="9" t="s">
        <v>4299</v>
      </c>
      <c r="C524" s="9" t="s">
        <v>13091</v>
      </c>
      <c r="D524" s="9" t="s">
        <v>13120</v>
      </c>
      <c r="E524" s="9" t="s">
        <v>13124</v>
      </c>
      <c r="F524" s="9" t="s">
        <v>13125</v>
      </c>
      <c r="G524" s="9"/>
      <c r="H524">
        <v>13999</v>
      </c>
      <c r="I524">
        <v>15999</v>
      </c>
      <c r="J524">
        <v>0.13</v>
      </c>
      <c r="K524" t="str">
        <f>IF(Table2_1[[#This Row],[discount_percentage]]&gt;=0.5, "Yes", "No")</f>
        <v>No</v>
      </c>
      <c r="L524" s="16">
        <f>Table2_1[[#This Row],[actual_price]] * Table2_1[[#This Row],[rating_count]]</f>
        <v>34877820</v>
      </c>
      <c r="M524">
        <v>3.9</v>
      </c>
      <c r="N524">
        <v>2180</v>
      </c>
      <c r="O524">
        <f>Table2_1[[#This Row],[rating]] * Table2_1[[#This Row],[rating_count]]</f>
        <v>8502</v>
      </c>
      <c r="P524">
        <f>CORREL(J:J,M:M)</f>
        <v>-0.15537543972693033</v>
      </c>
      <c r="Q524" t="str">
        <f>IF(Table2_1[[#This Row],[rating_count]]&lt;1000, "Yes", "No")</f>
        <v>No</v>
      </c>
      <c r="R524" s="9">
        <f>Table2_1[[#This Row],[rating]] * Table2_1[[#This Row],[rating_count]]</f>
        <v>8502</v>
      </c>
    </row>
    <row r="525" spans="1:18">
      <c r="A525" s="9" t="s">
        <v>4307</v>
      </c>
      <c r="B525" s="9" t="s">
        <v>4308</v>
      </c>
      <c r="C525" s="9" t="s">
        <v>13091</v>
      </c>
      <c r="D525" s="9" t="s">
        <v>13129</v>
      </c>
      <c r="E525" s="9" t="s">
        <v>13130</v>
      </c>
      <c r="F525" s="9" t="s">
        <v>13131</v>
      </c>
      <c r="G525" s="9"/>
      <c r="H525">
        <v>949</v>
      </c>
      <c r="I525">
        <v>999</v>
      </c>
      <c r="J525">
        <v>0.05</v>
      </c>
      <c r="K525" t="str">
        <f>IF(Table2_1[[#This Row],[discount_percentage]]&gt;=0.5, "Yes", "No")</f>
        <v>No</v>
      </c>
      <c r="L525" s="16">
        <f>Table2_1[[#This Row],[actual_price]] * Table2_1[[#This Row],[rating_count]]</f>
        <v>31507461</v>
      </c>
      <c r="M525">
        <v>4.2</v>
      </c>
      <c r="N525">
        <v>31539</v>
      </c>
      <c r="O525">
        <f>Table2_1[[#This Row],[rating]] * Table2_1[[#This Row],[rating_count]]</f>
        <v>132463.80000000002</v>
      </c>
      <c r="P525">
        <f>CORREL(J:J,M:M)</f>
        <v>-0.15537543972693033</v>
      </c>
      <c r="Q525" t="str">
        <f>IF(Table2_1[[#This Row],[rating_count]]&lt;1000, "Yes", "No")</f>
        <v>No</v>
      </c>
      <c r="R525" s="9">
        <f>Table2_1[[#This Row],[rating]] * Table2_1[[#This Row],[rating_count]]</f>
        <v>132463.80000000002</v>
      </c>
    </row>
    <row r="526" spans="1:18">
      <c r="A526" s="9" t="s">
        <v>4312</v>
      </c>
      <c r="B526" s="9" t="s">
        <v>4313</v>
      </c>
      <c r="C526" s="9" t="s">
        <v>13091</v>
      </c>
      <c r="D526" s="9" t="s">
        <v>13120</v>
      </c>
      <c r="E526" s="9" t="s">
        <v>13121</v>
      </c>
      <c r="F526" s="9" t="s">
        <v>13141</v>
      </c>
      <c r="G526" s="9"/>
      <c r="H526">
        <v>99</v>
      </c>
      <c r="I526">
        <v>499</v>
      </c>
      <c r="J526">
        <v>0.8</v>
      </c>
      <c r="K526" t="str">
        <f>IF(Table2_1[[#This Row],[discount_percentage]]&gt;=0.5, "Yes", "No")</f>
        <v>Yes</v>
      </c>
      <c r="L526" s="16">
        <f>Table2_1[[#This Row],[actual_price]] * Table2_1[[#This Row],[rating_count]]</f>
        <v>1223049</v>
      </c>
      <c r="M526">
        <v>4.0999999999999996</v>
      </c>
      <c r="N526">
        <v>2451</v>
      </c>
      <c r="O526">
        <f>Table2_1[[#This Row],[rating]] * Table2_1[[#This Row],[rating_count]]</f>
        <v>10049.099999999999</v>
      </c>
      <c r="P526">
        <f>CORREL(J:J,M:M)</f>
        <v>-0.15537543972693033</v>
      </c>
      <c r="Q526" t="str">
        <f>IF(Table2_1[[#This Row],[rating_count]]&lt;1000, "Yes", "No")</f>
        <v>No</v>
      </c>
      <c r="R526" s="9">
        <f>Table2_1[[#This Row],[rating]] * Table2_1[[#This Row],[rating_count]]</f>
        <v>10049.099999999999</v>
      </c>
    </row>
    <row r="527" spans="1:18">
      <c r="A527" s="9" t="s">
        <v>4322</v>
      </c>
      <c r="B527" s="9" t="s">
        <v>4323</v>
      </c>
      <c r="C527" s="9" t="s">
        <v>13091</v>
      </c>
      <c r="D527" s="9" t="s">
        <v>13118</v>
      </c>
      <c r="E527" s="9" t="s">
        <v>13119</v>
      </c>
      <c r="F527" s="9"/>
      <c r="G527" s="9"/>
      <c r="H527">
        <v>2499</v>
      </c>
      <c r="I527">
        <v>7990</v>
      </c>
      <c r="J527">
        <v>0.69</v>
      </c>
      <c r="K527" t="str">
        <f>IF(Table2_1[[#This Row],[discount_percentage]]&gt;=0.5, "Yes", "No")</f>
        <v>Yes</v>
      </c>
      <c r="L527" s="16">
        <f>Table2_1[[#This Row],[actual_price]] * Table2_1[[#This Row],[rating_count]]</f>
        <v>1230460</v>
      </c>
      <c r="M527">
        <v>4.0999999999999996</v>
      </c>
      <c r="N527">
        <v>154</v>
      </c>
      <c r="O527">
        <f>Table2_1[[#This Row],[rating]] * Table2_1[[#This Row],[rating_count]]</f>
        <v>631.4</v>
      </c>
      <c r="P527">
        <f>CORREL(J:J,M:M)</f>
        <v>-0.15537543972693033</v>
      </c>
      <c r="Q527" t="str">
        <f>IF(Table2_1[[#This Row],[rating_count]]&lt;1000, "Yes", "No")</f>
        <v>Yes</v>
      </c>
      <c r="R527" s="9">
        <f>Table2_1[[#This Row],[rating]] * Table2_1[[#This Row],[rating_count]]</f>
        <v>631.4</v>
      </c>
    </row>
    <row r="528" spans="1:18">
      <c r="A528" s="9" t="s">
        <v>4327</v>
      </c>
      <c r="B528" s="9" t="s">
        <v>4328</v>
      </c>
      <c r="C528" s="9" t="s">
        <v>13091</v>
      </c>
      <c r="D528" s="9" t="s">
        <v>13120</v>
      </c>
      <c r="E528" s="9" t="s">
        <v>13121</v>
      </c>
      <c r="F528" s="9" t="s">
        <v>13104</v>
      </c>
      <c r="G528" s="9" t="s">
        <v>13150</v>
      </c>
      <c r="H528">
        <v>689</v>
      </c>
      <c r="I528">
        <v>1999</v>
      </c>
      <c r="J528">
        <v>0.66</v>
      </c>
      <c r="K528" t="str">
        <f>IF(Table2_1[[#This Row],[discount_percentage]]&gt;=0.5, "Yes", "No")</f>
        <v>Yes</v>
      </c>
      <c r="L528" s="16">
        <f>Table2_1[[#This Row],[actual_price]] * Table2_1[[#This Row],[rating_count]]</f>
        <v>2384807</v>
      </c>
      <c r="M528">
        <v>4.3</v>
      </c>
      <c r="N528">
        <v>1193</v>
      </c>
      <c r="O528">
        <f>Table2_1[[#This Row],[rating]] * Table2_1[[#This Row],[rating_count]]</f>
        <v>5129.8999999999996</v>
      </c>
      <c r="P528">
        <f>CORREL(J:J,M:M)</f>
        <v>-0.15537543972693033</v>
      </c>
      <c r="Q528" t="str">
        <f>IF(Table2_1[[#This Row],[rating_count]]&lt;1000, "Yes", "No")</f>
        <v>No</v>
      </c>
      <c r="R528" s="9">
        <f>Table2_1[[#This Row],[rating]] * Table2_1[[#This Row],[rating_count]]</f>
        <v>5129.8999999999996</v>
      </c>
    </row>
    <row r="529" spans="1:18">
      <c r="A529" s="9" t="s">
        <v>4338</v>
      </c>
      <c r="B529" s="9" t="s">
        <v>4339</v>
      </c>
      <c r="C529" s="9" t="s">
        <v>13091</v>
      </c>
      <c r="D529" s="9" t="s">
        <v>13120</v>
      </c>
      <c r="E529" s="9" t="s">
        <v>13121</v>
      </c>
      <c r="F529" s="9" t="s">
        <v>13104</v>
      </c>
      <c r="G529" s="9" t="s">
        <v>13147</v>
      </c>
      <c r="H529">
        <v>499</v>
      </c>
      <c r="I529">
        <v>1899</v>
      </c>
      <c r="J529">
        <v>0.74</v>
      </c>
      <c r="K529" t="str">
        <f>IF(Table2_1[[#This Row],[discount_percentage]]&gt;=0.5, "Yes", "No")</f>
        <v>Yes</v>
      </c>
      <c r="L529" s="16">
        <f>Table2_1[[#This Row],[actual_price]] * Table2_1[[#This Row],[rating_count]]</f>
        <v>2801025</v>
      </c>
      <c r="M529">
        <v>4.0999999999999996</v>
      </c>
      <c r="N529">
        <v>1475</v>
      </c>
      <c r="O529">
        <f>Table2_1[[#This Row],[rating]] * Table2_1[[#This Row],[rating_count]]</f>
        <v>6047.4999999999991</v>
      </c>
      <c r="P529">
        <f>CORREL(J:J,M:M)</f>
        <v>-0.15537543972693033</v>
      </c>
      <c r="Q529" t="str">
        <f>IF(Table2_1[[#This Row],[rating_count]]&lt;1000, "Yes", "No")</f>
        <v>No</v>
      </c>
      <c r="R529" s="9">
        <f>Table2_1[[#This Row],[rating]] * Table2_1[[#This Row],[rating_count]]</f>
        <v>6047.4999999999991</v>
      </c>
    </row>
    <row r="530" spans="1:18">
      <c r="A530" s="9" t="s">
        <v>4348</v>
      </c>
      <c r="B530" s="9" t="s">
        <v>4349</v>
      </c>
      <c r="C530" s="9" t="s">
        <v>13091</v>
      </c>
      <c r="D530" s="9" t="s">
        <v>13120</v>
      </c>
      <c r="E530" s="9" t="s">
        <v>13121</v>
      </c>
      <c r="F530" s="9" t="s">
        <v>13144</v>
      </c>
      <c r="G530" s="9" t="s">
        <v>13145</v>
      </c>
      <c r="H530">
        <v>299</v>
      </c>
      <c r="I530">
        <v>999</v>
      </c>
      <c r="J530">
        <v>0.7</v>
      </c>
      <c r="K530" t="str">
        <f>IF(Table2_1[[#This Row],[discount_percentage]]&gt;=0.5, "Yes", "No")</f>
        <v>Yes</v>
      </c>
      <c r="L530" s="16">
        <f>Table2_1[[#This Row],[actual_price]] * Table2_1[[#This Row],[rating_count]]</f>
        <v>8882109</v>
      </c>
      <c r="M530">
        <v>4.3</v>
      </c>
      <c r="N530">
        <v>8891</v>
      </c>
      <c r="O530">
        <f>Table2_1[[#This Row],[rating]] * Table2_1[[#This Row],[rating_count]]</f>
        <v>38231.299999999996</v>
      </c>
      <c r="P530">
        <f>CORREL(J:J,M:M)</f>
        <v>-0.15537543972693033</v>
      </c>
      <c r="Q530" t="str">
        <f>IF(Table2_1[[#This Row],[rating_count]]&lt;1000, "Yes", "No")</f>
        <v>No</v>
      </c>
      <c r="R530" s="9">
        <f>Table2_1[[#This Row],[rating]] * Table2_1[[#This Row],[rating_count]]</f>
        <v>38231.299999999996</v>
      </c>
    </row>
    <row r="531" spans="1:18">
      <c r="A531" s="9" t="s">
        <v>4358</v>
      </c>
      <c r="B531" s="9" t="s">
        <v>4359</v>
      </c>
      <c r="C531" s="9" t="s">
        <v>13091</v>
      </c>
      <c r="D531" s="9" t="s">
        <v>13120</v>
      </c>
      <c r="E531" s="9" t="s">
        <v>13121</v>
      </c>
      <c r="F531" s="9" t="s">
        <v>13141</v>
      </c>
      <c r="G531" s="9"/>
      <c r="H531">
        <v>209</v>
      </c>
      <c r="I531">
        <v>499</v>
      </c>
      <c r="J531">
        <v>0.57999999999999996</v>
      </c>
      <c r="K531" t="str">
        <f>IF(Table2_1[[#This Row],[discount_percentage]]&gt;=0.5, "Yes", "No")</f>
        <v>Yes</v>
      </c>
      <c r="L531" s="16">
        <f>Table2_1[[#This Row],[actual_price]] * Table2_1[[#This Row],[rating_count]]</f>
        <v>51896</v>
      </c>
      <c r="M531">
        <v>3.6</v>
      </c>
      <c r="N531">
        <v>104</v>
      </c>
      <c r="O531">
        <f>Table2_1[[#This Row],[rating]] * Table2_1[[#This Row],[rating_count]]</f>
        <v>374.40000000000003</v>
      </c>
      <c r="P531">
        <f>CORREL(J:J,M:M)</f>
        <v>-0.15537543972693033</v>
      </c>
      <c r="Q531" t="str">
        <f>IF(Table2_1[[#This Row],[rating_count]]&lt;1000, "Yes", "No")</f>
        <v>Yes</v>
      </c>
      <c r="R531" s="9">
        <f>Table2_1[[#This Row],[rating]] * Table2_1[[#This Row],[rating_count]]</f>
        <v>374.40000000000003</v>
      </c>
    </row>
    <row r="532" spans="1:18">
      <c r="A532" s="9" t="s">
        <v>4368</v>
      </c>
      <c r="B532" s="9" t="s">
        <v>4369</v>
      </c>
      <c r="C532" s="9" t="s">
        <v>13091</v>
      </c>
      <c r="D532" s="9" t="s">
        <v>13120</v>
      </c>
      <c r="E532" s="9" t="s">
        <v>13124</v>
      </c>
      <c r="F532" s="9" t="s">
        <v>13125</v>
      </c>
      <c r="G532" s="9"/>
      <c r="H532">
        <v>8499</v>
      </c>
      <c r="I532">
        <v>12999</v>
      </c>
      <c r="J532">
        <v>0.35</v>
      </c>
      <c r="K532" t="str">
        <f>IF(Table2_1[[#This Row],[discount_percentage]]&gt;=0.5, "Yes", "No")</f>
        <v>No</v>
      </c>
      <c r="L532" s="16">
        <f>Table2_1[[#This Row],[actual_price]] * Table2_1[[#This Row],[rating_count]]</f>
        <v>86599338</v>
      </c>
      <c r="M532">
        <v>4.0999999999999996</v>
      </c>
      <c r="N532">
        <v>6662</v>
      </c>
      <c r="O532">
        <f>Table2_1[[#This Row],[rating]] * Table2_1[[#This Row],[rating_count]]</f>
        <v>27314.199999999997</v>
      </c>
      <c r="P532">
        <f>CORREL(J:J,M:M)</f>
        <v>-0.15537543972693033</v>
      </c>
      <c r="Q532" t="str">
        <f>IF(Table2_1[[#This Row],[rating_count]]&lt;1000, "Yes", "No")</f>
        <v>No</v>
      </c>
      <c r="R532" s="9">
        <f>Table2_1[[#This Row],[rating]] * Table2_1[[#This Row],[rating_count]]</f>
        <v>27314.199999999997</v>
      </c>
    </row>
    <row r="533" spans="1:18">
      <c r="A533" s="9" t="s">
        <v>4378</v>
      </c>
      <c r="B533" s="9" t="s">
        <v>4379</v>
      </c>
      <c r="C533" s="9" t="s">
        <v>13091</v>
      </c>
      <c r="D533" s="9" t="s">
        <v>13120</v>
      </c>
      <c r="E533" s="9" t="s">
        <v>13121</v>
      </c>
      <c r="F533" s="9" t="s">
        <v>13122</v>
      </c>
      <c r="G533" s="9" t="s">
        <v>13123</v>
      </c>
      <c r="H533">
        <v>2179</v>
      </c>
      <c r="I533">
        <v>3999</v>
      </c>
      <c r="J533">
        <v>0.46</v>
      </c>
      <c r="K533" t="str">
        <f>IF(Table2_1[[#This Row],[discount_percentage]]&gt;=0.5, "Yes", "No")</f>
        <v>No</v>
      </c>
      <c r="L533" s="16">
        <f>Table2_1[[#This Row],[actual_price]] * Table2_1[[#This Row],[rating_count]]</f>
        <v>33511620</v>
      </c>
      <c r="M533">
        <v>4</v>
      </c>
      <c r="N533">
        <v>8380</v>
      </c>
      <c r="O533">
        <f>Table2_1[[#This Row],[rating]] * Table2_1[[#This Row],[rating_count]]</f>
        <v>33520</v>
      </c>
      <c r="P533">
        <f>CORREL(J:J,M:M)</f>
        <v>-0.15537543972693033</v>
      </c>
      <c r="Q533" t="str">
        <f>IF(Table2_1[[#This Row],[rating_count]]&lt;1000, "Yes", "No")</f>
        <v>No</v>
      </c>
      <c r="R533" s="9">
        <f>Table2_1[[#This Row],[rating]] * Table2_1[[#This Row],[rating_count]]</f>
        <v>33520</v>
      </c>
    </row>
    <row r="534" spans="1:18">
      <c r="A534" s="9" t="s">
        <v>4388</v>
      </c>
      <c r="B534" s="9" t="s">
        <v>4389</v>
      </c>
      <c r="C534" s="9" t="s">
        <v>13091</v>
      </c>
      <c r="D534" s="9" t="s">
        <v>13120</v>
      </c>
      <c r="E534" s="9" t="s">
        <v>13124</v>
      </c>
      <c r="F534" s="9" t="s">
        <v>13125</v>
      </c>
      <c r="G534" s="9"/>
      <c r="H534">
        <v>16999</v>
      </c>
      <c r="I534">
        <v>20999</v>
      </c>
      <c r="J534">
        <v>0.19</v>
      </c>
      <c r="K534" t="str">
        <f>IF(Table2_1[[#This Row],[discount_percentage]]&gt;=0.5, "Yes", "No")</f>
        <v>No</v>
      </c>
      <c r="L534" s="16">
        <f>Table2_1[[#This Row],[actual_price]] * Table2_1[[#This Row],[rating_count]]</f>
        <v>668230178</v>
      </c>
      <c r="M534">
        <v>4.0999999999999996</v>
      </c>
      <c r="N534">
        <v>31822</v>
      </c>
      <c r="O534">
        <f>Table2_1[[#This Row],[rating]] * Table2_1[[#This Row],[rating_count]]</f>
        <v>130470.19999999998</v>
      </c>
      <c r="P534">
        <f>CORREL(J:J,M:M)</f>
        <v>-0.15537543972693033</v>
      </c>
      <c r="Q534" t="str">
        <f>IF(Table2_1[[#This Row],[rating_count]]&lt;1000, "Yes", "No")</f>
        <v>No</v>
      </c>
      <c r="R534" s="9">
        <f>Table2_1[[#This Row],[rating]] * Table2_1[[#This Row],[rating_count]]</f>
        <v>130470.19999999998</v>
      </c>
    </row>
    <row r="535" spans="1:18">
      <c r="A535" s="9" t="s">
        <v>4393</v>
      </c>
      <c r="B535" s="9" t="s">
        <v>4394</v>
      </c>
      <c r="C535" s="9" t="s">
        <v>13091</v>
      </c>
      <c r="D535" s="9" t="s">
        <v>13120</v>
      </c>
      <c r="E535" s="9" t="s">
        <v>13124</v>
      </c>
      <c r="F535" s="9" t="s">
        <v>13125</v>
      </c>
      <c r="G535" s="9"/>
      <c r="H535">
        <v>44999</v>
      </c>
      <c r="I535">
        <v>49999</v>
      </c>
      <c r="J535">
        <v>0.1</v>
      </c>
      <c r="K535" t="str">
        <f>IF(Table2_1[[#This Row],[discount_percentage]]&gt;=0.5, "Yes", "No")</f>
        <v>No</v>
      </c>
      <c r="L535" s="16">
        <f>Table2_1[[#This Row],[actual_price]] * Table2_1[[#This Row],[rating_count]]</f>
        <v>153746925</v>
      </c>
      <c r="M535">
        <v>4.3</v>
      </c>
      <c r="N535">
        <v>3075</v>
      </c>
      <c r="O535">
        <f>Table2_1[[#This Row],[rating]] * Table2_1[[#This Row],[rating_count]]</f>
        <v>13222.5</v>
      </c>
      <c r="P535">
        <f>CORREL(J:J,M:M)</f>
        <v>-0.15537543972693033</v>
      </c>
      <c r="Q535" t="str">
        <f>IF(Table2_1[[#This Row],[rating_count]]&lt;1000, "Yes", "No")</f>
        <v>No</v>
      </c>
      <c r="R535" s="9">
        <f>Table2_1[[#This Row],[rating]] * Table2_1[[#This Row],[rating_count]]</f>
        <v>13222.5</v>
      </c>
    </row>
    <row r="536" spans="1:18">
      <c r="A536" s="9" t="s">
        <v>4403</v>
      </c>
      <c r="B536" s="9" t="s">
        <v>4404</v>
      </c>
      <c r="C536" s="9" t="s">
        <v>13091</v>
      </c>
      <c r="D536" s="9" t="s">
        <v>13120</v>
      </c>
      <c r="E536" s="9" t="s">
        <v>13124</v>
      </c>
      <c r="F536" s="9" t="s">
        <v>13128</v>
      </c>
      <c r="G536" s="9"/>
      <c r="H536">
        <v>2599</v>
      </c>
      <c r="I536">
        <v>2999</v>
      </c>
      <c r="J536">
        <v>0.13</v>
      </c>
      <c r="K536" t="str">
        <f>IF(Table2_1[[#This Row],[discount_percentage]]&gt;=0.5, "Yes", "No")</f>
        <v>No</v>
      </c>
      <c r="L536" s="16">
        <f>Table2_1[[#This Row],[actual_price]] * Table2_1[[#This Row],[rating_count]]</f>
        <v>42783734</v>
      </c>
      <c r="M536">
        <v>3.9</v>
      </c>
      <c r="N536">
        <v>14266</v>
      </c>
      <c r="O536">
        <f>Table2_1[[#This Row],[rating]] * Table2_1[[#This Row],[rating_count]]</f>
        <v>55637.4</v>
      </c>
      <c r="P536">
        <f>CORREL(J:J,M:M)</f>
        <v>-0.15537543972693033</v>
      </c>
      <c r="Q536" t="str">
        <f>IF(Table2_1[[#This Row],[rating_count]]&lt;1000, "Yes", "No")</f>
        <v>No</v>
      </c>
      <c r="R536" s="9">
        <f>Table2_1[[#This Row],[rating]] * Table2_1[[#This Row],[rating_count]]</f>
        <v>55637.4</v>
      </c>
    </row>
    <row r="537" spans="1:18">
      <c r="A537" s="9" t="s">
        <v>4413</v>
      </c>
      <c r="B537" s="9" t="s">
        <v>4414</v>
      </c>
      <c r="C537" s="9" t="s">
        <v>13091</v>
      </c>
      <c r="D537" s="9" t="s">
        <v>13118</v>
      </c>
      <c r="E537" s="9" t="s">
        <v>13119</v>
      </c>
      <c r="F537" s="9"/>
      <c r="G537" s="9"/>
      <c r="H537">
        <v>2799</v>
      </c>
      <c r="I537">
        <v>6499</v>
      </c>
      <c r="J537">
        <v>0.56999999999999995</v>
      </c>
      <c r="K537" t="str">
        <f>IF(Table2_1[[#This Row],[discount_percentage]]&gt;=0.5, "Yes", "No")</f>
        <v>Yes</v>
      </c>
      <c r="L537" s="16">
        <f>Table2_1[[#This Row],[actual_price]] * Table2_1[[#This Row],[rating_count]]</f>
        <v>252674621</v>
      </c>
      <c r="M537">
        <v>4.0999999999999996</v>
      </c>
      <c r="N537">
        <v>38879</v>
      </c>
      <c r="O537">
        <f>Table2_1[[#This Row],[rating]] * Table2_1[[#This Row],[rating_count]]</f>
        <v>159403.9</v>
      </c>
      <c r="P537">
        <f>CORREL(J:J,M:M)</f>
        <v>-0.15537543972693033</v>
      </c>
      <c r="Q537" t="str">
        <f>IF(Table2_1[[#This Row],[rating_count]]&lt;1000, "Yes", "No")</f>
        <v>No</v>
      </c>
      <c r="R537" s="9">
        <f>Table2_1[[#This Row],[rating]] * Table2_1[[#This Row],[rating_count]]</f>
        <v>159403.9</v>
      </c>
    </row>
    <row r="538" spans="1:18">
      <c r="A538" s="9" t="s">
        <v>4423</v>
      </c>
      <c r="B538" s="9" t="s">
        <v>4424</v>
      </c>
      <c r="C538" s="9" t="s">
        <v>13091</v>
      </c>
      <c r="D538" s="9" t="s">
        <v>13129</v>
      </c>
      <c r="E538" s="9" t="s">
        <v>13130</v>
      </c>
      <c r="F538" s="9" t="s">
        <v>13151</v>
      </c>
      <c r="G538" s="9"/>
      <c r="H538">
        <v>1399</v>
      </c>
      <c r="I538">
        <v>2990</v>
      </c>
      <c r="J538">
        <v>0.53</v>
      </c>
      <c r="K538" t="str">
        <f>IF(Table2_1[[#This Row],[discount_percentage]]&gt;=0.5, "Yes", "No")</f>
        <v>Yes</v>
      </c>
      <c r="L538" s="16">
        <f>Table2_1[[#This Row],[actual_price]] * Table2_1[[#This Row],[rating_count]]</f>
        <v>290553250</v>
      </c>
      <c r="M538">
        <v>4.0999999999999996</v>
      </c>
      <c r="N538">
        <v>97175</v>
      </c>
      <c r="O538">
        <f>Table2_1[[#This Row],[rating]] * Table2_1[[#This Row],[rating_count]]</f>
        <v>398417.49999999994</v>
      </c>
      <c r="P538">
        <f>CORREL(J:J,M:M)</f>
        <v>-0.15537543972693033</v>
      </c>
      <c r="Q538" t="str">
        <f>IF(Table2_1[[#This Row],[rating_count]]&lt;1000, "Yes", "No")</f>
        <v>No</v>
      </c>
      <c r="R538" s="9">
        <f>Table2_1[[#This Row],[rating]] * Table2_1[[#This Row],[rating_count]]</f>
        <v>398417.49999999994</v>
      </c>
    </row>
    <row r="539" spans="1:18">
      <c r="A539" s="9" t="s">
        <v>4434</v>
      </c>
      <c r="B539" s="9" t="s">
        <v>4435</v>
      </c>
      <c r="C539" s="9" t="s">
        <v>13091</v>
      </c>
      <c r="D539" s="9" t="s">
        <v>13093</v>
      </c>
      <c r="E539" s="9" t="s">
        <v>13126</v>
      </c>
      <c r="F539" s="9" t="s">
        <v>13127</v>
      </c>
      <c r="G539" s="9"/>
      <c r="H539">
        <v>649</v>
      </c>
      <c r="I539">
        <v>2400</v>
      </c>
      <c r="J539">
        <v>0.73</v>
      </c>
      <c r="K539" t="str">
        <f>IF(Table2_1[[#This Row],[discount_percentage]]&gt;=0.5, "Yes", "No")</f>
        <v>Yes</v>
      </c>
      <c r="L539" s="16">
        <f>Table2_1[[#This Row],[actual_price]] * Table2_1[[#This Row],[rating_count]]</f>
        <v>161424000</v>
      </c>
      <c r="M539">
        <v>4.4000000000000004</v>
      </c>
      <c r="N539">
        <v>67260</v>
      </c>
      <c r="O539">
        <f>Table2_1[[#This Row],[rating]] * Table2_1[[#This Row],[rating_count]]</f>
        <v>295944</v>
      </c>
      <c r="P539">
        <f>CORREL(J:J,M:M)</f>
        <v>-0.15537543972693033</v>
      </c>
      <c r="Q539" t="str">
        <f>IF(Table2_1[[#This Row],[rating_count]]&lt;1000, "Yes", "No")</f>
        <v>No</v>
      </c>
      <c r="R539" s="9">
        <f>Table2_1[[#This Row],[rating]] * Table2_1[[#This Row],[rating_count]]</f>
        <v>295944</v>
      </c>
    </row>
    <row r="540" spans="1:18">
      <c r="A540" s="9" t="s">
        <v>4438</v>
      </c>
      <c r="B540" s="9" t="s">
        <v>4439</v>
      </c>
      <c r="C540" s="9" t="s">
        <v>13091</v>
      </c>
      <c r="D540" s="9" t="s">
        <v>13120</v>
      </c>
      <c r="E540" s="9" t="s">
        <v>13121</v>
      </c>
      <c r="F540" s="9" t="s">
        <v>13122</v>
      </c>
      <c r="G540" s="9" t="s">
        <v>13135</v>
      </c>
      <c r="H540">
        <v>799</v>
      </c>
      <c r="I540">
        <v>3990</v>
      </c>
      <c r="J540">
        <v>0.8</v>
      </c>
      <c r="K540" t="str">
        <f>IF(Table2_1[[#This Row],[discount_percentage]]&gt;=0.5, "Yes", "No")</f>
        <v>Yes</v>
      </c>
      <c r="L540" s="16">
        <f>Table2_1[[#This Row],[actual_price]] * Table2_1[[#This Row],[rating_count]]</f>
        <v>474810</v>
      </c>
      <c r="M540">
        <v>3.8</v>
      </c>
      <c r="N540">
        <v>119</v>
      </c>
      <c r="O540">
        <f>Table2_1[[#This Row],[rating]] * Table2_1[[#This Row],[rating_count]]</f>
        <v>452.2</v>
      </c>
      <c r="P540">
        <f>CORREL(J:J,M:M)</f>
        <v>-0.15537543972693033</v>
      </c>
      <c r="Q540" t="str">
        <f>IF(Table2_1[[#This Row],[rating_count]]&lt;1000, "Yes", "No")</f>
        <v>Yes</v>
      </c>
      <c r="R540" s="9">
        <f>Table2_1[[#This Row],[rating]] * Table2_1[[#This Row],[rating_count]]</f>
        <v>452.2</v>
      </c>
    </row>
    <row r="541" spans="1:18">
      <c r="A541" s="9" t="s">
        <v>4448</v>
      </c>
      <c r="B541" s="9" t="s">
        <v>4449</v>
      </c>
      <c r="C541" s="9" t="s">
        <v>13083</v>
      </c>
      <c r="D541" s="9" t="s">
        <v>13084</v>
      </c>
      <c r="E541" s="9" t="s">
        <v>13152</v>
      </c>
      <c r="F541" s="9" t="s">
        <v>13153</v>
      </c>
      <c r="G541" s="9"/>
      <c r="H541">
        <v>149</v>
      </c>
      <c r="I541">
        <v>149</v>
      </c>
      <c r="J541">
        <v>0</v>
      </c>
      <c r="K541" t="str">
        <f>IF(Table2_1[[#This Row],[discount_percentage]]&gt;=0.5, "Yes", "No")</f>
        <v>No</v>
      </c>
      <c r="L541" s="16">
        <f>Table2_1[[#This Row],[actual_price]] * Table2_1[[#This Row],[rating_count]]</f>
        <v>1614117</v>
      </c>
      <c r="M541">
        <v>4.3</v>
      </c>
      <c r="N541">
        <v>10833</v>
      </c>
      <c r="O541">
        <f>Table2_1[[#This Row],[rating]] * Table2_1[[#This Row],[rating_count]]</f>
        <v>46581.9</v>
      </c>
      <c r="P541">
        <f>CORREL(J:J,M:M)</f>
        <v>-0.15537543972693033</v>
      </c>
      <c r="Q541" t="str">
        <f>IF(Table2_1[[#This Row],[rating_count]]&lt;1000, "Yes", "No")</f>
        <v>No</v>
      </c>
      <c r="R541" s="9">
        <f>Table2_1[[#This Row],[rating]] * Table2_1[[#This Row],[rating_count]]</f>
        <v>46581.9</v>
      </c>
    </row>
    <row r="542" spans="1:18">
      <c r="A542" s="9" t="s">
        <v>496</v>
      </c>
      <c r="B542" s="9" t="s">
        <v>497</v>
      </c>
      <c r="C542" s="9" t="s">
        <v>13083</v>
      </c>
      <c r="D542" s="9" t="s">
        <v>13084</v>
      </c>
      <c r="E542" s="9" t="s">
        <v>13085</v>
      </c>
      <c r="F542" s="9" t="s">
        <v>13086</v>
      </c>
      <c r="G542" s="9" t="s">
        <v>13087</v>
      </c>
      <c r="H542">
        <v>799</v>
      </c>
      <c r="I542">
        <v>2100</v>
      </c>
      <c r="J542">
        <v>0.62</v>
      </c>
      <c r="K542" t="str">
        <f>IF(Table2_1[[#This Row],[discount_percentage]]&gt;=0.5, "Yes", "No")</f>
        <v>Yes</v>
      </c>
      <c r="L542" s="16">
        <f>Table2_1[[#This Row],[actual_price]] * Table2_1[[#This Row],[rating_count]]</f>
        <v>17194800</v>
      </c>
      <c r="M542">
        <v>4.3</v>
      </c>
      <c r="N542">
        <v>8188</v>
      </c>
      <c r="O542">
        <f>Table2_1[[#This Row],[rating]] * Table2_1[[#This Row],[rating_count]]</f>
        <v>35208.400000000001</v>
      </c>
      <c r="P542">
        <f>CORREL(J:J,M:M)</f>
        <v>-0.15537543972693033</v>
      </c>
      <c r="Q542" t="str">
        <f>IF(Table2_1[[#This Row],[rating_count]]&lt;1000, "Yes", "No")</f>
        <v>No</v>
      </c>
      <c r="R542" s="9">
        <f>Table2_1[[#This Row],[rating]] * Table2_1[[#This Row],[rating_count]]</f>
        <v>35208.400000000001</v>
      </c>
    </row>
    <row r="543" spans="1:18">
      <c r="A543" s="9" t="s">
        <v>4461</v>
      </c>
      <c r="B543" s="9" t="s">
        <v>4462</v>
      </c>
      <c r="C543" s="9" t="s">
        <v>13091</v>
      </c>
      <c r="D543" s="9" t="s">
        <v>13120</v>
      </c>
      <c r="E543" s="9" t="s">
        <v>13124</v>
      </c>
      <c r="F543" s="9" t="s">
        <v>13128</v>
      </c>
      <c r="G543" s="9"/>
      <c r="H543">
        <v>3799</v>
      </c>
      <c r="I543">
        <v>5299</v>
      </c>
      <c r="J543">
        <v>0.28000000000000003</v>
      </c>
      <c r="K543" t="str">
        <f>IF(Table2_1[[#This Row],[discount_percentage]]&gt;=0.5, "Yes", "No")</f>
        <v>No</v>
      </c>
      <c r="L543" s="16">
        <f>Table2_1[[#This Row],[actual_price]] * Table2_1[[#This Row],[rating_count]]</f>
        <v>8695659</v>
      </c>
      <c r="M543">
        <v>3.5</v>
      </c>
      <c r="N543">
        <v>1641</v>
      </c>
      <c r="O543">
        <f>Table2_1[[#This Row],[rating]] * Table2_1[[#This Row],[rating_count]]</f>
        <v>5743.5</v>
      </c>
      <c r="P543">
        <f>CORREL(J:J,M:M)</f>
        <v>-0.15537543972693033</v>
      </c>
      <c r="Q543" t="str">
        <f>IF(Table2_1[[#This Row],[rating_count]]&lt;1000, "Yes", "No")</f>
        <v>No</v>
      </c>
      <c r="R543" s="9">
        <f>Table2_1[[#This Row],[rating]] * Table2_1[[#This Row],[rating_count]]</f>
        <v>5743.5</v>
      </c>
    </row>
    <row r="544" spans="1:18">
      <c r="A544" s="9" t="s">
        <v>4471</v>
      </c>
      <c r="B544" s="9" t="s">
        <v>4472</v>
      </c>
      <c r="C544" s="9" t="s">
        <v>13091</v>
      </c>
      <c r="D544" s="9" t="s">
        <v>13120</v>
      </c>
      <c r="E544" s="9" t="s">
        <v>13121</v>
      </c>
      <c r="F544" s="9" t="s">
        <v>13148</v>
      </c>
      <c r="G544" s="9" t="s">
        <v>13149</v>
      </c>
      <c r="H544">
        <v>199</v>
      </c>
      <c r="I544">
        <v>1899</v>
      </c>
      <c r="J544">
        <v>0.9</v>
      </c>
      <c r="K544" t="str">
        <f>IF(Table2_1[[#This Row],[discount_percentage]]&gt;=0.5, "Yes", "No")</f>
        <v>Yes</v>
      </c>
      <c r="L544" s="16">
        <f>Table2_1[[#This Row],[actual_price]] * Table2_1[[#This Row],[rating_count]]</f>
        <v>9001260</v>
      </c>
      <c r="M544">
        <v>4</v>
      </c>
      <c r="N544">
        <v>4740</v>
      </c>
      <c r="O544">
        <f>Table2_1[[#This Row],[rating]] * Table2_1[[#This Row],[rating_count]]</f>
        <v>18960</v>
      </c>
      <c r="P544">
        <f>CORREL(J:J,M:M)</f>
        <v>-0.15537543972693033</v>
      </c>
      <c r="Q544" t="str">
        <f>IF(Table2_1[[#This Row],[rating_count]]&lt;1000, "Yes", "No")</f>
        <v>No</v>
      </c>
      <c r="R544" s="9">
        <f>Table2_1[[#This Row],[rating]] * Table2_1[[#This Row],[rating_count]]</f>
        <v>18960</v>
      </c>
    </row>
    <row r="545" spans="1:18">
      <c r="A545" s="9" t="s">
        <v>4481</v>
      </c>
      <c r="B545" s="9" t="s">
        <v>4482</v>
      </c>
      <c r="C545" s="9" t="s">
        <v>13091</v>
      </c>
      <c r="D545" s="9" t="s">
        <v>13120</v>
      </c>
      <c r="E545" s="9" t="s">
        <v>13124</v>
      </c>
      <c r="F545" s="9" t="s">
        <v>13125</v>
      </c>
      <c r="G545" s="9"/>
      <c r="H545">
        <v>23999</v>
      </c>
      <c r="I545">
        <v>32999</v>
      </c>
      <c r="J545">
        <v>0.27</v>
      </c>
      <c r="K545" t="str">
        <f>IF(Table2_1[[#This Row],[discount_percentage]]&gt;=0.5, "Yes", "No")</f>
        <v>No</v>
      </c>
      <c r="L545" s="16">
        <f>Table2_1[[#This Row],[actual_price]] * Table2_1[[#This Row],[rating_count]]</f>
        <v>292569134</v>
      </c>
      <c r="M545">
        <v>3.9</v>
      </c>
      <c r="N545">
        <v>8866</v>
      </c>
      <c r="O545">
        <f>Table2_1[[#This Row],[rating]] * Table2_1[[#This Row],[rating_count]]</f>
        <v>34577.4</v>
      </c>
      <c r="P545">
        <f>CORREL(J:J,M:M)</f>
        <v>-0.15537543972693033</v>
      </c>
      <c r="Q545" t="str">
        <f>IF(Table2_1[[#This Row],[rating_count]]&lt;1000, "Yes", "No")</f>
        <v>No</v>
      </c>
      <c r="R545" s="9">
        <f>Table2_1[[#This Row],[rating]] * Table2_1[[#This Row],[rating_count]]</f>
        <v>34577.4</v>
      </c>
    </row>
    <row r="546" spans="1:18">
      <c r="A546" s="9" t="s">
        <v>4491</v>
      </c>
      <c r="B546" s="9" t="s">
        <v>4492</v>
      </c>
      <c r="C546" s="9" t="s">
        <v>13091</v>
      </c>
      <c r="D546" s="9" t="s">
        <v>13120</v>
      </c>
      <c r="E546" s="9" t="s">
        <v>13124</v>
      </c>
      <c r="F546" s="9" t="s">
        <v>13125</v>
      </c>
      <c r="G546" s="9"/>
      <c r="H546">
        <v>29990</v>
      </c>
      <c r="I546">
        <v>39990</v>
      </c>
      <c r="J546">
        <v>0.25</v>
      </c>
      <c r="K546" t="str">
        <f>IF(Table2_1[[#This Row],[discount_percentage]]&gt;=0.5, "Yes", "No")</f>
        <v>No</v>
      </c>
      <c r="L546" s="16">
        <f>Table2_1[[#This Row],[actual_price]] * Table2_1[[#This Row],[rating_count]]</f>
        <v>335876010</v>
      </c>
      <c r="M546">
        <v>4.3</v>
      </c>
      <c r="N546">
        <v>8399</v>
      </c>
      <c r="O546">
        <f>Table2_1[[#This Row],[rating]] * Table2_1[[#This Row],[rating_count]]</f>
        <v>36115.699999999997</v>
      </c>
      <c r="P546">
        <f>CORREL(J:J,M:M)</f>
        <v>-0.15537543972693033</v>
      </c>
      <c r="Q546" t="str">
        <f>IF(Table2_1[[#This Row],[rating_count]]&lt;1000, "Yes", "No")</f>
        <v>No</v>
      </c>
      <c r="R546" s="9">
        <f>Table2_1[[#This Row],[rating]] * Table2_1[[#This Row],[rating_count]]</f>
        <v>36115.699999999997</v>
      </c>
    </row>
    <row r="547" spans="1:18">
      <c r="A547" s="9" t="s">
        <v>4501</v>
      </c>
      <c r="B547" s="9" t="s">
        <v>4502</v>
      </c>
      <c r="C547" s="9" t="s">
        <v>13091</v>
      </c>
      <c r="D547" s="9" t="s">
        <v>13118</v>
      </c>
      <c r="E547" s="9" t="s">
        <v>13119</v>
      </c>
      <c r="F547" s="9"/>
      <c r="G547" s="9"/>
      <c r="H547">
        <v>281</v>
      </c>
      <c r="I547">
        <v>1999</v>
      </c>
      <c r="J547">
        <v>0.86</v>
      </c>
      <c r="K547" t="str">
        <f>IF(Table2_1[[#This Row],[discount_percentage]]&gt;=0.5, "Yes", "No")</f>
        <v>Yes</v>
      </c>
      <c r="L547" s="16">
        <f>Table2_1[[#This Row],[actual_price]] * Table2_1[[#This Row],[rating_count]]</f>
        <v>173913</v>
      </c>
      <c r="M547">
        <v>2.8</v>
      </c>
      <c r="N547">
        <v>87</v>
      </c>
      <c r="O547">
        <f>Table2_1[[#This Row],[rating]] * Table2_1[[#This Row],[rating_count]]</f>
        <v>243.6</v>
      </c>
      <c r="P547">
        <f>CORREL(J:J,M:M)</f>
        <v>-0.15537543972693033</v>
      </c>
      <c r="Q547" t="str">
        <f>IF(Table2_1[[#This Row],[rating_count]]&lt;1000, "Yes", "No")</f>
        <v>Yes</v>
      </c>
      <c r="R547" s="9">
        <f>Table2_1[[#This Row],[rating]] * Table2_1[[#This Row],[rating_count]]</f>
        <v>243.6</v>
      </c>
    </row>
    <row r="548" spans="1:18">
      <c r="A548" s="9" t="s">
        <v>4511</v>
      </c>
      <c r="B548" s="9" t="s">
        <v>4512</v>
      </c>
      <c r="C548" s="9" t="s">
        <v>13091</v>
      </c>
      <c r="D548" s="9" t="s">
        <v>13120</v>
      </c>
      <c r="E548" s="9" t="s">
        <v>13124</v>
      </c>
      <c r="F548" s="9" t="s">
        <v>13125</v>
      </c>
      <c r="G548" s="9"/>
      <c r="H548">
        <v>7998</v>
      </c>
      <c r="I548">
        <v>11999</v>
      </c>
      <c r="J548">
        <v>0.33</v>
      </c>
      <c r="K548" t="str">
        <f>IF(Table2_1[[#This Row],[discount_percentage]]&gt;=0.5, "Yes", "No")</f>
        <v>No</v>
      </c>
      <c r="L548" s="16">
        <f>Table2_1[[#This Row],[actual_price]] * Table2_1[[#This Row],[rating_count]]</f>
        <v>1499875</v>
      </c>
      <c r="M548">
        <v>3.8</v>
      </c>
      <c r="N548">
        <v>125</v>
      </c>
      <c r="O548">
        <f>Table2_1[[#This Row],[rating]] * Table2_1[[#This Row],[rating_count]]</f>
        <v>475</v>
      </c>
      <c r="P548">
        <f>CORREL(J:J,M:M)</f>
        <v>-0.15537543972693033</v>
      </c>
      <c r="Q548" t="str">
        <f>IF(Table2_1[[#This Row],[rating_count]]&lt;1000, "Yes", "No")</f>
        <v>Yes</v>
      </c>
      <c r="R548" s="9">
        <f>Table2_1[[#This Row],[rating]] * Table2_1[[#This Row],[rating_count]]</f>
        <v>475</v>
      </c>
    </row>
    <row r="549" spans="1:18">
      <c r="A549" s="9" t="s">
        <v>4521</v>
      </c>
      <c r="B549" s="9" t="s">
        <v>4522</v>
      </c>
      <c r="C549" s="9" t="s">
        <v>13091</v>
      </c>
      <c r="D549" s="9" t="s">
        <v>13118</v>
      </c>
      <c r="E549" s="9" t="s">
        <v>13119</v>
      </c>
      <c r="F549" s="9"/>
      <c r="G549" s="9"/>
      <c r="H549">
        <v>249</v>
      </c>
      <c r="I549">
        <v>999</v>
      </c>
      <c r="J549">
        <v>0.75</v>
      </c>
      <c r="K549" t="str">
        <f>IF(Table2_1[[#This Row],[discount_percentage]]&gt;=0.5, "Yes", "No")</f>
        <v>Yes</v>
      </c>
      <c r="L549" s="16">
        <f>Table2_1[[#This Row],[actual_price]] * Table2_1[[#This Row],[rating_count]]</f>
        <v>37962</v>
      </c>
      <c r="M549">
        <v>4.5</v>
      </c>
      <c r="N549">
        <v>38</v>
      </c>
      <c r="O549">
        <f>Table2_1[[#This Row],[rating]] * Table2_1[[#This Row],[rating_count]]</f>
        <v>171</v>
      </c>
      <c r="P549">
        <f>CORREL(J:J,M:M)</f>
        <v>-0.15537543972693033</v>
      </c>
      <c r="Q549" t="str">
        <f>IF(Table2_1[[#This Row],[rating_count]]&lt;1000, "Yes", "No")</f>
        <v>Yes</v>
      </c>
      <c r="R549" s="9">
        <f>Table2_1[[#This Row],[rating]] * Table2_1[[#This Row],[rating_count]]</f>
        <v>171</v>
      </c>
    </row>
    <row r="550" spans="1:18">
      <c r="A550" s="9" t="s">
        <v>4531</v>
      </c>
      <c r="B550" s="9" t="s">
        <v>4532</v>
      </c>
      <c r="C550" s="9" t="s">
        <v>13091</v>
      </c>
      <c r="D550" s="9" t="s">
        <v>13120</v>
      </c>
      <c r="E550" s="9" t="s">
        <v>13121</v>
      </c>
      <c r="F550" s="9" t="s">
        <v>13144</v>
      </c>
      <c r="G550" s="9" t="s">
        <v>13145</v>
      </c>
      <c r="H550">
        <v>299</v>
      </c>
      <c r="I550">
        <v>599</v>
      </c>
      <c r="J550">
        <v>0.5</v>
      </c>
      <c r="K550" t="str">
        <f>IF(Table2_1[[#This Row],[discount_percentage]]&gt;=0.5, "Yes", "No")</f>
        <v>Yes</v>
      </c>
      <c r="L550" s="16">
        <f>Table2_1[[#This Row],[actual_price]] * Table2_1[[#This Row],[rating_count]]</f>
        <v>2799726</v>
      </c>
      <c r="M550">
        <v>4.3</v>
      </c>
      <c r="N550">
        <v>4674</v>
      </c>
      <c r="O550">
        <f>Table2_1[[#This Row],[rating]] * Table2_1[[#This Row],[rating_count]]</f>
        <v>20098.2</v>
      </c>
      <c r="P550">
        <f>CORREL(J:J,M:M)</f>
        <v>-0.15537543972693033</v>
      </c>
      <c r="Q550" t="str">
        <f>IF(Table2_1[[#This Row],[rating_count]]&lt;1000, "Yes", "No")</f>
        <v>No</v>
      </c>
      <c r="R550" s="9">
        <f>Table2_1[[#This Row],[rating]] * Table2_1[[#This Row],[rating_count]]</f>
        <v>20098.2</v>
      </c>
    </row>
    <row r="551" spans="1:18">
      <c r="A551" s="9" t="s">
        <v>4541</v>
      </c>
      <c r="B551" s="9" t="s">
        <v>4542</v>
      </c>
      <c r="C551" s="9" t="s">
        <v>13091</v>
      </c>
      <c r="D551" s="9" t="s">
        <v>13118</v>
      </c>
      <c r="E551" s="9" t="s">
        <v>13119</v>
      </c>
      <c r="F551" s="9"/>
      <c r="G551" s="9"/>
      <c r="H551">
        <v>499</v>
      </c>
      <c r="I551">
        <v>1899</v>
      </c>
      <c r="J551">
        <v>0.74</v>
      </c>
      <c r="K551" t="str">
        <f>IF(Table2_1[[#This Row],[discount_percentage]]&gt;=0.5, "Yes", "No")</f>
        <v>Yes</v>
      </c>
      <c r="L551" s="16">
        <f>Table2_1[[#This Row],[actual_price]] * Table2_1[[#This Row],[rating_count]]</f>
        <v>782388</v>
      </c>
      <c r="M551">
        <v>4.0999999999999996</v>
      </c>
      <c r="N551">
        <v>412</v>
      </c>
      <c r="O551">
        <f>Table2_1[[#This Row],[rating]] * Table2_1[[#This Row],[rating_count]]</f>
        <v>1689.1999999999998</v>
      </c>
      <c r="P551">
        <f>CORREL(J:J,M:M)</f>
        <v>-0.15537543972693033</v>
      </c>
      <c r="Q551" t="str">
        <f>IF(Table2_1[[#This Row],[rating_count]]&lt;1000, "Yes", "No")</f>
        <v>Yes</v>
      </c>
      <c r="R551" s="9">
        <f>Table2_1[[#This Row],[rating]] * Table2_1[[#This Row],[rating_count]]</f>
        <v>1689.1999999999998</v>
      </c>
    </row>
    <row r="552" spans="1:18">
      <c r="A552" s="9" t="s">
        <v>4551</v>
      </c>
      <c r="B552" s="9" t="s">
        <v>4552</v>
      </c>
      <c r="C552" s="9" t="s">
        <v>13091</v>
      </c>
      <c r="D552" s="9" t="s">
        <v>13118</v>
      </c>
      <c r="E552" s="9" t="s">
        <v>13119</v>
      </c>
      <c r="F552" s="9"/>
      <c r="G552" s="9"/>
      <c r="H552">
        <v>899</v>
      </c>
      <c r="I552">
        <v>3499</v>
      </c>
      <c r="J552">
        <v>0.74</v>
      </c>
      <c r="K552" t="str">
        <f>IF(Table2_1[[#This Row],[discount_percentage]]&gt;=0.5, "Yes", "No")</f>
        <v>Yes</v>
      </c>
      <c r="L552" s="16">
        <f>Table2_1[[#This Row],[actual_price]] * Table2_1[[#This Row],[rating_count]]</f>
        <v>2382819</v>
      </c>
      <c r="M552">
        <v>3</v>
      </c>
      <c r="N552">
        <v>681</v>
      </c>
      <c r="O552">
        <f>Table2_1[[#This Row],[rating]] * Table2_1[[#This Row],[rating_count]]</f>
        <v>2043</v>
      </c>
      <c r="P552">
        <f>CORREL(J:J,M:M)</f>
        <v>-0.15537543972693033</v>
      </c>
      <c r="Q552" t="str">
        <f>IF(Table2_1[[#This Row],[rating_count]]&lt;1000, "Yes", "No")</f>
        <v>Yes</v>
      </c>
      <c r="R552" s="9">
        <f>Table2_1[[#This Row],[rating]] * Table2_1[[#This Row],[rating_count]]</f>
        <v>2043</v>
      </c>
    </row>
    <row r="553" spans="1:18">
      <c r="A553" s="9" t="s">
        <v>4561</v>
      </c>
      <c r="B553" s="9" t="s">
        <v>4562</v>
      </c>
      <c r="C553" s="9" t="s">
        <v>13091</v>
      </c>
      <c r="D553" s="9" t="s">
        <v>13120</v>
      </c>
      <c r="E553" s="9" t="s">
        <v>13121</v>
      </c>
      <c r="F553" s="9" t="s">
        <v>13122</v>
      </c>
      <c r="G553" s="9" t="s">
        <v>13123</v>
      </c>
      <c r="H553">
        <v>1599</v>
      </c>
      <c r="I553">
        <v>3499</v>
      </c>
      <c r="J553">
        <v>0.54</v>
      </c>
      <c r="K553" t="str">
        <f>IF(Table2_1[[#This Row],[discount_percentage]]&gt;=0.5, "Yes", "No")</f>
        <v>Yes</v>
      </c>
      <c r="L553" s="16">
        <f>Table2_1[[#This Row],[actual_price]] * Table2_1[[#This Row],[rating_count]]</f>
        <v>127307616</v>
      </c>
      <c r="M553">
        <v>4</v>
      </c>
      <c r="N553">
        <v>36384</v>
      </c>
      <c r="O553">
        <f>Table2_1[[#This Row],[rating]] * Table2_1[[#This Row],[rating_count]]</f>
        <v>145536</v>
      </c>
      <c r="P553">
        <f>CORREL(J:J,M:M)</f>
        <v>-0.15537543972693033</v>
      </c>
      <c r="Q553" t="str">
        <f>IF(Table2_1[[#This Row],[rating_count]]&lt;1000, "Yes", "No")</f>
        <v>No</v>
      </c>
      <c r="R553" s="9">
        <f>Table2_1[[#This Row],[rating]] * Table2_1[[#This Row],[rating_count]]</f>
        <v>145536</v>
      </c>
    </row>
    <row r="554" spans="1:18">
      <c r="A554" s="9" t="s">
        <v>4571</v>
      </c>
      <c r="B554" s="9" t="s">
        <v>4572</v>
      </c>
      <c r="C554" s="9" t="s">
        <v>13091</v>
      </c>
      <c r="D554" s="9" t="s">
        <v>13129</v>
      </c>
      <c r="E554" s="9" t="s">
        <v>13107</v>
      </c>
      <c r="F554" s="9"/>
      <c r="G554" s="9"/>
      <c r="H554">
        <v>120</v>
      </c>
      <c r="I554">
        <v>999</v>
      </c>
      <c r="J554">
        <v>0.88</v>
      </c>
      <c r="K554" t="str">
        <f>IF(Table2_1[[#This Row],[discount_percentage]]&gt;=0.5, "Yes", "No")</f>
        <v>Yes</v>
      </c>
      <c r="L554" s="16">
        <f>Table2_1[[#This Row],[actual_price]] * Table2_1[[#This Row],[rating_count]]</f>
        <v>6484509</v>
      </c>
      <c r="M554">
        <v>3.9</v>
      </c>
      <c r="N554">
        <v>6491</v>
      </c>
      <c r="O554">
        <f>Table2_1[[#This Row],[rating]] * Table2_1[[#This Row],[rating_count]]</f>
        <v>25314.899999999998</v>
      </c>
      <c r="P554">
        <f>CORREL(J:J,M:M)</f>
        <v>-0.15537543972693033</v>
      </c>
      <c r="Q554" t="str">
        <f>IF(Table2_1[[#This Row],[rating_count]]&lt;1000, "Yes", "No")</f>
        <v>No</v>
      </c>
      <c r="R554" s="9">
        <f>Table2_1[[#This Row],[rating]] * Table2_1[[#This Row],[rating_count]]</f>
        <v>25314.899999999998</v>
      </c>
    </row>
    <row r="555" spans="1:18">
      <c r="A555" s="9" t="s">
        <v>4582</v>
      </c>
      <c r="B555" s="9" t="s">
        <v>4583</v>
      </c>
      <c r="C555" s="9" t="s">
        <v>13091</v>
      </c>
      <c r="D555" s="9" t="s">
        <v>13118</v>
      </c>
      <c r="E555" s="9" t="s">
        <v>13119</v>
      </c>
      <c r="F555" s="9"/>
      <c r="G555" s="9"/>
      <c r="H555">
        <v>3999</v>
      </c>
      <c r="I555">
        <v>6999</v>
      </c>
      <c r="J555">
        <v>0.43</v>
      </c>
      <c r="K555" t="str">
        <f>IF(Table2_1[[#This Row],[discount_percentage]]&gt;=0.5, "Yes", "No")</f>
        <v>No</v>
      </c>
      <c r="L555" s="16">
        <f>Table2_1[[#This Row],[actual_price]] * Table2_1[[#This Row],[rating_count]]</f>
        <v>71592771</v>
      </c>
      <c r="M555">
        <v>4.0999999999999996</v>
      </c>
      <c r="N555">
        <v>10229</v>
      </c>
      <c r="O555">
        <f>Table2_1[[#This Row],[rating]] * Table2_1[[#This Row],[rating_count]]</f>
        <v>41938.899999999994</v>
      </c>
      <c r="P555">
        <f>CORREL(J:J,M:M)</f>
        <v>-0.15537543972693033</v>
      </c>
      <c r="Q555" t="str">
        <f>IF(Table2_1[[#This Row],[rating_count]]&lt;1000, "Yes", "No")</f>
        <v>No</v>
      </c>
      <c r="R555" s="9">
        <f>Table2_1[[#This Row],[rating]] * Table2_1[[#This Row],[rating_count]]</f>
        <v>41938.899999999994</v>
      </c>
    </row>
    <row r="556" spans="1:18">
      <c r="A556" s="9" t="s">
        <v>4592</v>
      </c>
      <c r="B556" s="9" t="s">
        <v>4165</v>
      </c>
      <c r="C556" s="9" t="s">
        <v>13091</v>
      </c>
      <c r="D556" s="9" t="s">
        <v>13120</v>
      </c>
      <c r="E556" s="9" t="s">
        <v>13124</v>
      </c>
      <c r="F556" s="9" t="s">
        <v>13125</v>
      </c>
      <c r="G556" s="9"/>
      <c r="H556">
        <v>12999</v>
      </c>
      <c r="I556">
        <v>18999</v>
      </c>
      <c r="J556">
        <v>0.32</v>
      </c>
      <c r="K556" t="str">
        <f>IF(Table2_1[[#This Row],[discount_percentage]]&gt;=0.5, "Yes", "No")</f>
        <v>No</v>
      </c>
      <c r="L556" s="16">
        <f>Table2_1[[#This Row],[actual_price]] * Table2_1[[#This Row],[rating_count]]</f>
        <v>964617228</v>
      </c>
      <c r="M556">
        <v>4.0999999999999996</v>
      </c>
      <c r="N556">
        <v>50772</v>
      </c>
      <c r="O556">
        <f>Table2_1[[#This Row],[rating]] * Table2_1[[#This Row],[rating_count]]</f>
        <v>208165.19999999998</v>
      </c>
      <c r="P556">
        <f>CORREL(J:J,M:M)</f>
        <v>-0.15537543972693033</v>
      </c>
      <c r="Q556" t="str">
        <f>IF(Table2_1[[#This Row],[rating_count]]&lt;1000, "Yes", "No")</f>
        <v>No</v>
      </c>
      <c r="R556" s="9">
        <f>Table2_1[[#This Row],[rating]] * Table2_1[[#This Row],[rating_count]]</f>
        <v>208165.19999999998</v>
      </c>
    </row>
    <row r="557" spans="1:18">
      <c r="A557" s="9" t="s">
        <v>4594</v>
      </c>
      <c r="B557" s="9" t="s">
        <v>4595</v>
      </c>
      <c r="C557" s="9" t="s">
        <v>13091</v>
      </c>
      <c r="D557" s="9" t="s">
        <v>13120</v>
      </c>
      <c r="E557" s="9" t="s">
        <v>13121</v>
      </c>
      <c r="F557" s="9" t="s">
        <v>13148</v>
      </c>
      <c r="G557" s="9" t="s">
        <v>13149</v>
      </c>
      <c r="H557">
        <v>1599</v>
      </c>
      <c r="I557">
        <v>2599</v>
      </c>
      <c r="J557">
        <v>0.38</v>
      </c>
      <c r="K557" t="str">
        <f>IF(Table2_1[[#This Row],[discount_percentage]]&gt;=0.5, "Yes", "No")</f>
        <v>No</v>
      </c>
      <c r="L557" s="16">
        <f>Table2_1[[#This Row],[actual_price]] * Table2_1[[#This Row],[rating_count]]</f>
        <v>4680799</v>
      </c>
      <c r="M557">
        <v>4.3</v>
      </c>
      <c r="N557">
        <v>1801</v>
      </c>
      <c r="O557">
        <f>Table2_1[[#This Row],[rating]] * Table2_1[[#This Row],[rating_count]]</f>
        <v>7744.2999999999993</v>
      </c>
      <c r="P557">
        <f>CORREL(J:J,M:M)</f>
        <v>-0.15537543972693033</v>
      </c>
      <c r="Q557" t="str">
        <f>IF(Table2_1[[#This Row],[rating_count]]&lt;1000, "Yes", "No")</f>
        <v>No</v>
      </c>
      <c r="R557" s="9">
        <f>Table2_1[[#This Row],[rating]] * Table2_1[[#This Row],[rating_count]]</f>
        <v>7744.2999999999993</v>
      </c>
    </row>
    <row r="558" spans="1:18">
      <c r="A558" s="9" t="s">
        <v>4604</v>
      </c>
      <c r="B558" s="9" t="s">
        <v>4605</v>
      </c>
      <c r="C558" s="9" t="s">
        <v>13091</v>
      </c>
      <c r="D558" s="9" t="s">
        <v>13120</v>
      </c>
      <c r="E558" s="9" t="s">
        <v>13121</v>
      </c>
      <c r="F558" s="9" t="s">
        <v>13122</v>
      </c>
      <c r="G558" s="9" t="s">
        <v>13135</v>
      </c>
      <c r="H558">
        <v>699</v>
      </c>
      <c r="I558">
        <v>1199</v>
      </c>
      <c r="J558">
        <v>0.42</v>
      </c>
      <c r="K558" t="str">
        <f>IF(Table2_1[[#This Row],[discount_percentage]]&gt;=0.5, "Yes", "No")</f>
        <v>No</v>
      </c>
      <c r="L558" s="16">
        <f>Table2_1[[#This Row],[actual_price]] * Table2_1[[#This Row],[rating_count]]</f>
        <v>17270396</v>
      </c>
      <c r="M558">
        <v>4</v>
      </c>
      <c r="N558">
        <v>14404</v>
      </c>
      <c r="O558">
        <f>Table2_1[[#This Row],[rating]] * Table2_1[[#This Row],[rating_count]]</f>
        <v>57616</v>
      </c>
      <c r="P558">
        <f>CORREL(J:J,M:M)</f>
        <v>-0.15537543972693033</v>
      </c>
      <c r="Q558" t="str">
        <f>IF(Table2_1[[#This Row],[rating_count]]&lt;1000, "Yes", "No")</f>
        <v>No</v>
      </c>
      <c r="R558" s="9">
        <f>Table2_1[[#This Row],[rating]] * Table2_1[[#This Row],[rating_count]]</f>
        <v>57616</v>
      </c>
    </row>
    <row r="559" spans="1:18">
      <c r="A559" s="9" t="s">
        <v>4609</v>
      </c>
      <c r="B559" s="9" t="s">
        <v>4610</v>
      </c>
      <c r="C559" s="9" t="s">
        <v>13091</v>
      </c>
      <c r="D559" s="9" t="s">
        <v>13120</v>
      </c>
      <c r="E559" s="9" t="s">
        <v>13121</v>
      </c>
      <c r="F559" s="9" t="s">
        <v>13143</v>
      </c>
      <c r="G559" s="9" t="s">
        <v>13154</v>
      </c>
      <c r="H559">
        <v>99</v>
      </c>
      <c r="I559">
        <v>999</v>
      </c>
      <c r="J559">
        <v>0.9</v>
      </c>
      <c r="K559" t="str">
        <f>IF(Table2_1[[#This Row],[discount_percentage]]&gt;=0.5, "Yes", "No")</f>
        <v>Yes</v>
      </c>
      <c r="L559" s="16">
        <f>Table2_1[[#This Row],[actual_price]] * Table2_1[[#This Row],[rating_count]]</f>
        <v>304695</v>
      </c>
      <c r="M559">
        <v>4.4000000000000004</v>
      </c>
      <c r="N559">
        <v>305</v>
      </c>
      <c r="O559">
        <f>Table2_1[[#This Row],[rating]] * Table2_1[[#This Row],[rating_count]]</f>
        <v>1342</v>
      </c>
      <c r="P559">
        <f>CORREL(J:J,M:M)</f>
        <v>-0.15537543972693033</v>
      </c>
      <c r="Q559" t="str">
        <f>IF(Table2_1[[#This Row],[rating_count]]&lt;1000, "Yes", "No")</f>
        <v>Yes</v>
      </c>
      <c r="R559" s="9">
        <f>Table2_1[[#This Row],[rating]] * Table2_1[[#This Row],[rating_count]]</f>
        <v>1342</v>
      </c>
    </row>
    <row r="560" spans="1:18">
      <c r="A560" s="9" t="s">
        <v>4620</v>
      </c>
      <c r="B560" s="9" t="s">
        <v>4621</v>
      </c>
      <c r="C560" s="9" t="s">
        <v>13091</v>
      </c>
      <c r="D560" s="9" t="s">
        <v>13120</v>
      </c>
      <c r="E560" s="9" t="s">
        <v>13124</v>
      </c>
      <c r="F560" s="9" t="s">
        <v>13125</v>
      </c>
      <c r="G560" s="9"/>
      <c r="H560">
        <v>7915</v>
      </c>
      <c r="I560">
        <v>9999</v>
      </c>
      <c r="J560">
        <v>0.21</v>
      </c>
      <c r="K560" t="str">
        <f>IF(Table2_1[[#This Row],[discount_percentage]]&gt;=0.5, "Yes", "No")</f>
        <v>No</v>
      </c>
      <c r="L560" s="16">
        <f>Table2_1[[#This Row],[actual_price]] * Table2_1[[#This Row],[rating_count]]</f>
        <v>13758624</v>
      </c>
      <c r="M560">
        <v>4.3</v>
      </c>
      <c r="N560">
        <v>1376</v>
      </c>
      <c r="O560">
        <f>Table2_1[[#This Row],[rating]] * Table2_1[[#This Row],[rating_count]]</f>
        <v>5916.8</v>
      </c>
      <c r="P560">
        <f>CORREL(J:J,M:M)</f>
        <v>-0.15537543972693033</v>
      </c>
      <c r="Q560" t="str">
        <f>IF(Table2_1[[#This Row],[rating_count]]&lt;1000, "Yes", "No")</f>
        <v>No</v>
      </c>
      <c r="R560" s="9">
        <f>Table2_1[[#This Row],[rating]] * Table2_1[[#This Row],[rating_count]]</f>
        <v>5916.8</v>
      </c>
    </row>
    <row r="561" spans="1:18">
      <c r="A561" s="9" t="s">
        <v>4630</v>
      </c>
      <c r="B561" s="9" t="s">
        <v>4631</v>
      </c>
      <c r="C561" s="9" t="s">
        <v>13091</v>
      </c>
      <c r="D561" s="9" t="s">
        <v>13118</v>
      </c>
      <c r="E561" s="9" t="s">
        <v>13119</v>
      </c>
      <c r="F561" s="9"/>
      <c r="G561" s="9"/>
      <c r="H561">
        <v>1499</v>
      </c>
      <c r="I561">
        <v>7999</v>
      </c>
      <c r="J561">
        <v>0.81</v>
      </c>
      <c r="K561" t="str">
        <f>IF(Table2_1[[#This Row],[discount_percentage]]&gt;=0.5, "Yes", "No")</f>
        <v>Yes</v>
      </c>
      <c r="L561" s="16">
        <f>Table2_1[[#This Row],[actual_price]] * Table2_1[[#This Row],[rating_count]]</f>
        <v>181081362</v>
      </c>
      <c r="M561">
        <v>4.2</v>
      </c>
      <c r="N561">
        <v>22638</v>
      </c>
      <c r="O561">
        <f>Table2_1[[#This Row],[rating]] * Table2_1[[#This Row],[rating_count]]</f>
        <v>95079.6</v>
      </c>
      <c r="P561">
        <f>CORREL(J:J,M:M)</f>
        <v>-0.15537543972693033</v>
      </c>
      <c r="Q561" t="str">
        <f>IF(Table2_1[[#This Row],[rating_count]]&lt;1000, "Yes", "No")</f>
        <v>No</v>
      </c>
      <c r="R561" s="9">
        <f>Table2_1[[#This Row],[rating]] * Table2_1[[#This Row],[rating_count]]</f>
        <v>95079.6</v>
      </c>
    </row>
    <row r="562" spans="1:18">
      <c r="A562" s="9" t="s">
        <v>4635</v>
      </c>
      <c r="B562" s="9" t="s">
        <v>4636</v>
      </c>
      <c r="C562" s="9" t="s">
        <v>13091</v>
      </c>
      <c r="D562" s="9" t="s">
        <v>13120</v>
      </c>
      <c r="E562" s="9" t="s">
        <v>13124</v>
      </c>
      <c r="F562" s="9" t="s">
        <v>13128</v>
      </c>
      <c r="G562" s="9"/>
      <c r="H562">
        <v>1055</v>
      </c>
      <c r="I562">
        <v>1249</v>
      </c>
      <c r="J562">
        <v>0.16</v>
      </c>
      <c r="K562" t="str">
        <f>IF(Table2_1[[#This Row],[discount_percentage]]&gt;=0.5, "Yes", "No")</f>
        <v>No</v>
      </c>
      <c r="L562" s="16">
        <f>Table2_1[[#This Row],[actual_price]] * Table2_1[[#This Row],[rating_count]]</f>
        <v>2937648</v>
      </c>
      <c r="M562">
        <v>3.8</v>
      </c>
      <c r="N562">
        <v>2352</v>
      </c>
      <c r="O562">
        <f>Table2_1[[#This Row],[rating]] * Table2_1[[#This Row],[rating_count]]</f>
        <v>8937.6</v>
      </c>
      <c r="P562">
        <f>CORREL(J:J,M:M)</f>
        <v>-0.15537543972693033</v>
      </c>
      <c r="Q562" t="str">
        <f>IF(Table2_1[[#This Row],[rating_count]]&lt;1000, "Yes", "No")</f>
        <v>No</v>
      </c>
      <c r="R562" s="9">
        <f>Table2_1[[#This Row],[rating]] * Table2_1[[#This Row],[rating_count]]</f>
        <v>8937.6</v>
      </c>
    </row>
    <row r="563" spans="1:18">
      <c r="A563" s="9" t="s">
        <v>4645</v>
      </c>
      <c r="B563" s="9" t="s">
        <v>4646</v>
      </c>
      <c r="C563" s="9" t="s">
        <v>13091</v>
      </c>
      <c r="D563" s="9" t="s">
        <v>13120</v>
      </c>
      <c r="E563" s="9" t="s">
        <v>13121</v>
      </c>
      <c r="F563" s="9" t="s">
        <v>13144</v>
      </c>
      <c r="G563" s="9" t="s">
        <v>13145</v>
      </c>
      <c r="H563">
        <v>150</v>
      </c>
      <c r="I563">
        <v>599</v>
      </c>
      <c r="J563">
        <v>0.75</v>
      </c>
      <c r="K563" t="str">
        <f>IF(Table2_1[[#This Row],[discount_percentage]]&gt;=0.5, "Yes", "No")</f>
        <v>Yes</v>
      </c>
      <c r="L563" s="16">
        <f>Table2_1[[#This Row],[actual_price]] * Table2_1[[#This Row],[rating_count]]</f>
        <v>427686</v>
      </c>
      <c r="M563">
        <v>4.3</v>
      </c>
      <c r="N563">
        <v>714</v>
      </c>
      <c r="O563">
        <f>Table2_1[[#This Row],[rating]] * Table2_1[[#This Row],[rating_count]]</f>
        <v>3070.2</v>
      </c>
      <c r="P563">
        <f>CORREL(J:J,M:M)</f>
        <v>-0.15537543972693033</v>
      </c>
      <c r="Q563" t="str">
        <f>IF(Table2_1[[#This Row],[rating_count]]&lt;1000, "Yes", "No")</f>
        <v>Yes</v>
      </c>
      <c r="R563" s="9">
        <f>Table2_1[[#This Row],[rating]] * Table2_1[[#This Row],[rating_count]]</f>
        <v>3070.2</v>
      </c>
    </row>
    <row r="564" spans="1:18">
      <c r="A564" s="9" t="s">
        <v>652</v>
      </c>
      <c r="B564" s="9" t="s">
        <v>653</v>
      </c>
      <c r="C564" s="9" t="s">
        <v>13083</v>
      </c>
      <c r="D564" s="9" t="s">
        <v>13084</v>
      </c>
      <c r="E564" s="9" t="s">
        <v>13085</v>
      </c>
      <c r="F564" s="9" t="s">
        <v>13086</v>
      </c>
      <c r="G564" s="9" t="s">
        <v>13087</v>
      </c>
      <c r="H564">
        <v>219</v>
      </c>
      <c r="I564">
        <v>700</v>
      </c>
      <c r="J564">
        <v>0.69</v>
      </c>
      <c r="K564" t="str">
        <f>IF(Table2_1[[#This Row],[discount_percentage]]&gt;=0.5, "Yes", "No")</f>
        <v>Yes</v>
      </c>
      <c r="L564" s="16">
        <f>Table2_1[[#This Row],[actual_price]] * Table2_1[[#This Row],[rating_count]]</f>
        <v>14036400</v>
      </c>
      <c r="M564">
        <v>4.3</v>
      </c>
      <c r="N564">
        <v>20052</v>
      </c>
      <c r="O564">
        <f>Table2_1[[#This Row],[rating]] * Table2_1[[#This Row],[rating_count]]</f>
        <v>86223.599999999991</v>
      </c>
      <c r="P564">
        <f>CORREL(J:J,M:M)</f>
        <v>-0.15537543972693033</v>
      </c>
      <c r="Q564" t="str">
        <f>IF(Table2_1[[#This Row],[rating_count]]&lt;1000, "Yes", "No")</f>
        <v>No</v>
      </c>
      <c r="R564" s="9">
        <f>Table2_1[[#This Row],[rating]] * Table2_1[[#This Row],[rating_count]]</f>
        <v>86223.599999999991</v>
      </c>
    </row>
    <row r="565" spans="1:18">
      <c r="A565" s="9" t="s">
        <v>4657</v>
      </c>
      <c r="B565" s="9" t="s">
        <v>4658</v>
      </c>
      <c r="C565" s="9" t="s">
        <v>13091</v>
      </c>
      <c r="D565" s="9" t="s">
        <v>13120</v>
      </c>
      <c r="E565" s="9" t="s">
        <v>13121</v>
      </c>
      <c r="F565" s="9" t="s">
        <v>13148</v>
      </c>
      <c r="G565" s="9" t="s">
        <v>13149</v>
      </c>
      <c r="H565">
        <v>474</v>
      </c>
      <c r="I565">
        <v>1799</v>
      </c>
      <c r="J565">
        <v>0.74</v>
      </c>
      <c r="K565" t="str">
        <f>IF(Table2_1[[#This Row],[discount_percentage]]&gt;=0.5, "Yes", "No")</f>
        <v>Yes</v>
      </c>
      <c r="L565" s="16">
        <f>Table2_1[[#This Row],[actual_price]] * Table2_1[[#This Row],[rating_count]]</f>
        <v>2615746</v>
      </c>
      <c r="M565">
        <v>4.3</v>
      </c>
      <c r="N565">
        <v>1454</v>
      </c>
      <c r="O565">
        <f>Table2_1[[#This Row],[rating]] * Table2_1[[#This Row],[rating_count]]</f>
        <v>6252.2</v>
      </c>
      <c r="P565">
        <f>CORREL(J:J,M:M)</f>
        <v>-0.15537543972693033</v>
      </c>
      <c r="Q565" t="str">
        <f>IF(Table2_1[[#This Row],[rating_count]]&lt;1000, "Yes", "No")</f>
        <v>No</v>
      </c>
      <c r="R565" s="9">
        <f>Table2_1[[#This Row],[rating]] * Table2_1[[#This Row],[rating_count]]</f>
        <v>6252.2</v>
      </c>
    </row>
    <row r="566" spans="1:18">
      <c r="A566" s="9" t="s">
        <v>687</v>
      </c>
      <c r="B566" s="9" t="s">
        <v>688</v>
      </c>
      <c r="C566" s="9" t="s">
        <v>13083</v>
      </c>
      <c r="D566" s="9" t="s">
        <v>13084</v>
      </c>
      <c r="E566" s="9" t="s">
        <v>13085</v>
      </c>
      <c r="F566" s="9" t="s">
        <v>13086</v>
      </c>
      <c r="G566" s="9" t="s">
        <v>13087</v>
      </c>
      <c r="H566">
        <v>115</v>
      </c>
      <c r="I566">
        <v>499</v>
      </c>
      <c r="J566">
        <v>0.77</v>
      </c>
      <c r="K566" t="str">
        <f>IF(Table2_1[[#This Row],[discount_percentage]]&gt;=0.5, "Yes", "No")</f>
        <v>Yes</v>
      </c>
      <c r="L566" s="16">
        <f>Table2_1[[#This Row],[actual_price]] * Table2_1[[#This Row],[rating_count]]</f>
        <v>3858268</v>
      </c>
      <c r="M566">
        <v>4</v>
      </c>
      <c r="N566">
        <v>7732</v>
      </c>
      <c r="O566">
        <f>Table2_1[[#This Row],[rating]] * Table2_1[[#This Row],[rating_count]]</f>
        <v>30928</v>
      </c>
      <c r="P566">
        <f>CORREL(J:J,M:M)</f>
        <v>-0.15537543972693033</v>
      </c>
      <c r="Q566" t="str">
        <f>IF(Table2_1[[#This Row],[rating_count]]&lt;1000, "Yes", "No")</f>
        <v>No</v>
      </c>
      <c r="R566" s="9">
        <f>Table2_1[[#This Row],[rating]] * Table2_1[[#This Row],[rating_count]]</f>
        <v>30928</v>
      </c>
    </row>
    <row r="567" spans="1:18">
      <c r="A567" s="9" t="s">
        <v>4668</v>
      </c>
      <c r="B567" s="9" t="s">
        <v>4669</v>
      </c>
      <c r="C567" s="9" t="s">
        <v>13091</v>
      </c>
      <c r="D567" s="9" t="s">
        <v>13120</v>
      </c>
      <c r="E567" s="9" t="s">
        <v>13121</v>
      </c>
      <c r="F567" s="9" t="s">
        <v>13122</v>
      </c>
      <c r="G567" s="9" t="s">
        <v>13135</v>
      </c>
      <c r="H567">
        <v>239</v>
      </c>
      <c r="I567">
        <v>599</v>
      </c>
      <c r="J567">
        <v>0.6</v>
      </c>
      <c r="K567" t="str">
        <f>IF(Table2_1[[#This Row],[discount_percentage]]&gt;=0.5, "Yes", "No")</f>
        <v>Yes</v>
      </c>
      <c r="L567" s="16">
        <f>Table2_1[[#This Row],[actual_price]] * Table2_1[[#This Row],[rating_count]]</f>
        <v>1286053</v>
      </c>
      <c r="M567">
        <v>3.9</v>
      </c>
      <c r="N567">
        <v>2147</v>
      </c>
      <c r="O567">
        <f>Table2_1[[#This Row],[rating]] * Table2_1[[#This Row],[rating_count]]</f>
        <v>8373.2999999999993</v>
      </c>
      <c r="P567">
        <f>CORREL(J:J,M:M)</f>
        <v>-0.15537543972693033</v>
      </c>
      <c r="Q567" t="str">
        <f>IF(Table2_1[[#This Row],[rating_count]]&lt;1000, "Yes", "No")</f>
        <v>No</v>
      </c>
      <c r="R567" s="9">
        <f>Table2_1[[#This Row],[rating]] * Table2_1[[#This Row],[rating_count]]</f>
        <v>8373.2999999999993</v>
      </c>
    </row>
    <row r="568" spans="1:18">
      <c r="A568" s="9" t="s">
        <v>4673</v>
      </c>
      <c r="B568" s="9" t="s">
        <v>4674</v>
      </c>
      <c r="C568" s="9" t="s">
        <v>13091</v>
      </c>
      <c r="D568" s="9" t="s">
        <v>13120</v>
      </c>
      <c r="E568" s="9" t="s">
        <v>13124</v>
      </c>
      <c r="F568" s="9" t="s">
        <v>13125</v>
      </c>
      <c r="G568" s="9"/>
      <c r="H568">
        <v>7499</v>
      </c>
      <c r="I568">
        <v>9499</v>
      </c>
      <c r="J568">
        <v>0.21</v>
      </c>
      <c r="K568" t="str">
        <f>IF(Table2_1[[#This Row],[discount_percentage]]&gt;=0.5, "Yes", "No")</f>
        <v>No</v>
      </c>
      <c r="L568" s="16">
        <f>Table2_1[[#This Row],[actual_price]] * Table2_1[[#This Row],[rating_count]]</f>
        <v>2981090168</v>
      </c>
      <c r="M568">
        <v>4.0999999999999996</v>
      </c>
      <c r="N568">
        <v>313832</v>
      </c>
      <c r="O568">
        <f>Table2_1[[#This Row],[rating]] * Table2_1[[#This Row],[rating_count]]</f>
        <v>1286711.2</v>
      </c>
      <c r="P568">
        <f>CORREL(J:J,M:M)</f>
        <v>-0.15537543972693033</v>
      </c>
      <c r="Q568" t="str">
        <f>IF(Table2_1[[#This Row],[rating_count]]&lt;1000, "Yes", "No")</f>
        <v>No</v>
      </c>
      <c r="R568" s="9">
        <f>Table2_1[[#This Row],[rating]] * Table2_1[[#This Row],[rating_count]]</f>
        <v>1286711.2</v>
      </c>
    </row>
    <row r="569" spans="1:18">
      <c r="A569" s="9" t="s">
        <v>4677</v>
      </c>
      <c r="B569" s="9" t="s">
        <v>4678</v>
      </c>
      <c r="C569" s="9" t="s">
        <v>13091</v>
      </c>
      <c r="D569" s="9" t="s">
        <v>13118</v>
      </c>
      <c r="E569" s="9" t="s">
        <v>13119</v>
      </c>
      <c r="F569" s="9"/>
      <c r="G569" s="9"/>
      <c r="H569">
        <v>265</v>
      </c>
      <c r="I569">
        <v>999</v>
      </c>
      <c r="J569">
        <v>0.73</v>
      </c>
      <c r="K569" t="str">
        <f>IF(Table2_1[[#This Row],[discount_percentage]]&gt;=0.5, "Yes", "No")</f>
        <v>Yes</v>
      </c>
      <c r="L569" s="16">
        <f>Table2_1[[#This Row],[actual_price]] * Table2_1[[#This Row],[rating_count]]</f>
        <v>464535</v>
      </c>
      <c r="M569">
        <v>3.7</v>
      </c>
      <c r="N569">
        <v>465</v>
      </c>
      <c r="O569">
        <f>Table2_1[[#This Row],[rating]] * Table2_1[[#This Row],[rating_count]]</f>
        <v>1720.5</v>
      </c>
      <c r="P569">
        <f>CORREL(J:J,M:M)</f>
        <v>-0.15537543972693033</v>
      </c>
      <c r="Q569" t="str">
        <f>IF(Table2_1[[#This Row],[rating_count]]&lt;1000, "Yes", "No")</f>
        <v>Yes</v>
      </c>
      <c r="R569" s="9">
        <f>Table2_1[[#This Row],[rating]] * Table2_1[[#This Row],[rating_count]]</f>
        <v>1720.5</v>
      </c>
    </row>
    <row r="570" spans="1:18">
      <c r="A570" s="9" t="s">
        <v>4687</v>
      </c>
      <c r="B570" s="9" t="s">
        <v>4688</v>
      </c>
      <c r="C570" s="9" t="s">
        <v>13091</v>
      </c>
      <c r="D570" s="9" t="s">
        <v>13120</v>
      </c>
      <c r="E570" s="9" t="s">
        <v>13124</v>
      </c>
      <c r="F570" s="9" t="s">
        <v>13125</v>
      </c>
      <c r="G570" s="9"/>
      <c r="H570">
        <v>37990</v>
      </c>
      <c r="I570">
        <v>74999</v>
      </c>
      <c r="J570">
        <v>0.49</v>
      </c>
      <c r="K570" t="str">
        <f>IF(Table2_1[[#This Row],[discount_percentage]]&gt;=0.5, "Yes", "No")</f>
        <v>No</v>
      </c>
      <c r="L570" s="16">
        <f>Table2_1[[#This Row],[actual_price]] * Table2_1[[#This Row],[rating_count]]</f>
        <v>2084222210</v>
      </c>
      <c r="M570">
        <v>4.2</v>
      </c>
      <c r="N570">
        <v>27790</v>
      </c>
      <c r="O570">
        <f>Table2_1[[#This Row],[rating]] * Table2_1[[#This Row],[rating_count]]</f>
        <v>116718</v>
      </c>
      <c r="P570">
        <f>CORREL(J:J,M:M)</f>
        <v>-0.15537543972693033</v>
      </c>
      <c r="Q570" t="str">
        <f>IF(Table2_1[[#This Row],[rating_count]]&lt;1000, "Yes", "No")</f>
        <v>No</v>
      </c>
      <c r="R570" s="9">
        <f>Table2_1[[#This Row],[rating]] * Table2_1[[#This Row],[rating_count]]</f>
        <v>116718</v>
      </c>
    </row>
    <row r="571" spans="1:18">
      <c r="A571" s="9" t="s">
        <v>707</v>
      </c>
      <c r="B571" s="9" t="s">
        <v>708</v>
      </c>
      <c r="C571" s="9" t="s">
        <v>13083</v>
      </c>
      <c r="D571" s="9" t="s">
        <v>13084</v>
      </c>
      <c r="E571" s="9" t="s">
        <v>13085</v>
      </c>
      <c r="F571" s="9" t="s">
        <v>13086</v>
      </c>
      <c r="G571" s="9" t="s">
        <v>13087</v>
      </c>
      <c r="H571">
        <v>199</v>
      </c>
      <c r="I571">
        <v>499</v>
      </c>
      <c r="J571">
        <v>0.6</v>
      </c>
      <c r="K571" t="str">
        <f>IF(Table2_1[[#This Row],[discount_percentage]]&gt;=0.5, "Yes", "No")</f>
        <v>Yes</v>
      </c>
      <c r="L571" s="16">
        <f>Table2_1[[#This Row],[actual_price]] * Table2_1[[#This Row],[rating_count]]</f>
        <v>300398</v>
      </c>
      <c r="M571">
        <v>4.0999999999999996</v>
      </c>
      <c r="N571">
        <v>602</v>
      </c>
      <c r="O571">
        <f>Table2_1[[#This Row],[rating]] * Table2_1[[#This Row],[rating_count]]</f>
        <v>2468.1999999999998</v>
      </c>
      <c r="P571">
        <f>CORREL(J:J,M:M)</f>
        <v>-0.15537543972693033</v>
      </c>
      <c r="Q571" t="str">
        <f>IF(Table2_1[[#This Row],[rating_count]]&lt;1000, "Yes", "No")</f>
        <v>Yes</v>
      </c>
      <c r="R571" s="9">
        <f>Table2_1[[#This Row],[rating]] * Table2_1[[#This Row],[rating_count]]</f>
        <v>2468.1999999999998</v>
      </c>
    </row>
    <row r="572" spans="1:18">
      <c r="A572" s="9" t="s">
        <v>717</v>
      </c>
      <c r="B572" s="9" t="s">
        <v>718</v>
      </c>
      <c r="C572" s="9" t="s">
        <v>13083</v>
      </c>
      <c r="D572" s="9" t="s">
        <v>13084</v>
      </c>
      <c r="E572" s="9" t="s">
        <v>13085</v>
      </c>
      <c r="F572" s="9" t="s">
        <v>13086</v>
      </c>
      <c r="G572" s="9" t="s">
        <v>13087</v>
      </c>
      <c r="H572">
        <v>179</v>
      </c>
      <c r="I572">
        <v>399</v>
      </c>
      <c r="J572">
        <v>0.55000000000000004</v>
      </c>
      <c r="K572" t="str">
        <f>IF(Table2_1[[#This Row],[discount_percentage]]&gt;=0.5, "Yes", "No")</f>
        <v>Yes</v>
      </c>
      <c r="L572" s="16">
        <f>Table2_1[[#This Row],[actual_price]] * Table2_1[[#This Row],[rating_count]]</f>
        <v>567777</v>
      </c>
      <c r="M572">
        <v>4</v>
      </c>
      <c r="N572">
        <v>1423</v>
      </c>
      <c r="O572">
        <f>Table2_1[[#This Row],[rating]] * Table2_1[[#This Row],[rating_count]]</f>
        <v>5692</v>
      </c>
      <c r="P572">
        <f>CORREL(J:J,M:M)</f>
        <v>-0.15537543972693033</v>
      </c>
      <c r="Q572" t="str">
        <f>IF(Table2_1[[#This Row],[rating_count]]&lt;1000, "Yes", "No")</f>
        <v>No</v>
      </c>
      <c r="R572" s="9">
        <f>Table2_1[[#This Row],[rating]] * Table2_1[[#This Row],[rating_count]]</f>
        <v>5692</v>
      </c>
    </row>
    <row r="573" spans="1:18">
      <c r="A573" s="9" t="s">
        <v>4701</v>
      </c>
      <c r="B573" s="9" t="s">
        <v>4702</v>
      </c>
      <c r="C573" s="9" t="s">
        <v>13091</v>
      </c>
      <c r="D573" s="9" t="s">
        <v>13120</v>
      </c>
      <c r="E573" s="9" t="s">
        <v>13121</v>
      </c>
      <c r="F573" s="9" t="s">
        <v>13138</v>
      </c>
      <c r="G573" s="9" t="s">
        <v>13140</v>
      </c>
      <c r="H573">
        <v>1799</v>
      </c>
      <c r="I573">
        <v>3999</v>
      </c>
      <c r="J573">
        <v>0.55000000000000004</v>
      </c>
      <c r="K573" t="str">
        <f>IF(Table2_1[[#This Row],[discount_percentage]]&gt;=0.5, "Yes", "No")</f>
        <v>Yes</v>
      </c>
      <c r="L573" s="16">
        <f>Table2_1[[#This Row],[actual_price]] * Table2_1[[#This Row],[rating_count]]</f>
        <v>979755</v>
      </c>
      <c r="M573">
        <v>4.5999999999999996</v>
      </c>
      <c r="N573">
        <v>245</v>
      </c>
      <c r="O573">
        <f>Table2_1[[#This Row],[rating]] * Table2_1[[#This Row],[rating_count]]</f>
        <v>1127</v>
      </c>
      <c r="P573">
        <f>CORREL(J:J,M:M)</f>
        <v>-0.15537543972693033</v>
      </c>
      <c r="Q573" t="str">
        <f>IF(Table2_1[[#This Row],[rating_count]]&lt;1000, "Yes", "No")</f>
        <v>Yes</v>
      </c>
      <c r="R573" s="9">
        <f>Table2_1[[#This Row],[rating]] * Table2_1[[#This Row],[rating_count]]</f>
        <v>1127</v>
      </c>
    </row>
    <row r="574" spans="1:18">
      <c r="A574" s="9" t="s">
        <v>4711</v>
      </c>
      <c r="B574" s="9" t="s">
        <v>4712</v>
      </c>
      <c r="C574" s="9" t="s">
        <v>13091</v>
      </c>
      <c r="D574" s="9" t="s">
        <v>13120</v>
      </c>
      <c r="E574" s="9" t="s">
        <v>13124</v>
      </c>
      <c r="F574" s="9" t="s">
        <v>13125</v>
      </c>
      <c r="G574" s="9"/>
      <c r="H574">
        <v>8499</v>
      </c>
      <c r="I574">
        <v>11999</v>
      </c>
      <c r="J574">
        <v>0.28999999999999998</v>
      </c>
      <c r="K574" t="str">
        <f>IF(Table2_1[[#This Row],[discount_percentage]]&gt;=0.5, "Yes", "No")</f>
        <v>No</v>
      </c>
      <c r="L574" s="16">
        <f>Table2_1[[#This Row],[actual_price]] * Table2_1[[#This Row],[rating_count]]</f>
        <v>3311724</v>
      </c>
      <c r="M574">
        <v>3.9</v>
      </c>
      <c r="N574">
        <v>276</v>
      </c>
      <c r="O574">
        <f>Table2_1[[#This Row],[rating]] * Table2_1[[#This Row],[rating_count]]</f>
        <v>1076.3999999999999</v>
      </c>
      <c r="P574">
        <f>CORREL(J:J,M:M)</f>
        <v>-0.15537543972693033</v>
      </c>
      <c r="Q574" t="str">
        <f>IF(Table2_1[[#This Row],[rating_count]]&lt;1000, "Yes", "No")</f>
        <v>Yes</v>
      </c>
      <c r="R574" s="9">
        <f>Table2_1[[#This Row],[rating]] * Table2_1[[#This Row],[rating_count]]</f>
        <v>1076.3999999999999</v>
      </c>
    </row>
    <row r="575" spans="1:18">
      <c r="A575" s="9" t="s">
        <v>4721</v>
      </c>
      <c r="B575" s="9" t="s">
        <v>4722</v>
      </c>
      <c r="C575" s="9" t="s">
        <v>13091</v>
      </c>
      <c r="D575" s="9" t="s">
        <v>13118</v>
      </c>
      <c r="E575" s="9" t="s">
        <v>13119</v>
      </c>
      <c r="F575" s="9"/>
      <c r="G575" s="9"/>
      <c r="H575">
        <v>1999</v>
      </c>
      <c r="I575">
        <v>3999</v>
      </c>
      <c r="J575">
        <v>0.5</v>
      </c>
      <c r="K575" t="str">
        <f>IF(Table2_1[[#This Row],[discount_percentage]]&gt;=0.5, "Yes", "No")</f>
        <v>Yes</v>
      </c>
      <c r="L575" s="16">
        <f>Table2_1[[#This Row],[actual_price]] * Table2_1[[#This Row],[rating_count]]</f>
        <v>120985746</v>
      </c>
      <c r="M575">
        <v>4</v>
      </c>
      <c r="N575">
        <v>30254</v>
      </c>
      <c r="O575">
        <f>Table2_1[[#This Row],[rating]] * Table2_1[[#This Row],[rating_count]]</f>
        <v>121016</v>
      </c>
      <c r="P575">
        <f>CORREL(J:J,M:M)</f>
        <v>-0.15537543972693033</v>
      </c>
      <c r="Q575" t="str">
        <f>IF(Table2_1[[#This Row],[rating_count]]&lt;1000, "Yes", "No")</f>
        <v>No</v>
      </c>
      <c r="R575" s="9">
        <f>Table2_1[[#This Row],[rating]] * Table2_1[[#This Row],[rating_count]]</f>
        <v>121016</v>
      </c>
    </row>
    <row r="576" spans="1:18">
      <c r="A576" s="9" t="s">
        <v>4731</v>
      </c>
      <c r="B576" s="9" t="s">
        <v>3281</v>
      </c>
      <c r="C576" s="9" t="s">
        <v>13091</v>
      </c>
      <c r="D576" s="9" t="s">
        <v>13118</v>
      </c>
      <c r="E576" s="9" t="s">
        <v>13119</v>
      </c>
      <c r="F576" s="9"/>
      <c r="G576" s="9"/>
      <c r="H576">
        <v>3999</v>
      </c>
      <c r="I576">
        <v>17999</v>
      </c>
      <c r="J576">
        <v>0.78</v>
      </c>
      <c r="K576" t="str">
        <f>IF(Table2_1[[#This Row],[discount_percentage]]&gt;=0.5, "Yes", "No")</f>
        <v>Yes</v>
      </c>
      <c r="L576" s="16">
        <f>Table2_1[[#This Row],[actual_price]] * Table2_1[[#This Row],[rating_count]]</f>
        <v>308880839</v>
      </c>
      <c r="M576">
        <v>4.3</v>
      </c>
      <c r="N576">
        <v>17161</v>
      </c>
      <c r="O576">
        <f>Table2_1[[#This Row],[rating]] * Table2_1[[#This Row],[rating_count]]</f>
        <v>73792.3</v>
      </c>
      <c r="P576">
        <f>CORREL(J:J,M:M)</f>
        <v>-0.15537543972693033</v>
      </c>
      <c r="Q576" t="str">
        <f>IF(Table2_1[[#This Row],[rating_count]]&lt;1000, "Yes", "No")</f>
        <v>No</v>
      </c>
      <c r="R576" s="9">
        <f>Table2_1[[#This Row],[rating]] * Table2_1[[#This Row],[rating_count]]</f>
        <v>73792.3</v>
      </c>
    </row>
    <row r="577" spans="1:18">
      <c r="A577" s="9" t="s">
        <v>4735</v>
      </c>
      <c r="B577" s="9" t="s">
        <v>4736</v>
      </c>
      <c r="C577" s="9" t="s">
        <v>13091</v>
      </c>
      <c r="D577" s="9" t="s">
        <v>13120</v>
      </c>
      <c r="E577" s="9" t="s">
        <v>13121</v>
      </c>
      <c r="F577" s="9" t="s">
        <v>13122</v>
      </c>
      <c r="G577" s="9" t="s">
        <v>13135</v>
      </c>
      <c r="H577">
        <v>219</v>
      </c>
      <c r="I577">
        <v>499</v>
      </c>
      <c r="J577">
        <v>0.56000000000000005</v>
      </c>
      <c r="K577" t="str">
        <f>IF(Table2_1[[#This Row],[discount_percentage]]&gt;=0.5, "Yes", "No")</f>
        <v>Yes</v>
      </c>
      <c r="L577" s="16">
        <f>Table2_1[[#This Row],[actual_price]] * Table2_1[[#This Row],[rating_count]]</f>
        <v>6986</v>
      </c>
      <c r="M577">
        <v>4.4000000000000004</v>
      </c>
      <c r="N577">
        <v>14</v>
      </c>
      <c r="O577">
        <f>Table2_1[[#This Row],[rating]] * Table2_1[[#This Row],[rating_count]]</f>
        <v>61.600000000000009</v>
      </c>
      <c r="P577">
        <f>CORREL(J:J,M:M)</f>
        <v>-0.15537543972693033</v>
      </c>
      <c r="Q577" t="str">
        <f>IF(Table2_1[[#This Row],[rating_count]]&lt;1000, "Yes", "No")</f>
        <v>Yes</v>
      </c>
      <c r="R577" s="9">
        <f>Table2_1[[#This Row],[rating]] * Table2_1[[#This Row],[rating_count]]</f>
        <v>61.600000000000009</v>
      </c>
    </row>
    <row r="578" spans="1:18">
      <c r="A578" s="9" t="s">
        <v>4745</v>
      </c>
      <c r="B578" s="9" t="s">
        <v>4746</v>
      </c>
      <c r="C578" s="9" t="s">
        <v>13091</v>
      </c>
      <c r="D578" s="9" t="s">
        <v>13120</v>
      </c>
      <c r="E578" s="9" t="s">
        <v>13121</v>
      </c>
      <c r="F578" s="9" t="s">
        <v>13138</v>
      </c>
      <c r="G578" s="9" t="s">
        <v>13140</v>
      </c>
      <c r="H578">
        <v>599</v>
      </c>
      <c r="I578">
        <v>1399</v>
      </c>
      <c r="J578">
        <v>0.56999999999999995</v>
      </c>
      <c r="K578" t="str">
        <f>IF(Table2_1[[#This Row],[discount_percentage]]&gt;=0.5, "Yes", "No")</f>
        <v>Yes</v>
      </c>
      <c r="L578" s="16">
        <f>Table2_1[[#This Row],[actual_price]] * Table2_1[[#This Row],[rating_count]]</f>
        <v>20369440</v>
      </c>
      <c r="M578">
        <v>4.0999999999999996</v>
      </c>
      <c r="N578">
        <v>14560</v>
      </c>
      <c r="O578">
        <f>Table2_1[[#This Row],[rating]] * Table2_1[[#This Row],[rating_count]]</f>
        <v>59695.999999999993</v>
      </c>
      <c r="P578">
        <f>CORREL(J:J,M:M)</f>
        <v>-0.15537543972693033</v>
      </c>
      <c r="Q578" t="str">
        <f>IF(Table2_1[[#This Row],[rating_count]]&lt;1000, "Yes", "No")</f>
        <v>No</v>
      </c>
      <c r="R578" s="9">
        <f>Table2_1[[#This Row],[rating]] * Table2_1[[#This Row],[rating_count]]</f>
        <v>59695.999999999993</v>
      </c>
    </row>
    <row r="579" spans="1:18">
      <c r="A579" s="9" t="s">
        <v>4755</v>
      </c>
      <c r="B579" s="9" t="s">
        <v>4756</v>
      </c>
      <c r="C579" s="9" t="s">
        <v>13091</v>
      </c>
      <c r="D579" s="9" t="s">
        <v>13120</v>
      </c>
      <c r="E579" s="9" t="s">
        <v>13121</v>
      </c>
      <c r="F579" s="9" t="s">
        <v>13122</v>
      </c>
      <c r="G579" s="9" t="s">
        <v>13123</v>
      </c>
      <c r="H579">
        <v>2499</v>
      </c>
      <c r="I579">
        <v>2999</v>
      </c>
      <c r="J579">
        <v>0.17</v>
      </c>
      <c r="K579" t="str">
        <f>IF(Table2_1[[#This Row],[discount_percentage]]&gt;=0.5, "Yes", "No")</f>
        <v>No</v>
      </c>
      <c r="L579" s="16">
        <f>Table2_1[[#This Row],[actual_price]] * Table2_1[[#This Row],[rating_count]]</f>
        <v>9464844</v>
      </c>
      <c r="M579">
        <v>4.0999999999999996</v>
      </c>
      <c r="N579">
        <v>3156</v>
      </c>
      <c r="O579">
        <f>Table2_1[[#This Row],[rating]] * Table2_1[[#This Row],[rating_count]]</f>
        <v>12939.599999999999</v>
      </c>
      <c r="P579">
        <f>CORREL(J:J,M:M)</f>
        <v>-0.15537543972693033</v>
      </c>
      <c r="Q579" t="str">
        <f>IF(Table2_1[[#This Row],[rating_count]]&lt;1000, "Yes", "No")</f>
        <v>No</v>
      </c>
      <c r="R579" s="9">
        <f>Table2_1[[#This Row],[rating]] * Table2_1[[#This Row],[rating_count]]</f>
        <v>12939.599999999999</v>
      </c>
    </row>
    <row r="580" spans="1:18">
      <c r="A580" s="9" t="s">
        <v>4765</v>
      </c>
      <c r="B580" s="9" t="s">
        <v>4766</v>
      </c>
      <c r="C580" s="9" t="s">
        <v>13091</v>
      </c>
      <c r="D580" s="9" t="s">
        <v>13120</v>
      </c>
      <c r="E580" s="9" t="s">
        <v>13121</v>
      </c>
      <c r="F580" s="9" t="s">
        <v>13104</v>
      </c>
      <c r="G580" s="9" t="s">
        <v>13155</v>
      </c>
      <c r="H580">
        <v>89</v>
      </c>
      <c r="I580">
        <v>499</v>
      </c>
      <c r="J580">
        <v>0.82</v>
      </c>
      <c r="K580" t="str">
        <f>IF(Table2_1[[#This Row],[discount_percentage]]&gt;=0.5, "Yes", "No")</f>
        <v>Yes</v>
      </c>
      <c r="L580" s="16">
        <f>Table2_1[[#This Row],[actual_price]] * Table2_1[[#This Row],[rating_count]]</f>
        <v>4660660</v>
      </c>
      <c r="M580">
        <v>4.0999999999999996</v>
      </c>
      <c r="N580">
        <v>9340</v>
      </c>
      <c r="O580">
        <f>Table2_1[[#This Row],[rating]] * Table2_1[[#This Row],[rating_count]]</f>
        <v>38294</v>
      </c>
      <c r="P580">
        <f>CORREL(J:J,M:M)</f>
        <v>-0.15537543972693033</v>
      </c>
      <c r="Q580" t="str">
        <f>IF(Table2_1[[#This Row],[rating_count]]&lt;1000, "Yes", "No")</f>
        <v>No</v>
      </c>
      <c r="R580" s="9">
        <f>Table2_1[[#This Row],[rating]] * Table2_1[[#This Row],[rating_count]]</f>
        <v>38294</v>
      </c>
    </row>
    <row r="581" spans="1:18">
      <c r="A581" s="9" t="s">
        <v>4776</v>
      </c>
      <c r="B581" s="9" t="s">
        <v>4777</v>
      </c>
      <c r="C581" s="9" t="s">
        <v>13091</v>
      </c>
      <c r="D581" s="9" t="s">
        <v>13118</v>
      </c>
      <c r="E581" s="9" t="s">
        <v>13119</v>
      </c>
      <c r="F581" s="9"/>
      <c r="G581" s="9"/>
      <c r="H581">
        <v>2999</v>
      </c>
      <c r="I581">
        <v>11999</v>
      </c>
      <c r="J581">
        <v>0.75</v>
      </c>
      <c r="K581" t="str">
        <f>IF(Table2_1[[#This Row],[discount_percentage]]&gt;=0.5, "Yes", "No")</f>
        <v>Yes</v>
      </c>
      <c r="L581" s="16">
        <f>Table2_1[[#This Row],[actual_price]] * Table2_1[[#This Row],[rating_count]]</f>
        <v>9215232</v>
      </c>
      <c r="M581">
        <v>4.4000000000000004</v>
      </c>
      <c r="N581">
        <v>768</v>
      </c>
      <c r="O581">
        <f>Table2_1[[#This Row],[rating]] * Table2_1[[#This Row],[rating_count]]</f>
        <v>3379.2000000000003</v>
      </c>
      <c r="P581">
        <f>CORREL(J:J,M:M)</f>
        <v>-0.15537543972693033</v>
      </c>
      <c r="Q581" t="str">
        <f>IF(Table2_1[[#This Row],[rating_count]]&lt;1000, "Yes", "No")</f>
        <v>Yes</v>
      </c>
      <c r="R581" s="9">
        <f>Table2_1[[#This Row],[rating]] * Table2_1[[#This Row],[rating_count]]</f>
        <v>3379.2000000000003</v>
      </c>
    </row>
    <row r="582" spans="1:18">
      <c r="A582" s="9" t="s">
        <v>4785</v>
      </c>
      <c r="B582" s="9" t="s">
        <v>4786</v>
      </c>
      <c r="C582" s="9" t="s">
        <v>13091</v>
      </c>
      <c r="D582" s="9" t="s">
        <v>13120</v>
      </c>
      <c r="E582" s="9" t="s">
        <v>13121</v>
      </c>
      <c r="F582" s="9" t="s">
        <v>13141</v>
      </c>
      <c r="G582" s="9"/>
      <c r="H582">
        <v>314</v>
      </c>
      <c r="I582">
        <v>1499</v>
      </c>
      <c r="J582">
        <v>0.79</v>
      </c>
      <c r="K582" t="str">
        <f>IF(Table2_1[[#This Row],[discount_percentage]]&gt;=0.5, "Yes", "No")</f>
        <v>Yes</v>
      </c>
      <c r="L582" s="16">
        <f>Table2_1[[#This Row],[actual_price]] * Table2_1[[#This Row],[rating_count]]</f>
        <v>43438022</v>
      </c>
      <c r="M582">
        <v>4.5</v>
      </c>
      <c r="N582">
        <v>28978</v>
      </c>
      <c r="O582">
        <f>Table2_1[[#This Row],[rating]] * Table2_1[[#This Row],[rating_count]]</f>
        <v>130401</v>
      </c>
      <c r="P582">
        <f>CORREL(J:J,M:M)</f>
        <v>-0.15537543972693033</v>
      </c>
      <c r="Q582" t="str">
        <f>IF(Table2_1[[#This Row],[rating_count]]&lt;1000, "Yes", "No")</f>
        <v>No</v>
      </c>
      <c r="R582" s="9">
        <f>Table2_1[[#This Row],[rating]] * Table2_1[[#This Row],[rating_count]]</f>
        <v>130401</v>
      </c>
    </row>
    <row r="583" spans="1:18">
      <c r="A583" s="9" t="s">
        <v>4790</v>
      </c>
      <c r="B583" s="9" t="s">
        <v>4791</v>
      </c>
      <c r="C583" s="9" t="s">
        <v>13091</v>
      </c>
      <c r="D583" s="9" t="s">
        <v>13120</v>
      </c>
      <c r="E583" s="9" t="s">
        <v>13124</v>
      </c>
      <c r="F583" s="9" t="s">
        <v>13125</v>
      </c>
      <c r="G583" s="9"/>
      <c r="H583">
        <v>13999</v>
      </c>
      <c r="I583">
        <v>19499</v>
      </c>
      <c r="J583">
        <v>0.28000000000000003</v>
      </c>
      <c r="K583" t="str">
        <f>IF(Table2_1[[#This Row],[discount_percentage]]&gt;=0.5, "Yes", "No")</f>
        <v>No</v>
      </c>
      <c r="L583" s="16">
        <f>Table2_1[[#This Row],[actual_price]] * Table2_1[[#This Row],[rating_count]]</f>
        <v>370442002</v>
      </c>
      <c r="M583">
        <v>4.0999999999999996</v>
      </c>
      <c r="N583">
        <v>18998</v>
      </c>
      <c r="O583">
        <f>Table2_1[[#This Row],[rating]] * Table2_1[[#This Row],[rating_count]]</f>
        <v>77891.799999999988</v>
      </c>
      <c r="P583">
        <f>CORREL(J:J,M:M)</f>
        <v>-0.15537543972693033</v>
      </c>
      <c r="Q583" t="str">
        <f>IF(Table2_1[[#This Row],[rating_count]]&lt;1000, "Yes", "No")</f>
        <v>No</v>
      </c>
      <c r="R583" s="9">
        <f>Table2_1[[#This Row],[rating]] * Table2_1[[#This Row],[rating_count]]</f>
        <v>77891.799999999988</v>
      </c>
    </row>
    <row r="584" spans="1:18">
      <c r="A584" s="9" t="s">
        <v>4794</v>
      </c>
      <c r="B584" s="9" t="s">
        <v>4795</v>
      </c>
      <c r="C584" s="9" t="s">
        <v>13091</v>
      </c>
      <c r="D584" s="9" t="s">
        <v>13120</v>
      </c>
      <c r="E584" s="9" t="s">
        <v>13121</v>
      </c>
      <c r="F584" s="9" t="s">
        <v>13136</v>
      </c>
      <c r="G584" s="9" t="s">
        <v>13137</v>
      </c>
      <c r="H584">
        <v>139</v>
      </c>
      <c r="I584">
        <v>499</v>
      </c>
      <c r="J584">
        <v>0.72</v>
      </c>
      <c r="K584" t="str">
        <f>IF(Table2_1[[#This Row],[discount_percentage]]&gt;=0.5, "Yes", "No")</f>
        <v>Yes</v>
      </c>
      <c r="L584" s="16">
        <f>Table2_1[[#This Row],[actual_price]] * Table2_1[[#This Row],[rating_count]]</f>
        <v>2480529</v>
      </c>
      <c r="M584">
        <v>4.2</v>
      </c>
      <c r="N584">
        <v>4971</v>
      </c>
      <c r="O584">
        <f>Table2_1[[#This Row],[rating]] * Table2_1[[#This Row],[rating_count]]</f>
        <v>20878.2</v>
      </c>
      <c r="P584">
        <f>CORREL(J:J,M:M)</f>
        <v>-0.15537543972693033</v>
      </c>
      <c r="Q584" t="str">
        <f>IF(Table2_1[[#This Row],[rating_count]]&lt;1000, "Yes", "No")</f>
        <v>No</v>
      </c>
      <c r="R584" s="9">
        <f>Table2_1[[#This Row],[rating]] * Table2_1[[#This Row],[rating_count]]</f>
        <v>20878.2</v>
      </c>
    </row>
    <row r="585" spans="1:18">
      <c r="A585" s="9" t="s">
        <v>4804</v>
      </c>
      <c r="B585" s="9" t="s">
        <v>4805</v>
      </c>
      <c r="C585" s="9" t="s">
        <v>13091</v>
      </c>
      <c r="D585" s="9" t="s">
        <v>13120</v>
      </c>
      <c r="E585" s="9" t="s">
        <v>13121</v>
      </c>
      <c r="F585" s="9" t="s">
        <v>13146</v>
      </c>
      <c r="G585" s="9"/>
      <c r="H585">
        <v>2599</v>
      </c>
      <c r="I585">
        <v>6999</v>
      </c>
      <c r="J585">
        <v>0.63</v>
      </c>
      <c r="K585" t="str">
        <f>IF(Table2_1[[#This Row],[discount_percentage]]&gt;=0.5, "Yes", "No")</f>
        <v>Yes</v>
      </c>
      <c r="L585" s="16">
        <f>Table2_1[[#This Row],[actual_price]] * Table2_1[[#This Row],[rating_count]]</f>
        <v>10680474</v>
      </c>
      <c r="M585">
        <v>4.5</v>
      </c>
      <c r="N585">
        <v>1526</v>
      </c>
      <c r="O585">
        <f>Table2_1[[#This Row],[rating]] * Table2_1[[#This Row],[rating_count]]</f>
        <v>6867</v>
      </c>
      <c r="P585">
        <f>CORREL(J:J,M:M)</f>
        <v>-0.15537543972693033</v>
      </c>
      <c r="Q585" t="str">
        <f>IF(Table2_1[[#This Row],[rating_count]]&lt;1000, "Yes", "No")</f>
        <v>No</v>
      </c>
      <c r="R585" s="9">
        <f>Table2_1[[#This Row],[rating]] * Table2_1[[#This Row],[rating_count]]</f>
        <v>6867</v>
      </c>
    </row>
    <row r="586" spans="1:18">
      <c r="A586" s="9" t="s">
        <v>4814</v>
      </c>
      <c r="B586" s="9" t="s">
        <v>4815</v>
      </c>
      <c r="C586" s="9" t="s">
        <v>13091</v>
      </c>
      <c r="D586" s="9" t="s">
        <v>13129</v>
      </c>
      <c r="E586" s="9" t="s">
        <v>13130</v>
      </c>
      <c r="F586" s="9" t="s">
        <v>13131</v>
      </c>
      <c r="G586" s="9"/>
      <c r="H586">
        <v>365</v>
      </c>
      <c r="I586">
        <v>999</v>
      </c>
      <c r="J586">
        <v>0.63</v>
      </c>
      <c r="K586" t="str">
        <f>IF(Table2_1[[#This Row],[discount_percentage]]&gt;=0.5, "Yes", "No")</f>
        <v>Yes</v>
      </c>
      <c r="L586" s="16">
        <f>Table2_1[[#This Row],[actual_price]] * Table2_1[[#This Row],[rating_count]]</f>
        <v>363347289</v>
      </c>
      <c r="M586">
        <v>4.0999999999999996</v>
      </c>
      <c r="N586">
        <v>363711</v>
      </c>
      <c r="O586">
        <f>Table2_1[[#This Row],[rating]] * Table2_1[[#This Row],[rating_count]]</f>
        <v>1491215.0999999999</v>
      </c>
      <c r="P586">
        <f>CORREL(J:J,M:M)</f>
        <v>-0.15537543972693033</v>
      </c>
      <c r="Q586" t="str">
        <f>IF(Table2_1[[#This Row],[rating_count]]&lt;1000, "Yes", "No")</f>
        <v>No</v>
      </c>
      <c r="R586" s="9">
        <f>Table2_1[[#This Row],[rating]] * Table2_1[[#This Row],[rating_count]]</f>
        <v>1491215.0999999999</v>
      </c>
    </row>
    <row r="587" spans="1:18">
      <c r="A587" s="9" t="s">
        <v>4818</v>
      </c>
      <c r="B587" s="9" t="s">
        <v>4819</v>
      </c>
      <c r="C587" s="9" t="s">
        <v>13091</v>
      </c>
      <c r="D587" s="9" t="s">
        <v>13129</v>
      </c>
      <c r="E587" s="9" t="s">
        <v>13130</v>
      </c>
      <c r="F587" s="9" t="s">
        <v>13131</v>
      </c>
      <c r="G587" s="9"/>
      <c r="H587">
        <v>1499</v>
      </c>
      <c r="I587">
        <v>4490</v>
      </c>
      <c r="J587">
        <v>0.67</v>
      </c>
      <c r="K587" t="str">
        <f>IF(Table2_1[[#This Row],[discount_percentage]]&gt;=0.5, "Yes", "No")</f>
        <v>Yes</v>
      </c>
      <c r="L587" s="16">
        <f>Table2_1[[#This Row],[actual_price]] * Table2_1[[#This Row],[rating_count]]</f>
        <v>614923460</v>
      </c>
      <c r="M587">
        <v>3.9</v>
      </c>
      <c r="N587">
        <v>136954</v>
      </c>
      <c r="O587">
        <f>Table2_1[[#This Row],[rating]] * Table2_1[[#This Row],[rating_count]]</f>
        <v>534120.6</v>
      </c>
      <c r="P587">
        <f>CORREL(J:J,M:M)</f>
        <v>-0.15537543972693033</v>
      </c>
      <c r="Q587" t="str">
        <f>IF(Table2_1[[#This Row],[rating_count]]&lt;1000, "Yes", "No")</f>
        <v>No</v>
      </c>
      <c r="R587" s="9">
        <f>Table2_1[[#This Row],[rating]] * Table2_1[[#This Row],[rating_count]]</f>
        <v>534120.6</v>
      </c>
    </row>
    <row r="588" spans="1:18">
      <c r="A588" s="9" t="s">
        <v>2957</v>
      </c>
      <c r="B588" s="9" t="s">
        <v>2958</v>
      </c>
      <c r="C588" s="9" t="s">
        <v>13091</v>
      </c>
      <c r="D588" s="9" t="s">
        <v>13118</v>
      </c>
      <c r="E588" s="9" t="s">
        <v>13119</v>
      </c>
      <c r="F588" s="9"/>
      <c r="G588" s="9"/>
      <c r="H588">
        <v>1998</v>
      </c>
      <c r="I588">
        <v>9999</v>
      </c>
      <c r="J588">
        <v>0.8</v>
      </c>
      <c r="K588" t="str">
        <f>IF(Table2_1[[#This Row],[discount_percentage]]&gt;=0.5, "Yes", "No")</f>
        <v>Yes</v>
      </c>
      <c r="L588" s="16">
        <f>Table2_1[[#This Row],[actual_price]] * Table2_1[[#This Row],[rating_count]]</f>
        <v>277062291</v>
      </c>
      <c r="M588">
        <v>4.3</v>
      </c>
      <c r="N588">
        <v>27709</v>
      </c>
      <c r="O588">
        <f>Table2_1[[#This Row],[rating]] * Table2_1[[#This Row],[rating_count]]</f>
        <v>119148.7</v>
      </c>
      <c r="P588">
        <f>CORREL(J:J,M:M)</f>
        <v>-0.15537543972693033</v>
      </c>
      <c r="Q588" t="str">
        <f>IF(Table2_1[[#This Row],[rating_count]]&lt;1000, "Yes", "No")</f>
        <v>No</v>
      </c>
      <c r="R588" s="9">
        <f>Table2_1[[#This Row],[rating]] * Table2_1[[#This Row],[rating_count]]</f>
        <v>119148.7</v>
      </c>
    </row>
    <row r="589" spans="1:18">
      <c r="A589" s="9" t="s">
        <v>2967</v>
      </c>
      <c r="B589" s="9" t="s">
        <v>2968</v>
      </c>
      <c r="C589" s="9" t="s">
        <v>13091</v>
      </c>
      <c r="D589" s="9" t="s">
        <v>13118</v>
      </c>
      <c r="E589" s="9" t="s">
        <v>13119</v>
      </c>
      <c r="F589" s="9"/>
      <c r="G589" s="9"/>
      <c r="H589">
        <v>1799</v>
      </c>
      <c r="I589">
        <v>7990</v>
      </c>
      <c r="J589">
        <v>0.77</v>
      </c>
      <c r="K589" t="str">
        <f>IF(Table2_1[[#This Row],[discount_percentage]]&gt;=0.5, "Yes", "No")</f>
        <v>Yes</v>
      </c>
      <c r="L589" s="16">
        <f>Table2_1[[#This Row],[actual_price]] * Table2_1[[#This Row],[rating_count]]</f>
        <v>142485670</v>
      </c>
      <c r="M589">
        <v>3.8</v>
      </c>
      <c r="N589">
        <v>17833</v>
      </c>
      <c r="O589">
        <f>Table2_1[[#This Row],[rating]] * Table2_1[[#This Row],[rating_count]]</f>
        <v>67765.399999999994</v>
      </c>
      <c r="P589">
        <f>CORREL(J:J,M:M)</f>
        <v>-0.15537543972693033</v>
      </c>
      <c r="Q589" t="str">
        <f>IF(Table2_1[[#This Row],[rating_count]]&lt;1000, "Yes", "No")</f>
        <v>No</v>
      </c>
      <c r="R589" s="9">
        <f>Table2_1[[#This Row],[rating]] * Table2_1[[#This Row],[rating_count]]</f>
        <v>67765.399999999994</v>
      </c>
    </row>
    <row r="590" spans="1:18">
      <c r="A590" s="9" t="s">
        <v>4832</v>
      </c>
      <c r="B590" s="9" t="s">
        <v>4833</v>
      </c>
      <c r="C590" s="9" t="s">
        <v>13083</v>
      </c>
      <c r="D590" s="9" t="s">
        <v>13156</v>
      </c>
      <c r="E590" s="9" t="s">
        <v>13157</v>
      </c>
      <c r="F590" s="9"/>
      <c r="G590" s="9"/>
      <c r="H590">
        <v>289</v>
      </c>
      <c r="I590">
        <v>650</v>
      </c>
      <c r="J590">
        <v>0.56000000000000005</v>
      </c>
      <c r="K590" t="str">
        <f>IF(Table2_1[[#This Row],[discount_percentage]]&gt;=0.5, "Yes", "No")</f>
        <v>Yes</v>
      </c>
      <c r="L590" s="16">
        <f>Table2_1[[#This Row],[actual_price]] * Table2_1[[#This Row],[rating_count]]</f>
        <v>164518250</v>
      </c>
      <c r="M590">
        <v>4.3</v>
      </c>
      <c r="N590">
        <v>253105</v>
      </c>
      <c r="O590">
        <f>Table2_1[[#This Row],[rating]] * Table2_1[[#This Row],[rating_count]]</f>
        <v>1088351.5</v>
      </c>
      <c r="P590">
        <f>CORREL(J:J,M:M)</f>
        <v>-0.15537543972693033</v>
      </c>
      <c r="Q590" t="str">
        <f>IF(Table2_1[[#This Row],[rating_count]]&lt;1000, "Yes", "No")</f>
        <v>No</v>
      </c>
      <c r="R590" s="9">
        <f>Table2_1[[#This Row],[rating]] * Table2_1[[#This Row],[rating_count]]</f>
        <v>1088351.5</v>
      </c>
    </row>
    <row r="591" spans="1:18">
      <c r="A591" s="9" t="s">
        <v>4843</v>
      </c>
      <c r="B591" s="9" t="s">
        <v>4844</v>
      </c>
      <c r="C591" s="9" t="s">
        <v>13083</v>
      </c>
      <c r="D591" s="9" t="s">
        <v>13084</v>
      </c>
      <c r="E591" s="9" t="s">
        <v>13158</v>
      </c>
      <c r="F591" s="9" t="s">
        <v>13159</v>
      </c>
      <c r="G591" s="9"/>
      <c r="H591">
        <v>599</v>
      </c>
      <c r="I591">
        <v>895</v>
      </c>
      <c r="J591">
        <v>0.33</v>
      </c>
      <c r="K591" t="str">
        <f>IF(Table2_1[[#This Row],[discount_percentage]]&gt;=0.5, "Yes", "No")</f>
        <v>No</v>
      </c>
      <c r="L591" s="16">
        <f>Table2_1[[#This Row],[actual_price]] * Table2_1[[#This Row],[rating_count]]</f>
        <v>54876030</v>
      </c>
      <c r="M591">
        <v>4.4000000000000004</v>
      </c>
      <c r="N591">
        <v>61314</v>
      </c>
      <c r="O591">
        <f>Table2_1[[#This Row],[rating]] * Table2_1[[#This Row],[rating_count]]</f>
        <v>269781.60000000003</v>
      </c>
      <c r="P591">
        <f>CORREL(J:J,M:M)</f>
        <v>-0.15537543972693033</v>
      </c>
      <c r="Q591" t="str">
        <f>IF(Table2_1[[#This Row],[rating_count]]&lt;1000, "Yes", "No")</f>
        <v>No</v>
      </c>
      <c r="R591" s="9">
        <f>Table2_1[[#This Row],[rating]] * Table2_1[[#This Row],[rating_count]]</f>
        <v>269781.60000000003</v>
      </c>
    </row>
    <row r="592" spans="1:18">
      <c r="A592" s="9" t="s">
        <v>4854</v>
      </c>
      <c r="B592" s="9" t="s">
        <v>4855</v>
      </c>
      <c r="C592" s="9" t="s">
        <v>13083</v>
      </c>
      <c r="D592" s="9" t="s">
        <v>13084</v>
      </c>
      <c r="E592" s="9" t="s">
        <v>13158</v>
      </c>
      <c r="F592" s="9" t="s">
        <v>13160</v>
      </c>
      <c r="G592" s="9"/>
      <c r="H592">
        <v>217</v>
      </c>
      <c r="I592">
        <v>237</v>
      </c>
      <c r="J592">
        <v>0.08</v>
      </c>
      <c r="K592" t="str">
        <f>IF(Table2_1[[#This Row],[discount_percentage]]&gt;=0.5, "Yes", "No")</f>
        <v>No</v>
      </c>
      <c r="L592" s="16">
        <f>Table2_1[[#This Row],[actual_price]] * Table2_1[[#This Row],[rating_count]]</f>
        <v>1742898</v>
      </c>
      <c r="M592">
        <v>3.8</v>
      </c>
      <c r="N592">
        <v>7354</v>
      </c>
      <c r="O592">
        <f>Table2_1[[#This Row],[rating]] * Table2_1[[#This Row],[rating_count]]</f>
        <v>27945.199999999997</v>
      </c>
      <c r="P592">
        <f>CORREL(J:J,M:M)</f>
        <v>-0.15537543972693033</v>
      </c>
      <c r="Q592" t="str">
        <f>IF(Table2_1[[#This Row],[rating_count]]&lt;1000, "Yes", "No")</f>
        <v>No</v>
      </c>
      <c r="R592" s="9">
        <f>Table2_1[[#This Row],[rating]] * Table2_1[[#This Row],[rating_count]]</f>
        <v>27945.199999999997</v>
      </c>
    </row>
    <row r="593" spans="1:18">
      <c r="A593" s="9" t="s">
        <v>4865</v>
      </c>
      <c r="B593" s="9" t="s">
        <v>4866</v>
      </c>
      <c r="C593" s="9" t="s">
        <v>13091</v>
      </c>
      <c r="D593" s="9" t="s">
        <v>13129</v>
      </c>
      <c r="E593" s="9" t="s">
        <v>13130</v>
      </c>
      <c r="F593" s="9" t="s">
        <v>13131</v>
      </c>
      <c r="G593" s="9"/>
      <c r="H593">
        <v>1299</v>
      </c>
      <c r="I593">
        <v>2990</v>
      </c>
      <c r="J593">
        <v>0.56999999999999995</v>
      </c>
      <c r="K593" t="str">
        <f>IF(Table2_1[[#This Row],[discount_percentage]]&gt;=0.5, "Yes", "No")</f>
        <v>Yes</v>
      </c>
      <c r="L593" s="16">
        <f>Table2_1[[#This Row],[actual_price]] * Table2_1[[#This Row],[rating_count]]</f>
        <v>541184020</v>
      </c>
      <c r="M593">
        <v>3.8</v>
      </c>
      <c r="N593">
        <v>180998</v>
      </c>
      <c r="O593">
        <f>Table2_1[[#This Row],[rating]] * Table2_1[[#This Row],[rating_count]]</f>
        <v>687792.4</v>
      </c>
      <c r="P593">
        <f>CORREL(J:J,M:M)</f>
        <v>-0.15537543972693033</v>
      </c>
      <c r="Q593" t="str">
        <f>IF(Table2_1[[#This Row],[rating_count]]&lt;1000, "Yes", "No")</f>
        <v>No</v>
      </c>
      <c r="R593" s="9">
        <f>Table2_1[[#This Row],[rating]] * Table2_1[[#This Row],[rating_count]]</f>
        <v>687792.4</v>
      </c>
    </row>
    <row r="594" spans="1:18">
      <c r="A594" s="9" t="s">
        <v>4874</v>
      </c>
      <c r="B594" s="9" t="s">
        <v>4875</v>
      </c>
      <c r="C594" s="9" t="s">
        <v>13083</v>
      </c>
      <c r="D594" s="9" t="s">
        <v>13084</v>
      </c>
      <c r="E594" s="9" t="s">
        <v>13152</v>
      </c>
      <c r="F594" s="9" t="s">
        <v>13161</v>
      </c>
      <c r="G594" s="9"/>
      <c r="H594">
        <v>263</v>
      </c>
      <c r="I594">
        <v>699</v>
      </c>
      <c r="J594">
        <v>0.62</v>
      </c>
      <c r="K594" t="str">
        <f>IF(Table2_1[[#This Row],[discount_percentage]]&gt;=0.5, "Yes", "No")</f>
        <v>Yes</v>
      </c>
      <c r="L594" s="16">
        <f>Table2_1[[#This Row],[actual_price]] * Table2_1[[#This Row],[rating_count]]</f>
        <v>482310</v>
      </c>
      <c r="M594">
        <v>3.5</v>
      </c>
      <c r="N594">
        <v>690</v>
      </c>
      <c r="O594">
        <f>Table2_1[[#This Row],[rating]] * Table2_1[[#This Row],[rating_count]]</f>
        <v>2415</v>
      </c>
      <c r="P594">
        <f>CORREL(J:J,M:M)</f>
        <v>-0.15537543972693033</v>
      </c>
      <c r="Q594" t="str">
        <f>IF(Table2_1[[#This Row],[rating_count]]&lt;1000, "Yes", "No")</f>
        <v>Yes</v>
      </c>
      <c r="R594" s="9">
        <f>Table2_1[[#This Row],[rating]] * Table2_1[[#This Row],[rating_count]]</f>
        <v>2415</v>
      </c>
    </row>
    <row r="595" spans="1:18">
      <c r="A595" s="9" t="s">
        <v>3022</v>
      </c>
      <c r="B595" s="9" t="s">
        <v>3023</v>
      </c>
      <c r="C595" s="9" t="s">
        <v>13091</v>
      </c>
      <c r="D595" s="9" t="s">
        <v>13093</v>
      </c>
      <c r="E595" s="9" t="s">
        <v>13126</v>
      </c>
      <c r="F595" s="9" t="s">
        <v>13127</v>
      </c>
      <c r="G595" s="9"/>
      <c r="H595">
        <v>569</v>
      </c>
      <c r="I595">
        <v>1000</v>
      </c>
      <c r="J595">
        <v>0.43</v>
      </c>
      <c r="K595" t="str">
        <f>IF(Table2_1[[#This Row],[discount_percentage]]&gt;=0.5, "Yes", "No")</f>
        <v>No</v>
      </c>
      <c r="L595" s="16">
        <f>Table2_1[[#This Row],[actual_price]] * Table2_1[[#This Row],[rating_count]]</f>
        <v>67262000</v>
      </c>
      <c r="M595">
        <v>4.4000000000000004</v>
      </c>
      <c r="N595">
        <v>67262</v>
      </c>
      <c r="O595">
        <f>Table2_1[[#This Row],[rating]] * Table2_1[[#This Row],[rating_count]]</f>
        <v>295952.80000000005</v>
      </c>
      <c r="P595">
        <f>CORREL(J:J,M:M)</f>
        <v>-0.15537543972693033</v>
      </c>
      <c r="Q595" t="str">
        <f>IF(Table2_1[[#This Row],[rating_count]]&lt;1000, "Yes", "No")</f>
        <v>No</v>
      </c>
      <c r="R595" s="9">
        <f>Table2_1[[#This Row],[rating]] * Table2_1[[#This Row],[rating_count]]</f>
        <v>295952.80000000005</v>
      </c>
    </row>
    <row r="596" spans="1:18">
      <c r="A596" s="9" t="s">
        <v>3033</v>
      </c>
      <c r="B596" s="9" t="s">
        <v>3034</v>
      </c>
      <c r="C596" s="9" t="s">
        <v>13091</v>
      </c>
      <c r="D596" s="9" t="s">
        <v>13118</v>
      </c>
      <c r="E596" s="9" t="s">
        <v>13119</v>
      </c>
      <c r="F596" s="9"/>
      <c r="G596" s="9"/>
      <c r="H596">
        <v>1999</v>
      </c>
      <c r="I596">
        <v>4999</v>
      </c>
      <c r="J596">
        <v>0.6</v>
      </c>
      <c r="K596" t="str">
        <f>IF(Table2_1[[#This Row],[discount_percentage]]&gt;=0.5, "Yes", "No")</f>
        <v>Yes</v>
      </c>
      <c r="L596" s="16">
        <f>Table2_1[[#This Row],[actual_price]] * Table2_1[[#This Row],[rating_count]]</f>
        <v>53434311</v>
      </c>
      <c r="M596">
        <v>4.0999999999999996</v>
      </c>
      <c r="N596">
        <v>10689</v>
      </c>
      <c r="O596">
        <f>Table2_1[[#This Row],[rating]] * Table2_1[[#This Row],[rating_count]]</f>
        <v>43824.899999999994</v>
      </c>
      <c r="P596">
        <f>CORREL(J:J,M:M)</f>
        <v>-0.15537543972693033</v>
      </c>
      <c r="Q596" t="str">
        <f>IF(Table2_1[[#This Row],[rating_count]]&lt;1000, "Yes", "No")</f>
        <v>No</v>
      </c>
      <c r="R596" s="9">
        <f>Table2_1[[#This Row],[rating]] * Table2_1[[#This Row],[rating_count]]</f>
        <v>43824.899999999994</v>
      </c>
    </row>
    <row r="597" spans="1:18">
      <c r="A597" s="9" t="s">
        <v>4889</v>
      </c>
      <c r="B597" s="9" t="s">
        <v>4890</v>
      </c>
      <c r="C597" s="9" t="s">
        <v>13091</v>
      </c>
      <c r="D597" s="9" t="s">
        <v>13129</v>
      </c>
      <c r="E597" s="9" t="s">
        <v>13130</v>
      </c>
      <c r="F597" s="9" t="s">
        <v>13131</v>
      </c>
      <c r="G597" s="9"/>
      <c r="H597">
        <v>1399</v>
      </c>
      <c r="I597">
        <v>3990</v>
      </c>
      <c r="J597">
        <v>0.65</v>
      </c>
      <c r="K597" t="str">
        <f>IF(Table2_1[[#This Row],[discount_percentage]]&gt;=0.5, "Yes", "No")</f>
        <v>Yes</v>
      </c>
      <c r="L597" s="16">
        <f>Table2_1[[#This Row],[actual_price]] * Table2_1[[#This Row],[rating_count]]</f>
        <v>565945590</v>
      </c>
      <c r="M597">
        <v>4.0999999999999996</v>
      </c>
      <c r="N597">
        <v>141841</v>
      </c>
      <c r="O597">
        <f>Table2_1[[#This Row],[rating]] * Table2_1[[#This Row],[rating_count]]</f>
        <v>581548.1</v>
      </c>
      <c r="P597">
        <f>CORREL(J:J,M:M)</f>
        <v>-0.15537543972693033</v>
      </c>
      <c r="Q597" t="str">
        <f>IF(Table2_1[[#This Row],[rating_count]]&lt;1000, "Yes", "No")</f>
        <v>No</v>
      </c>
      <c r="R597" s="9">
        <f>Table2_1[[#This Row],[rating]] * Table2_1[[#This Row],[rating_count]]</f>
        <v>581548.1</v>
      </c>
    </row>
    <row r="598" spans="1:18">
      <c r="A598" s="9" t="s">
        <v>4899</v>
      </c>
      <c r="B598" s="9" t="s">
        <v>4900</v>
      </c>
      <c r="C598" s="9" t="s">
        <v>13083</v>
      </c>
      <c r="D598" s="9" t="s">
        <v>13084</v>
      </c>
      <c r="E598" s="9" t="s">
        <v>13152</v>
      </c>
      <c r="F598" s="9" t="s">
        <v>13162</v>
      </c>
      <c r="G598" s="9"/>
      <c r="H598">
        <v>349</v>
      </c>
      <c r="I598">
        <v>1499</v>
      </c>
      <c r="J598">
        <v>0.77</v>
      </c>
      <c r="K598" t="str">
        <f>IF(Table2_1[[#This Row],[discount_percentage]]&gt;=0.5, "Yes", "No")</f>
        <v>Yes</v>
      </c>
      <c r="L598" s="16">
        <f>Table2_1[[#This Row],[actual_price]] * Table2_1[[#This Row],[rating_count]]</f>
        <v>37161709</v>
      </c>
      <c r="M598">
        <v>4.3</v>
      </c>
      <c r="N598">
        <v>24791</v>
      </c>
      <c r="O598">
        <f>Table2_1[[#This Row],[rating]] * Table2_1[[#This Row],[rating_count]]</f>
        <v>106601.29999999999</v>
      </c>
      <c r="P598">
        <f>CORREL(J:J,M:M)</f>
        <v>-0.15537543972693033</v>
      </c>
      <c r="Q598" t="str">
        <f>IF(Table2_1[[#This Row],[rating_count]]&lt;1000, "Yes", "No")</f>
        <v>No</v>
      </c>
      <c r="R598" s="9">
        <f>Table2_1[[#This Row],[rating]] * Table2_1[[#This Row],[rating_count]]</f>
        <v>106601.29999999999</v>
      </c>
    </row>
    <row r="599" spans="1:18">
      <c r="A599" s="9" t="s">
        <v>4910</v>
      </c>
      <c r="B599" s="9" t="s">
        <v>4911</v>
      </c>
      <c r="C599" s="9" t="s">
        <v>13091</v>
      </c>
      <c r="D599" s="9" t="s">
        <v>13129</v>
      </c>
      <c r="E599" s="9" t="s">
        <v>13130</v>
      </c>
      <c r="F599" s="9" t="s">
        <v>13131</v>
      </c>
      <c r="G599" s="9"/>
      <c r="H599">
        <v>149</v>
      </c>
      <c r="I599">
        <v>399</v>
      </c>
      <c r="J599">
        <v>0.63</v>
      </c>
      <c r="K599" t="str">
        <f>IF(Table2_1[[#This Row],[discount_percentage]]&gt;=0.5, "Yes", "No")</f>
        <v>Yes</v>
      </c>
      <c r="L599" s="16">
        <f>Table2_1[[#This Row],[actual_price]] * Table2_1[[#This Row],[rating_count]]</f>
        <v>8683836</v>
      </c>
      <c r="M599">
        <v>3.5</v>
      </c>
      <c r="N599">
        <v>21764</v>
      </c>
      <c r="O599">
        <f>Table2_1[[#This Row],[rating]] * Table2_1[[#This Row],[rating_count]]</f>
        <v>76174</v>
      </c>
      <c r="P599">
        <f>CORREL(J:J,M:M)</f>
        <v>-0.15537543972693033</v>
      </c>
      <c r="Q599" t="str">
        <f>IF(Table2_1[[#This Row],[rating_count]]&lt;1000, "Yes", "No")</f>
        <v>No</v>
      </c>
      <c r="R599" s="9">
        <f>Table2_1[[#This Row],[rating]] * Table2_1[[#This Row],[rating_count]]</f>
        <v>76174</v>
      </c>
    </row>
    <row r="600" spans="1:18">
      <c r="A600" s="9" t="s">
        <v>3064</v>
      </c>
      <c r="B600" s="9" t="s">
        <v>3065</v>
      </c>
      <c r="C600" s="9" t="s">
        <v>13091</v>
      </c>
      <c r="D600" s="9" t="s">
        <v>13129</v>
      </c>
      <c r="E600" s="9" t="s">
        <v>13130</v>
      </c>
      <c r="F600" s="9" t="s">
        <v>13131</v>
      </c>
      <c r="G600" s="9"/>
      <c r="H600">
        <v>599</v>
      </c>
      <c r="I600">
        <v>999</v>
      </c>
      <c r="J600">
        <v>0.4</v>
      </c>
      <c r="K600" t="str">
        <f>IF(Table2_1[[#This Row],[discount_percentage]]&gt;=0.5, "Yes", "No")</f>
        <v>No</v>
      </c>
      <c r="L600" s="16">
        <f>Table2_1[[#This Row],[actual_price]] * Table2_1[[#This Row],[rating_count]]</f>
        <v>192394413</v>
      </c>
      <c r="M600">
        <v>4.0999999999999996</v>
      </c>
      <c r="N600">
        <v>192587</v>
      </c>
      <c r="O600">
        <f>Table2_1[[#This Row],[rating]] * Table2_1[[#This Row],[rating_count]]</f>
        <v>789606.7</v>
      </c>
      <c r="P600">
        <f>CORREL(J:J,M:M)</f>
        <v>-0.15537543972693033</v>
      </c>
      <c r="Q600" t="str">
        <f>IF(Table2_1[[#This Row],[rating_count]]&lt;1000, "Yes", "No")</f>
        <v>No</v>
      </c>
      <c r="R600" s="9">
        <f>Table2_1[[#This Row],[rating]] * Table2_1[[#This Row],[rating_count]]</f>
        <v>789606.7</v>
      </c>
    </row>
    <row r="601" spans="1:18">
      <c r="A601" s="9" t="s">
        <v>4922</v>
      </c>
      <c r="B601" s="9" t="s">
        <v>4923</v>
      </c>
      <c r="C601" s="9" t="s">
        <v>13091</v>
      </c>
      <c r="D601" s="9" t="s">
        <v>13129</v>
      </c>
      <c r="E601" s="9" t="s">
        <v>13130</v>
      </c>
      <c r="F601" s="9" t="s">
        <v>13151</v>
      </c>
      <c r="G601" s="9"/>
      <c r="H601">
        <v>1220</v>
      </c>
      <c r="I601">
        <v>3990</v>
      </c>
      <c r="J601">
        <v>0.69</v>
      </c>
      <c r="K601" t="str">
        <f>IF(Table2_1[[#This Row],[discount_percentage]]&gt;=0.5, "Yes", "No")</f>
        <v>Yes</v>
      </c>
      <c r="L601" s="16">
        <f>Table2_1[[#This Row],[actual_price]] * Table2_1[[#This Row],[rating_count]]</f>
        <v>427532490</v>
      </c>
      <c r="M601">
        <v>4.0999999999999996</v>
      </c>
      <c r="N601">
        <v>107151</v>
      </c>
      <c r="O601">
        <f>Table2_1[[#This Row],[rating]] * Table2_1[[#This Row],[rating_count]]</f>
        <v>439319.1</v>
      </c>
      <c r="P601">
        <f>CORREL(J:J,M:M)</f>
        <v>-0.15537543972693033</v>
      </c>
      <c r="Q601" t="str">
        <f>IF(Table2_1[[#This Row],[rating_count]]&lt;1000, "Yes", "No")</f>
        <v>No</v>
      </c>
      <c r="R601" s="9">
        <f>Table2_1[[#This Row],[rating]] * Table2_1[[#This Row],[rating_count]]</f>
        <v>439319.1</v>
      </c>
    </row>
    <row r="602" spans="1:18">
      <c r="A602" s="9" t="s">
        <v>3054</v>
      </c>
      <c r="B602" s="9" t="s">
        <v>3055</v>
      </c>
      <c r="C602" s="9" t="s">
        <v>13091</v>
      </c>
      <c r="D602" s="9" t="s">
        <v>13118</v>
      </c>
      <c r="E602" s="9" t="s">
        <v>13119</v>
      </c>
      <c r="F602" s="9"/>
      <c r="G602" s="9"/>
      <c r="H602">
        <v>1499</v>
      </c>
      <c r="I602">
        <v>6990</v>
      </c>
      <c r="J602">
        <v>0.79</v>
      </c>
      <c r="K602" t="str">
        <f>IF(Table2_1[[#This Row],[discount_percentage]]&gt;=0.5, "Yes", "No")</f>
        <v>Yes</v>
      </c>
      <c r="L602" s="16">
        <f>Table2_1[[#This Row],[actual_price]] * Table2_1[[#This Row],[rating_count]]</f>
        <v>152361030</v>
      </c>
      <c r="M602">
        <v>3.9</v>
      </c>
      <c r="N602">
        <v>21797</v>
      </c>
      <c r="O602">
        <f>Table2_1[[#This Row],[rating]] * Table2_1[[#This Row],[rating_count]]</f>
        <v>85008.3</v>
      </c>
      <c r="P602">
        <f>CORREL(J:J,M:M)</f>
        <v>-0.15537543972693033</v>
      </c>
      <c r="Q602" t="str">
        <f>IF(Table2_1[[#This Row],[rating_count]]&lt;1000, "Yes", "No")</f>
        <v>No</v>
      </c>
      <c r="R602" s="9">
        <f>Table2_1[[#This Row],[rating]] * Table2_1[[#This Row],[rating_count]]</f>
        <v>85008.3</v>
      </c>
    </row>
    <row r="603" spans="1:18">
      <c r="A603" s="9" t="s">
        <v>4939</v>
      </c>
      <c r="B603" s="9" t="s">
        <v>4940</v>
      </c>
      <c r="C603" s="9" t="s">
        <v>13091</v>
      </c>
      <c r="D603" s="9" t="s">
        <v>13129</v>
      </c>
      <c r="E603" s="9" t="s">
        <v>13130</v>
      </c>
      <c r="F603" s="9" t="s">
        <v>13131</v>
      </c>
      <c r="G603" s="9"/>
      <c r="H603">
        <v>499</v>
      </c>
      <c r="I603">
        <v>999</v>
      </c>
      <c r="J603">
        <v>0.5</v>
      </c>
      <c r="K603" t="str">
        <f>IF(Table2_1[[#This Row],[discount_percentage]]&gt;=0.5, "Yes", "No")</f>
        <v>Yes</v>
      </c>
      <c r="L603" s="16">
        <f>Table2_1[[#This Row],[actual_price]] * Table2_1[[#This Row],[rating_count]]</f>
        <v>92902005</v>
      </c>
      <c r="M603">
        <v>3.9</v>
      </c>
      <c r="N603">
        <v>92995</v>
      </c>
      <c r="O603">
        <f>Table2_1[[#This Row],[rating]] * Table2_1[[#This Row],[rating_count]]</f>
        <v>362680.5</v>
      </c>
      <c r="P603">
        <f>CORREL(J:J,M:M)</f>
        <v>-0.15537543972693033</v>
      </c>
      <c r="Q603" t="str">
        <f>IF(Table2_1[[#This Row],[rating_count]]&lt;1000, "Yes", "No")</f>
        <v>No</v>
      </c>
      <c r="R603" s="9">
        <f>Table2_1[[#This Row],[rating]] * Table2_1[[#This Row],[rating_count]]</f>
        <v>362680.5</v>
      </c>
    </row>
    <row r="604" spans="1:18">
      <c r="A604" s="9" t="s">
        <v>4949</v>
      </c>
      <c r="B604" s="9" t="s">
        <v>4950</v>
      </c>
      <c r="C604" s="9" t="s">
        <v>13083</v>
      </c>
      <c r="D604" s="9" t="s">
        <v>13084</v>
      </c>
      <c r="E604" s="9" t="s">
        <v>13085</v>
      </c>
      <c r="F604" s="9" t="s">
        <v>13142</v>
      </c>
      <c r="G604" s="9"/>
      <c r="H604">
        <v>99</v>
      </c>
      <c r="I604">
        <v>999</v>
      </c>
      <c r="J604">
        <v>0.9</v>
      </c>
      <c r="K604" t="str">
        <f>IF(Table2_1[[#This Row],[discount_percentage]]&gt;=0.5, "Yes", "No")</f>
        <v>Yes</v>
      </c>
      <c r="L604" s="16">
        <f>Table2_1[[#This Row],[actual_price]] * Table2_1[[#This Row],[rating_count]]</f>
        <v>8742249</v>
      </c>
      <c r="M604">
        <v>4.0999999999999996</v>
      </c>
      <c r="N604">
        <v>8751</v>
      </c>
      <c r="O604">
        <f>Table2_1[[#This Row],[rating]] * Table2_1[[#This Row],[rating_count]]</f>
        <v>35879.1</v>
      </c>
      <c r="P604">
        <f>CORREL(J:J,M:M)</f>
        <v>-0.15537543972693033</v>
      </c>
      <c r="Q604" t="str">
        <f>IF(Table2_1[[#This Row],[rating_count]]&lt;1000, "Yes", "No")</f>
        <v>No</v>
      </c>
      <c r="R604" s="9">
        <f>Table2_1[[#This Row],[rating]] * Table2_1[[#This Row],[rating_count]]</f>
        <v>35879.1</v>
      </c>
    </row>
    <row r="605" spans="1:18">
      <c r="A605" s="9" t="s">
        <v>3105</v>
      </c>
      <c r="B605" s="9" t="s">
        <v>3106</v>
      </c>
      <c r="C605" s="9" t="s">
        <v>13091</v>
      </c>
      <c r="D605" s="9" t="s">
        <v>13120</v>
      </c>
      <c r="E605" s="9" t="s">
        <v>13121</v>
      </c>
      <c r="F605" s="9" t="s">
        <v>13122</v>
      </c>
      <c r="G605" s="9" t="s">
        <v>13132</v>
      </c>
      <c r="H605">
        <v>349</v>
      </c>
      <c r="I605">
        <v>1299</v>
      </c>
      <c r="J605">
        <v>0.73</v>
      </c>
      <c r="K605" t="str">
        <f>IF(Table2_1[[#This Row],[discount_percentage]]&gt;=0.5, "Yes", "No")</f>
        <v>Yes</v>
      </c>
      <c r="L605" s="16">
        <f>Table2_1[[#This Row],[actual_price]] * Table2_1[[#This Row],[rating_count]]</f>
        <v>18553617</v>
      </c>
      <c r="M605">
        <v>4</v>
      </c>
      <c r="N605">
        <v>14283</v>
      </c>
      <c r="O605">
        <f>Table2_1[[#This Row],[rating]] * Table2_1[[#This Row],[rating_count]]</f>
        <v>57132</v>
      </c>
      <c r="P605">
        <f>CORREL(J:J,M:M)</f>
        <v>-0.15537543972693033</v>
      </c>
      <c r="Q605" t="str">
        <f>IF(Table2_1[[#This Row],[rating_count]]&lt;1000, "Yes", "No")</f>
        <v>No</v>
      </c>
      <c r="R605" s="9">
        <f>Table2_1[[#This Row],[rating]] * Table2_1[[#This Row],[rating_count]]</f>
        <v>57132</v>
      </c>
    </row>
    <row r="606" spans="1:18">
      <c r="A606" s="9" t="s">
        <v>4960</v>
      </c>
      <c r="B606" s="9" t="s">
        <v>4961</v>
      </c>
      <c r="C606" s="9" t="s">
        <v>13083</v>
      </c>
      <c r="D606" s="9" t="s">
        <v>13156</v>
      </c>
      <c r="E606" s="9" t="s">
        <v>13157</v>
      </c>
      <c r="F606" s="9"/>
      <c r="G606" s="9"/>
      <c r="H606">
        <v>475</v>
      </c>
      <c r="I606">
        <v>1500</v>
      </c>
      <c r="J606">
        <v>0.68</v>
      </c>
      <c r="K606" t="str">
        <f>IF(Table2_1[[#This Row],[discount_percentage]]&gt;=0.5, "Yes", "No")</f>
        <v>Yes</v>
      </c>
      <c r="L606" s="16">
        <f>Table2_1[[#This Row],[actual_price]] * Table2_1[[#This Row],[rating_count]]</f>
        <v>96409500</v>
      </c>
      <c r="M606">
        <v>4.2</v>
      </c>
      <c r="N606">
        <v>64273</v>
      </c>
      <c r="O606">
        <f>Table2_1[[#This Row],[rating]] * Table2_1[[#This Row],[rating_count]]</f>
        <v>269946.60000000003</v>
      </c>
      <c r="P606">
        <f>CORREL(J:J,M:M)</f>
        <v>-0.15537543972693033</v>
      </c>
      <c r="Q606" t="str">
        <f>IF(Table2_1[[#This Row],[rating_count]]&lt;1000, "Yes", "No")</f>
        <v>No</v>
      </c>
      <c r="R606" s="9">
        <f>Table2_1[[#This Row],[rating]] * Table2_1[[#This Row],[rating_count]]</f>
        <v>269946.60000000003</v>
      </c>
    </row>
    <row r="607" spans="1:18">
      <c r="A607" s="9" t="s">
        <v>4970</v>
      </c>
      <c r="B607" s="9" t="s">
        <v>4971</v>
      </c>
      <c r="C607" s="9" t="s">
        <v>13083</v>
      </c>
      <c r="D607" s="9" t="s">
        <v>13084</v>
      </c>
      <c r="E607" s="9" t="s">
        <v>13158</v>
      </c>
      <c r="F607" s="9" t="s">
        <v>13159</v>
      </c>
      <c r="G607" s="9"/>
      <c r="H607">
        <v>269</v>
      </c>
      <c r="I607">
        <v>649</v>
      </c>
      <c r="J607">
        <v>0.59</v>
      </c>
      <c r="K607" t="str">
        <f>IF(Table2_1[[#This Row],[discount_percentage]]&gt;=0.5, "Yes", "No")</f>
        <v>Yes</v>
      </c>
      <c r="L607" s="16">
        <f>Table2_1[[#This Row],[actual_price]] * Table2_1[[#This Row],[rating_count]]</f>
        <v>35250435</v>
      </c>
      <c r="M607">
        <v>4.3</v>
      </c>
      <c r="N607">
        <v>54315</v>
      </c>
      <c r="O607">
        <f>Table2_1[[#This Row],[rating]] * Table2_1[[#This Row],[rating_count]]</f>
        <v>233554.5</v>
      </c>
      <c r="P607">
        <f>CORREL(J:J,M:M)</f>
        <v>-0.15537543972693033</v>
      </c>
      <c r="Q607" t="str">
        <f>IF(Table2_1[[#This Row],[rating_count]]&lt;1000, "Yes", "No")</f>
        <v>No</v>
      </c>
      <c r="R607" s="9">
        <f>Table2_1[[#This Row],[rating]] * Table2_1[[#This Row],[rating_count]]</f>
        <v>233554.5</v>
      </c>
    </row>
    <row r="608" spans="1:18">
      <c r="A608" s="9" t="s">
        <v>4980</v>
      </c>
      <c r="B608" s="9" t="s">
        <v>4981</v>
      </c>
      <c r="C608" s="9" t="s">
        <v>13083</v>
      </c>
      <c r="D608" s="9" t="s">
        <v>13084</v>
      </c>
      <c r="E608" s="9" t="s">
        <v>13158</v>
      </c>
      <c r="F608" s="9" t="s">
        <v>13159</v>
      </c>
      <c r="G608" s="9"/>
      <c r="H608">
        <v>299</v>
      </c>
      <c r="I608">
        <v>599</v>
      </c>
      <c r="J608">
        <v>0.5</v>
      </c>
      <c r="K608" t="str">
        <f>IF(Table2_1[[#This Row],[discount_percentage]]&gt;=0.5, "Yes", "No")</f>
        <v>Yes</v>
      </c>
      <c r="L608" s="16">
        <f>Table2_1[[#This Row],[actual_price]] * Table2_1[[#This Row],[rating_count]]</f>
        <v>956603</v>
      </c>
      <c r="M608">
        <v>4.0999999999999996</v>
      </c>
      <c r="N608">
        <v>1597</v>
      </c>
      <c r="O608">
        <f>Table2_1[[#This Row],[rating]] * Table2_1[[#This Row],[rating_count]]</f>
        <v>6547.7</v>
      </c>
      <c r="P608">
        <f>CORREL(J:J,M:M)</f>
        <v>-0.15537543972693033</v>
      </c>
      <c r="Q608" t="str">
        <f>IF(Table2_1[[#This Row],[rating_count]]&lt;1000, "Yes", "No")</f>
        <v>No</v>
      </c>
      <c r="R608" s="9">
        <f>Table2_1[[#This Row],[rating]] * Table2_1[[#This Row],[rating_count]]</f>
        <v>6547.7</v>
      </c>
    </row>
    <row r="609" spans="1:18">
      <c r="A609" s="9" t="s">
        <v>3171</v>
      </c>
      <c r="B609" s="9" t="s">
        <v>3172</v>
      </c>
      <c r="C609" s="9" t="s">
        <v>13091</v>
      </c>
      <c r="D609" s="9" t="s">
        <v>13118</v>
      </c>
      <c r="E609" s="9" t="s">
        <v>13119</v>
      </c>
      <c r="F609" s="9"/>
      <c r="G609" s="9"/>
      <c r="H609">
        <v>1599</v>
      </c>
      <c r="I609">
        <v>3999</v>
      </c>
      <c r="J609">
        <v>0.6</v>
      </c>
      <c r="K609" t="str">
        <f>IF(Table2_1[[#This Row],[discount_percentage]]&gt;=0.5, "Yes", "No")</f>
        <v>Yes</v>
      </c>
      <c r="L609" s="16">
        <f>Table2_1[[#This Row],[actual_price]] * Table2_1[[#This Row],[rating_count]]</f>
        <v>120985746</v>
      </c>
      <c r="M609">
        <v>4</v>
      </c>
      <c r="N609">
        <v>30254</v>
      </c>
      <c r="O609">
        <f>Table2_1[[#This Row],[rating]] * Table2_1[[#This Row],[rating_count]]</f>
        <v>121016</v>
      </c>
      <c r="P609">
        <f>CORREL(J:J,M:M)</f>
        <v>-0.15537543972693033</v>
      </c>
      <c r="Q609" t="str">
        <f>IF(Table2_1[[#This Row],[rating_count]]&lt;1000, "Yes", "No")</f>
        <v>No</v>
      </c>
      <c r="R609" s="9">
        <f>Table2_1[[#This Row],[rating]] * Table2_1[[#This Row],[rating_count]]</f>
        <v>121016</v>
      </c>
    </row>
    <row r="610" spans="1:18">
      <c r="A610" s="9" t="s">
        <v>3181</v>
      </c>
      <c r="B610" s="9" t="s">
        <v>3182</v>
      </c>
      <c r="C610" s="9" t="s">
        <v>13091</v>
      </c>
      <c r="D610" s="9" t="s">
        <v>13118</v>
      </c>
      <c r="E610" s="9" t="s">
        <v>13119</v>
      </c>
      <c r="F610" s="9"/>
      <c r="G610" s="9"/>
      <c r="H610">
        <v>1499</v>
      </c>
      <c r="I610">
        <v>7999</v>
      </c>
      <c r="J610">
        <v>0.81</v>
      </c>
      <c r="K610" t="str">
        <f>IF(Table2_1[[#This Row],[discount_percentage]]&gt;=0.5, "Yes", "No")</f>
        <v>Yes</v>
      </c>
      <c r="L610" s="16">
        <f>Table2_1[[#This Row],[actual_price]] * Table2_1[[#This Row],[rating_count]]</f>
        <v>181081362</v>
      </c>
      <c r="M610">
        <v>4.2</v>
      </c>
      <c r="N610">
        <v>22638</v>
      </c>
      <c r="O610">
        <f>Table2_1[[#This Row],[rating]] * Table2_1[[#This Row],[rating_count]]</f>
        <v>95079.6</v>
      </c>
      <c r="P610">
        <f>CORREL(J:J,M:M)</f>
        <v>-0.15537543972693033</v>
      </c>
      <c r="Q610" t="str">
        <f>IF(Table2_1[[#This Row],[rating_count]]&lt;1000, "Yes", "No")</f>
        <v>No</v>
      </c>
      <c r="R610" s="9">
        <f>Table2_1[[#This Row],[rating]] * Table2_1[[#This Row],[rating_count]]</f>
        <v>95079.6</v>
      </c>
    </row>
    <row r="611" spans="1:18">
      <c r="A611" s="9" t="s">
        <v>4994</v>
      </c>
      <c r="B611" s="9" t="s">
        <v>4995</v>
      </c>
      <c r="C611" s="9" t="s">
        <v>13091</v>
      </c>
      <c r="D611" s="9" t="s">
        <v>13129</v>
      </c>
      <c r="E611" s="9" t="s">
        <v>13130</v>
      </c>
      <c r="F611" s="9" t="s">
        <v>13131</v>
      </c>
      <c r="G611" s="9"/>
      <c r="H611">
        <v>329</v>
      </c>
      <c r="I611">
        <v>999</v>
      </c>
      <c r="J611">
        <v>0.67</v>
      </c>
      <c r="K611" t="str">
        <f>IF(Table2_1[[#This Row],[discount_percentage]]&gt;=0.5, "Yes", "No")</f>
        <v>Yes</v>
      </c>
      <c r="L611" s="16">
        <f>Table2_1[[#This Row],[actual_price]] * Table2_1[[#This Row],[rating_count]]</f>
        <v>76949973</v>
      </c>
      <c r="M611">
        <v>3.9</v>
      </c>
      <c r="N611">
        <v>77027</v>
      </c>
      <c r="O611">
        <f>Table2_1[[#This Row],[rating]] * Table2_1[[#This Row],[rating_count]]</f>
        <v>300405.3</v>
      </c>
      <c r="P611">
        <f>CORREL(J:J,M:M)</f>
        <v>-0.15537543972693033</v>
      </c>
      <c r="Q611" t="str">
        <f>IF(Table2_1[[#This Row],[rating_count]]&lt;1000, "Yes", "No")</f>
        <v>No</v>
      </c>
      <c r="R611" s="9">
        <f>Table2_1[[#This Row],[rating]] * Table2_1[[#This Row],[rating_count]]</f>
        <v>300405.3</v>
      </c>
    </row>
    <row r="612" spans="1:18">
      <c r="A612" s="9" t="s">
        <v>5004</v>
      </c>
      <c r="B612" s="9" t="s">
        <v>5005</v>
      </c>
      <c r="C612" s="9" t="s">
        <v>13083</v>
      </c>
      <c r="D612" s="9" t="s">
        <v>13084</v>
      </c>
      <c r="E612" s="9" t="s">
        <v>13158</v>
      </c>
      <c r="F612" s="9" t="s">
        <v>13163</v>
      </c>
      <c r="G612" s="9"/>
      <c r="H612">
        <v>549</v>
      </c>
      <c r="I612">
        <v>1799</v>
      </c>
      <c r="J612">
        <v>0.69</v>
      </c>
      <c r="K612" t="str">
        <f>IF(Table2_1[[#This Row],[discount_percentage]]&gt;=0.5, "Yes", "No")</f>
        <v>Yes</v>
      </c>
      <c r="L612" s="16">
        <f>Table2_1[[#This Row],[actual_price]] * Table2_1[[#This Row],[rating_count]]</f>
        <v>51863371</v>
      </c>
      <c r="M612">
        <v>4.3</v>
      </c>
      <c r="N612">
        <v>28829</v>
      </c>
      <c r="O612">
        <f>Table2_1[[#This Row],[rating]] * Table2_1[[#This Row],[rating_count]]</f>
        <v>123964.7</v>
      </c>
      <c r="P612">
        <f>CORREL(J:J,M:M)</f>
        <v>-0.15537543972693033</v>
      </c>
      <c r="Q612" t="str">
        <f>IF(Table2_1[[#This Row],[rating_count]]&lt;1000, "Yes", "No")</f>
        <v>No</v>
      </c>
      <c r="R612" s="9">
        <f>Table2_1[[#This Row],[rating]] * Table2_1[[#This Row],[rating_count]]</f>
        <v>123964.7</v>
      </c>
    </row>
    <row r="613" spans="1:18">
      <c r="A613" s="9" t="s">
        <v>3220</v>
      </c>
      <c r="B613" s="9" t="s">
        <v>3221</v>
      </c>
      <c r="C613" s="9" t="s">
        <v>13091</v>
      </c>
      <c r="D613" s="9" t="s">
        <v>13118</v>
      </c>
      <c r="E613" s="9" t="s">
        <v>13119</v>
      </c>
      <c r="F613" s="9"/>
      <c r="G613" s="9"/>
      <c r="H613">
        <v>2199</v>
      </c>
      <c r="I613">
        <v>9999</v>
      </c>
      <c r="J613">
        <v>0.78</v>
      </c>
      <c r="K613" t="str">
        <f>IF(Table2_1[[#This Row],[discount_percentage]]&gt;=0.5, "Yes", "No")</f>
        <v>Yes</v>
      </c>
      <c r="L613" s="16">
        <f>Table2_1[[#This Row],[actual_price]] * Table2_1[[#This Row],[rating_count]]</f>
        <v>294750522</v>
      </c>
      <c r="M613">
        <v>4.2</v>
      </c>
      <c r="N613">
        <v>29478</v>
      </c>
      <c r="O613">
        <f>Table2_1[[#This Row],[rating]] * Table2_1[[#This Row],[rating_count]]</f>
        <v>123807.6</v>
      </c>
      <c r="P613">
        <f>CORREL(J:J,M:M)</f>
        <v>-0.15537543972693033</v>
      </c>
      <c r="Q613" t="str">
        <f>IF(Table2_1[[#This Row],[rating_count]]&lt;1000, "Yes", "No")</f>
        <v>No</v>
      </c>
      <c r="R613" s="9">
        <f>Table2_1[[#This Row],[rating]] * Table2_1[[#This Row],[rating_count]]</f>
        <v>123807.6</v>
      </c>
    </row>
    <row r="614" spans="1:18">
      <c r="A614" s="9" t="s">
        <v>5022</v>
      </c>
      <c r="B614" s="9" t="s">
        <v>5023</v>
      </c>
      <c r="C614" s="9" t="s">
        <v>13083</v>
      </c>
      <c r="D614" s="9" t="s">
        <v>13084</v>
      </c>
      <c r="E614" s="9" t="s">
        <v>13158</v>
      </c>
      <c r="F614" s="9" t="s">
        <v>13159</v>
      </c>
      <c r="G614" s="9"/>
      <c r="H614">
        <v>299</v>
      </c>
      <c r="I614">
        <v>650</v>
      </c>
      <c r="J614">
        <v>0.54</v>
      </c>
      <c r="K614" t="str">
        <f>IF(Table2_1[[#This Row],[discount_percentage]]&gt;=0.5, "Yes", "No")</f>
        <v>Yes</v>
      </c>
      <c r="L614" s="16">
        <f>Table2_1[[#This Row],[actual_price]] * Table2_1[[#This Row],[rating_count]]</f>
        <v>21564400</v>
      </c>
      <c r="M614">
        <v>4.5</v>
      </c>
      <c r="N614">
        <v>33176</v>
      </c>
      <c r="O614">
        <f>Table2_1[[#This Row],[rating]] * Table2_1[[#This Row],[rating_count]]</f>
        <v>149292</v>
      </c>
      <c r="P614">
        <f>CORREL(J:J,M:M)</f>
        <v>-0.15537543972693033</v>
      </c>
      <c r="Q614" t="str">
        <f>IF(Table2_1[[#This Row],[rating_count]]&lt;1000, "Yes", "No")</f>
        <v>No</v>
      </c>
      <c r="R614" s="9">
        <f>Table2_1[[#This Row],[rating]] * Table2_1[[#This Row],[rating_count]]</f>
        <v>149292</v>
      </c>
    </row>
    <row r="615" spans="1:18">
      <c r="A615" s="9" t="s">
        <v>5032</v>
      </c>
      <c r="B615" s="9" t="s">
        <v>5033</v>
      </c>
      <c r="C615" s="9" t="s">
        <v>13164</v>
      </c>
      <c r="D615" s="9" t="s">
        <v>13165</v>
      </c>
      <c r="E615" s="9" t="s">
        <v>13166</v>
      </c>
      <c r="F615" s="9"/>
      <c r="G615" s="9"/>
      <c r="H615">
        <v>798</v>
      </c>
      <c r="I615">
        <v>1995</v>
      </c>
      <c r="J615">
        <v>0.6</v>
      </c>
      <c r="K615" t="str">
        <f>IF(Table2_1[[#This Row],[discount_percentage]]&gt;=0.5, "Yes", "No")</f>
        <v>Yes</v>
      </c>
      <c r="L615" s="16">
        <f>Table2_1[[#This Row],[actual_price]] * Table2_1[[#This Row],[rating_count]]</f>
        <v>136984680</v>
      </c>
      <c r="M615">
        <v>4</v>
      </c>
      <c r="N615">
        <v>68664</v>
      </c>
      <c r="O615">
        <f>Table2_1[[#This Row],[rating]] * Table2_1[[#This Row],[rating_count]]</f>
        <v>274656</v>
      </c>
      <c r="P615">
        <f>CORREL(J:J,M:M)</f>
        <v>-0.15537543972693033</v>
      </c>
      <c r="Q615" t="str">
        <f>IF(Table2_1[[#This Row],[rating_count]]&lt;1000, "Yes", "No")</f>
        <v>No</v>
      </c>
      <c r="R615" s="9">
        <f>Table2_1[[#This Row],[rating]] * Table2_1[[#This Row],[rating_count]]</f>
        <v>274656</v>
      </c>
    </row>
    <row r="616" spans="1:18">
      <c r="A616" s="9" t="s">
        <v>16</v>
      </c>
      <c r="B616" s="9" t="s">
        <v>17</v>
      </c>
      <c r="C616" s="9" t="s">
        <v>13083</v>
      </c>
      <c r="D616" s="9" t="s">
        <v>13084</v>
      </c>
      <c r="E616" s="9" t="s">
        <v>13085</v>
      </c>
      <c r="F616" s="9" t="s">
        <v>13086</v>
      </c>
      <c r="G616" s="9" t="s">
        <v>13087</v>
      </c>
      <c r="H616">
        <v>399</v>
      </c>
      <c r="I616">
        <v>1099</v>
      </c>
      <c r="J616">
        <v>0.64</v>
      </c>
      <c r="K616" t="str">
        <f>IF(Table2_1[[#This Row],[discount_percentage]]&gt;=0.5, "Yes", "No")</f>
        <v>Yes</v>
      </c>
      <c r="L616" s="16">
        <f>Table2_1[[#This Row],[actual_price]] * Table2_1[[#This Row],[rating_count]]</f>
        <v>26671631</v>
      </c>
      <c r="M616">
        <v>4.2</v>
      </c>
      <c r="N616">
        <v>24269</v>
      </c>
      <c r="O616">
        <f>Table2_1[[#This Row],[rating]] * Table2_1[[#This Row],[rating_count]]</f>
        <v>101929.8</v>
      </c>
      <c r="P616">
        <f>CORREL(J:J,M:M)</f>
        <v>-0.15537543972693033</v>
      </c>
      <c r="Q616" t="str">
        <f>IF(Table2_1[[#This Row],[rating_count]]&lt;1000, "Yes", "No")</f>
        <v>No</v>
      </c>
      <c r="R616" s="9">
        <f>Table2_1[[#This Row],[rating]] * Table2_1[[#This Row],[rating_count]]</f>
        <v>101929.8</v>
      </c>
    </row>
    <row r="617" spans="1:18">
      <c r="A617" s="9" t="s">
        <v>5045</v>
      </c>
      <c r="B617" s="9" t="s">
        <v>5046</v>
      </c>
      <c r="C617" s="9" t="s">
        <v>13091</v>
      </c>
      <c r="D617" s="9" t="s">
        <v>13167</v>
      </c>
      <c r="E617" s="9" t="s">
        <v>13168</v>
      </c>
      <c r="F617" s="9"/>
      <c r="G617" s="9"/>
      <c r="H617">
        <v>266</v>
      </c>
      <c r="I617">
        <v>315</v>
      </c>
      <c r="J617">
        <v>0.16</v>
      </c>
      <c r="K617" t="str">
        <f>IF(Table2_1[[#This Row],[discount_percentage]]&gt;=0.5, "Yes", "No")</f>
        <v>No</v>
      </c>
      <c r="L617" s="16">
        <f>Table2_1[[#This Row],[actual_price]] * Table2_1[[#This Row],[rating_count]]</f>
        <v>8829450</v>
      </c>
      <c r="M617">
        <v>4.5</v>
      </c>
      <c r="N617">
        <v>28030</v>
      </c>
      <c r="O617">
        <f>Table2_1[[#This Row],[rating]] * Table2_1[[#This Row],[rating_count]]</f>
        <v>126135</v>
      </c>
      <c r="P617">
        <f>CORREL(J:J,M:M)</f>
        <v>-0.15537543972693033</v>
      </c>
      <c r="Q617" t="str">
        <f>IF(Table2_1[[#This Row],[rating_count]]&lt;1000, "Yes", "No")</f>
        <v>No</v>
      </c>
      <c r="R617" s="9">
        <f>Table2_1[[#This Row],[rating]] * Table2_1[[#This Row],[rating_count]]</f>
        <v>126135</v>
      </c>
    </row>
    <row r="618" spans="1:18">
      <c r="A618" s="9" t="s">
        <v>5056</v>
      </c>
      <c r="B618" s="9" t="s">
        <v>5057</v>
      </c>
      <c r="C618" s="9" t="s">
        <v>13169</v>
      </c>
      <c r="D618" s="9" t="s">
        <v>13170</v>
      </c>
      <c r="E618" s="9" t="s">
        <v>13171</v>
      </c>
      <c r="F618" s="9" t="s">
        <v>13172</v>
      </c>
      <c r="G618" s="9" t="s">
        <v>13173</v>
      </c>
      <c r="H618">
        <v>50</v>
      </c>
      <c r="I618">
        <v>50</v>
      </c>
      <c r="J618">
        <v>0</v>
      </c>
      <c r="K618" t="str">
        <f>IF(Table2_1[[#This Row],[discount_percentage]]&gt;=0.5, "Yes", "No")</f>
        <v>No</v>
      </c>
      <c r="L618" s="16">
        <f>Table2_1[[#This Row],[actual_price]] * Table2_1[[#This Row],[rating_count]]</f>
        <v>289600</v>
      </c>
      <c r="M618">
        <v>4.3</v>
      </c>
      <c r="N618">
        <v>5792</v>
      </c>
      <c r="O618">
        <f>Table2_1[[#This Row],[rating]] * Table2_1[[#This Row],[rating_count]]</f>
        <v>24905.599999999999</v>
      </c>
      <c r="P618">
        <f>CORREL(J:J,M:M)</f>
        <v>-0.15537543972693033</v>
      </c>
      <c r="Q618" t="str">
        <f>IF(Table2_1[[#This Row],[rating_count]]&lt;1000, "Yes", "No")</f>
        <v>No</v>
      </c>
      <c r="R618" s="9">
        <f>Table2_1[[#This Row],[rating]] * Table2_1[[#This Row],[rating_count]]</f>
        <v>24905.599999999999</v>
      </c>
    </row>
    <row r="619" spans="1:18">
      <c r="A619" s="9" t="s">
        <v>5067</v>
      </c>
      <c r="B619" s="9" t="s">
        <v>5068</v>
      </c>
      <c r="C619" s="9" t="s">
        <v>13174</v>
      </c>
      <c r="D619" s="9" t="s">
        <v>13175</v>
      </c>
      <c r="E619" s="9" t="s">
        <v>13176</v>
      </c>
      <c r="F619" s="9" t="s">
        <v>13177</v>
      </c>
      <c r="G619" s="9"/>
      <c r="H619">
        <v>130</v>
      </c>
      <c r="I619">
        <v>165</v>
      </c>
      <c r="J619">
        <v>0.21</v>
      </c>
      <c r="K619" t="str">
        <f>IF(Table2_1[[#This Row],[discount_percentage]]&gt;=0.5, "Yes", "No")</f>
        <v>No</v>
      </c>
      <c r="L619" s="16">
        <f>Table2_1[[#This Row],[actual_price]] * Table2_1[[#This Row],[rating_count]]</f>
        <v>2438370</v>
      </c>
      <c r="M619">
        <v>3.9</v>
      </c>
      <c r="N619">
        <v>14778</v>
      </c>
      <c r="O619">
        <f>Table2_1[[#This Row],[rating]] * Table2_1[[#This Row],[rating_count]]</f>
        <v>57634.2</v>
      </c>
      <c r="P619">
        <f>CORREL(J:J,M:M)</f>
        <v>-0.15537543972693033</v>
      </c>
      <c r="Q619" t="str">
        <f>IF(Table2_1[[#This Row],[rating_count]]&lt;1000, "Yes", "No")</f>
        <v>No</v>
      </c>
      <c r="R619" s="9">
        <f>Table2_1[[#This Row],[rating]] * Table2_1[[#This Row],[rating_count]]</f>
        <v>57634.2</v>
      </c>
    </row>
    <row r="620" spans="1:18">
      <c r="A620" s="9" t="s">
        <v>5078</v>
      </c>
      <c r="B620" s="9" t="s">
        <v>5079</v>
      </c>
      <c r="C620" s="9" t="s">
        <v>13091</v>
      </c>
      <c r="D620" s="9" t="s">
        <v>13129</v>
      </c>
      <c r="E620" s="9" t="s">
        <v>13130</v>
      </c>
      <c r="F620" s="9" t="s">
        <v>13131</v>
      </c>
      <c r="G620" s="9"/>
      <c r="H620">
        <v>449</v>
      </c>
      <c r="I620">
        <v>1290</v>
      </c>
      <c r="J620">
        <v>0.65</v>
      </c>
      <c r="K620" t="str">
        <f>IF(Table2_1[[#This Row],[discount_percentage]]&gt;=0.5, "Yes", "No")</f>
        <v>Yes</v>
      </c>
      <c r="L620" s="16">
        <f>Table2_1[[#This Row],[actual_price]] * Table2_1[[#This Row],[rating_count]]</f>
        <v>118383300</v>
      </c>
      <c r="M620">
        <v>4.0999999999999996</v>
      </c>
      <c r="N620">
        <v>91770</v>
      </c>
      <c r="O620">
        <f>Table2_1[[#This Row],[rating]] * Table2_1[[#This Row],[rating_count]]</f>
        <v>376256.99999999994</v>
      </c>
      <c r="P620">
        <f>CORREL(J:J,M:M)</f>
        <v>-0.15537543972693033</v>
      </c>
      <c r="Q620" t="str">
        <f>IF(Table2_1[[#This Row],[rating_count]]&lt;1000, "Yes", "No")</f>
        <v>No</v>
      </c>
      <c r="R620" s="9">
        <f>Table2_1[[#This Row],[rating]] * Table2_1[[#This Row],[rating_count]]</f>
        <v>376256.99999999994</v>
      </c>
    </row>
    <row r="621" spans="1:18">
      <c r="A621" s="9" t="s">
        <v>3280</v>
      </c>
      <c r="B621" s="9" t="s">
        <v>3281</v>
      </c>
      <c r="C621" s="9" t="s">
        <v>13091</v>
      </c>
      <c r="D621" s="9" t="s">
        <v>13118</v>
      </c>
      <c r="E621" s="9" t="s">
        <v>13119</v>
      </c>
      <c r="F621" s="9"/>
      <c r="G621" s="9"/>
      <c r="H621">
        <v>3999</v>
      </c>
      <c r="I621">
        <v>16999</v>
      </c>
      <c r="J621">
        <v>0.76</v>
      </c>
      <c r="K621" t="str">
        <f>IF(Table2_1[[#This Row],[discount_percentage]]&gt;=0.5, "Yes", "No")</f>
        <v>Yes</v>
      </c>
      <c r="L621" s="16">
        <f>Table2_1[[#This Row],[actual_price]] * Table2_1[[#This Row],[rating_count]]</f>
        <v>291736838</v>
      </c>
      <c r="M621">
        <v>4.3</v>
      </c>
      <c r="N621">
        <v>17162</v>
      </c>
      <c r="O621">
        <f>Table2_1[[#This Row],[rating]] * Table2_1[[#This Row],[rating_count]]</f>
        <v>73796.599999999991</v>
      </c>
      <c r="P621">
        <f>CORREL(J:J,M:M)</f>
        <v>-0.15537543972693033</v>
      </c>
      <c r="Q621" t="str">
        <f>IF(Table2_1[[#This Row],[rating_count]]&lt;1000, "Yes", "No")</f>
        <v>No</v>
      </c>
      <c r="R621" s="9">
        <f>Table2_1[[#This Row],[rating]] * Table2_1[[#This Row],[rating_count]]</f>
        <v>73796.599999999991</v>
      </c>
    </row>
    <row r="622" spans="1:18">
      <c r="A622" s="9" t="s">
        <v>5090</v>
      </c>
      <c r="B622" s="9" t="s">
        <v>5091</v>
      </c>
      <c r="C622" s="9" t="s">
        <v>13091</v>
      </c>
      <c r="D622" s="9" t="s">
        <v>13129</v>
      </c>
      <c r="E622" s="9" t="s">
        <v>13130</v>
      </c>
      <c r="F622" s="9" t="s">
        <v>13131</v>
      </c>
      <c r="G622" s="9"/>
      <c r="H622">
        <v>399</v>
      </c>
      <c r="I622">
        <v>1290</v>
      </c>
      <c r="J622">
        <v>0.69</v>
      </c>
      <c r="K622" t="str">
        <f>IF(Table2_1[[#This Row],[discount_percentage]]&gt;=0.5, "Yes", "No")</f>
        <v>Yes</v>
      </c>
      <c r="L622" s="16">
        <f>Table2_1[[#This Row],[actual_price]] * Table2_1[[#This Row],[rating_count]]</f>
        <v>265740</v>
      </c>
      <c r="M622">
        <v>4.2</v>
      </c>
      <c r="N622">
        <v>206</v>
      </c>
      <c r="O622">
        <f>Table2_1[[#This Row],[rating]] * Table2_1[[#This Row],[rating_count]]</f>
        <v>865.2</v>
      </c>
      <c r="P622">
        <f>CORREL(J:J,M:M)</f>
        <v>-0.15537543972693033</v>
      </c>
      <c r="Q622" t="str">
        <f>IF(Table2_1[[#This Row],[rating_count]]&lt;1000, "Yes", "No")</f>
        <v>Yes</v>
      </c>
      <c r="R622" s="9">
        <f>Table2_1[[#This Row],[rating]] * Table2_1[[#This Row],[rating_count]]</f>
        <v>865.2</v>
      </c>
    </row>
    <row r="623" spans="1:18">
      <c r="A623" s="9" t="s">
        <v>5100</v>
      </c>
      <c r="B623" s="9" t="s">
        <v>5101</v>
      </c>
      <c r="C623" s="9" t="s">
        <v>13083</v>
      </c>
      <c r="D623" s="9" t="s">
        <v>13084</v>
      </c>
      <c r="E623" s="9" t="s">
        <v>13158</v>
      </c>
      <c r="F623" s="9" t="s">
        <v>13178</v>
      </c>
      <c r="G623" s="9"/>
      <c r="H623">
        <v>1399</v>
      </c>
      <c r="I623">
        <v>2498</v>
      </c>
      <c r="J623">
        <v>0.44</v>
      </c>
      <c r="K623" t="str">
        <f>IF(Table2_1[[#This Row],[discount_percentage]]&gt;=0.5, "Yes", "No")</f>
        <v>No</v>
      </c>
      <c r="L623" s="16">
        <f>Table2_1[[#This Row],[actual_price]] * Table2_1[[#This Row],[rating_count]]</f>
        <v>84225066</v>
      </c>
      <c r="M623">
        <v>4.2</v>
      </c>
      <c r="N623">
        <v>33717</v>
      </c>
      <c r="O623">
        <f>Table2_1[[#This Row],[rating]] * Table2_1[[#This Row],[rating_count]]</f>
        <v>141611.4</v>
      </c>
      <c r="P623">
        <f>CORREL(J:J,M:M)</f>
        <v>-0.15537543972693033</v>
      </c>
      <c r="Q623" t="str">
        <f>IF(Table2_1[[#This Row],[rating_count]]&lt;1000, "Yes", "No")</f>
        <v>No</v>
      </c>
      <c r="R623" s="9">
        <f>Table2_1[[#This Row],[rating]] * Table2_1[[#This Row],[rating_count]]</f>
        <v>141611.4</v>
      </c>
    </row>
    <row r="624" spans="1:18">
      <c r="A624" s="9" t="s">
        <v>27</v>
      </c>
      <c r="B624" s="9" t="s">
        <v>28</v>
      </c>
      <c r="C624" s="9" t="s">
        <v>13083</v>
      </c>
      <c r="D624" s="9" t="s">
        <v>13084</v>
      </c>
      <c r="E624" s="9" t="s">
        <v>13085</v>
      </c>
      <c r="F624" s="9" t="s">
        <v>13086</v>
      </c>
      <c r="G624" s="9" t="s">
        <v>13087</v>
      </c>
      <c r="H624">
        <v>199</v>
      </c>
      <c r="I624">
        <v>349</v>
      </c>
      <c r="J624">
        <v>0.43</v>
      </c>
      <c r="K624" t="str">
        <f>IF(Table2_1[[#This Row],[discount_percentage]]&gt;=0.5, "Yes", "No")</f>
        <v>No</v>
      </c>
      <c r="L624" s="16">
        <f>Table2_1[[#This Row],[actual_price]] * Table2_1[[#This Row],[rating_count]]</f>
        <v>15353906</v>
      </c>
      <c r="M624">
        <v>4</v>
      </c>
      <c r="N624">
        <v>43994</v>
      </c>
      <c r="O624">
        <f>Table2_1[[#This Row],[rating]] * Table2_1[[#This Row],[rating_count]]</f>
        <v>175976</v>
      </c>
      <c r="P624">
        <f>CORREL(J:J,M:M)</f>
        <v>-0.15537543972693033</v>
      </c>
      <c r="Q624" t="str">
        <f>IF(Table2_1[[#This Row],[rating_count]]&lt;1000, "Yes", "No")</f>
        <v>No</v>
      </c>
      <c r="R624" s="9">
        <f>Table2_1[[#This Row],[rating]] * Table2_1[[#This Row],[rating_count]]</f>
        <v>175976</v>
      </c>
    </row>
    <row r="625" spans="1:18">
      <c r="A625" s="9" t="s">
        <v>37</v>
      </c>
      <c r="B625" s="9" t="s">
        <v>38</v>
      </c>
      <c r="C625" s="9" t="s">
        <v>13083</v>
      </c>
      <c r="D625" s="9" t="s">
        <v>13084</v>
      </c>
      <c r="E625" s="9" t="s">
        <v>13085</v>
      </c>
      <c r="F625" s="9" t="s">
        <v>13086</v>
      </c>
      <c r="G625" s="9" t="s">
        <v>13087</v>
      </c>
      <c r="H625">
        <v>199</v>
      </c>
      <c r="I625">
        <v>999</v>
      </c>
      <c r="J625">
        <v>0.8</v>
      </c>
      <c r="K625" t="str">
        <f>IF(Table2_1[[#This Row],[discount_percentage]]&gt;=0.5, "Yes", "No")</f>
        <v>Yes</v>
      </c>
      <c r="L625" s="16">
        <f>Table2_1[[#This Row],[actual_price]] * Table2_1[[#This Row],[rating_count]]</f>
        <v>7920072</v>
      </c>
      <c r="M625">
        <v>3.9</v>
      </c>
      <c r="N625">
        <v>7928</v>
      </c>
      <c r="O625">
        <f>Table2_1[[#This Row],[rating]] * Table2_1[[#This Row],[rating_count]]</f>
        <v>30919.200000000001</v>
      </c>
      <c r="P625">
        <f>CORREL(J:J,M:M)</f>
        <v>-0.15537543972693033</v>
      </c>
      <c r="Q625" t="str">
        <f>IF(Table2_1[[#This Row],[rating_count]]&lt;1000, "Yes", "No")</f>
        <v>No</v>
      </c>
      <c r="R625" s="9">
        <f>Table2_1[[#This Row],[rating]] * Table2_1[[#This Row],[rating_count]]</f>
        <v>30919.200000000001</v>
      </c>
    </row>
    <row r="626" spans="1:18">
      <c r="A626" s="9" t="s">
        <v>3290</v>
      </c>
      <c r="B626" s="9" t="s">
        <v>3291</v>
      </c>
      <c r="C626" s="9" t="s">
        <v>13091</v>
      </c>
      <c r="D626" s="9" t="s">
        <v>13118</v>
      </c>
      <c r="E626" s="9" t="s">
        <v>13119</v>
      </c>
      <c r="F626" s="9"/>
      <c r="G626" s="9"/>
      <c r="H626">
        <v>2998</v>
      </c>
      <c r="I626">
        <v>5999</v>
      </c>
      <c r="J626">
        <v>0.5</v>
      </c>
      <c r="K626" t="str">
        <f>IF(Table2_1[[#This Row],[discount_percentage]]&gt;=0.5, "Yes", "No")</f>
        <v>Yes</v>
      </c>
      <c r="L626" s="16">
        <f>Table2_1[[#This Row],[actual_price]] * Table2_1[[#This Row],[rating_count]]</f>
        <v>31068821</v>
      </c>
      <c r="M626">
        <v>4.0999999999999996</v>
      </c>
      <c r="N626">
        <v>5179</v>
      </c>
      <c r="O626">
        <f>Table2_1[[#This Row],[rating]] * Table2_1[[#This Row],[rating_count]]</f>
        <v>21233.899999999998</v>
      </c>
      <c r="P626">
        <f>CORREL(J:J,M:M)</f>
        <v>-0.15537543972693033</v>
      </c>
      <c r="Q626" t="str">
        <f>IF(Table2_1[[#This Row],[rating_count]]&lt;1000, "Yes", "No")</f>
        <v>No</v>
      </c>
      <c r="R626" s="9">
        <f>Table2_1[[#This Row],[rating]] * Table2_1[[#This Row],[rating_count]]</f>
        <v>21233.899999999998</v>
      </c>
    </row>
    <row r="627" spans="1:18">
      <c r="A627" s="9" t="s">
        <v>5120</v>
      </c>
      <c r="B627" s="9" t="s">
        <v>5121</v>
      </c>
      <c r="C627" s="9" t="s">
        <v>13083</v>
      </c>
      <c r="D627" s="9" t="s">
        <v>13156</v>
      </c>
      <c r="E627" s="9" t="s">
        <v>13179</v>
      </c>
      <c r="F627" s="9"/>
      <c r="G627" s="9"/>
      <c r="H627">
        <v>4098</v>
      </c>
      <c r="I627">
        <v>4999</v>
      </c>
      <c r="J627">
        <v>0.18</v>
      </c>
      <c r="K627" t="str">
        <f>IF(Table2_1[[#This Row],[discount_percentage]]&gt;=0.5, "Yes", "No")</f>
        <v>No</v>
      </c>
      <c r="L627" s="16">
        <f>Table2_1[[#This Row],[actual_price]] * Table2_1[[#This Row],[rating_count]]</f>
        <v>253999190</v>
      </c>
      <c r="M627">
        <v>4.5</v>
      </c>
      <c r="N627">
        <v>50810</v>
      </c>
      <c r="O627">
        <f>Table2_1[[#This Row],[rating]] * Table2_1[[#This Row],[rating_count]]</f>
        <v>228645</v>
      </c>
      <c r="P627">
        <f>CORREL(J:J,M:M)</f>
        <v>-0.15537543972693033</v>
      </c>
      <c r="Q627" t="str">
        <f>IF(Table2_1[[#This Row],[rating_count]]&lt;1000, "Yes", "No")</f>
        <v>No</v>
      </c>
      <c r="R627" s="9">
        <f>Table2_1[[#This Row],[rating]] * Table2_1[[#This Row],[rating_count]]</f>
        <v>228645</v>
      </c>
    </row>
    <row r="628" spans="1:18">
      <c r="A628" s="9" t="s">
        <v>5131</v>
      </c>
      <c r="B628" s="9" t="s">
        <v>5132</v>
      </c>
      <c r="C628" s="9" t="s">
        <v>13091</v>
      </c>
      <c r="D628" s="9" t="s">
        <v>13180</v>
      </c>
      <c r="E628" s="9" t="s">
        <v>13181</v>
      </c>
      <c r="F628" s="9"/>
      <c r="G628" s="9"/>
      <c r="H628">
        <v>499</v>
      </c>
      <c r="I628">
        <v>1999</v>
      </c>
      <c r="J628">
        <v>0.75</v>
      </c>
      <c r="K628" t="str">
        <f>IF(Table2_1[[#This Row],[discount_percentage]]&gt;=0.5, "Yes", "No")</f>
        <v>Yes</v>
      </c>
      <c r="L628" s="16">
        <f>Table2_1[[#This Row],[actual_price]] * Table2_1[[#This Row],[rating_count]]</f>
        <v>6734631</v>
      </c>
      <c r="M628">
        <v>3.7</v>
      </c>
      <c r="N628">
        <v>3369</v>
      </c>
      <c r="O628">
        <f>Table2_1[[#This Row],[rating]] * Table2_1[[#This Row],[rating_count]]</f>
        <v>12465.300000000001</v>
      </c>
      <c r="P628">
        <f>CORREL(J:J,M:M)</f>
        <v>-0.15537543972693033</v>
      </c>
      <c r="Q628" t="str">
        <f>IF(Table2_1[[#This Row],[rating_count]]&lt;1000, "Yes", "No")</f>
        <v>No</v>
      </c>
      <c r="R628" s="9">
        <f>Table2_1[[#This Row],[rating]] * Table2_1[[#This Row],[rating_count]]</f>
        <v>12465.300000000001</v>
      </c>
    </row>
    <row r="629" spans="1:18">
      <c r="A629" s="9" t="s">
        <v>5142</v>
      </c>
      <c r="B629" s="9" t="s">
        <v>5143</v>
      </c>
      <c r="C629" s="9" t="s">
        <v>13083</v>
      </c>
      <c r="D629" s="9" t="s">
        <v>13084</v>
      </c>
      <c r="E629" s="9" t="s">
        <v>13158</v>
      </c>
      <c r="F629" s="9" t="s">
        <v>13159</v>
      </c>
      <c r="G629" s="9"/>
      <c r="H629">
        <v>299</v>
      </c>
      <c r="I629">
        <v>449</v>
      </c>
      <c r="J629">
        <v>0.33</v>
      </c>
      <c r="K629" t="str">
        <f>IF(Table2_1[[#This Row],[discount_percentage]]&gt;=0.5, "Yes", "No")</f>
        <v>No</v>
      </c>
      <c r="L629" s="16">
        <f>Table2_1[[#This Row],[actual_price]] * Table2_1[[#This Row],[rating_count]]</f>
        <v>5310323</v>
      </c>
      <c r="M629">
        <v>3.5</v>
      </c>
      <c r="N629">
        <v>11827</v>
      </c>
      <c r="O629">
        <f>Table2_1[[#This Row],[rating]] * Table2_1[[#This Row],[rating_count]]</f>
        <v>41394.5</v>
      </c>
      <c r="P629">
        <f>CORREL(J:J,M:M)</f>
        <v>-0.15537543972693033</v>
      </c>
      <c r="Q629" t="str">
        <f>IF(Table2_1[[#This Row],[rating_count]]&lt;1000, "Yes", "No")</f>
        <v>No</v>
      </c>
      <c r="R629" s="9">
        <f>Table2_1[[#This Row],[rating]] * Table2_1[[#This Row],[rating_count]]</f>
        <v>41394.5</v>
      </c>
    </row>
    <row r="630" spans="1:18">
      <c r="A630" s="9" t="s">
        <v>47</v>
      </c>
      <c r="B630" s="9" t="s">
        <v>48</v>
      </c>
      <c r="C630" s="9" t="s">
        <v>13083</v>
      </c>
      <c r="D630" s="9" t="s">
        <v>13084</v>
      </c>
      <c r="E630" s="9" t="s">
        <v>13085</v>
      </c>
      <c r="F630" s="9" t="s">
        <v>13086</v>
      </c>
      <c r="G630" s="9" t="s">
        <v>13087</v>
      </c>
      <c r="H630">
        <v>329</v>
      </c>
      <c r="I630">
        <v>699</v>
      </c>
      <c r="J630">
        <v>0.53</v>
      </c>
      <c r="K630" t="str">
        <f>IF(Table2_1[[#This Row],[discount_percentage]]&gt;=0.5, "Yes", "No")</f>
        <v>Yes</v>
      </c>
      <c r="L630" s="16">
        <f>Table2_1[[#This Row],[actual_price]] * Table2_1[[#This Row],[rating_count]]</f>
        <v>65960436</v>
      </c>
      <c r="M630">
        <v>4.2</v>
      </c>
      <c r="N630">
        <v>94364</v>
      </c>
      <c r="O630">
        <f>Table2_1[[#This Row],[rating]] * Table2_1[[#This Row],[rating_count]]</f>
        <v>396328.8</v>
      </c>
      <c r="P630">
        <f>CORREL(J:J,M:M)</f>
        <v>-0.15537543972693033</v>
      </c>
      <c r="Q630" t="str">
        <f>IF(Table2_1[[#This Row],[rating_count]]&lt;1000, "Yes", "No")</f>
        <v>No</v>
      </c>
      <c r="R630" s="9">
        <f>Table2_1[[#This Row],[rating]] * Table2_1[[#This Row],[rating_count]]</f>
        <v>396328.8</v>
      </c>
    </row>
    <row r="631" spans="1:18">
      <c r="A631" s="9" t="s">
        <v>5154</v>
      </c>
      <c r="B631" s="9" t="s">
        <v>5155</v>
      </c>
      <c r="C631" s="9" t="s">
        <v>13083</v>
      </c>
      <c r="D631" s="9" t="s">
        <v>13084</v>
      </c>
      <c r="E631" s="9" t="s">
        <v>13158</v>
      </c>
      <c r="F631" s="9" t="s">
        <v>13178</v>
      </c>
      <c r="G631" s="9"/>
      <c r="H631">
        <v>699</v>
      </c>
      <c r="I631">
        <v>999</v>
      </c>
      <c r="J631">
        <v>0.3</v>
      </c>
      <c r="K631" t="str">
        <f>IF(Table2_1[[#This Row],[discount_percentage]]&gt;=0.5, "Yes", "No")</f>
        <v>No</v>
      </c>
      <c r="L631" s="16">
        <f>Table2_1[[#This Row],[actual_price]] * Table2_1[[#This Row],[rating_count]]</f>
        <v>15279705</v>
      </c>
      <c r="M631">
        <v>3.5</v>
      </c>
      <c r="N631">
        <v>15295</v>
      </c>
      <c r="O631">
        <f>Table2_1[[#This Row],[rating]] * Table2_1[[#This Row],[rating_count]]</f>
        <v>53532.5</v>
      </c>
      <c r="P631">
        <f>CORREL(J:J,M:M)</f>
        <v>-0.15537543972693033</v>
      </c>
      <c r="Q631" t="str">
        <f>IF(Table2_1[[#This Row],[rating_count]]&lt;1000, "Yes", "No")</f>
        <v>No</v>
      </c>
      <c r="R631" s="9">
        <f>Table2_1[[#This Row],[rating]] * Table2_1[[#This Row],[rating_count]]</f>
        <v>53532.5</v>
      </c>
    </row>
    <row r="632" spans="1:18">
      <c r="A632" s="9" t="s">
        <v>5164</v>
      </c>
      <c r="B632" s="9" t="s">
        <v>5165</v>
      </c>
      <c r="C632" s="9" t="s">
        <v>13091</v>
      </c>
      <c r="D632" s="9" t="s">
        <v>13180</v>
      </c>
      <c r="E632" s="9" t="s">
        <v>13093</v>
      </c>
      <c r="F632" s="9" t="s">
        <v>13182</v>
      </c>
      <c r="G632" s="9" t="s">
        <v>13183</v>
      </c>
      <c r="H632">
        <v>799</v>
      </c>
      <c r="I632">
        <v>3990</v>
      </c>
      <c r="J632">
        <v>0.8</v>
      </c>
      <c r="K632" t="str">
        <f>IF(Table2_1[[#This Row],[discount_percentage]]&gt;=0.5, "Yes", "No")</f>
        <v>Yes</v>
      </c>
      <c r="L632" s="16">
        <f>Table2_1[[#This Row],[actual_price]] * Table2_1[[#This Row],[rating_count]]</f>
        <v>108284610</v>
      </c>
      <c r="M632">
        <v>4.3</v>
      </c>
      <c r="N632">
        <v>27139</v>
      </c>
      <c r="O632">
        <f>Table2_1[[#This Row],[rating]] * Table2_1[[#This Row],[rating_count]]</f>
        <v>116697.7</v>
      </c>
      <c r="P632">
        <f>CORREL(J:J,M:M)</f>
        <v>-0.15537543972693033</v>
      </c>
      <c r="Q632" t="str">
        <f>IF(Table2_1[[#This Row],[rating_count]]&lt;1000, "Yes", "No")</f>
        <v>No</v>
      </c>
      <c r="R632" s="9">
        <f>Table2_1[[#This Row],[rating]] * Table2_1[[#This Row],[rating_count]]</f>
        <v>116697.7</v>
      </c>
    </row>
    <row r="633" spans="1:18">
      <c r="A633" s="9" t="s">
        <v>5175</v>
      </c>
      <c r="B633" s="9" t="s">
        <v>5176</v>
      </c>
      <c r="C633" s="9" t="s">
        <v>13091</v>
      </c>
      <c r="D633" s="9" t="s">
        <v>13129</v>
      </c>
      <c r="E633" s="9" t="s">
        <v>13130</v>
      </c>
      <c r="F633" s="9" t="s">
        <v>13131</v>
      </c>
      <c r="G633" s="9"/>
      <c r="H633">
        <v>1399</v>
      </c>
      <c r="I633">
        <v>5499</v>
      </c>
      <c r="J633">
        <v>0.75</v>
      </c>
      <c r="K633" t="str">
        <f>IF(Table2_1[[#This Row],[discount_percentage]]&gt;=0.5, "Yes", "No")</f>
        <v>Yes</v>
      </c>
      <c r="L633" s="16">
        <f>Table2_1[[#This Row],[actual_price]] * Table2_1[[#This Row],[rating_count]]</f>
        <v>52262496</v>
      </c>
      <c r="M633">
        <v>3.9</v>
      </c>
      <c r="N633">
        <v>9504</v>
      </c>
      <c r="O633">
        <f>Table2_1[[#This Row],[rating]] * Table2_1[[#This Row],[rating_count]]</f>
        <v>37065.599999999999</v>
      </c>
      <c r="P633">
        <f>CORREL(J:J,M:M)</f>
        <v>-0.15537543972693033</v>
      </c>
      <c r="Q633" t="str">
        <f>IF(Table2_1[[#This Row],[rating_count]]&lt;1000, "Yes", "No")</f>
        <v>No</v>
      </c>
      <c r="R633" s="9">
        <f>Table2_1[[#This Row],[rating]] * Table2_1[[#This Row],[rating_count]]</f>
        <v>37065.599999999999</v>
      </c>
    </row>
    <row r="634" spans="1:18">
      <c r="A634" s="9" t="s">
        <v>57</v>
      </c>
      <c r="B634" s="9" t="s">
        <v>58</v>
      </c>
      <c r="C634" s="9" t="s">
        <v>13083</v>
      </c>
      <c r="D634" s="9" t="s">
        <v>13084</v>
      </c>
      <c r="E634" s="9" t="s">
        <v>13085</v>
      </c>
      <c r="F634" s="9" t="s">
        <v>13086</v>
      </c>
      <c r="G634" s="9" t="s">
        <v>13087</v>
      </c>
      <c r="H634">
        <v>154</v>
      </c>
      <c r="I634">
        <v>399</v>
      </c>
      <c r="J634">
        <v>0.61</v>
      </c>
      <c r="K634" t="str">
        <f>IF(Table2_1[[#This Row],[discount_percentage]]&gt;=0.5, "Yes", "No")</f>
        <v>Yes</v>
      </c>
      <c r="L634" s="16">
        <f>Table2_1[[#This Row],[actual_price]] * Table2_1[[#This Row],[rating_count]]</f>
        <v>6745095</v>
      </c>
      <c r="M634">
        <v>4.2</v>
      </c>
      <c r="N634">
        <v>16905</v>
      </c>
      <c r="O634">
        <f>Table2_1[[#This Row],[rating]] * Table2_1[[#This Row],[rating_count]]</f>
        <v>71001</v>
      </c>
      <c r="P634">
        <f>CORREL(J:J,M:M)</f>
        <v>-0.15537543972693033</v>
      </c>
      <c r="Q634" t="str">
        <f>IF(Table2_1[[#This Row],[rating_count]]&lt;1000, "Yes", "No")</f>
        <v>No</v>
      </c>
      <c r="R634" s="9">
        <f>Table2_1[[#This Row],[rating]] * Table2_1[[#This Row],[rating_count]]</f>
        <v>71001</v>
      </c>
    </row>
    <row r="635" spans="1:18">
      <c r="A635" s="9" t="s">
        <v>5187</v>
      </c>
      <c r="B635" s="9" t="s">
        <v>5188</v>
      </c>
      <c r="C635" s="9" t="s">
        <v>13083</v>
      </c>
      <c r="D635" s="9" t="s">
        <v>13156</v>
      </c>
      <c r="E635" s="9" t="s">
        <v>13157</v>
      </c>
      <c r="F635" s="9"/>
      <c r="G635" s="9"/>
      <c r="H635">
        <v>519</v>
      </c>
      <c r="I635">
        <v>1350</v>
      </c>
      <c r="J635">
        <v>0.62</v>
      </c>
      <c r="K635" t="str">
        <f>IF(Table2_1[[#This Row],[discount_percentage]]&gt;=0.5, "Yes", "No")</f>
        <v>Yes</v>
      </c>
      <c r="L635" s="16">
        <f>Table2_1[[#This Row],[actual_price]] * Table2_1[[#This Row],[rating_count]]</f>
        <v>40578300</v>
      </c>
      <c r="M635">
        <v>4.3</v>
      </c>
      <c r="N635">
        <v>30058</v>
      </c>
      <c r="O635">
        <f>Table2_1[[#This Row],[rating]] * Table2_1[[#This Row],[rating_count]]</f>
        <v>129249.4</v>
      </c>
      <c r="P635">
        <f>CORREL(J:J,M:M)</f>
        <v>-0.15537543972693033</v>
      </c>
      <c r="Q635" t="str">
        <f>IF(Table2_1[[#This Row],[rating_count]]&lt;1000, "Yes", "No")</f>
        <v>No</v>
      </c>
      <c r="R635" s="9">
        <f>Table2_1[[#This Row],[rating]] * Table2_1[[#This Row],[rating_count]]</f>
        <v>129249.4</v>
      </c>
    </row>
    <row r="636" spans="1:18">
      <c r="A636" s="9" t="s">
        <v>3421</v>
      </c>
      <c r="B636" s="9" t="s">
        <v>3422</v>
      </c>
      <c r="C636" s="9" t="s">
        <v>13091</v>
      </c>
      <c r="D636" s="9" t="s">
        <v>13118</v>
      </c>
      <c r="E636" s="9" t="s">
        <v>13119</v>
      </c>
      <c r="F636" s="9"/>
      <c r="G636" s="9"/>
      <c r="H636">
        <v>2299</v>
      </c>
      <c r="I636">
        <v>7990</v>
      </c>
      <c r="J636">
        <v>0.71</v>
      </c>
      <c r="K636" t="str">
        <f>IF(Table2_1[[#This Row],[discount_percentage]]&gt;=0.5, "Yes", "No")</f>
        <v>Yes</v>
      </c>
      <c r="L636" s="16">
        <f>Table2_1[[#This Row],[actual_price]] * Table2_1[[#This Row],[rating_count]]</f>
        <v>556255810</v>
      </c>
      <c r="M636">
        <v>4.2</v>
      </c>
      <c r="N636">
        <v>69619</v>
      </c>
      <c r="O636">
        <f>Table2_1[[#This Row],[rating]] * Table2_1[[#This Row],[rating_count]]</f>
        <v>292399.8</v>
      </c>
      <c r="P636">
        <f>CORREL(J:J,M:M)</f>
        <v>-0.15537543972693033</v>
      </c>
      <c r="Q636" t="str">
        <f>IF(Table2_1[[#This Row],[rating_count]]&lt;1000, "Yes", "No")</f>
        <v>No</v>
      </c>
      <c r="R636" s="9">
        <f>Table2_1[[#This Row],[rating]] * Table2_1[[#This Row],[rating_count]]</f>
        <v>292399.8</v>
      </c>
    </row>
    <row r="637" spans="1:18">
      <c r="A637" s="9" t="s">
        <v>3431</v>
      </c>
      <c r="B637" s="9" t="s">
        <v>3432</v>
      </c>
      <c r="C637" s="9" t="s">
        <v>13091</v>
      </c>
      <c r="D637" s="9" t="s">
        <v>13120</v>
      </c>
      <c r="E637" s="9" t="s">
        <v>13121</v>
      </c>
      <c r="F637" s="9" t="s">
        <v>13138</v>
      </c>
      <c r="G637" s="9" t="s">
        <v>13140</v>
      </c>
      <c r="H637">
        <v>399</v>
      </c>
      <c r="I637">
        <v>1999</v>
      </c>
      <c r="J637">
        <v>0.8</v>
      </c>
      <c r="K637" t="str">
        <f>IF(Table2_1[[#This Row],[discount_percentage]]&gt;=0.5, "Yes", "No")</f>
        <v>Yes</v>
      </c>
      <c r="L637" s="16">
        <f>Table2_1[[#This Row],[actual_price]] * Table2_1[[#This Row],[rating_count]]</f>
        <v>6760618</v>
      </c>
      <c r="M637">
        <v>4</v>
      </c>
      <c r="N637">
        <v>3382</v>
      </c>
      <c r="O637">
        <f>Table2_1[[#This Row],[rating]] * Table2_1[[#This Row],[rating_count]]</f>
        <v>13528</v>
      </c>
      <c r="P637">
        <f>CORREL(J:J,M:M)</f>
        <v>-0.15537543972693033</v>
      </c>
      <c r="Q637" t="str">
        <f>IF(Table2_1[[#This Row],[rating_count]]&lt;1000, "Yes", "No")</f>
        <v>No</v>
      </c>
      <c r="R637" s="9">
        <f>Table2_1[[#This Row],[rating]] * Table2_1[[#This Row],[rating_count]]</f>
        <v>13528</v>
      </c>
    </row>
    <row r="638" spans="1:18">
      <c r="A638" s="9" t="s">
        <v>5201</v>
      </c>
      <c r="B638" s="9" t="s">
        <v>5202</v>
      </c>
      <c r="C638" s="9" t="s">
        <v>13091</v>
      </c>
      <c r="D638" s="9" t="s">
        <v>13129</v>
      </c>
      <c r="E638" s="9" t="s">
        <v>13130</v>
      </c>
      <c r="F638" s="9" t="s">
        <v>13131</v>
      </c>
      <c r="G638" s="9"/>
      <c r="H638">
        <v>1499</v>
      </c>
      <c r="I638">
        <v>3990</v>
      </c>
      <c r="J638">
        <v>0.62</v>
      </c>
      <c r="K638" t="str">
        <f>IF(Table2_1[[#This Row],[discount_percentage]]&gt;=0.5, "Yes", "No")</f>
        <v>Yes</v>
      </c>
      <c r="L638" s="16">
        <f>Table2_1[[#This Row],[actual_price]] * Table2_1[[#This Row],[rating_count]]</f>
        <v>438357360</v>
      </c>
      <c r="M638">
        <v>4.0999999999999996</v>
      </c>
      <c r="N638">
        <v>109864</v>
      </c>
      <c r="O638">
        <f>Table2_1[[#This Row],[rating]] * Table2_1[[#This Row],[rating_count]]</f>
        <v>450442.39999999997</v>
      </c>
      <c r="P638">
        <f>CORREL(J:J,M:M)</f>
        <v>-0.15537543972693033</v>
      </c>
      <c r="Q638" t="str">
        <f>IF(Table2_1[[#This Row],[rating_count]]&lt;1000, "Yes", "No")</f>
        <v>No</v>
      </c>
      <c r="R638" s="9">
        <f>Table2_1[[#This Row],[rating]] * Table2_1[[#This Row],[rating_count]]</f>
        <v>450442.39999999997</v>
      </c>
    </row>
    <row r="639" spans="1:18">
      <c r="A639" s="9" t="s">
        <v>5211</v>
      </c>
      <c r="B639" s="9" t="s">
        <v>5212</v>
      </c>
      <c r="C639" s="9" t="s">
        <v>13169</v>
      </c>
      <c r="D639" s="9" t="s">
        <v>13184</v>
      </c>
      <c r="E639" s="9" t="s">
        <v>13185</v>
      </c>
      <c r="F639" s="9" t="s">
        <v>13186</v>
      </c>
      <c r="G639" s="9"/>
      <c r="H639">
        <v>1295</v>
      </c>
      <c r="I639">
        <v>1295</v>
      </c>
      <c r="J639">
        <v>0</v>
      </c>
      <c r="K639" t="str">
        <f>IF(Table2_1[[#This Row],[discount_percentage]]&gt;=0.5, "Yes", "No")</f>
        <v>No</v>
      </c>
      <c r="L639" s="16">
        <f>Table2_1[[#This Row],[actual_price]] * Table2_1[[#This Row],[rating_count]]</f>
        <v>7459200</v>
      </c>
      <c r="M639">
        <v>4.5</v>
      </c>
      <c r="N639">
        <v>5760</v>
      </c>
      <c r="O639">
        <f>Table2_1[[#This Row],[rating]] * Table2_1[[#This Row],[rating_count]]</f>
        <v>25920</v>
      </c>
      <c r="P639">
        <f>CORREL(J:J,M:M)</f>
        <v>-0.15537543972693033</v>
      </c>
      <c r="Q639" t="str">
        <f>IF(Table2_1[[#This Row],[rating_count]]&lt;1000, "Yes", "No")</f>
        <v>No</v>
      </c>
      <c r="R639" s="9">
        <f>Table2_1[[#This Row],[rating]] * Table2_1[[#This Row],[rating_count]]</f>
        <v>25920</v>
      </c>
    </row>
    <row r="640" spans="1:18">
      <c r="A640" s="9" t="s">
        <v>5221</v>
      </c>
      <c r="B640" s="9" t="s">
        <v>5222</v>
      </c>
      <c r="C640" s="9" t="s">
        <v>13083</v>
      </c>
      <c r="D640" s="9" t="s">
        <v>13088</v>
      </c>
      <c r="E640" s="9" t="s">
        <v>13187</v>
      </c>
      <c r="F640" s="9"/>
      <c r="G640" s="9"/>
      <c r="H640">
        <v>1889</v>
      </c>
      <c r="I640">
        <v>5499</v>
      </c>
      <c r="J640">
        <v>0.66</v>
      </c>
      <c r="K640" t="str">
        <f>IF(Table2_1[[#This Row],[discount_percentage]]&gt;=0.5, "Yes", "No")</f>
        <v>Yes</v>
      </c>
      <c r="L640" s="16">
        <f>Table2_1[[#This Row],[actual_price]] * Table2_1[[#This Row],[rating_count]]</f>
        <v>272480949</v>
      </c>
      <c r="M640">
        <v>4.2</v>
      </c>
      <c r="N640">
        <v>49551</v>
      </c>
      <c r="O640">
        <f>Table2_1[[#This Row],[rating]] * Table2_1[[#This Row],[rating_count]]</f>
        <v>208114.2</v>
      </c>
      <c r="P640">
        <f>CORREL(J:J,M:M)</f>
        <v>-0.15537543972693033</v>
      </c>
      <c r="Q640" t="str">
        <f>IF(Table2_1[[#This Row],[rating_count]]&lt;1000, "Yes", "No")</f>
        <v>No</v>
      </c>
      <c r="R640" s="9">
        <f>Table2_1[[#This Row],[rating]] * Table2_1[[#This Row],[rating_count]]</f>
        <v>208114.2</v>
      </c>
    </row>
    <row r="641" spans="1:18">
      <c r="A641" s="9" t="s">
        <v>5232</v>
      </c>
      <c r="B641" s="9" t="s">
        <v>5233</v>
      </c>
      <c r="C641" s="9" t="s">
        <v>13091</v>
      </c>
      <c r="D641" s="9" t="s">
        <v>13129</v>
      </c>
      <c r="E641" s="9" t="s">
        <v>13130</v>
      </c>
      <c r="F641" s="9" t="s">
        <v>13131</v>
      </c>
      <c r="G641" s="9"/>
      <c r="H641">
        <v>455</v>
      </c>
      <c r="I641">
        <v>1490</v>
      </c>
      <c r="J641">
        <v>0.69</v>
      </c>
      <c r="K641" t="str">
        <f>IF(Table2_1[[#This Row],[discount_percentage]]&gt;=0.5, "Yes", "No")</f>
        <v>Yes</v>
      </c>
      <c r="L641" s="16">
        <f>Table2_1[[#This Row],[actual_price]] * Table2_1[[#This Row],[rating_count]]</f>
        <v>240898730</v>
      </c>
      <c r="M641">
        <v>4.0999999999999996</v>
      </c>
      <c r="N641">
        <v>161677</v>
      </c>
      <c r="O641">
        <f>Table2_1[[#This Row],[rating]] * Table2_1[[#This Row],[rating_count]]</f>
        <v>662875.69999999995</v>
      </c>
      <c r="P641">
        <f>CORREL(J:J,M:M)</f>
        <v>-0.15537543972693033</v>
      </c>
      <c r="Q641" t="str">
        <f>IF(Table2_1[[#This Row],[rating_count]]&lt;1000, "Yes", "No")</f>
        <v>No</v>
      </c>
      <c r="R641" s="9">
        <f>Table2_1[[#This Row],[rating]] * Table2_1[[#This Row],[rating_count]]</f>
        <v>662875.69999999995</v>
      </c>
    </row>
    <row r="642" spans="1:18">
      <c r="A642" s="9" t="s">
        <v>5242</v>
      </c>
      <c r="B642" s="9" t="s">
        <v>5243</v>
      </c>
      <c r="C642" s="9" t="s">
        <v>13091</v>
      </c>
      <c r="D642" s="9" t="s">
        <v>13180</v>
      </c>
      <c r="E642" s="9" t="s">
        <v>13093</v>
      </c>
      <c r="F642" s="9" t="s">
        <v>13182</v>
      </c>
      <c r="G642" s="9" t="s">
        <v>13188</v>
      </c>
      <c r="H642">
        <v>399</v>
      </c>
      <c r="I642">
        <v>995</v>
      </c>
      <c r="J642">
        <v>0.6</v>
      </c>
      <c r="K642" t="str">
        <f>IF(Table2_1[[#This Row],[discount_percentage]]&gt;=0.5, "Yes", "No")</f>
        <v>Yes</v>
      </c>
      <c r="L642" s="16">
        <f>Table2_1[[#This Row],[actual_price]] * Table2_1[[#This Row],[rating_count]]</f>
        <v>21265140</v>
      </c>
      <c r="M642">
        <v>3.9</v>
      </c>
      <c r="N642">
        <v>21372</v>
      </c>
      <c r="O642">
        <f>Table2_1[[#This Row],[rating]] * Table2_1[[#This Row],[rating_count]]</f>
        <v>83350.8</v>
      </c>
      <c r="P642">
        <f>CORREL(J:J,M:M)</f>
        <v>-0.15537543972693033</v>
      </c>
      <c r="Q642" t="str">
        <f>IF(Table2_1[[#This Row],[rating_count]]&lt;1000, "Yes", "No")</f>
        <v>No</v>
      </c>
      <c r="R642" s="9">
        <f>Table2_1[[#This Row],[rating]] * Table2_1[[#This Row],[rating_count]]</f>
        <v>83350.8</v>
      </c>
    </row>
    <row r="643" spans="1:18">
      <c r="A643" s="9" t="s">
        <v>3441</v>
      </c>
      <c r="B643" s="9" t="s">
        <v>3442</v>
      </c>
      <c r="C643" s="9" t="s">
        <v>13091</v>
      </c>
      <c r="D643" s="9" t="s">
        <v>13093</v>
      </c>
      <c r="E643" s="9" t="s">
        <v>13126</v>
      </c>
      <c r="F643" s="9" t="s">
        <v>13127</v>
      </c>
      <c r="G643" s="9"/>
      <c r="H643">
        <v>1059</v>
      </c>
      <c r="I643">
        <v>3999</v>
      </c>
      <c r="J643">
        <v>0.74</v>
      </c>
      <c r="K643" t="str">
        <f>IF(Table2_1[[#This Row],[discount_percentage]]&gt;=0.5, "Yes", "No")</f>
        <v>Yes</v>
      </c>
      <c r="L643" s="16">
        <f>Table2_1[[#This Row],[actual_price]] * Table2_1[[#This Row],[rating_count]]</f>
        <v>559999965</v>
      </c>
      <c r="M643">
        <v>4.3</v>
      </c>
      <c r="N643">
        <v>140035</v>
      </c>
      <c r="O643">
        <f>Table2_1[[#This Row],[rating]] * Table2_1[[#This Row],[rating_count]]</f>
        <v>602150.5</v>
      </c>
      <c r="P643">
        <f>CORREL(J:J,M:M)</f>
        <v>-0.15537543972693033</v>
      </c>
      <c r="Q643" t="str">
        <f>IF(Table2_1[[#This Row],[rating_count]]&lt;1000, "Yes", "No")</f>
        <v>No</v>
      </c>
      <c r="R643" s="9">
        <f>Table2_1[[#This Row],[rating]] * Table2_1[[#This Row],[rating_count]]</f>
        <v>602150.5</v>
      </c>
    </row>
    <row r="644" spans="1:18">
      <c r="A644" s="9" t="s">
        <v>66</v>
      </c>
      <c r="B644" s="9" t="s">
        <v>67</v>
      </c>
      <c r="C644" s="9" t="s">
        <v>13083</v>
      </c>
      <c r="D644" s="9" t="s">
        <v>13084</v>
      </c>
      <c r="E644" s="9" t="s">
        <v>13085</v>
      </c>
      <c r="F644" s="9" t="s">
        <v>13086</v>
      </c>
      <c r="G644" s="9" t="s">
        <v>13087</v>
      </c>
      <c r="H644">
        <v>149</v>
      </c>
      <c r="I644">
        <v>1000</v>
      </c>
      <c r="J644">
        <v>0.85</v>
      </c>
      <c r="K644" t="str">
        <f>IF(Table2_1[[#This Row],[discount_percentage]]&gt;=0.5, "Yes", "No")</f>
        <v>Yes</v>
      </c>
      <c r="L644" s="16">
        <f>Table2_1[[#This Row],[actual_price]] * Table2_1[[#This Row],[rating_count]]</f>
        <v>24870000</v>
      </c>
      <c r="M644">
        <v>3.9</v>
      </c>
      <c r="N644">
        <v>24870</v>
      </c>
      <c r="O644">
        <f>Table2_1[[#This Row],[rating]] * Table2_1[[#This Row],[rating_count]]</f>
        <v>96993</v>
      </c>
      <c r="P644">
        <f>CORREL(J:J,M:M)</f>
        <v>-0.15537543972693033</v>
      </c>
      <c r="Q644" t="str">
        <f>IF(Table2_1[[#This Row],[rating_count]]&lt;1000, "Yes", "No")</f>
        <v>No</v>
      </c>
      <c r="R644" s="9">
        <f>Table2_1[[#This Row],[rating]] * Table2_1[[#This Row],[rating_count]]</f>
        <v>96993</v>
      </c>
    </row>
    <row r="645" spans="1:18">
      <c r="A645" s="9" t="s">
        <v>5260</v>
      </c>
      <c r="B645" s="9" t="s">
        <v>5261</v>
      </c>
      <c r="C645" s="9" t="s">
        <v>13083</v>
      </c>
      <c r="D645" s="9" t="s">
        <v>13189</v>
      </c>
      <c r="E645" s="9" t="s">
        <v>13190</v>
      </c>
      <c r="F645" s="9" t="s">
        <v>13191</v>
      </c>
      <c r="G645" s="9"/>
      <c r="H645">
        <v>717</v>
      </c>
      <c r="I645">
        <v>761</v>
      </c>
      <c r="J645">
        <v>0.06</v>
      </c>
      <c r="K645" t="str">
        <f>IF(Table2_1[[#This Row],[discount_percentage]]&gt;=0.5, "Yes", "No")</f>
        <v>No</v>
      </c>
      <c r="L645" s="16">
        <f>Table2_1[[#This Row],[actual_price]] * Table2_1[[#This Row],[rating_count]]</f>
        <v>5478439</v>
      </c>
      <c r="M645">
        <v>4</v>
      </c>
      <c r="N645">
        <v>7199</v>
      </c>
      <c r="O645">
        <f>Table2_1[[#This Row],[rating]] * Table2_1[[#This Row],[rating_count]]</f>
        <v>28796</v>
      </c>
      <c r="P645">
        <f>CORREL(J:J,M:M)</f>
        <v>-0.15537543972693033</v>
      </c>
      <c r="Q645" t="str">
        <f>IF(Table2_1[[#This Row],[rating_count]]&lt;1000, "Yes", "No")</f>
        <v>No</v>
      </c>
      <c r="R645" s="9">
        <f>Table2_1[[#This Row],[rating]] * Table2_1[[#This Row],[rating_count]]</f>
        <v>28796</v>
      </c>
    </row>
    <row r="646" spans="1:18">
      <c r="A646" s="9" t="s">
        <v>3517</v>
      </c>
      <c r="B646" s="9" t="s">
        <v>3518</v>
      </c>
      <c r="C646" s="9" t="s">
        <v>13083</v>
      </c>
      <c r="D646" s="9" t="s">
        <v>13084</v>
      </c>
      <c r="E646" s="9" t="s">
        <v>13085</v>
      </c>
      <c r="F646" s="9" t="s">
        <v>13142</v>
      </c>
      <c r="G646" s="9"/>
      <c r="H646">
        <v>99</v>
      </c>
      <c r="I646">
        <v>999</v>
      </c>
      <c r="J646">
        <v>0.9</v>
      </c>
      <c r="K646" t="str">
        <f>IF(Table2_1[[#This Row],[discount_percentage]]&gt;=0.5, "Yes", "No")</f>
        <v>Yes</v>
      </c>
      <c r="L646" s="16">
        <f>Table2_1[[#This Row],[actual_price]] * Table2_1[[#This Row],[rating_count]]</f>
        <v>1394604</v>
      </c>
      <c r="M646">
        <v>4</v>
      </c>
      <c r="N646">
        <v>1396</v>
      </c>
      <c r="O646">
        <f>Table2_1[[#This Row],[rating]] * Table2_1[[#This Row],[rating_count]]</f>
        <v>5584</v>
      </c>
      <c r="P646">
        <f>CORREL(J:J,M:M)</f>
        <v>-0.15537543972693033</v>
      </c>
      <c r="Q646" t="str">
        <f>IF(Table2_1[[#This Row],[rating_count]]&lt;1000, "Yes", "No")</f>
        <v>No</v>
      </c>
      <c r="R646" s="9">
        <f>Table2_1[[#This Row],[rating]] * Table2_1[[#This Row],[rating_count]]</f>
        <v>5584</v>
      </c>
    </row>
    <row r="647" spans="1:18">
      <c r="A647" s="9" t="s">
        <v>5273</v>
      </c>
      <c r="B647" s="9" t="s">
        <v>5274</v>
      </c>
      <c r="C647" s="9" t="s">
        <v>13083</v>
      </c>
      <c r="D647" s="9" t="s">
        <v>13084</v>
      </c>
      <c r="E647" s="9" t="s">
        <v>13158</v>
      </c>
      <c r="F647" s="9" t="s">
        <v>13192</v>
      </c>
      <c r="G647" s="9" t="s">
        <v>13193</v>
      </c>
      <c r="H647">
        <v>39</v>
      </c>
      <c r="I647">
        <v>299</v>
      </c>
      <c r="J647">
        <v>0.87</v>
      </c>
      <c r="K647" t="str">
        <f>IF(Table2_1[[#This Row],[discount_percentage]]&gt;=0.5, "Yes", "No")</f>
        <v>Yes</v>
      </c>
      <c r="L647" s="16">
        <f>Table2_1[[#This Row],[actual_price]] * Table2_1[[#This Row],[rating_count]]</f>
        <v>4554667</v>
      </c>
      <c r="M647">
        <v>3.5</v>
      </c>
      <c r="N647">
        <v>15233</v>
      </c>
      <c r="O647">
        <f>Table2_1[[#This Row],[rating]] * Table2_1[[#This Row],[rating_count]]</f>
        <v>53315.5</v>
      </c>
      <c r="P647">
        <f>CORREL(J:J,M:M)</f>
        <v>-0.15537543972693033</v>
      </c>
      <c r="Q647" t="str">
        <f>IF(Table2_1[[#This Row],[rating_count]]&lt;1000, "Yes", "No")</f>
        <v>No</v>
      </c>
      <c r="R647" s="9">
        <f>Table2_1[[#This Row],[rating]] * Table2_1[[#This Row],[rating_count]]</f>
        <v>53315.5</v>
      </c>
    </row>
    <row r="648" spans="1:18">
      <c r="A648" s="9" t="s">
        <v>5284</v>
      </c>
      <c r="B648" s="9" t="s">
        <v>5285</v>
      </c>
      <c r="C648" s="9" t="s">
        <v>13083</v>
      </c>
      <c r="D648" s="9" t="s">
        <v>13156</v>
      </c>
      <c r="E648" s="9" t="s">
        <v>13157</v>
      </c>
      <c r="F648" s="9"/>
      <c r="G648" s="9"/>
      <c r="H648">
        <v>889</v>
      </c>
      <c r="I648">
        <v>2500</v>
      </c>
      <c r="J648">
        <v>0.64</v>
      </c>
      <c r="K648" t="str">
        <f>IF(Table2_1[[#This Row],[discount_percentage]]&gt;=0.5, "Yes", "No")</f>
        <v>Yes</v>
      </c>
      <c r="L648" s="16">
        <f>Table2_1[[#This Row],[actual_price]] * Table2_1[[#This Row],[rating_count]]</f>
        <v>139367500</v>
      </c>
      <c r="M648">
        <v>4.3</v>
      </c>
      <c r="N648">
        <v>55747</v>
      </c>
      <c r="O648">
        <f>Table2_1[[#This Row],[rating]] * Table2_1[[#This Row],[rating_count]]</f>
        <v>239712.09999999998</v>
      </c>
      <c r="P648">
        <f>CORREL(J:J,M:M)</f>
        <v>-0.15537543972693033</v>
      </c>
      <c r="Q648" t="str">
        <f>IF(Table2_1[[#This Row],[rating_count]]&lt;1000, "Yes", "No")</f>
        <v>No</v>
      </c>
      <c r="R648" s="9">
        <f>Table2_1[[#This Row],[rating]] * Table2_1[[#This Row],[rating_count]]</f>
        <v>239712.09999999998</v>
      </c>
    </row>
    <row r="649" spans="1:18">
      <c r="A649" s="9" t="s">
        <v>5294</v>
      </c>
      <c r="B649" s="9" t="s">
        <v>5295</v>
      </c>
      <c r="C649" s="9" t="s">
        <v>13091</v>
      </c>
      <c r="D649" s="9" t="s">
        <v>13129</v>
      </c>
      <c r="E649" s="9" t="s">
        <v>13130</v>
      </c>
      <c r="F649" s="9" t="s">
        <v>13131</v>
      </c>
      <c r="G649" s="9"/>
      <c r="H649">
        <v>1199</v>
      </c>
      <c r="I649">
        <v>4999</v>
      </c>
      <c r="J649">
        <v>0.76</v>
      </c>
      <c r="K649" t="str">
        <f>IF(Table2_1[[#This Row],[discount_percentage]]&gt;=0.5, "Yes", "No")</f>
        <v>Yes</v>
      </c>
      <c r="L649" s="16">
        <f>Table2_1[[#This Row],[actual_price]] * Table2_1[[#This Row],[rating_count]]</f>
        <v>74790039</v>
      </c>
      <c r="M649">
        <v>3.8</v>
      </c>
      <c r="N649">
        <v>14961</v>
      </c>
      <c r="O649">
        <f>Table2_1[[#This Row],[rating]] * Table2_1[[#This Row],[rating_count]]</f>
        <v>56851.799999999996</v>
      </c>
      <c r="P649">
        <f>CORREL(J:J,M:M)</f>
        <v>-0.15537543972693033</v>
      </c>
      <c r="Q649" t="str">
        <f>IF(Table2_1[[#This Row],[rating_count]]&lt;1000, "Yes", "No")</f>
        <v>No</v>
      </c>
      <c r="R649" s="9">
        <f>Table2_1[[#This Row],[rating]] * Table2_1[[#This Row],[rating_count]]</f>
        <v>56851.799999999996</v>
      </c>
    </row>
    <row r="650" spans="1:18">
      <c r="A650" s="9" t="s">
        <v>5304</v>
      </c>
      <c r="B650" s="9" t="s">
        <v>5305</v>
      </c>
      <c r="C650" s="9" t="s">
        <v>13083</v>
      </c>
      <c r="D650" s="9" t="s">
        <v>13084</v>
      </c>
      <c r="E650" s="9" t="s">
        <v>13158</v>
      </c>
      <c r="F650" s="9" t="s">
        <v>13159</v>
      </c>
      <c r="G650" s="9"/>
      <c r="H650">
        <v>569</v>
      </c>
      <c r="I650">
        <v>1299</v>
      </c>
      <c r="J650">
        <v>0.56000000000000005</v>
      </c>
      <c r="K650" t="str">
        <f>IF(Table2_1[[#This Row],[discount_percentage]]&gt;=0.5, "Yes", "No")</f>
        <v>Yes</v>
      </c>
      <c r="L650" s="16">
        <f>Table2_1[[#This Row],[actual_price]] * Table2_1[[#This Row],[rating_count]]</f>
        <v>12048225</v>
      </c>
      <c r="M650">
        <v>4.4000000000000004</v>
      </c>
      <c r="N650">
        <v>9275</v>
      </c>
      <c r="O650">
        <f>Table2_1[[#This Row],[rating]] * Table2_1[[#This Row],[rating_count]]</f>
        <v>40810</v>
      </c>
      <c r="P650">
        <f>CORREL(J:J,M:M)</f>
        <v>-0.15537543972693033</v>
      </c>
      <c r="Q650" t="str">
        <f>IF(Table2_1[[#This Row],[rating_count]]&lt;1000, "Yes", "No")</f>
        <v>No</v>
      </c>
      <c r="R650" s="9">
        <f>Table2_1[[#This Row],[rating]] * Table2_1[[#This Row],[rating_count]]</f>
        <v>40810</v>
      </c>
    </row>
    <row r="651" spans="1:18">
      <c r="A651" s="9" t="s">
        <v>5314</v>
      </c>
      <c r="B651" s="9" t="s">
        <v>5315</v>
      </c>
      <c r="C651" s="9" t="s">
        <v>13091</v>
      </c>
      <c r="D651" s="9" t="s">
        <v>13129</v>
      </c>
      <c r="E651" s="9" t="s">
        <v>13130</v>
      </c>
      <c r="F651" s="9" t="s">
        <v>13131</v>
      </c>
      <c r="G651" s="9"/>
      <c r="H651">
        <v>1499</v>
      </c>
      <c r="I651">
        <v>8999</v>
      </c>
      <c r="J651">
        <v>0.83</v>
      </c>
      <c r="K651" t="str">
        <f>IF(Table2_1[[#This Row],[discount_percentage]]&gt;=0.5, "Yes", "No")</f>
        <v>Yes</v>
      </c>
      <c r="L651" s="16">
        <f>Table2_1[[#This Row],[actual_price]] * Table2_1[[#This Row],[rating_count]]</f>
        <v>254887676</v>
      </c>
      <c r="M651">
        <v>3.7</v>
      </c>
      <c r="N651">
        <v>28324</v>
      </c>
      <c r="O651">
        <f>Table2_1[[#This Row],[rating]] * Table2_1[[#This Row],[rating_count]]</f>
        <v>104798.8</v>
      </c>
      <c r="P651">
        <f>CORREL(J:J,M:M)</f>
        <v>-0.15537543972693033</v>
      </c>
      <c r="Q651" t="str">
        <f>IF(Table2_1[[#This Row],[rating_count]]&lt;1000, "Yes", "No")</f>
        <v>No</v>
      </c>
      <c r="R651" s="9">
        <f>Table2_1[[#This Row],[rating]] * Table2_1[[#This Row],[rating_count]]</f>
        <v>104798.8</v>
      </c>
    </row>
    <row r="652" spans="1:18">
      <c r="A652" s="9" t="s">
        <v>5324</v>
      </c>
      <c r="B652" s="9" t="s">
        <v>5325</v>
      </c>
      <c r="C652" s="9" t="s">
        <v>13091</v>
      </c>
      <c r="D652" s="9" t="s">
        <v>13167</v>
      </c>
      <c r="E652" s="9" t="s">
        <v>13168</v>
      </c>
      <c r="F652" s="9"/>
      <c r="G652" s="9"/>
      <c r="H652">
        <v>149</v>
      </c>
      <c r="I652">
        <v>180</v>
      </c>
      <c r="J652">
        <v>0.17</v>
      </c>
      <c r="K652" t="str">
        <f>IF(Table2_1[[#This Row],[discount_percentage]]&gt;=0.5, "Yes", "No")</f>
        <v>No</v>
      </c>
      <c r="L652" s="16">
        <f>Table2_1[[#This Row],[actual_price]] * Table2_1[[#This Row],[rating_count]]</f>
        <v>115920</v>
      </c>
      <c r="M652">
        <v>4.4000000000000004</v>
      </c>
      <c r="N652">
        <v>644</v>
      </c>
      <c r="O652">
        <f>Table2_1[[#This Row],[rating]] * Table2_1[[#This Row],[rating_count]]</f>
        <v>2833.6000000000004</v>
      </c>
      <c r="P652">
        <f>CORREL(J:J,M:M)</f>
        <v>-0.15537543972693033</v>
      </c>
      <c r="Q652" t="str">
        <f>IF(Table2_1[[#This Row],[rating_count]]&lt;1000, "Yes", "No")</f>
        <v>Yes</v>
      </c>
      <c r="R652" s="9">
        <f>Table2_1[[#This Row],[rating]] * Table2_1[[#This Row],[rating_count]]</f>
        <v>2833.6000000000004</v>
      </c>
    </row>
    <row r="653" spans="1:18">
      <c r="A653" s="9" t="s">
        <v>5334</v>
      </c>
      <c r="B653" s="9" t="s">
        <v>5335</v>
      </c>
      <c r="C653" s="9" t="s">
        <v>13083</v>
      </c>
      <c r="D653" s="9" t="s">
        <v>13084</v>
      </c>
      <c r="E653" s="9" t="s">
        <v>13194</v>
      </c>
      <c r="F653" s="9" t="s">
        <v>13195</v>
      </c>
      <c r="G653" s="9"/>
      <c r="H653">
        <v>399</v>
      </c>
      <c r="I653">
        <v>549</v>
      </c>
      <c r="J653">
        <v>0.27</v>
      </c>
      <c r="K653" t="str">
        <f>IF(Table2_1[[#This Row],[discount_percentage]]&gt;=0.5, "Yes", "No")</f>
        <v>No</v>
      </c>
      <c r="L653" s="16">
        <f>Table2_1[[#This Row],[actual_price]] * Table2_1[[#This Row],[rating_count]]</f>
        <v>9958311</v>
      </c>
      <c r="M653">
        <v>4.4000000000000004</v>
      </c>
      <c r="N653">
        <v>18139</v>
      </c>
      <c r="O653">
        <f>Table2_1[[#This Row],[rating]] * Table2_1[[#This Row],[rating_count]]</f>
        <v>79811.600000000006</v>
      </c>
      <c r="P653">
        <f>CORREL(J:J,M:M)</f>
        <v>-0.15537543972693033</v>
      </c>
      <c r="Q653" t="str">
        <f>IF(Table2_1[[#This Row],[rating_count]]&lt;1000, "Yes", "No")</f>
        <v>No</v>
      </c>
      <c r="R653" s="9">
        <f>Table2_1[[#This Row],[rating]] * Table2_1[[#This Row],[rating_count]]</f>
        <v>79811.600000000006</v>
      </c>
    </row>
    <row r="654" spans="1:18">
      <c r="A654" s="9" t="s">
        <v>5345</v>
      </c>
      <c r="B654" s="9" t="s">
        <v>5346</v>
      </c>
      <c r="C654" s="9" t="s">
        <v>13174</v>
      </c>
      <c r="D654" s="9" t="s">
        <v>13175</v>
      </c>
      <c r="E654" s="9" t="s">
        <v>13196</v>
      </c>
      <c r="F654" s="9" t="s">
        <v>13197</v>
      </c>
      <c r="G654" s="9"/>
      <c r="H654">
        <v>191</v>
      </c>
      <c r="I654">
        <v>225</v>
      </c>
      <c r="J654">
        <v>0.15</v>
      </c>
      <c r="K654" t="str">
        <f>IF(Table2_1[[#This Row],[discount_percentage]]&gt;=0.5, "Yes", "No")</f>
        <v>No</v>
      </c>
      <c r="L654" s="16">
        <f>Table2_1[[#This Row],[actual_price]] * Table2_1[[#This Row],[rating_count]]</f>
        <v>1620675</v>
      </c>
      <c r="M654">
        <v>4.4000000000000004</v>
      </c>
      <c r="N654">
        <v>7203</v>
      </c>
      <c r="O654">
        <f>Table2_1[[#This Row],[rating]] * Table2_1[[#This Row],[rating_count]]</f>
        <v>31693.200000000004</v>
      </c>
      <c r="P654">
        <f>CORREL(J:J,M:M)</f>
        <v>-0.15537543972693033</v>
      </c>
      <c r="Q654" t="str">
        <f>IF(Table2_1[[#This Row],[rating_count]]&lt;1000, "Yes", "No")</f>
        <v>No</v>
      </c>
      <c r="R654" s="9">
        <f>Table2_1[[#This Row],[rating]] * Table2_1[[#This Row],[rating_count]]</f>
        <v>31693.200000000004</v>
      </c>
    </row>
    <row r="655" spans="1:18">
      <c r="A655" s="9" t="s">
        <v>5356</v>
      </c>
      <c r="B655" s="9" t="s">
        <v>5357</v>
      </c>
      <c r="C655" s="9" t="s">
        <v>13083</v>
      </c>
      <c r="D655" s="9" t="s">
        <v>13084</v>
      </c>
      <c r="E655" s="9" t="s">
        <v>13158</v>
      </c>
      <c r="F655" s="9" t="s">
        <v>13192</v>
      </c>
      <c r="G655" s="9" t="s">
        <v>13198</v>
      </c>
      <c r="H655">
        <v>129</v>
      </c>
      <c r="I655">
        <v>999</v>
      </c>
      <c r="J655">
        <v>0.87</v>
      </c>
      <c r="K655" t="str">
        <f>IF(Table2_1[[#This Row],[discount_percentage]]&gt;=0.5, "Yes", "No")</f>
        <v>Yes</v>
      </c>
      <c r="L655" s="16">
        <f>Table2_1[[#This Row],[actual_price]] * Table2_1[[#This Row],[rating_count]]</f>
        <v>490509</v>
      </c>
      <c r="M655">
        <v>4.2</v>
      </c>
      <c r="N655">
        <v>491</v>
      </c>
      <c r="O655">
        <f>Table2_1[[#This Row],[rating]] * Table2_1[[#This Row],[rating_count]]</f>
        <v>2062.2000000000003</v>
      </c>
      <c r="P655">
        <f>CORREL(J:J,M:M)</f>
        <v>-0.15537543972693033</v>
      </c>
      <c r="Q655" t="str">
        <f>IF(Table2_1[[#This Row],[rating_count]]&lt;1000, "Yes", "No")</f>
        <v>Yes</v>
      </c>
      <c r="R655" s="9">
        <f>Table2_1[[#This Row],[rating]] * Table2_1[[#This Row],[rating_count]]</f>
        <v>2062.2000000000003</v>
      </c>
    </row>
    <row r="656" spans="1:18">
      <c r="A656" s="9" t="s">
        <v>5367</v>
      </c>
      <c r="B656" s="9" t="s">
        <v>5368</v>
      </c>
      <c r="C656" s="9" t="s">
        <v>13083</v>
      </c>
      <c r="D656" s="9" t="s">
        <v>13084</v>
      </c>
      <c r="E656" s="9" t="s">
        <v>13199</v>
      </c>
      <c r="F656" s="9"/>
      <c r="G656" s="9"/>
      <c r="H656">
        <v>199</v>
      </c>
      <c r="I656">
        <v>599</v>
      </c>
      <c r="J656">
        <v>0.67</v>
      </c>
      <c r="K656" t="str">
        <f>IF(Table2_1[[#This Row],[discount_percentage]]&gt;=0.5, "Yes", "No")</f>
        <v>Yes</v>
      </c>
      <c r="L656" s="16">
        <f>Table2_1[[#This Row],[actual_price]] * Table2_1[[#This Row],[rating_count]]</f>
        <v>8127232</v>
      </c>
      <c r="M656">
        <v>4.5</v>
      </c>
      <c r="N656">
        <v>13568</v>
      </c>
      <c r="O656">
        <f>Table2_1[[#This Row],[rating]] * Table2_1[[#This Row],[rating_count]]</f>
        <v>61056</v>
      </c>
      <c r="P656">
        <f>CORREL(J:J,M:M)</f>
        <v>-0.15537543972693033</v>
      </c>
      <c r="Q656" t="str">
        <f>IF(Table2_1[[#This Row],[rating_count]]&lt;1000, "Yes", "No")</f>
        <v>No</v>
      </c>
      <c r="R656" s="9">
        <f>Table2_1[[#This Row],[rating]] * Table2_1[[#This Row],[rating_count]]</f>
        <v>61056</v>
      </c>
    </row>
    <row r="657" spans="1:18">
      <c r="A657" s="9" t="s">
        <v>5378</v>
      </c>
      <c r="B657" s="9" t="s">
        <v>5379</v>
      </c>
      <c r="C657" s="9" t="s">
        <v>13091</v>
      </c>
      <c r="D657" s="9" t="s">
        <v>13129</v>
      </c>
      <c r="E657" s="9" t="s">
        <v>13130</v>
      </c>
      <c r="F657" s="9" t="s">
        <v>13131</v>
      </c>
      <c r="G657" s="9"/>
      <c r="H657">
        <v>999</v>
      </c>
      <c r="I657">
        <v>4499</v>
      </c>
      <c r="J657">
        <v>0.78</v>
      </c>
      <c r="K657" t="str">
        <f>IF(Table2_1[[#This Row],[discount_percentage]]&gt;=0.5, "Yes", "No")</f>
        <v>Yes</v>
      </c>
      <c r="L657" s="16">
        <f>Table2_1[[#This Row],[actual_price]] * Table2_1[[#This Row],[rating_count]]</f>
        <v>15251610</v>
      </c>
      <c r="M657">
        <v>3.8</v>
      </c>
      <c r="N657">
        <v>3390</v>
      </c>
      <c r="O657">
        <f>Table2_1[[#This Row],[rating]] * Table2_1[[#This Row],[rating_count]]</f>
        <v>12882</v>
      </c>
      <c r="P657">
        <f>CORREL(J:J,M:M)</f>
        <v>-0.15537543972693033</v>
      </c>
      <c r="Q657" t="str">
        <f>IF(Table2_1[[#This Row],[rating_count]]&lt;1000, "Yes", "No")</f>
        <v>No</v>
      </c>
      <c r="R657" s="9">
        <f>Table2_1[[#This Row],[rating]] * Table2_1[[#This Row],[rating_count]]</f>
        <v>12882</v>
      </c>
    </row>
    <row r="658" spans="1:18">
      <c r="A658" s="9" t="s">
        <v>5388</v>
      </c>
      <c r="B658" s="9" t="s">
        <v>5389</v>
      </c>
      <c r="C658" s="9" t="s">
        <v>13091</v>
      </c>
      <c r="D658" s="9" t="s">
        <v>13129</v>
      </c>
      <c r="E658" s="9" t="s">
        <v>13130</v>
      </c>
      <c r="F658" s="9" t="s">
        <v>13131</v>
      </c>
      <c r="G658" s="9"/>
      <c r="H658">
        <v>899</v>
      </c>
      <c r="I658">
        <v>4499</v>
      </c>
      <c r="J658">
        <v>0.8</v>
      </c>
      <c r="K658" t="str">
        <f>IF(Table2_1[[#This Row],[discount_percentage]]&gt;=0.5, "Yes", "No")</f>
        <v>Yes</v>
      </c>
      <c r="L658" s="16">
        <f>Table2_1[[#This Row],[actual_price]] * Table2_1[[#This Row],[rating_count]]</f>
        <v>463630948</v>
      </c>
      <c r="M658">
        <v>3.8</v>
      </c>
      <c r="N658">
        <v>103052</v>
      </c>
      <c r="O658">
        <f>Table2_1[[#This Row],[rating]] * Table2_1[[#This Row],[rating_count]]</f>
        <v>391597.6</v>
      </c>
      <c r="P658">
        <f>CORREL(J:J,M:M)</f>
        <v>-0.15537543972693033</v>
      </c>
      <c r="Q658" t="str">
        <f>IF(Table2_1[[#This Row],[rating_count]]&lt;1000, "Yes", "No")</f>
        <v>No</v>
      </c>
      <c r="R658" s="9">
        <f>Table2_1[[#This Row],[rating]] * Table2_1[[#This Row],[rating_count]]</f>
        <v>391597.6</v>
      </c>
    </row>
    <row r="659" spans="1:18">
      <c r="A659" s="9" t="s">
        <v>3592</v>
      </c>
      <c r="B659" s="9" t="s">
        <v>3593</v>
      </c>
      <c r="C659" s="9" t="s">
        <v>13091</v>
      </c>
      <c r="D659" s="9" t="s">
        <v>13120</v>
      </c>
      <c r="E659" s="9" t="s">
        <v>13121</v>
      </c>
      <c r="F659" s="9" t="s">
        <v>13122</v>
      </c>
      <c r="G659" s="9" t="s">
        <v>13123</v>
      </c>
      <c r="H659">
        <v>1799</v>
      </c>
      <c r="I659">
        <v>2499</v>
      </c>
      <c r="J659">
        <v>0.28000000000000003</v>
      </c>
      <c r="K659" t="str">
        <f>IF(Table2_1[[#This Row],[discount_percentage]]&gt;=0.5, "Yes", "No")</f>
        <v>No</v>
      </c>
      <c r="L659" s="16">
        <f>Table2_1[[#This Row],[actual_price]] * Table2_1[[#This Row],[rating_count]]</f>
        <v>46676322</v>
      </c>
      <c r="M659">
        <v>4.0999999999999996</v>
      </c>
      <c r="N659">
        <v>18678</v>
      </c>
      <c r="O659">
        <f>Table2_1[[#This Row],[rating]] * Table2_1[[#This Row],[rating_count]]</f>
        <v>76579.799999999988</v>
      </c>
      <c r="P659">
        <f>CORREL(J:J,M:M)</f>
        <v>-0.15537543972693033</v>
      </c>
      <c r="Q659" t="str">
        <f>IF(Table2_1[[#This Row],[rating_count]]&lt;1000, "Yes", "No")</f>
        <v>No</v>
      </c>
      <c r="R659" s="9">
        <f>Table2_1[[#This Row],[rating]] * Table2_1[[#This Row],[rating_count]]</f>
        <v>76579.799999999988</v>
      </c>
    </row>
    <row r="660" spans="1:18">
      <c r="A660" s="9" t="s">
        <v>76</v>
      </c>
      <c r="B660" s="9" t="s">
        <v>77</v>
      </c>
      <c r="C660" s="9" t="s">
        <v>13083</v>
      </c>
      <c r="D660" s="9" t="s">
        <v>13084</v>
      </c>
      <c r="E660" s="9" t="s">
        <v>13085</v>
      </c>
      <c r="F660" s="9" t="s">
        <v>13086</v>
      </c>
      <c r="G660" s="9" t="s">
        <v>13087</v>
      </c>
      <c r="H660">
        <v>176.63</v>
      </c>
      <c r="I660">
        <v>499</v>
      </c>
      <c r="J660">
        <v>0.65</v>
      </c>
      <c r="K660" t="str">
        <f>IF(Table2_1[[#This Row],[discount_percentage]]&gt;=0.5, "Yes", "No")</f>
        <v>Yes</v>
      </c>
      <c r="L660" s="16">
        <f>Table2_1[[#This Row],[actual_price]] * Table2_1[[#This Row],[rating_count]]</f>
        <v>7579311</v>
      </c>
      <c r="M660">
        <v>4.0999999999999996</v>
      </c>
      <c r="N660">
        <v>15189</v>
      </c>
      <c r="O660">
        <f>Table2_1[[#This Row],[rating]] * Table2_1[[#This Row],[rating_count]]</f>
        <v>62274.899999999994</v>
      </c>
      <c r="P660">
        <f>CORREL(J:J,M:M)</f>
        <v>-0.15537543972693033</v>
      </c>
      <c r="Q660" t="str">
        <f>IF(Table2_1[[#This Row],[rating_count]]&lt;1000, "Yes", "No")</f>
        <v>No</v>
      </c>
      <c r="R660" s="9">
        <f>Table2_1[[#This Row],[rating]] * Table2_1[[#This Row],[rating_count]]</f>
        <v>62274.899999999994</v>
      </c>
    </row>
    <row r="661" spans="1:18">
      <c r="A661" s="9" t="s">
        <v>5400</v>
      </c>
      <c r="B661" s="9" t="s">
        <v>5401</v>
      </c>
      <c r="C661" s="9" t="s">
        <v>13169</v>
      </c>
      <c r="D661" s="9" t="s">
        <v>13184</v>
      </c>
      <c r="E661" s="9" t="s">
        <v>13185</v>
      </c>
      <c r="F661" s="9" t="s">
        <v>13186</v>
      </c>
      <c r="G661" s="9"/>
      <c r="H661">
        <v>522</v>
      </c>
      <c r="I661">
        <v>550</v>
      </c>
      <c r="J661">
        <v>0.05</v>
      </c>
      <c r="K661" t="str">
        <f>IF(Table2_1[[#This Row],[discount_percentage]]&gt;=0.5, "Yes", "No")</f>
        <v>No</v>
      </c>
      <c r="L661" s="16">
        <f>Table2_1[[#This Row],[actual_price]] * Table2_1[[#This Row],[rating_count]]</f>
        <v>6698450</v>
      </c>
      <c r="M661">
        <v>4.4000000000000004</v>
      </c>
      <c r="N661">
        <v>12179</v>
      </c>
      <c r="O661">
        <f>Table2_1[[#This Row],[rating]] * Table2_1[[#This Row],[rating_count]]</f>
        <v>53587.600000000006</v>
      </c>
      <c r="P661">
        <f>CORREL(J:J,M:M)</f>
        <v>-0.15537543972693033</v>
      </c>
      <c r="Q661" t="str">
        <f>IF(Table2_1[[#This Row],[rating_count]]&lt;1000, "Yes", "No")</f>
        <v>No</v>
      </c>
      <c r="R661" s="9">
        <f>Table2_1[[#This Row],[rating]] * Table2_1[[#This Row],[rating_count]]</f>
        <v>53587.600000000006</v>
      </c>
    </row>
    <row r="662" spans="1:18">
      <c r="A662" s="9" t="s">
        <v>5410</v>
      </c>
      <c r="B662" s="9" t="s">
        <v>5411</v>
      </c>
      <c r="C662" s="9" t="s">
        <v>13091</v>
      </c>
      <c r="D662" s="9" t="s">
        <v>13180</v>
      </c>
      <c r="E662" s="9" t="s">
        <v>13200</v>
      </c>
      <c r="F662" s="9" t="s">
        <v>13201</v>
      </c>
      <c r="G662" s="9"/>
      <c r="H662">
        <v>799</v>
      </c>
      <c r="I662">
        <v>1999</v>
      </c>
      <c r="J662">
        <v>0.6</v>
      </c>
      <c r="K662" t="str">
        <f>IF(Table2_1[[#This Row],[discount_percentage]]&gt;=0.5, "Yes", "No")</f>
        <v>Yes</v>
      </c>
      <c r="L662" s="16">
        <f>Table2_1[[#This Row],[actual_price]] * Table2_1[[#This Row],[rating_count]]</f>
        <v>25903042</v>
      </c>
      <c r="M662">
        <v>3.8</v>
      </c>
      <c r="N662">
        <v>12958</v>
      </c>
      <c r="O662">
        <f>Table2_1[[#This Row],[rating]] * Table2_1[[#This Row],[rating_count]]</f>
        <v>49240.399999999994</v>
      </c>
      <c r="P662">
        <f>CORREL(J:J,M:M)</f>
        <v>-0.15537543972693033</v>
      </c>
      <c r="Q662" t="str">
        <f>IF(Table2_1[[#This Row],[rating_count]]&lt;1000, "Yes", "No")</f>
        <v>No</v>
      </c>
      <c r="R662" s="9">
        <f>Table2_1[[#This Row],[rating]] * Table2_1[[#This Row],[rating_count]]</f>
        <v>49240.399999999994</v>
      </c>
    </row>
    <row r="663" spans="1:18">
      <c r="A663" s="9" t="s">
        <v>5421</v>
      </c>
      <c r="B663" s="9" t="s">
        <v>5422</v>
      </c>
      <c r="C663" s="9" t="s">
        <v>13083</v>
      </c>
      <c r="D663" s="9" t="s">
        <v>13084</v>
      </c>
      <c r="E663" s="9" t="s">
        <v>13158</v>
      </c>
      <c r="F663" s="9" t="s">
        <v>13159</v>
      </c>
      <c r="G663" s="9"/>
      <c r="H663">
        <v>681</v>
      </c>
      <c r="I663">
        <v>1199</v>
      </c>
      <c r="J663">
        <v>0.43</v>
      </c>
      <c r="K663" t="str">
        <f>IF(Table2_1[[#This Row],[discount_percentage]]&gt;=0.5, "Yes", "No")</f>
        <v>No</v>
      </c>
      <c r="L663" s="16">
        <f>Table2_1[[#This Row],[actual_price]] * Table2_1[[#This Row],[rating_count]]</f>
        <v>9901342</v>
      </c>
      <c r="M663">
        <v>4.2</v>
      </c>
      <c r="N663">
        <v>8258</v>
      </c>
      <c r="O663">
        <f>Table2_1[[#This Row],[rating]] * Table2_1[[#This Row],[rating_count]]</f>
        <v>34683.599999999999</v>
      </c>
      <c r="P663">
        <f>CORREL(J:J,M:M)</f>
        <v>-0.15537543972693033</v>
      </c>
      <c r="Q663" t="str">
        <f>IF(Table2_1[[#This Row],[rating_count]]&lt;1000, "Yes", "No")</f>
        <v>No</v>
      </c>
      <c r="R663" s="9">
        <f>Table2_1[[#This Row],[rating]] * Table2_1[[#This Row],[rating_count]]</f>
        <v>34683.599999999999</v>
      </c>
    </row>
    <row r="664" spans="1:18">
      <c r="A664" s="9" t="s">
        <v>5430</v>
      </c>
      <c r="B664" s="9" t="s">
        <v>5431</v>
      </c>
      <c r="C664" s="9" t="s">
        <v>13083</v>
      </c>
      <c r="D664" s="9" t="s">
        <v>13088</v>
      </c>
      <c r="E664" s="9"/>
      <c r="F664" s="9"/>
      <c r="G664" s="9"/>
      <c r="H664">
        <v>1199</v>
      </c>
      <c r="I664">
        <v>3490</v>
      </c>
      <c r="J664">
        <v>0.66</v>
      </c>
      <c r="K664" t="str">
        <f>IF(Table2_1[[#This Row],[discount_percentage]]&gt;=0.5, "Yes", "No")</f>
        <v>Yes</v>
      </c>
      <c r="L664" s="16">
        <f>Table2_1[[#This Row],[actual_price]] * Table2_1[[#This Row],[rating_count]]</f>
        <v>40888840</v>
      </c>
      <c r="M664">
        <v>4.0999999999999996</v>
      </c>
      <c r="N664">
        <v>11716</v>
      </c>
      <c r="O664">
        <f>Table2_1[[#This Row],[rating]] * Table2_1[[#This Row],[rating_count]]</f>
        <v>48035.6</v>
      </c>
      <c r="P664">
        <f>CORREL(J:J,M:M)</f>
        <v>-0.15537543972693033</v>
      </c>
      <c r="Q664" t="str">
        <f>IF(Table2_1[[#This Row],[rating_count]]&lt;1000, "Yes", "No")</f>
        <v>No</v>
      </c>
      <c r="R664" s="9">
        <f>Table2_1[[#This Row],[rating]] * Table2_1[[#This Row],[rating_count]]</f>
        <v>48035.6</v>
      </c>
    </row>
    <row r="665" spans="1:18">
      <c r="A665" s="9" t="s">
        <v>5441</v>
      </c>
      <c r="B665" s="9" t="s">
        <v>5442</v>
      </c>
      <c r="C665" s="9" t="s">
        <v>13083</v>
      </c>
      <c r="D665" s="9" t="s">
        <v>13088</v>
      </c>
      <c r="E665" s="9" t="s">
        <v>13202</v>
      </c>
      <c r="F665" s="9"/>
      <c r="G665" s="9"/>
      <c r="H665">
        <v>2499</v>
      </c>
      <c r="I665">
        <v>4999</v>
      </c>
      <c r="J665">
        <v>0.5</v>
      </c>
      <c r="K665" t="str">
        <f>IF(Table2_1[[#This Row],[discount_percentage]]&gt;=0.5, "Yes", "No")</f>
        <v>Yes</v>
      </c>
      <c r="L665" s="16">
        <f>Table2_1[[#This Row],[actual_price]] * Table2_1[[#This Row],[rating_count]]</f>
        <v>175084976</v>
      </c>
      <c r="M665">
        <v>4.4000000000000004</v>
      </c>
      <c r="N665">
        <v>35024</v>
      </c>
      <c r="O665">
        <f>Table2_1[[#This Row],[rating]] * Table2_1[[#This Row],[rating_count]]</f>
        <v>154105.60000000001</v>
      </c>
      <c r="P665">
        <f>CORREL(J:J,M:M)</f>
        <v>-0.15537543972693033</v>
      </c>
      <c r="Q665" t="str">
        <f>IF(Table2_1[[#This Row],[rating_count]]&lt;1000, "Yes", "No")</f>
        <v>No</v>
      </c>
      <c r="R665" s="9">
        <f>Table2_1[[#This Row],[rating]] * Table2_1[[#This Row],[rating_count]]</f>
        <v>154105.60000000001</v>
      </c>
    </row>
    <row r="666" spans="1:18">
      <c r="A666" s="9" t="s">
        <v>5452</v>
      </c>
      <c r="B666" s="9" t="s">
        <v>5453</v>
      </c>
      <c r="C666" s="9" t="s">
        <v>13091</v>
      </c>
      <c r="D666" s="9" t="s">
        <v>13129</v>
      </c>
      <c r="E666" s="9" t="s">
        <v>13130</v>
      </c>
      <c r="F666" s="9" t="s">
        <v>13203</v>
      </c>
      <c r="G666" s="9"/>
      <c r="H666">
        <v>1799</v>
      </c>
      <c r="I666">
        <v>4999</v>
      </c>
      <c r="J666">
        <v>0.64</v>
      </c>
      <c r="K666" t="str">
        <f>IF(Table2_1[[#This Row],[discount_percentage]]&gt;=0.5, "Yes", "No")</f>
        <v>Yes</v>
      </c>
      <c r="L666" s="16">
        <f>Table2_1[[#This Row],[actual_price]] * Table2_1[[#This Row],[rating_count]]</f>
        <v>275904808</v>
      </c>
      <c r="M666">
        <v>4.0999999999999996</v>
      </c>
      <c r="N666">
        <v>55192</v>
      </c>
      <c r="O666">
        <f>Table2_1[[#This Row],[rating]] * Table2_1[[#This Row],[rating_count]]</f>
        <v>226287.19999999998</v>
      </c>
      <c r="P666">
        <f>CORREL(J:J,M:M)</f>
        <v>-0.15537543972693033</v>
      </c>
      <c r="Q666" t="str">
        <f>IF(Table2_1[[#This Row],[rating_count]]&lt;1000, "Yes", "No")</f>
        <v>No</v>
      </c>
      <c r="R666" s="9">
        <f>Table2_1[[#This Row],[rating]] * Table2_1[[#This Row],[rating_count]]</f>
        <v>226287.19999999998</v>
      </c>
    </row>
    <row r="667" spans="1:18">
      <c r="A667" s="9" t="s">
        <v>5463</v>
      </c>
      <c r="B667" s="9" t="s">
        <v>5464</v>
      </c>
      <c r="C667" s="9" t="s">
        <v>13091</v>
      </c>
      <c r="D667" s="9" t="s">
        <v>13129</v>
      </c>
      <c r="E667" s="9" t="s">
        <v>13130</v>
      </c>
      <c r="F667" s="9" t="s">
        <v>13131</v>
      </c>
      <c r="G667" s="9"/>
      <c r="H667">
        <v>429</v>
      </c>
      <c r="I667">
        <v>599</v>
      </c>
      <c r="J667">
        <v>0.28000000000000003</v>
      </c>
      <c r="K667" t="str">
        <f>IF(Table2_1[[#This Row],[discount_percentage]]&gt;=0.5, "Yes", "No")</f>
        <v>No</v>
      </c>
      <c r="L667" s="16">
        <f>Table2_1[[#This Row],[actual_price]] * Table2_1[[#This Row],[rating_count]]</f>
        <v>71560134</v>
      </c>
      <c r="M667">
        <v>4.0999999999999996</v>
      </c>
      <c r="N667">
        <v>119466</v>
      </c>
      <c r="O667">
        <f>Table2_1[[#This Row],[rating]] * Table2_1[[#This Row],[rating_count]]</f>
        <v>489810.6</v>
      </c>
      <c r="P667">
        <f>CORREL(J:J,M:M)</f>
        <v>-0.15537543972693033</v>
      </c>
      <c r="Q667" t="str">
        <f>IF(Table2_1[[#This Row],[rating_count]]&lt;1000, "Yes", "No")</f>
        <v>No</v>
      </c>
      <c r="R667" s="9">
        <f>Table2_1[[#This Row],[rating]] * Table2_1[[#This Row],[rating_count]]</f>
        <v>489810.6</v>
      </c>
    </row>
    <row r="668" spans="1:18">
      <c r="A668" s="9" t="s">
        <v>5472</v>
      </c>
      <c r="B668" s="9" t="s">
        <v>5473</v>
      </c>
      <c r="C668" s="9" t="s">
        <v>13083</v>
      </c>
      <c r="D668" s="9" t="s">
        <v>13084</v>
      </c>
      <c r="E668" s="9" t="s">
        <v>13158</v>
      </c>
      <c r="F668" s="9" t="s">
        <v>13160</v>
      </c>
      <c r="G668" s="9"/>
      <c r="H668">
        <v>100</v>
      </c>
      <c r="I668">
        <v>499</v>
      </c>
      <c r="J668">
        <v>0.8</v>
      </c>
      <c r="K668" t="str">
        <f>IF(Table2_1[[#This Row],[discount_percentage]]&gt;=0.5, "Yes", "No")</f>
        <v>Yes</v>
      </c>
      <c r="L668" s="16">
        <f>Table2_1[[#This Row],[actual_price]] * Table2_1[[#This Row],[rating_count]]</f>
        <v>4809362</v>
      </c>
      <c r="M668">
        <v>3.5</v>
      </c>
      <c r="N668">
        <v>9638</v>
      </c>
      <c r="O668">
        <f>Table2_1[[#This Row],[rating]] * Table2_1[[#This Row],[rating_count]]</f>
        <v>33733</v>
      </c>
      <c r="P668">
        <f>CORREL(J:J,M:M)</f>
        <v>-0.15537543972693033</v>
      </c>
      <c r="Q668" t="str">
        <f>IF(Table2_1[[#This Row],[rating_count]]&lt;1000, "Yes", "No")</f>
        <v>No</v>
      </c>
      <c r="R668" s="9">
        <f>Table2_1[[#This Row],[rating]] * Table2_1[[#This Row],[rating_count]]</f>
        <v>33733</v>
      </c>
    </row>
    <row r="669" spans="1:18">
      <c r="A669" s="9" t="s">
        <v>5482</v>
      </c>
      <c r="B669" s="9" t="s">
        <v>5483</v>
      </c>
      <c r="C669" s="9" t="s">
        <v>13083</v>
      </c>
      <c r="D669" s="9" t="s">
        <v>13084</v>
      </c>
      <c r="E669" s="9" t="s">
        <v>13158</v>
      </c>
      <c r="F669" s="9" t="s">
        <v>13163</v>
      </c>
      <c r="G669" s="9"/>
      <c r="H669">
        <v>329</v>
      </c>
      <c r="I669">
        <v>399</v>
      </c>
      <c r="J669">
        <v>0.18</v>
      </c>
      <c r="K669" t="str">
        <f>IF(Table2_1[[#This Row],[discount_percentage]]&gt;=0.5, "Yes", "No")</f>
        <v>No</v>
      </c>
      <c r="L669" s="16">
        <f>Table2_1[[#This Row],[actual_price]] * Table2_1[[#This Row],[rating_count]]</f>
        <v>13460265</v>
      </c>
      <c r="M669">
        <v>3.6</v>
      </c>
      <c r="N669">
        <v>33735</v>
      </c>
      <c r="O669">
        <f>Table2_1[[#This Row],[rating]] * Table2_1[[#This Row],[rating_count]]</f>
        <v>121446</v>
      </c>
      <c r="P669">
        <f>CORREL(J:J,M:M)</f>
        <v>-0.15537543972693033</v>
      </c>
      <c r="Q669" t="str">
        <f>IF(Table2_1[[#This Row],[rating_count]]&lt;1000, "Yes", "No")</f>
        <v>No</v>
      </c>
      <c r="R669" s="9">
        <f>Table2_1[[#This Row],[rating]] * Table2_1[[#This Row],[rating_count]]</f>
        <v>121446</v>
      </c>
    </row>
    <row r="670" spans="1:18">
      <c r="A670" s="9" t="s">
        <v>86</v>
      </c>
      <c r="B670" s="9" t="s">
        <v>87</v>
      </c>
      <c r="C670" s="9" t="s">
        <v>13083</v>
      </c>
      <c r="D670" s="9" t="s">
        <v>13084</v>
      </c>
      <c r="E670" s="9" t="s">
        <v>13085</v>
      </c>
      <c r="F670" s="9" t="s">
        <v>13086</v>
      </c>
      <c r="G670" s="9" t="s">
        <v>13087</v>
      </c>
      <c r="H670">
        <v>229</v>
      </c>
      <c r="I670">
        <v>299</v>
      </c>
      <c r="J670">
        <v>0.23</v>
      </c>
      <c r="K670" t="str">
        <f>IF(Table2_1[[#This Row],[discount_percentage]]&gt;=0.5, "Yes", "No")</f>
        <v>No</v>
      </c>
      <c r="L670" s="16">
        <f>Table2_1[[#This Row],[actual_price]] * Table2_1[[#This Row],[rating_count]]</f>
        <v>9092889</v>
      </c>
      <c r="M670">
        <v>4.3</v>
      </c>
      <c r="N670">
        <v>30411</v>
      </c>
      <c r="O670">
        <f>Table2_1[[#This Row],[rating]] * Table2_1[[#This Row],[rating_count]]</f>
        <v>130767.29999999999</v>
      </c>
      <c r="P670">
        <f>CORREL(J:J,M:M)</f>
        <v>-0.15537543972693033</v>
      </c>
      <c r="Q670" t="str">
        <f>IF(Table2_1[[#This Row],[rating_count]]&lt;1000, "Yes", "No")</f>
        <v>No</v>
      </c>
      <c r="R670" s="9">
        <f>Table2_1[[#This Row],[rating]] * Table2_1[[#This Row],[rating_count]]</f>
        <v>130767.29999999999</v>
      </c>
    </row>
    <row r="671" spans="1:18">
      <c r="A671" s="9" t="s">
        <v>5493</v>
      </c>
      <c r="B671" s="9" t="s">
        <v>5494</v>
      </c>
      <c r="C671" s="9" t="s">
        <v>13083</v>
      </c>
      <c r="D671" s="9" t="s">
        <v>13084</v>
      </c>
      <c r="E671" s="9" t="s">
        <v>13158</v>
      </c>
      <c r="F671" s="9" t="s">
        <v>13159</v>
      </c>
      <c r="G671" s="9"/>
      <c r="H671">
        <v>139</v>
      </c>
      <c r="I671">
        <v>299</v>
      </c>
      <c r="J671">
        <v>0.54</v>
      </c>
      <c r="K671" t="str">
        <f>IF(Table2_1[[#This Row],[discount_percentage]]&gt;=0.5, "Yes", "No")</f>
        <v>Yes</v>
      </c>
      <c r="L671" s="16">
        <f>Table2_1[[#This Row],[actual_price]] * Table2_1[[#This Row],[rating_count]]</f>
        <v>910156</v>
      </c>
      <c r="M671">
        <v>3.8</v>
      </c>
      <c r="N671">
        <v>3044</v>
      </c>
      <c r="O671">
        <f>Table2_1[[#This Row],[rating]] * Table2_1[[#This Row],[rating_count]]</f>
        <v>11567.199999999999</v>
      </c>
      <c r="P671">
        <f>CORREL(J:J,M:M)</f>
        <v>-0.15537543972693033</v>
      </c>
      <c r="Q671" t="str">
        <f>IF(Table2_1[[#This Row],[rating_count]]&lt;1000, "Yes", "No")</f>
        <v>No</v>
      </c>
      <c r="R671" s="9">
        <f>Table2_1[[#This Row],[rating]] * Table2_1[[#This Row],[rating_count]]</f>
        <v>11567.199999999999</v>
      </c>
    </row>
    <row r="672" spans="1:18">
      <c r="A672" s="9" t="s">
        <v>5503</v>
      </c>
      <c r="B672" s="9" t="s">
        <v>5504</v>
      </c>
      <c r="C672" s="9" t="s">
        <v>13091</v>
      </c>
      <c r="D672" s="9" t="s">
        <v>13129</v>
      </c>
      <c r="E672" s="9" t="s">
        <v>13130</v>
      </c>
      <c r="F672" s="9" t="s">
        <v>13151</v>
      </c>
      <c r="G672" s="9"/>
      <c r="H672">
        <v>1199</v>
      </c>
      <c r="I672">
        <v>2499</v>
      </c>
      <c r="J672">
        <v>0.52</v>
      </c>
      <c r="K672" t="str">
        <f>IF(Table2_1[[#This Row],[discount_percentage]]&gt;=0.5, "Yes", "No")</f>
        <v>Yes</v>
      </c>
      <c r="L672" s="16">
        <f>Table2_1[[#This Row],[actual_price]] * Table2_1[[#This Row],[rating_count]]</f>
        <v>83926416</v>
      </c>
      <c r="M672">
        <v>4</v>
      </c>
      <c r="N672">
        <v>33584</v>
      </c>
      <c r="O672">
        <f>Table2_1[[#This Row],[rating]] * Table2_1[[#This Row],[rating_count]]</f>
        <v>134336</v>
      </c>
      <c r="P672">
        <f>CORREL(J:J,M:M)</f>
        <v>-0.15537543972693033</v>
      </c>
      <c r="Q672" t="str">
        <f>IF(Table2_1[[#This Row],[rating_count]]&lt;1000, "Yes", "No")</f>
        <v>No</v>
      </c>
      <c r="R672" s="9">
        <f>Table2_1[[#This Row],[rating]] * Table2_1[[#This Row],[rating_count]]</f>
        <v>134336</v>
      </c>
    </row>
    <row r="673" spans="1:18">
      <c r="A673" s="9" t="s">
        <v>5513</v>
      </c>
      <c r="B673" s="9" t="s">
        <v>5514</v>
      </c>
      <c r="C673" s="9" t="s">
        <v>13091</v>
      </c>
      <c r="D673" s="9" t="s">
        <v>13102</v>
      </c>
      <c r="E673" s="9" t="s">
        <v>13115</v>
      </c>
      <c r="F673" s="9" t="s">
        <v>13204</v>
      </c>
      <c r="G673" s="9"/>
      <c r="H673">
        <v>1049</v>
      </c>
      <c r="I673">
        <v>2299</v>
      </c>
      <c r="J673">
        <v>0.54</v>
      </c>
      <c r="K673" t="str">
        <f>IF(Table2_1[[#This Row],[discount_percentage]]&gt;=0.5, "Yes", "No")</f>
        <v>Yes</v>
      </c>
      <c r="L673" s="16">
        <f>Table2_1[[#This Row],[actual_price]] * Table2_1[[#This Row],[rating_count]]</f>
        <v>4089921</v>
      </c>
      <c r="M673">
        <v>3.9</v>
      </c>
      <c r="N673">
        <v>1779</v>
      </c>
      <c r="O673">
        <f>Table2_1[[#This Row],[rating]] * Table2_1[[#This Row],[rating_count]]</f>
        <v>6938.0999999999995</v>
      </c>
      <c r="P673">
        <f>CORREL(J:J,M:M)</f>
        <v>-0.15537543972693033</v>
      </c>
      <c r="Q673" t="str">
        <f>IF(Table2_1[[#This Row],[rating_count]]&lt;1000, "Yes", "No")</f>
        <v>No</v>
      </c>
      <c r="R673" s="9">
        <f>Table2_1[[#This Row],[rating]] * Table2_1[[#This Row],[rating_count]]</f>
        <v>6938.0999999999995</v>
      </c>
    </row>
    <row r="674" spans="1:18">
      <c r="A674" s="9" t="s">
        <v>3636</v>
      </c>
      <c r="B674" s="9" t="s">
        <v>3637</v>
      </c>
      <c r="C674" s="9" t="s">
        <v>13091</v>
      </c>
      <c r="D674" s="9" t="s">
        <v>13120</v>
      </c>
      <c r="E674" s="9" t="s">
        <v>13121</v>
      </c>
      <c r="F674" s="9" t="s">
        <v>13143</v>
      </c>
      <c r="G674" s="9"/>
      <c r="H674">
        <v>119</v>
      </c>
      <c r="I674">
        <v>299</v>
      </c>
      <c r="J674">
        <v>0.6</v>
      </c>
      <c r="K674" t="str">
        <f>IF(Table2_1[[#This Row],[discount_percentage]]&gt;=0.5, "Yes", "No")</f>
        <v>Yes</v>
      </c>
      <c r="L674" s="16">
        <f>Table2_1[[#This Row],[actual_price]] * Table2_1[[#This Row],[rating_count]]</f>
        <v>1793701</v>
      </c>
      <c r="M674">
        <v>4.0999999999999996</v>
      </c>
      <c r="N674">
        <v>5999</v>
      </c>
      <c r="O674">
        <f>Table2_1[[#This Row],[rating]] * Table2_1[[#This Row],[rating_count]]</f>
        <v>24595.899999999998</v>
      </c>
      <c r="P674">
        <f>CORREL(J:J,M:M)</f>
        <v>-0.15537543972693033</v>
      </c>
      <c r="Q674" t="str">
        <f>IF(Table2_1[[#This Row],[rating_count]]&lt;1000, "Yes", "No")</f>
        <v>No</v>
      </c>
      <c r="R674" s="9">
        <f>Table2_1[[#This Row],[rating]] * Table2_1[[#This Row],[rating_count]]</f>
        <v>24595.899999999998</v>
      </c>
    </row>
    <row r="675" spans="1:18">
      <c r="A675" s="9" t="s">
        <v>112</v>
      </c>
      <c r="B675" s="9" t="s">
        <v>113</v>
      </c>
      <c r="C675" s="9" t="s">
        <v>13083</v>
      </c>
      <c r="D675" s="9" t="s">
        <v>13084</v>
      </c>
      <c r="E675" s="9" t="s">
        <v>13085</v>
      </c>
      <c r="F675" s="9" t="s">
        <v>13086</v>
      </c>
      <c r="G675" s="9" t="s">
        <v>13087</v>
      </c>
      <c r="H675">
        <v>154</v>
      </c>
      <c r="I675">
        <v>339</v>
      </c>
      <c r="J675">
        <v>0.55000000000000004</v>
      </c>
      <c r="K675" t="str">
        <f>IF(Table2_1[[#This Row],[discount_percentage]]&gt;=0.5, "Yes", "No")</f>
        <v>Yes</v>
      </c>
      <c r="L675" s="16">
        <f>Table2_1[[#This Row],[actual_price]] * Table2_1[[#This Row],[rating_count]]</f>
        <v>4539549</v>
      </c>
      <c r="M675">
        <v>4.3</v>
      </c>
      <c r="N675">
        <v>13391</v>
      </c>
      <c r="O675">
        <f>Table2_1[[#This Row],[rating]] * Table2_1[[#This Row],[rating_count]]</f>
        <v>57581.299999999996</v>
      </c>
      <c r="P675">
        <f>CORREL(J:J,M:M)</f>
        <v>-0.15537543972693033</v>
      </c>
      <c r="Q675" t="str">
        <f>IF(Table2_1[[#This Row],[rating_count]]&lt;1000, "Yes", "No")</f>
        <v>No</v>
      </c>
      <c r="R675" s="9">
        <f>Table2_1[[#This Row],[rating]] * Table2_1[[#This Row],[rating_count]]</f>
        <v>57581.299999999996</v>
      </c>
    </row>
    <row r="676" spans="1:18">
      <c r="A676" s="9" t="s">
        <v>5529</v>
      </c>
      <c r="B676" s="9" t="s">
        <v>5530</v>
      </c>
      <c r="C676" s="9" t="s">
        <v>13091</v>
      </c>
      <c r="D676" s="9" t="s">
        <v>13167</v>
      </c>
      <c r="E676" s="9"/>
      <c r="F676" s="9"/>
      <c r="G676" s="9"/>
      <c r="H676">
        <v>225</v>
      </c>
      <c r="I676">
        <v>250</v>
      </c>
      <c r="J676">
        <v>0.1</v>
      </c>
      <c r="K676" t="str">
        <f>IF(Table2_1[[#This Row],[discount_percentage]]&gt;=0.5, "Yes", "No")</f>
        <v>No</v>
      </c>
      <c r="L676" s="16">
        <f>Table2_1[[#This Row],[actual_price]] * Table2_1[[#This Row],[rating_count]]</f>
        <v>6639000</v>
      </c>
      <c r="M676">
        <v>4.4000000000000004</v>
      </c>
      <c r="N676">
        <v>26556</v>
      </c>
      <c r="O676">
        <f>Table2_1[[#This Row],[rating]] * Table2_1[[#This Row],[rating_count]]</f>
        <v>116846.40000000001</v>
      </c>
      <c r="P676">
        <f>CORREL(J:J,M:M)</f>
        <v>-0.15537543972693033</v>
      </c>
      <c r="Q676" t="str">
        <f>IF(Table2_1[[#This Row],[rating_count]]&lt;1000, "Yes", "No")</f>
        <v>No</v>
      </c>
      <c r="R676" s="9">
        <f>Table2_1[[#This Row],[rating]] * Table2_1[[#This Row],[rating_count]]</f>
        <v>116846.40000000001</v>
      </c>
    </row>
    <row r="677" spans="1:18">
      <c r="A677" s="9" t="s">
        <v>5540</v>
      </c>
      <c r="B677" s="9" t="s">
        <v>5541</v>
      </c>
      <c r="C677" s="9" t="s">
        <v>13083</v>
      </c>
      <c r="D677" s="9" t="s">
        <v>13084</v>
      </c>
      <c r="E677" s="9" t="s">
        <v>13152</v>
      </c>
      <c r="F677" s="9" t="s">
        <v>13161</v>
      </c>
      <c r="G677" s="9"/>
      <c r="H677">
        <v>656</v>
      </c>
      <c r="I677">
        <v>1499</v>
      </c>
      <c r="J677">
        <v>0.56000000000000005</v>
      </c>
      <c r="K677" t="str">
        <f>IF(Table2_1[[#This Row],[discount_percentage]]&gt;=0.5, "Yes", "No")</f>
        <v>Yes</v>
      </c>
      <c r="L677" s="16">
        <f>Table2_1[[#This Row],[actual_price]] * Table2_1[[#This Row],[rating_count]]</f>
        <v>38828597</v>
      </c>
      <c r="M677">
        <v>4.3</v>
      </c>
      <c r="N677">
        <v>25903</v>
      </c>
      <c r="O677">
        <f>Table2_1[[#This Row],[rating]] * Table2_1[[#This Row],[rating_count]]</f>
        <v>111382.9</v>
      </c>
      <c r="P677">
        <f>CORREL(J:J,M:M)</f>
        <v>-0.15537543972693033</v>
      </c>
      <c r="Q677" t="str">
        <f>IF(Table2_1[[#This Row],[rating_count]]&lt;1000, "Yes", "No")</f>
        <v>No</v>
      </c>
      <c r="R677" s="9">
        <f>Table2_1[[#This Row],[rating]] * Table2_1[[#This Row],[rating_count]]</f>
        <v>111382.9</v>
      </c>
    </row>
    <row r="678" spans="1:18">
      <c r="A678" s="9" t="s">
        <v>5550</v>
      </c>
      <c r="B678" s="9" t="s">
        <v>5551</v>
      </c>
      <c r="C678" s="9" t="s">
        <v>13083</v>
      </c>
      <c r="D678" s="9" t="s">
        <v>13156</v>
      </c>
      <c r="E678" s="9" t="s">
        <v>13157</v>
      </c>
      <c r="F678" s="9"/>
      <c r="G678" s="9"/>
      <c r="H678">
        <v>1109</v>
      </c>
      <c r="I678">
        <v>2800</v>
      </c>
      <c r="J678">
        <v>0.6</v>
      </c>
      <c r="K678" t="str">
        <f>IF(Table2_1[[#This Row],[discount_percentage]]&gt;=0.5, "Yes", "No")</f>
        <v>Yes</v>
      </c>
      <c r="L678" s="16">
        <f>Table2_1[[#This Row],[actual_price]] * Table2_1[[#This Row],[rating_count]]</f>
        <v>149699200</v>
      </c>
      <c r="M678">
        <v>4.3</v>
      </c>
      <c r="N678">
        <v>53464</v>
      </c>
      <c r="O678">
        <f>Table2_1[[#This Row],[rating]] * Table2_1[[#This Row],[rating_count]]</f>
        <v>229895.19999999998</v>
      </c>
      <c r="P678">
        <f>CORREL(J:J,M:M)</f>
        <v>-0.15537543972693033</v>
      </c>
      <c r="Q678" t="str">
        <f>IF(Table2_1[[#This Row],[rating_count]]&lt;1000, "Yes", "No")</f>
        <v>No</v>
      </c>
      <c r="R678" s="9">
        <f>Table2_1[[#This Row],[rating]] * Table2_1[[#This Row],[rating_count]]</f>
        <v>229895.19999999998</v>
      </c>
    </row>
    <row r="679" spans="1:18">
      <c r="A679" s="9" t="s">
        <v>3607</v>
      </c>
      <c r="B679" s="9" t="s">
        <v>3608</v>
      </c>
      <c r="C679" s="9" t="s">
        <v>13091</v>
      </c>
      <c r="D679" s="9" t="s">
        <v>13118</v>
      </c>
      <c r="E679" s="9" t="s">
        <v>13119</v>
      </c>
      <c r="F679" s="9"/>
      <c r="G679" s="9"/>
      <c r="H679">
        <v>2999</v>
      </c>
      <c r="I679">
        <v>7990</v>
      </c>
      <c r="J679">
        <v>0.62</v>
      </c>
      <c r="K679" t="str">
        <f>IF(Table2_1[[#This Row],[discount_percentage]]&gt;=0.5, "Yes", "No")</f>
        <v>Yes</v>
      </c>
      <c r="L679" s="16">
        <f>Table2_1[[#This Row],[actual_price]] * Table2_1[[#This Row],[rating_count]]</f>
        <v>387099520</v>
      </c>
      <c r="M679">
        <v>4.0999999999999996</v>
      </c>
      <c r="N679">
        <v>48448</v>
      </c>
      <c r="O679">
        <f>Table2_1[[#This Row],[rating]] * Table2_1[[#This Row],[rating_count]]</f>
        <v>198636.79999999999</v>
      </c>
      <c r="P679">
        <f>CORREL(J:J,M:M)</f>
        <v>-0.15537543972693033</v>
      </c>
      <c r="Q679" t="str">
        <f>IF(Table2_1[[#This Row],[rating_count]]&lt;1000, "Yes", "No")</f>
        <v>No</v>
      </c>
      <c r="R679" s="9">
        <f>Table2_1[[#This Row],[rating]] * Table2_1[[#This Row],[rating_count]]</f>
        <v>198636.79999999999</v>
      </c>
    </row>
    <row r="680" spans="1:18">
      <c r="A680" s="9" t="s">
        <v>5561</v>
      </c>
      <c r="B680" s="9" t="s">
        <v>5562</v>
      </c>
      <c r="C680" s="9" t="s">
        <v>13083</v>
      </c>
      <c r="D680" s="9" t="s">
        <v>13084</v>
      </c>
      <c r="E680" s="9" t="s">
        <v>13158</v>
      </c>
      <c r="F680" s="9" t="s">
        <v>13192</v>
      </c>
      <c r="G680" s="9" t="s">
        <v>13198</v>
      </c>
      <c r="H680">
        <v>169</v>
      </c>
      <c r="I680">
        <v>299</v>
      </c>
      <c r="J680">
        <v>0.43</v>
      </c>
      <c r="K680" t="str">
        <f>IF(Table2_1[[#This Row],[discount_percentage]]&gt;=0.5, "Yes", "No")</f>
        <v>No</v>
      </c>
      <c r="L680" s="16">
        <f>Table2_1[[#This Row],[actual_price]] * Table2_1[[#This Row],[rating_count]]</f>
        <v>1547624</v>
      </c>
      <c r="M680">
        <v>4.4000000000000004</v>
      </c>
      <c r="N680">
        <v>5176</v>
      </c>
      <c r="O680">
        <f>Table2_1[[#This Row],[rating]] * Table2_1[[#This Row],[rating_count]]</f>
        <v>22774.400000000001</v>
      </c>
      <c r="P680">
        <f>CORREL(J:J,M:M)</f>
        <v>-0.15537543972693033</v>
      </c>
      <c r="Q680" t="str">
        <f>IF(Table2_1[[#This Row],[rating_count]]&lt;1000, "Yes", "No")</f>
        <v>No</v>
      </c>
      <c r="R680" s="9">
        <f>Table2_1[[#This Row],[rating]] * Table2_1[[#This Row],[rating_count]]</f>
        <v>22774.400000000001</v>
      </c>
    </row>
    <row r="681" spans="1:18">
      <c r="A681" s="9" t="s">
        <v>5571</v>
      </c>
      <c r="B681" s="9" t="s">
        <v>5572</v>
      </c>
      <c r="C681" s="9" t="s">
        <v>13083</v>
      </c>
      <c r="D681" s="9" t="s">
        <v>13189</v>
      </c>
      <c r="E681" s="9" t="s">
        <v>13190</v>
      </c>
      <c r="F681" s="9" t="s">
        <v>13191</v>
      </c>
      <c r="G681" s="9"/>
      <c r="H681">
        <v>309</v>
      </c>
      <c r="I681">
        <v>404</v>
      </c>
      <c r="J681">
        <v>0.24</v>
      </c>
      <c r="K681" t="str">
        <f>IF(Table2_1[[#This Row],[discount_percentage]]&gt;=0.5, "Yes", "No")</f>
        <v>No</v>
      </c>
      <c r="L681" s="16">
        <f>Table2_1[[#This Row],[actual_price]] * Table2_1[[#This Row],[rating_count]]</f>
        <v>3480056</v>
      </c>
      <c r="M681">
        <v>4.4000000000000004</v>
      </c>
      <c r="N681">
        <v>8614</v>
      </c>
      <c r="O681">
        <f>Table2_1[[#This Row],[rating]] * Table2_1[[#This Row],[rating_count]]</f>
        <v>37901.600000000006</v>
      </c>
      <c r="P681">
        <f>CORREL(J:J,M:M)</f>
        <v>-0.15537543972693033</v>
      </c>
      <c r="Q681" t="str">
        <f>IF(Table2_1[[#This Row],[rating_count]]&lt;1000, "Yes", "No")</f>
        <v>No</v>
      </c>
      <c r="R681" s="9">
        <f>Table2_1[[#This Row],[rating]] * Table2_1[[#This Row],[rating_count]]</f>
        <v>37901.600000000006</v>
      </c>
    </row>
    <row r="682" spans="1:18">
      <c r="A682" s="9" t="s">
        <v>5581</v>
      </c>
      <c r="B682" s="9" t="s">
        <v>5582</v>
      </c>
      <c r="C682" s="9" t="s">
        <v>13091</v>
      </c>
      <c r="D682" s="9" t="s">
        <v>13129</v>
      </c>
      <c r="E682" s="9" t="s">
        <v>13130</v>
      </c>
      <c r="F682" s="9" t="s">
        <v>13151</v>
      </c>
      <c r="G682" s="9"/>
      <c r="H682">
        <v>599</v>
      </c>
      <c r="I682">
        <v>1399</v>
      </c>
      <c r="J682">
        <v>0.56999999999999995</v>
      </c>
      <c r="K682" t="str">
        <f>IF(Table2_1[[#This Row],[discount_percentage]]&gt;=0.5, "Yes", "No")</f>
        <v>Yes</v>
      </c>
      <c r="L682" s="16">
        <f>Table2_1[[#This Row],[actual_price]] * Table2_1[[#This Row],[rating_count]]</f>
        <v>83976374</v>
      </c>
      <c r="M682">
        <v>3.8</v>
      </c>
      <c r="N682">
        <v>60026</v>
      </c>
      <c r="O682">
        <f>Table2_1[[#This Row],[rating]] * Table2_1[[#This Row],[rating_count]]</f>
        <v>228098.8</v>
      </c>
      <c r="P682">
        <f>CORREL(J:J,M:M)</f>
        <v>-0.15537543972693033</v>
      </c>
      <c r="Q682" t="str">
        <f>IF(Table2_1[[#This Row],[rating_count]]&lt;1000, "Yes", "No")</f>
        <v>No</v>
      </c>
      <c r="R682" s="9">
        <f>Table2_1[[#This Row],[rating]] * Table2_1[[#This Row],[rating_count]]</f>
        <v>228098.8</v>
      </c>
    </row>
    <row r="683" spans="1:18">
      <c r="A683" s="9" t="s">
        <v>5591</v>
      </c>
      <c r="B683" s="9" t="s">
        <v>13051</v>
      </c>
      <c r="C683" s="9" t="s">
        <v>13083</v>
      </c>
      <c r="D683" s="9" t="s">
        <v>13084</v>
      </c>
      <c r="E683" s="9" t="s">
        <v>13158</v>
      </c>
      <c r="F683" s="9" t="s">
        <v>13163</v>
      </c>
      <c r="G683" s="9"/>
      <c r="H683">
        <v>299</v>
      </c>
      <c r="I683">
        <v>599</v>
      </c>
      <c r="J683">
        <v>0.5</v>
      </c>
      <c r="K683" t="str">
        <f>IF(Table2_1[[#This Row],[discount_percentage]]&gt;=0.5, "Yes", "No")</f>
        <v>Yes</v>
      </c>
      <c r="L683" s="16">
        <f>Table2_1[[#This Row],[actual_price]] * Table2_1[[#This Row],[rating_count]]</f>
        <v>1836534</v>
      </c>
      <c r="M683">
        <v>3.8</v>
      </c>
      <c r="N683">
        <v>3066</v>
      </c>
      <c r="O683">
        <f>Table2_1[[#This Row],[rating]] * Table2_1[[#This Row],[rating_count]]</f>
        <v>11650.8</v>
      </c>
      <c r="P683">
        <f>CORREL(J:J,M:M)</f>
        <v>-0.15537543972693033</v>
      </c>
      <c r="Q683" t="str">
        <f>IF(Table2_1[[#This Row],[rating_count]]&lt;1000, "Yes", "No")</f>
        <v>No</v>
      </c>
      <c r="R683" s="9">
        <f>Table2_1[[#This Row],[rating]] * Table2_1[[#This Row],[rating_count]]</f>
        <v>11650.8</v>
      </c>
    </row>
    <row r="684" spans="1:18">
      <c r="A684" s="9" t="s">
        <v>5600</v>
      </c>
      <c r="B684" s="9" t="s">
        <v>5601</v>
      </c>
      <c r="C684" s="9" t="s">
        <v>13083</v>
      </c>
      <c r="D684" s="9" t="s">
        <v>13084</v>
      </c>
      <c r="E684" s="9" t="s">
        <v>13152</v>
      </c>
      <c r="F684" s="9" t="s">
        <v>13161</v>
      </c>
      <c r="G684" s="9"/>
      <c r="H684">
        <v>449</v>
      </c>
      <c r="I684">
        <v>999</v>
      </c>
      <c r="J684">
        <v>0.55000000000000004</v>
      </c>
      <c r="K684" t="str">
        <f>IF(Table2_1[[#This Row],[discount_percentage]]&gt;=0.5, "Yes", "No")</f>
        <v>Yes</v>
      </c>
      <c r="L684" s="16">
        <f>Table2_1[[#This Row],[actual_price]] * Table2_1[[#This Row],[rating_count]]</f>
        <v>2099898</v>
      </c>
      <c r="M684">
        <v>4</v>
      </c>
      <c r="N684">
        <v>2102</v>
      </c>
      <c r="O684">
        <f>Table2_1[[#This Row],[rating]] * Table2_1[[#This Row],[rating_count]]</f>
        <v>8408</v>
      </c>
      <c r="P684">
        <f>CORREL(J:J,M:M)</f>
        <v>-0.15537543972693033</v>
      </c>
      <c r="Q684" t="str">
        <f>IF(Table2_1[[#This Row],[rating_count]]&lt;1000, "Yes", "No")</f>
        <v>No</v>
      </c>
      <c r="R684" s="9">
        <f>Table2_1[[#This Row],[rating]] * Table2_1[[#This Row],[rating_count]]</f>
        <v>8408</v>
      </c>
    </row>
    <row r="685" spans="1:18">
      <c r="A685" s="9" t="s">
        <v>5610</v>
      </c>
      <c r="B685" s="9" t="s">
        <v>5611</v>
      </c>
      <c r="C685" s="9" t="s">
        <v>13083</v>
      </c>
      <c r="D685" s="9" t="s">
        <v>13084</v>
      </c>
      <c r="E685" s="9" t="s">
        <v>13158</v>
      </c>
      <c r="F685" s="9" t="s">
        <v>13159</v>
      </c>
      <c r="G685" s="9"/>
      <c r="H685">
        <v>799</v>
      </c>
      <c r="I685">
        <v>1295</v>
      </c>
      <c r="J685">
        <v>0.38</v>
      </c>
      <c r="K685" t="str">
        <f>IF(Table2_1[[#This Row],[discount_percentage]]&gt;=0.5, "Yes", "No")</f>
        <v>No</v>
      </c>
      <c r="L685" s="16">
        <f>Table2_1[[#This Row],[actual_price]] * Table2_1[[#This Row],[rating_count]]</f>
        <v>45133340</v>
      </c>
      <c r="M685">
        <v>4.4000000000000004</v>
      </c>
      <c r="N685">
        <v>34852</v>
      </c>
      <c r="O685">
        <f>Table2_1[[#This Row],[rating]] * Table2_1[[#This Row],[rating_count]]</f>
        <v>153348.80000000002</v>
      </c>
      <c r="P685">
        <f>CORREL(J:J,M:M)</f>
        <v>-0.15537543972693033</v>
      </c>
      <c r="Q685" t="str">
        <f>IF(Table2_1[[#This Row],[rating_count]]&lt;1000, "Yes", "No")</f>
        <v>No</v>
      </c>
      <c r="R685" s="9">
        <f>Table2_1[[#This Row],[rating]] * Table2_1[[#This Row],[rating_count]]</f>
        <v>153348.80000000002</v>
      </c>
    </row>
    <row r="686" spans="1:18">
      <c r="A686" s="9" t="s">
        <v>127</v>
      </c>
      <c r="B686" s="9" t="s">
        <v>128</v>
      </c>
      <c r="C686" s="9" t="s">
        <v>13091</v>
      </c>
      <c r="D686" s="9" t="s">
        <v>13092</v>
      </c>
      <c r="E686" s="9" t="s">
        <v>13093</v>
      </c>
      <c r="F686" s="9" t="s">
        <v>13086</v>
      </c>
      <c r="G686" s="9" t="s">
        <v>13094</v>
      </c>
      <c r="H686">
        <v>219</v>
      </c>
      <c r="I686">
        <v>700</v>
      </c>
      <c r="J686">
        <v>0.69</v>
      </c>
      <c r="K686" t="str">
        <f>IF(Table2_1[[#This Row],[discount_percentage]]&gt;=0.5, "Yes", "No")</f>
        <v>Yes</v>
      </c>
      <c r="L686" s="16">
        <f>Table2_1[[#This Row],[actual_price]] * Table2_1[[#This Row],[rating_count]]</f>
        <v>298880400</v>
      </c>
      <c r="M686">
        <v>4.4000000000000004</v>
      </c>
      <c r="N686">
        <v>426972</v>
      </c>
      <c r="O686">
        <f>Table2_1[[#This Row],[rating]] * Table2_1[[#This Row],[rating_count]]</f>
        <v>1878676.8</v>
      </c>
      <c r="P686">
        <f>CORREL(J:J,M:M)</f>
        <v>-0.15537543972693033</v>
      </c>
      <c r="Q686" t="str">
        <f>IF(Table2_1[[#This Row],[rating_count]]&lt;1000, "Yes", "No")</f>
        <v>No</v>
      </c>
      <c r="R686" s="9">
        <f>Table2_1[[#This Row],[rating]] * Table2_1[[#This Row],[rating_count]]</f>
        <v>1878676.8</v>
      </c>
    </row>
    <row r="687" spans="1:18">
      <c r="A687" s="9" t="s">
        <v>5621</v>
      </c>
      <c r="B687" s="9" t="s">
        <v>5622</v>
      </c>
      <c r="C687" s="9" t="s">
        <v>13169</v>
      </c>
      <c r="D687" s="9" t="s">
        <v>13170</v>
      </c>
      <c r="E687" s="9" t="s">
        <v>13171</v>
      </c>
      <c r="F687" s="9" t="s">
        <v>13172</v>
      </c>
      <c r="G687" s="9" t="s">
        <v>13205</v>
      </c>
      <c r="H687">
        <v>157</v>
      </c>
      <c r="I687">
        <v>160</v>
      </c>
      <c r="J687">
        <v>0.02</v>
      </c>
      <c r="K687" t="str">
        <f>IF(Table2_1[[#This Row],[discount_percentage]]&gt;=0.5, "Yes", "No")</f>
        <v>No</v>
      </c>
      <c r="L687" s="16">
        <f>Table2_1[[#This Row],[actual_price]] * Table2_1[[#This Row],[rating_count]]</f>
        <v>1378880</v>
      </c>
      <c r="M687">
        <v>4.5</v>
      </c>
      <c r="N687">
        <v>8618</v>
      </c>
      <c r="O687">
        <f>Table2_1[[#This Row],[rating]] * Table2_1[[#This Row],[rating_count]]</f>
        <v>38781</v>
      </c>
      <c r="P687">
        <f>CORREL(J:J,M:M)</f>
        <v>-0.15537543972693033</v>
      </c>
      <c r="Q687" t="str">
        <f>IF(Table2_1[[#This Row],[rating_count]]&lt;1000, "Yes", "No")</f>
        <v>No</v>
      </c>
      <c r="R687" s="9">
        <f>Table2_1[[#This Row],[rating]] * Table2_1[[#This Row],[rating_count]]</f>
        <v>38781</v>
      </c>
    </row>
    <row r="688" spans="1:18">
      <c r="A688" s="9" t="s">
        <v>3693</v>
      </c>
      <c r="B688" s="9" t="s">
        <v>3694</v>
      </c>
      <c r="C688" s="9" t="s">
        <v>13091</v>
      </c>
      <c r="D688" s="9" t="s">
        <v>13093</v>
      </c>
      <c r="E688" s="9" t="s">
        <v>13126</v>
      </c>
      <c r="F688" s="9" t="s">
        <v>13127</v>
      </c>
      <c r="G688" s="9"/>
      <c r="H688">
        <v>369</v>
      </c>
      <c r="I688">
        <v>1600</v>
      </c>
      <c r="J688">
        <v>0.77</v>
      </c>
      <c r="K688" t="str">
        <f>IF(Table2_1[[#This Row],[discount_percentage]]&gt;=0.5, "Yes", "No")</f>
        <v>Yes</v>
      </c>
      <c r="L688" s="16">
        <f>Table2_1[[#This Row],[actual_price]] * Table2_1[[#This Row],[rating_count]]</f>
        <v>52200000</v>
      </c>
      <c r="M688">
        <v>4</v>
      </c>
      <c r="N688">
        <v>32625</v>
      </c>
      <c r="O688">
        <f>Table2_1[[#This Row],[rating]] * Table2_1[[#This Row],[rating_count]]</f>
        <v>130500</v>
      </c>
      <c r="P688">
        <f>CORREL(J:J,M:M)</f>
        <v>-0.15537543972693033</v>
      </c>
      <c r="Q688" t="str">
        <f>IF(Table2_1[[#This Row],[rating_count]]&lt;1000, "Yes", "No")</f>
        <v>No</v>
      </c>
      <c r="R688" s="9">
        <f>Table2_1[[#This Row],[rating]] * Table2_1[[#This Row],[rating_count]]</f>
        <v>130500</v>
      </c>
    </row>
    <row r="689" spans="1:18">
      <c r="A689" s="9" t="s">
        <v>5635</v>
      </c>
      <c r="B689" s="9" t="s">
        <v>5636</v>
      </c>
      <c r="C689" s="9" t="s">
        <v>13083</v>
      </c>
      <c r="D689" s="9" t="s">
        <v>13084</v>
      </c>
      <c r="E689" s="9" t="s">
        <v>13158</v>
      </c>
      <c r="F689" s="9" t="s">
        <v>13159</v>
      </c>
      <c r="G689" s="9"/>
      <c r="H689">
        <v>599</v>
      </c>
      <c r="I689">
        <v>899</v>
      </c>
      <c r="J689">
        <v>0.33</v>
      </c>
      <c r="K689" t="str">
        <f>IF(Table2_1[[#This Row],[discount_percentage]]&gt;=0.5, "Yes", "No")</f>
        <v>No</v>
      </c>
      <c r="L689" s="16">
        <f>Table2_1[[#This Row],[actual_price]] * Table2_1[[#This Row],[rating_count]]</f>
        <v>3612182</v>
      </c>
      <c r="M689">
        <v>4</v>
      </c>
      <c r="N689">
        <v>4018</v>
      </c>
      <c r="O689">
        <f>Table2_1[[#This Row],[rating]] * Table2_1[[#This Row],[rating_count]]</f>
        <v>16072</v>
      </c>
      <c r="P689">
        <f>CORREL(J:J,M:M)</f>
        <v>-0.15537543972693033</v>
      </c>
      <c r="Q689" t="str">
        <f>IF(Table2_1[[#This Row],[rating_count]]&lt;1000, "Yes", "No")</f>
        <v>No</v>
      </c>
      <c r="R689" s="9">
        <f>Table2_1[[#This Row],[rating]] * Table2_1[[#This Row],[rating_count]]</f>
        <v>16072</v>
      </c>
    </row>
    <row r="690" spans="1:18">
      <c r="A690" s="9" t="s">
        <v>5645</v>
      </c>
      <c r="B690" s="9" t="s">
        <v>5646</v>
      </c>
      <c r="C690" s="9" t="s">
        <v>13091</v>
      </c>
      <c r="D690" s="9" t="s">
        <v>13167</v>
      </c>
      <c r="E690" s="9" t="s">
        <v>13206</v>
      </c>
      <c r="F690" s="9"/>
      <c r="G690" s="9"/>
      <c r="H690">
        <v>479</v>
      </c>
      <c r="I690">
        <v>599</v>
      </c>
      <c r="J690">
        <v>0.2</v>
      </c>
      <c r="K690" t="str">
        <f>IF(Table2_1[[#This Row],[discount_percentage]]&gt;=0.5, "Yes", "No")</f>
        <v>No</v>
      </c>
      <c r="L690" s="16">
        <f>Table2_1[[#This Row],[actual_price]] * Table2_1[[#This Row],[rating_count]]</f>
        <v>7000513</v>
      </c>
      <c r="M690">
        <v>4.3</v>
      </c>
      <c r="N690">
        <v>11687</v>
      </c>
      <c r="O690">
        <f>Table2_1[[#This Row],[rating]] * Table2_1[[#This Row],[rating_count]]</f>
        <v>50254.1</v>
      </c>
      <c r="P690">
        <f>CORREL(J:J,M:M)</f>
        <v>-0.15537543972693033</v>
      </c>
      <c r="Q690" t="str">
        <f>IF(Table2_1[[#This Row],[rating_count]]&lt;1000, "Yes", "No")</f>
        <v>No</v>
      </c>
      <c r="R690" s="9">
        <f>Table2_1[[#This Row],[rating]] * Table2_1[[#This Row],[rating_count]]</f>
        <v>50254.1</v>
      </c>
    </row>
    <row r="691" spans="1:18">
      <c r="A691" s="9" t="s">
        <v>138</v>
      </c>
      <c r="B691" s="9" t="s">
        <v>139</v>
      </c>
      <c r="C691" s="9" t="s">
        <v>13083</v>
      </c>
      <c r="D691" s="9" t="s">
        <v>13084</v>
      </c>
      <c r="E691" s="9" t="s">
        <v>13085</v>
      </c>
      <c r="F691" s="9" t="s">
        <v>13086</v>
      </c>
      <c r="G691" s="9" t="s">
        <v>13087</v>
      </c>
      <c r="H691">
        <v>350</v>
      </c>
      <c r="I691">
        <v>899</v>
      </c>
      <c r="J691">
        <v>0.61</v>
      </c>
      <c r="K691" t="str">
        <f>IF(Table2_1[[#This Row],[discount_percentage]]&gt;=0.5, "Yes", "No")</f>
        <v>Yes</v>
      </c>
      <c r="L691" s="16">
        <f>Table2_1[[#This Row],[actual_price]] * Table2_1[[#This Row],[rating_count]]</f>
        <v>2033538</v>
      </c>
      <c r="M691">
        <v>4.2</v>
      </c>
      <c r="N691">
        <v>2262</v>
      </c>
      <c r="O691">
        <f>Table2_1[[#This Row],[rating]] * Table2_1[[#This Row],[rating_count]]</f>
        <v>9500.4</v>
      </c>
      <c r="P691">
        <f>CORREL(J:J,M:M)</f>
        <v>-0.15537543972693033</v>
      </c>
      <c r="Q691" t="str">
        <f>IF(Table2_1[[#This Row],[rating_count]]&lt;1000, "Yes", "No")</f>
        <v>No</v>
      </c>
      <c r="R691" s="9">
        <f>Table2_1[[#This Row],[rating]] * Table2_1[[#This Row],[rating_count]]</f>
        <v>9500.4</v>
      </c>
    </row>
    <row r="692" spans="1:18">
      <c r="A692" s="9" t="s">
        <v>5657</v>
      </c>
      <c r="B692" s="9" t="s">
        <v>5658</v>
      </c>
      <c r="C692" s="9" t="s">
        <v>13091</v>
      </c>
      <c r="D692" s="9" t="s">
        <v>13129</v>
      </c>
      <c r="E692" s="9" t="s">
        <v>13130</v>
      </c>
      <c r="F692" s="9" t="s">
        <v>13131</v>
      </c>
      <c r="G692" s="9"/>
      <c r="H692">
        <v>1598</v>
      </c>
      <c r="I692">
        <v>2990</v>
      </c>
      <c r="J692">
        <v>0.47</v>
      </c>
      <c r="K692" t="str">
        <f>IF(Table2_1[[#This Row],[discount_percentage]]&gt;=0.5, "Yes", "No")</f>
        <v>No</v>
      </c>
      <c r="L692" s="16">
        <f>Table2_1[[#This Row],[actual_price]] * Table2_1[[#This Row],[rating_count]]</f>
        <v>32934850</v>
      </c>
      <c r="M692">
        <v>3.8</v>
      </c>
      <c r="N692">
        <v>11015</v>
      </c>
      <c r="O692">
        <f>Table2_1[[#This Row],[rating]] * Table2_1[[#This Row],[rating_count]]</f>
        <v>41857</v>
      </c>
      <c r="P692">
        <f>CORREL(J:J,M:M)</f>
        <v>-0.15537543972693033</v>
      </c>
      <c r="Q692" t="str">
        <f>IF(Table2_1[[#This Row],[rating_count]]&lt;1000, "Yes", "No")</f>
        <v>No</v>
      </c>
      <c r="R692" s="9">
        <f>Table2_1[[#This Row],[rating]] * Table2_1[[#This Row],[rating_count]]</f>
        <v>41857</v>
      </c>
    </row>
    <row r="693" spans="1:18">
      <c r="A693" s="9" t="s">
        <v>5667</v>
      </c>
      <c r="B693" s="9" t="s">
        <v>5668</v>
      </c>
      <c r="C693" s="9" t="s">
        <v>13083</v>
      </c>
      <c r="D693" s="9" t="s">
        <v>13088</v>
      </c>
      <c r="E693" s="9" t="s">
        <v>13089</v>
      </c>
      <c r="F693" s="9" t="s">
        <v>13207</v>
      </c>
      <c r="G693" s="9"/>
      <c r="H693">
        <v>599</v>
      </c>
      <c r="I693">
        <v>899</v>
      </c>
      <c r="J693">
        <v>0.33</v>
      </c>
      <c r="K693" t="str">
        <f>IF(Table2_1[[#This Row],[discount_percentage]]&gt;=0.5, "Yes", "No")</f>
        <v>No</v>
      </c>
      <c r="L693" s="16">
        <f>Table2_1[[#This Row],[actual_price]] * Table2_1[[#This Row],[rating_count]]</f>
        <v>85509284</v>
      </c>
      <c r="M693">
        <v>4.3</v>
      </c>
      <c r="N693">
        <v>95116</v>
      </c>
      <c r="O693">
        <f>Table2_1[[#This Row],[rating]] * Table2_1[[#This Row],[rating_count]]</f>
        <v>408998.8</v>
      </c>
      <c r="P693">
        <f>CORREL(J:J,M:M)</f>
        <v>-0.15537543972693033</v>
      </c>
      <c r="Q693" t="str">
        <f>IF(Table2_1[[#This Row],[rating_count]]&lt;1000, "Yes", "No")</f>
        <v>No</v>
      </c>
      <c r="R693" s="9">
        <f>Table2_1[[#This Row],[rating]] * Table2_1[[#This Row],[rating_count]]</f>
        <v>408998.8</v>
      </c>
    </row>
    <row r="694" spans="1:18">
      <c r="A694" s="9" t="s">
        <v>148</v>
      </c>
      <c r="B694" s="9" t="s">
        <v>149</v>
      </c>
      <c r="C694" s="9" t="s">
        <v>13083</v>
      </c>
      <c r="D694" s="9" t="s">
        <v>13084</v>
      </c>
      <c r="E694" s="9" t="s">
        <v>13085</v>
      </c>
      <c r="F694" s="9" t="s">
        <v>13086</v>
      </c>
      <c r="G694" s="9" t="s">
        <v>13087</v>
      </c>
      <c r="H694">
        <v>159</v>
      </c>
      <c r="I694">
        <v>399</v>
      </c>
      <c r="J694">
        <v>0.6</v>
      </c>
      <c r="K694" t="str">
        <f>IF(Table2_1[[#This Row],[discount_percentage]]&gt;=0.5, "Yes", "No")</f>
        <v>Yes</v>
      </c>
      <c r="L694" s="16">
        <f>Table2_1[[#This Row],[actual_price]] * Table2_1[[#This Row],[rating_count]]</f>
        <v>1902432</v>
      </c>
      <c r="M694">
        <v>4.0999999999999996</v>
      </c>
      <c r="N694">
        <v>4768</v>
      </c>
      <c r="O694">
        <f>Table2_1[[#This Row],[rating]] * Table2_1[[#This Row],[rating_count]]</f>
        <v>19548.8</v>
      </c>
      <c r="P694">
        <f>CORREL(J:J,M:M)</f>
        <v>-0.15537543972693033</v>
      </c>
      <c r="Q694" t="str">
        <f>IF(Table2_1[[#This Row],[rating_count]]&lt;1000, "Yes", "No")</f>
        <v>No</v>
      </c>
      <c r="R694" s="9">
        <f>Table2_1[[#This Row],[rating]] * Table2_1[[#This Row],[rating_count]]</f>
        <v>19548.8</v>
      </c>
    </row>
    <row r="695" spans="1:18">
      <c r="A695" s="9" t="s">
        <v>5679</v>
      </c>
      <c r="B695" s="9" t="s">
        <v>5680</v>
      </c>
      <c r="C695" s="9" t="s">
        <v>13083</v>
      </c>
      <c r="D695" s="9" t="s">
        <v>13156</v>
      </c>
      <c r="E695" s="9" t="s">
        <v>13157</v>
      </c>
      <c r="F695" s="9"/>
      <c r="G695" s="9"/>
      <c r="H695">
        <v>1299</v>
      </c>
      <c r="I695">
        <v>3000</v>
      </c>
      <c r="J695">
        <v>0.56999999999999995</v>
      </c>
      <c r="K695" t="str">
        <f>IF(Table2_1[[#This Row],[discount_percentage]]&gt;=0.5, "Yes", "No")</f>
        <v>Yes</v>
      </c>
      <c r="L695" s="16">
        <f>Table2_1[[#This Row],[actual_price]] * Table2_1[[#This Row],[rating_count]]</f>
        <v>69066000</v>
      </c>
      <c r="M695">
        <v>4.3</v>
      </c>
      <c r="N695">
        <v>23022</v>
      </c>
      <c r="O695">
        <f>Table2_1[[#This Row],[rating]] * Table2_1[[#This Row],[rating_count]]</f>
        <v>98994.599999999991</v>
      </c>
      <c r="P695">
        <f>CORREL(J:J,M:M)</f>
        <v>-0.15537543972693033</v>
      </c>
      <c r="Q695" t="str">
        <f>IF(Table2_1[[#This Row],[rating_count]]&lt;1000, "Yes", "No")</f>
        <v>No</v>
      </c>
      <c r="R695" s="9">
        <f>Table2_1[[#This Row],[rating]] * Table2_1[[#This Row],[rating_count]]</f>
        <v>98994.599999999991</v>
      </c>
    </row>
    <row r="696" spans="1:18">
      <c r="A696" s="9" t="s">
        <v>3786</v>
      </c>
      <c r="B696" s="9" t="s">
        <v>3787</v>
      </c>
      <c r="C696" s="9" t="s">
        <v>13091</v>
      </c>
      <c r="D696" s="9" t="s">
        <v>13118</v>
      </c>
      <c r="E696" s="9" t="s">
        <v>13119</v>
      </c>
      <c r="F696" s="9"/>
      <c r="G696" s="9"/>
      <c r="H696">
        <v>1599</v>
      </c>
      <c r="I696">
        <v>4999</v>
      </c>
      <c r="J696">
        <v>0.68</v>
      </c>
      <c r="K696" t="str">
        <f>IF(Table2_1[[#This Row],[discount_percentage]]&gt;=0.5, "Yes", "No")</f>
        <v>Yes</v>
      </c>
      <c r="L696" s="16">
        <f>Table2_1[[#This Row],[actual_price]] * Table2_1[[#This Row],[rating_count]]</f>
        <v>339687049</v>
      </c>
      <c r="M696">
        <v>4</v>
      </c>
      <c r="N696">
        <v>67951</v>
      </c>
      <c r="O696">
        <f>Table2_1[[#This Row],[rating]] * Table2_1[[#This Row],[rating_count]]</f>
        <v>271804</v>
      </c>
      <c r="P696">
        <f>CORREL(J:J,M:M)</f>
        <v>-0.15537543972693033</v>
      </c>
      <c r="Q696" t="str">
        <f>IF(Table2_1[[#This Row],[rating_count]]&lt;1000, "Yes", "No")</f>
        <v>No</v>
      </c>
      <c r="R696" s="9">
        <f>Table2_1[[#This Row],[rating]] * Table2_1[[#This Row],[rating_count]]</f>
        <v>271804</v>
      </c>
    </row>
    <row r="697" spans="1:18">
      <c r="A697" s="9" t="s">
        <v>5696</v>
      </c>
      <c r="B697" s="9" t="s">
        <v>5697</v>
      </c>
      <c r="C697" s="9" t="s">
        <v>13083</v>
      </c>
      <c r="D697" s="9" t="s">
        <v>13084</v>
      </c>
      <c r="E697" s="9" t="s">
        <v>13107</v>
      </c>
      <c r="F697" s="9" t="s">
        <v>13208</v>
      </c>
      <c r="G697" s="9"/>
      <c r="H697">
        <v>294</v>
      </c>
      <c r="I697">
        <v>4999</v>
      </c>
      <c r="J697">
        <v>0.94</v>
      </c>
      <c r="K697" t="str">
        <f>IF(Table2_1[[#This Row],[discount_percentage]]&gt;=0.5, "Yes", "No")</f>
        <v>Yes</v>
      </c>
      <c r="L697" s="16">
        <f>Table2_1[[#This Row],[actual_price]] * Table2_1[[#This Row],[rating_count]]</f>
        <v>22125574</v>
      </c>
      <c r="M697">
        <v>4.3</v>
      </c>
      <c r="N697">
        <v>4426</v>
      </c>
      <c r="O697">
        <f>Table2_1[[#This Row],[rating]] * Table2_1[[#This Row],[rating_count]]</f>
        <v>19031.8</v>
      </c>
      <c r="P697">
        <f>CORREL(J:J,M:M)</f>
        <v>-0.15537543972693033</v>
      </c>
      <c r="Q697" t="str">
        <f>IF(Table2_1[[#This Row],[rating_count]]&lt;1000, "Yes", "No")</f>
        <v>No</v>
      </c>
      <c r="R697" s="9">
        <f>Table2_1[[#This Row],[rating]] * Table2_1[[#This Row],[rating_count]]</f>
        <v>19031.8</v>
      </c>
    </row>
    <row r="698" spans="1:18">
      <c r="A698" s="9" t="s">
        <v>5707</v>
      </c>
      <c r="B698" s="9" t="s">
        <v>5708</v>
      </c>
      <c r="C698" s="9" t="s">
        <v>13083</v>
      </c>
      <c r="D698" s="9" t="s">
        <v>13189</v>
      </c>
      <c r="E698" s="9" t="s">
        <v>13190</v>
      </c>
      <c r="F698" s="9" t="s">
        <v>13191</v>
      </c>
      <c r="G698" s="9"/>
      <c r="H698">
        <v>828</v>
      </c>
      <c r="I698">
        <v>861</v>
      </c>
      <c r="J698">
        <v>0.04</v>
      </c>
      <c r="K698" t="str">
        <f>IF(Table2_1[[#This Row],[discount_percentage]]&gt;=0.5, "Yes", "No")</f>
        <v>No</v>
      </c>
      <c r="L698" s="16">
        <f>Table2_1[[#This Row],[actual_price]] * Table2_1[[#This Row],[rating_count]]</f>
        <v>3932187</v>
      </c>
      <c r="M698">
        <v>4.2</v>
      </c>
      <c r="N698">
        <v>4567</v>
      </c>
      <c r="O698">
        <f>Table2_1[[#This Row],[rating]] * Table2_1[[#This Row],[rating_count]]</f>
        <v>19181.400000000001</v>
      </c>
      <c r="P698">
        <f>CORREL(J:J,M:M)</f>
        <v>-0.15537543972693033</v>
      </c>
      <c r="Q698" t="str">
        <f>IF(Table2_1[[#This Row],[rating_count]]&lt;1000, "Yes", "No")</f>
        <v>No</v>
      </c>
      <c r="R698" s="9">
        <f>Table2_1[[#This Row],[rating]] * Table2_1[[#This Row],[rating_count]]</f>
        <v>19181.400000000001</v>
      </c>
    </row>
    <row r="699" spans="1:18">
      <c r="A699" s="9" t="s">
        <v>5717</v>
      </c>
      <c r="B699" s="9" t="s">
        <v>5718</v>
      </c>
      <c r="C699" s="9" t="s">
        <v>13091</v>
      </c>
      <c r="D699" s="9" t="s">
        <v>13129</v>
      </c>
      <c r="E699" s="9" t="s">
        <v>13130</v>
      </c>
      <c r="F699" s="9" t="s">
        <v>13151</v>
      </c>
      <c r="G699" s="9"/>
      <c r="H699">
        <v>745</v>
      </c>
      <c r="I699">
        <v>795</v>
      </c>
      <c r="J699">
        <v>0.06</v>
      </c>
      <c r="K699" t="str">
        <f>IF(Table2_1[[#This Row],[discount_percentage]]&gt;=0.5, "Yes", "No")</f>
        <v>No</v>
      </c>
      <c r="L699" s="16">
        <f>Table2_1[[#This Row],[actual_price]] * Table2_1[[#This Row],[rating_count]]</f>
        <v>10968615</v>
      </c>
      <c r="M699">
        <v>4</v>
      </c>
      <c r="N699">
        <v>13797</v>
      </c>
      <c r="O699">
        <f>Table2_1[[#This Row],[rating]] * Table2_1[[#This Row],[rating_count]]</f>
        <v>55188</v>
      </c>
      <c r="P699">
        <f>CORREL(J:J,M:M)</f>
        <v>-0.15537543972693033</v>
      </c>
      <c r="Q699" t="str">
        <f>IF(Table2_1[[#This Row],[rating_count]]&lt;1000, "Yes", "No")</f>
        <v>No</v>
      </c>
      <c r="R699" s="9">
        <f>Table2_1[[#This Row],[rating]] * Table2_1[[#This Row],[rating_count]]</f>
        <v>55188</v>
      </c>
    </row>
    <row r="700" spans="1:18">
      <c r="A700" s="9" t="s">
        <v>5727</v>
      </c>
      <c r="B700" s="9" t="s">
        <v>5728</v>
      </c>
      <c r="C700" s="9" t="s">
        <v>13091</v>
      </c>
      <c r="D700" s="9" t="s">
        <v>13180</v>
      </c>
      <c r="E700" s="9" t="s">
        <v>13093</v>
      </c>
      <c r="F700" s="9" t="s">
        <v>13182</v>
      </c>
      <c r="G700" s="9" t="s">
        <v>13209</v>
      </c>
      <c r="H700">
        <v>1549</v>
      </c>
      <c r="I700">
        <v>2495</v>
      </c>
      <c r="J700">
        <v>0.38</v>
      </c>
      <c r="K700" t="str">
        <f>IF(Table2_1[[#This Row],[discount_percentage]]&gt;=0.5, "Yes", "No")</f>
        <v>No</v>
      </c>
      <c r="L700" s="16">
        <f>Table2_1[[#This Row],[actual_price]] * Table2_1[[#This Row],[rating_count]]</f>
        <v>37766815</v>
      </c>
      <c r="M700">
        <v>4.4000000000000004</v>
      </c>
      <c r="N700">
        <v>15137</v>
      </c>
      <c r="O700">
        <f>Table2_1[[#This Row],[rating]] * Table2_1[[#This Row],[rating_count]]</f>
        <v>66602.8</v>
      </c>
      <c r="P700">
        <f>CORREL(J:J,M:M)</f>
        <v>-0.15537543972693033</v>
      </c>
      <c r="Q700" t="str">
        <f>IF(Table2_1[[#This Row],[rating_count]]&lt;1000, "Yes", "No")</f>
        <v>No</v>
      </c>
      <c r="R700" s="9">
        <f>Table2_1[[#This Row],[rating]] * Table2_1[[#This Row],[rating_count]]</f>
        <v>66602.8</v>
      </c>
    </row>
    <row r="701" spans="1:18">
      <c r="A701" s="9" t="s">
        <v>157</v>
      </c>
      <c r="B701" s="9" t="s">
        <v>158</v>
      </c>
      <c r="C701" s="9" t="s">
        <v>13083</v>
      </c>
      <c r="D701" s="9" t="s">
        <v>13084</v>
      </c>
      <c r="E701" s="9" t="s">
        <v>13085</v>
      </c>
      <c r="F701" s="9" t="s">
        <v>13086</v>
      </c>
      <c r="G701" s="9" t="s">
        <v>13087</v>
      </c>
      <c r="H701">
        <v>349</v>
      </c>
      <c r="I701">
        <v>399</v>
      </c>
      <c r="J701">
        <v>0.13</v>
      </c>
      <c r="K701" t="str">
        <f>IF(Table2_1[[#This Row],[discount_percentage]]&gt;=0.5, "Yes", "No")</f>
        <v>No</v>
      </c>
      <c r="L701" s="16">
        <f>Table2_1[[#This Row],[actual_price]] * Table2_1[[#This Row],[rating_count]]</f>
        <v>7484043</v>
      </c>
      <c r="M701">
        <v>4.4000000000000004</v>
      </c>
      <c r="N701">
        <v>18757</v>
      </c>
      <c r="O701">
        <f>Table2_1[[#This Row],[rating]] * Table2_1[[#This Row],[rating_count]]</f>
        <v>82530.8</v>
      </c>
      <c r="P701">
        <f>CORREL(J:J,M:M)</f>
        <v>-0.15537543972693033</v>
      </c>
      <c r="Q701" t="str">
        <f>IF(Table2_1[[#This Row],[rating_count]]&lt;1000, "Yes", "No")</f>
        <v>No</v>
      </c>
      <c r="R701" s="9">
        <f>Table2_1[[#This Row],[rating]] * Table2_1[[#This Row],[rating_count]]</f>
        <v>82530.8</v>
      </c>
    </row>
    <row r="702" spans="1:18">
      <c r="A702" s="9" t="s">
        <v>203</v>
      </c>
      <c r="B702" s="9" t="s">
        <v>204</v>
      </c>
      <c r="C702" s="9" t="s">
        <v>13083</v>
      </c>
      <c r="D702" s="9" t="s">
        <v>13084</v>
      </c>
      <c r="E702" s="9" t="s">
        <v>13085</v>
      </c>
      <c r="F702" s="9" t="s">
        <v>13086</v>
      </c>
      <c r="G702" s="9" t="s">
        <v>13087</v>
      </c>
      <c r="H702">
        <v>970</v>
      </c>
      <c r="I702">
        <v>1799</v>
      </c>
      <c r="J702">
        <v>0.46</v>
      </c>
      <c r="K702" t="str">
        <f>IF(Table2_1[[#This Row],[discount_percentage]]&gt;=0.5, "Yes", "No")</f>
        <v>No</v>
      </c>
      <c r="L702" s="16">
        <f>Table2_1[[#This Row],[actual_price]] * Table2_1[[#This Row],[rating_count]]</f>
        <v>1466185</v>
      </c>
      <c r="M702">
        <v>4.5</v>
      </c>
      <c r="N702">
        <v>815</v>
      </c>
      <c r="O702">
        <f>Table2_1[[#This Row],[rating]] * Table2_1[[#This Row],[rating_count]]</f>
        <v>3667.5</v>
      </c>
      <c r="P702">
        <f>CORREL(J:J,M:M)</f>
        <v>-0.15537543972693033</v>
      </c>
      <c r="Q702" t="str">
        <f>IF(Table2_1[[#This Row],[rating_count]]&lt;1000, "Yes", "No")</f>
        <v>Yes</v>
      </c>
      <c r="R702" s="9">
        <f>Table2_1[[#This Row],[rating]] * Table2_1[[#This Row],[rating_count]]</f>
        <v>3667.5</v>
      </c>
    </row>
    <row r="703" spans="1:18">
      <c r="A703" s="9" t="s">
        <v>5743</v>
      </c>
      <c r="B703" s="9" t="s">
        <v>5744</v>
      </c>
      <c r="C703" s="9" t="s">
        <v>13083</v>
      </c>
      <c r="D703" s="9" t="s">
        <v>13088</v>
      </c>
      <c r="E703" s="9" t="s">
        <v>13187</v>
      </c>
      <c r="F703" s="9"/>
      <c r="G703" s="9"/>
      <c r="H703">
        <v>1469</v>
      </c>
      <c r="I703">
        <v>2499</v>
      </c>
      <c r="J703">
        <v>0.41</v>
      </c>
      <c r="K703" t="str">
        <f>IF(Table2_1[[#This Row],[discount_percentage]]&gt;=0.5, "Yes", "No")</f>
        <v>No</v>
      </c>
      <c r="L703" s="16">
        <f>Table2_1[[#This Row],[actual_price]] * Table2_1[[#This Row],[rating_count]]</f>
        <v>391438362</v>
      </c>
      <c r="M703">
        <v>4.2</v>
      </c>
      <c r="N703">
        <v>156638</v>
      </c>
      <c r="O703">
        <f>Table2_1[[#This Row],[rating]] * Table2_1[[#This Row],[rating_count]]</f>
        <v>657879.6</v>
      </c>
      <c r="P703">
        <f>CORREL(J:J,M:M)</f>
        <v>-0.15537543972693033</v>
      </c>
      <c r="Q703" t="str">
        <f>IF(Table2_1[[#This Row],[rating_count]]&lt;1000, "Yes", "No")</f>
        <v>No</v>
      </c>
      <c r="R703" s="9">
        <f>Table2_1[[#This Row],[rating]] * Table2_1[[#This Row],[rating_count]]</f>
        <v>657879.6</v>
      </c>
    </row>
    <row r="704" spans="1:18">
      <c r="A704" s="9" t="s">
        <v>5753</v>
      </c>
      <c r="B704" s="9" t="s">
        <v>5754</v>
      </c>
      <c r="C704" s="9" t="s">
        <v>13169</v>
      </c>
      <c r="D704" s="9" t="s">
        <v>13170</v>
      </c>
      <c r="E704" s="9" t="s">
        <v>13171</v>
      </c>
      <c r="F704" s="9" t="s">
        <v>13172</v>
      </c>
      <c r="G704" s="9" t="s">
        <v>13205</v>
      </c>
      <c r="H704">
        <v>198</v>
      </c>
      <c r="I704">
        <v>800</v>
      </c>
      <c r="J704">
        <v>0.75</v>
      </c>
      <c r="K704" t="str">
        <f>IF(Table2_1[[#This Row],[discount_percentage]]&gt;=0.5, "Yes", "No")</f>
        <v>Yes</v>
      </c>
      <c r="L704" s="16">
        <f>Table2_1[[#This Row],[actual_price]] * Table2_1[[#This Row],[rating_count]]</f>
        <v>7475200</v>
      </c>
      <c r="M704">
        <v>4.0999999999999996</v>
      </c>
      <c r="N704">
        <v>9344</v>
      </c>
      <c r="O704">
        <f>Table2_1[[#This Row],[rating]] * Table2_1[[#This Row],[rating_count]]</f>
        <v>38310.399999999994</v>
      </c>
      <c r="P704">
        <f>CORREL(J:J,M:M)</f>
        <v>-0.15537543972693033</v>
      </c>
      <c r="Q704" t="str">
        <f>IF(Table2_1[[#This Row],[rating_count]]&lt;1000, "Yes", "No")</f>
        <v>No</v>
      </c>
      <c r="R704" s="9">
        <f>Table2_1[[#This Row],[rating]] * Table2_1[[#This Row],[rating_count]]</f>
        <v>38310.399999999994</v>
      </c>
    </row>
    <row r="705" spans="1:18">
      <c r="A705" s="9" t="s">
        <v>5764</v>
      </c>
      <c r="B705" s="9" t="s">
        <v>5765</v>
      </c>
      <c r="C705" s="9" t="s">
        <v>13091</v>
      </c>
      <c r="D705" s="9" t="s">
        <v>13180</v>
      </c>
      <c r="E705" s="9" t="s">
        <v>13093</v>
      </c>
      <c r="F705" s="9" t="s">
        <v>13210</v>
      </c>
      <c r="G705" s="9"/>
      <c r="H705">
        <v>549</v>
      </c>
      <c r="I705">
        <v>549</v>
      </c>
      <c r="J705">
        <v>0</v>
      </c>
      <c r="K705" t="str">
        <f>IF(Table2_1[[#This Row],[discount_percentage]]&gt;=0.5, "Yes", "No")</f>
        <v>No</v>
      </c>
      <c r="L705" s="16">
        <f>Table2_1[[#This Row],[actual_price]] * Table2_1[[#This Row],[rating_count]]</f>
        <v>2676375</v>
      </c>
      <c r="M705">
        <v>4.5</v>
      </c>
      <c r="N705">
        <v>4875</v>
      </c>
      <c r="O705">
        <f>Table2_1[[#This Row],[rating]] * Table2_1[[#This Row],[rating_count]]</f>
        <v>21937.5</v>
      </c>
      <c r="P705">
        <f>CORREL(J:J,M:M)</f>
        <v>-0.15537543972693033</v>
      </c>
      <c r="Q705" t="str">
        <f>IF(Table2_1[[#This Row],[rating_count]]&lt;1000, "Yes", "No")</f>
        <v>No</v>
      </c>
      <c r="R705" s="9">
        <f>Table2_1[[#This Row],[rating]] * Table2_1[[#This Row],[rating_count]]</f>
        <v>21937.5</v>
      </c>
    </row>
    <row r="706" spans="1:18">
      <c r="A706" s="9" t="s">
        <v>3961</v>
      </c>
      <c r="B706" s="9" t="s">
        <v>3962</v>
      </c>
      <c r="C706" s="9" t="s">
        <v>13091</v>
      </c>
      <c r="D706" s="9" t="s">
        <v>13118</v>
      </c>
      <c r="E706" s="9" t="s">
        <v>13119</v>
      </c>
      <c r="F706" s="9"/>
      <c r="G706" s="9"/>
      <c r="H706">
        <v>2999</v>
      </c>
      <c r="I706">
        <v>9999</v>
      </c>
      <c r="J706">
        <v>0.7</v>
      </c>
      <c r="K706" t="str">
        <f>IF(Table2_1[[#This Row],[discount_percentage]]&gt;=0.5, "Yes", "No")</f>
        <v>Yes</v>
      </c>
      <c r="L706" s="16">
        <f>Table2_1[[#This Row],[actual_price]] * Table2_1[[#This Row],[rating_count]]</f>
        <v>208789119</v>
      </c>
      <c r="M706">
        <v>4.2</v>
      </c>
      <c r="N706">
        <v>20881</v>
      </c>
      <c r="O706">
        <f>Table2_1[[#This Row],[rating]] * Table2_1[[#This Row],[rating_count]]</f>
        <v>87700.2</v>
      </c>
      <c r="P706">
        <f>CORREL(J:J,M:M)</f>
        <v>-0.15537543972693033</v>
      </c>
      <c r="Q706" t="str">
        <f>IF(Table2_1[[#This Row],[rating_count]]&lt;1000, "Yes", "No")</f>
        <v>No</v>
      </c>
      <c r="R706" s="9">
        <f>Table2_1[[#This Row],[rating]] * Table2_1[[#This Row],[rating_count]]</f>
        <v>87700.2</v>
      </c>
    </row>
    <row r="707" spans="1:18">
      <c r="A707" s="9" t="s">
        <v>5777</v>
      </c>
      <c r="B707" s="9" t="s">
        <v>5778</v>
      </c>
      <c r="C707" s="9" t="s">
        <v>13091</v>
      </c>
      <c r="D707" s="9" t="s">
        <v>13118</v>
      </c>
      <c r="E707" s="9" t="s">
        <v>13119</v>
      </c>
      <c r="F707" s="9"/>
      <c r="G707" s="9"/>
      <c r="H707">
        <v>12000</v>
      </c>
      <c r="I707">
        <v>29999</v>
      </c>
      <c r="J707">
        <v>0.6</v>
      </c>
      <c r="K707" t="str">
        <f>IF(Table2_1[[#This Row],[discount_percentage]]&gt;=0.5, "Yes", "No")</f>
        <v>Yes</v>
      </c>
      <c r="L707" s="16">
        <f>Table2_1[[#This Row],[actual_price]] * Table2_1[[#This Row],[rating_count]]</f>
        <v>142315256</v>
      </c>
      <c r="M707">
        <v>4.3</v>
      </c>
      <c r="N707">
        <v>4744</v>
      </c>
      <c r="O707">
        <f>Table2_1[[#This Row],[rating]] * Table2_1[[#This Row],[rating_count]]</f>
        <v>20399.2</v>
      </c>
      <c r="P707">
        <f>CORREL(J:J,M:M)</f>
        <v>-0.15537543972693033</v>
      </c>
      <c r="Q707" t="str">
        <f>IF(Table2_1[[#This Row],[rating_count]]&lt;1000, "Yes", "No")</f>
        <v>No</v>
      </c>
      <c r="R707" s="9">
        <f>Table2_1[[#This Row],[rating]] * Table2_1[[#This Row],[rating_count]]</f>
        <v>20399.2</v>
      </c>
    </row>
    <row r="708" spans="1:18">
      <c r="A708" s="9" t="s">
        <v>5787</v>
      </c>
      <c r="B708" s="9" t="s">
        <v>5788</v>
      </c>
      <c r="C708" s="9" t="s">
        <v>13091</v>
      </c>
      <c r="D708" s="9" t="s">
        <v>13129</v>
      </c>
      <c r="E708" s="9" t="s">
        <v>13130</v>
      </c>
      <c r="F708" s="9" t="s">
        <v>13131</v>
      </c>
      <c r="G708" s="9"/>
      <c r="H708">
        <v>1299</v>
      </c>
      <c r="I708">
        <v>3499</v>
      </c>
      <c r="J708">
        <v>0.63</v>
      </c>
      <c r="K708" t="str">
        <f>IF(Table2_1[[#This Row],[discount_percentage]]&gt;=0.5, "Yes", "No")</f>
        <v>Yes</v>
      </c>
      <c r="L708" s="16">
        <f>Table2_1[[#This Row],[actual_price]] * Table2_1[[#This Row],[rating_count]]</f>
        <v>43569548</v>
      </c>
      <c r="M708">
        <v>3.9</v>
      </c>
      <c r="N708">
        <v>12452</v>
      </c>
      <c r="O708">
        <f>Table2_1[[#This Row],[rating]] * Table2_1[[#This Row],[rating_count]]</f>
        <v>48562.799999999996</v>
      </c>
      <c r="P708">
        <f>CORREL(J:J,M:M)</f>
        <v>-0.15537543972693033</v>
      </c>
      <c r="Q708" t="str">
        <f>IF(Table2_1[[#This Row],[rating_count]]&lt;1000, "Yes", "No")</f>
        <v>No</v>
      </c>
      <c r="R708" s="9">
        <f>Table2_1[[#This Row],[rating]] * Table2_1[[#This Row],[rating_count]]</f>
        <v>48562.799999999996</v>
      </c>
    </row>
    <row r="709" spans="1:18">
      <c r="A709" s="9" t="s">
        <v>5796</v>
      </c>
      <c r="B709" s="9" t="s">
        <v>5797</v>
      </c>
      <c r="C709" s="9" t="s">
        <v>13091</v>
      </c>
      <c r="D709" s="9" t="s">
        <v>13167</v>
      </c>
      <c r="E709" s="9" t="s">
        <v>13168</v>
      </c>
      <c r="F709" s="9"/>
      <c r="G709" s="9"/>
      <c r="H709">
        <v>269</v>
      </c>
      <c r="I709">
        <v>315</v>
      </c>
      <c r="J709">
        <v>0.15</v>
      </c>
      <c r="K709" t="str">
        <f>IF(Table2_1[[#This Row],[discount_percentage]]&gt;=0.5, "Yes", "No")</f>
        <v>No</v>
      </c>
      <c r="L709" s="16">
        <f>Table2_1[[#This Row],[actual_price]] * Table2_1[[#This Row],[rating_count]]</f>
        <v>5610150</v>
      </c>
      <c r="M709">
        <v>4.5</v>
      </c>
      <c r="N709">
        <v>17810</v>
      </c>
      <c r="O709">
        <f>Table2_1[[#This Row],[rating]] * Table2_1[[#This Row],[rating_count]]</f>
        <v>80145</v>
      </c>
      <c r="P709">
        <f>CORREL(J:J,M:M)</f>
        <v>-0.15537543972693033</v>
      </c>
      <c r="Q709" t="str">
        <f>IF(Table2_1[[#This Row],[rating_count]]&lt;1000, "Yes", "No")</f>
        <v>No</v>
      </c>
      <c r="R709" s="9">
        <f>Table2_1[[#This Row],[rating]] * Table2_1[[#This Row],[rating_count]]</f>
        <v>80145</v>
      </c>
    </row>
    <row r="710" spans="1:18">
      <c r="A710" s="9" t="s">
        <v>5806</v>
      </c>
      <c r="B710" s="9" t="s">
        <v>5807</v>
      </c>
      <c r="C710" s="9" t="s">
        <v>13091</v>
      </c>
      <c r="D710" s="9" t="s">
        <v>13129</v>
      </c>
      <c r="E710" s="9" t="s">
        <v>13130</v>
      </c>
      <c r="F710" s="9" t="s">
        <v>13131</v>
      </c>
      <c r="G710" s="9"/>
      <c r="H710">
        <v>799</v>
      </c>
      <c r="I710">
        <v>1499</v>
      </c>
      <c r="J710">
        <v>0.47</v>
      </c>
      <c r="K710" t="str">
        <f>IF(Table2_1[[#This Row],[discount_percentage]]&gt;=0.5, "Yes", "No")</f>
        <v>No</v>
      </c>
      <c r="L710" s="16">
        <f>Table2_1[[#This Row],[actual_price]] * Table2_1[[#This Row],[rating_count]]</f>
        <v>80418352</v>
      </c>
      <c r="M710">
        <v>4.0999999999999996</v>
      </c>
      <c r="N710">
        <v>53648</v>
      </c>
      <c r="O710">
        <f>Table2_1[[#This Row],[rating]] * Table2_1[[#This Row],[rating_count]]</f>
        <v>219956.8</v>
      </c>
      <c r="P710">
        <f>CORREL(J:J,M:M)</f>
        <v>-0.15537543972693033</v>
      </c>
      <c r="Q710" t="str">
        <f>IF(Table2_1[[#This Row],[rating_count]]&lt;1000, "Yes", "No")</f>
        <v>No</v>
      </c>
      <c r="R710" s="9">
        <f>Table2_1[[#This Row],[rating]] * Table2_1[[#This Row],[rating_count]]</f>
        <v>219956.8</v>
      </c>
    </row>
    <row r="711" spans="1:18">
      <c r="A711" s="9" t="s">
        <v>5816</v>
      </c>
      <c r="B711" s="9" t="s">
        <v>5817</v>
      </c>
      <c r="C711" s="9" t="s">
        <v>13083</v>
      </c>
      <c r="D711" s="9" t="s">
        <v>13211</v>
      </c>
      <c r="E711" s="9"/>
      <c r="F711" s="9"/>
      <c r="G711" s="9"/>
      <c r="H711">
        <v>6299</v>
      </c>
      <c r="I711">
        <v>13750</v>
      </c>
      <c r="J711">
        <v>0.54</v>
      </c>
      <c r="K711" t="str">
        <f>IF(Table2_1[[#This Row],[discount_percentage]]&gt;=0.5, "Yes", "No")</f>
        <v>Yes</v>
      </c>
      <c r="L711" s="16">
        <f>Table2_1[[#This Row],[actual_price]] * Table2_1[[#This Row],[rating_count]]</f>
        <v>27692500</v>
      </c>
      <c r="M711">
        <v>4.2</v>
      </c>
      <c r="N711">
        <v>2014</v>
      </c>
      <c r="O711">
        <f>Table2_1[[#This Row],[rating]] * Table2_1[[#This Row],[rating_count]]</f>
        <v>8458.8000000000011</v>
      </c>
      <c r="P711">
        <f>CORREL(J:J,M:M)</f>
        <v>-0.15537543972693033</v>
      </c>
      <c r="Q711" t="str">
        <f>IF(Table2_1[[#This Row],[rating_count]]&lt;1000, "Yes", "No")</f>
        <v>No</v>
      </c>
      <c r="R711" s="9">
        <f>Table2_1[[#This Row],[rating]] * Table2_1[[#This Row],[rating_count]]</f>
        <v>8458.8000000000011</v>
      </c>
    </row>
    <row r="712" spans="1:18">
      <c r="A712" s="9" t="s">
        <v>5827</v>
      </c>
      <c r="B712" s="9" t="s">
        <v>5828</v>
      </c>
      <c r="C712" s="9" t="s">
        <v>13083</v>
      </c>
      <c r="D712" s="9" t="s">
        <v>13084</v>
      </c>
      <c r="E712" s="9" t="s">
        <v>13212</v>
      </c>
      <c r="F712" s="9" t="s">
        <v>13213</v>
      </c>
      <c r="G712" s="9"/>
      <c r="H712">
        <v>59</v>
      </c>
      <c r="I712">
        <v>59</v>
      </c>
      <c r="J712">
        <v>0</v>
      </c>
      <c r="K712" t="str">
        <f>IF(Table2_1[[#This Row],[discount_percentage]]&gt;=0.5, "Yes", "No")</f>
        <v>No</v>
      </c>
      <c r="L712" s="16">
        <f>Table2_1[[#This Row],[actual_price]] * Table2_1[[#This Row],[rating_count]]</f>
        <v>351522</v>
      </c>
      <c r="M712">
        <v>3.8</v>
      </c>
      <c r="N712">
        <v>5958</v>
      </c>
      <c r="O712">
        <f>Table2_1[[#This Row],[rating]] * Table2_1[[#This Row],[rating_count]]</f>
        <v>22640.399999999998</v>
      </c>
      <c r="P712">
        <f>CORREL(J:J,M:M)</f>
        <v>-0.15537543972693033</v>
      </c>
      <c r="Q712" t="str">
        <f>IF(Table2_1[[#This Row],[rating_count]]&lt;1000, "Yes", "No")</f>
        <v>No</v>
      </c>
      <c r="R712" s="9">
        <f>Table2_1[[#This Row],[rating]] * Table2_1[[#This Row],[rating_count]]</f>
        <v>22640.399999999998</v>
      </c>
    </row>
    <row r="713" spans="1:18">
      <c r="A713" s="9" t="s">
        <v>5838</v>
      </c>
      <c r="B713" s="9" t="s">
        <v>5839</v>
      </c>
      <c r="C713" s="9" t="s">
        <v>13091</v>
      </c>
      <c r="D713" s="9" t="s">
        <v>13120</v>
      </c>
      <c r="E713" s="9" t="s">
        <v>13121</v>
      </c>
      <c r="F713" s="9" t="s">
        <v>13122</v>
      </c>
      <c r="G713" s="9" t="s">
        <v>13132</v>
      </c>
      <c r="H713">
        <v>571</v>
      </c>
      <c r="I713">
        <v>999</v>
      </c>
      <c r="J713">
        <v>0.43</v>
      </c>
      <c r="K713" t="str">
        <f>IF(Table2_1[[#This Row],[discount_percentage]]&gt;=0.5, "Yes", "No")</f>
        <v>No</v>
      </c>
      <c r="L713" s="16">
        <f>Table2_1[[#This Row],[actual_price]] * Table2_1[[#This Row],[rating_count]]</f>
        <v>38182779</v>
      </c>
      <c r="M713">
        <v>4.3</v>
      </c>
      <c r="N713">
        <v>38221</v>
      </c>
      <c r="O713">
        <f>Table2_1[[#This Row],[rating]] * Table2_1[[#This Row],[rating_count]]</f>
        <v>164350.29999999999</v>
      </c>
      <c r="P713">
        <f>CORREL(J:J,M:M)</f>
        <v>-0.15537543972693033</v>
      </c>
      <c r="Q713" t="str">
        <f>IF(Table2_1[[#This Row],[rating_count]]&lt;1000, "Yes", "No")</f>
        <v>No</v>
      </c>
      <c r="R713" s="9">
        <f>Table2_1[[#This Row],[rating]] * Table2_1[[#This Row],[rating_count]]</f>
        <v>164350.29999999999</v>
      </c>
    </row>
    <row r="714" spans="1:18">
      <c r="A714" s="9" t="s">
        <v>5848</v>
      </c>
      <c r="B714" s="9" t="s">
        <v>5849</v>
      </c>
      <c r="C714" s="9" t="s">
        <v>13091</v>
      </c>
      <c r="D714" s="9" t="s">
        <v>13102</v>
      </c>
      <c r="E714" s="9" t="s">
        <v>13115</v>
      </c>
      <c r="F714" s="9" t="s">
        <v>13204</v>
      </c>
      <c r="G714" s="9"/>
      <c r="H714">
        <v>549</v>
      </c>
      <c r="I714">
        <v>999</v>
      </c>
      <c r="J714">
        <v>0.45</v>
      </c>
      <c r="K714" t="str">
        <f>IF(Table2_1[[#This Row],[discount_percentage]]&gt;=0.5, "Yes", "No")</f>
        <v>No</v>
      </c>
      <c r="L714" s="16">
        <f>Table2_1[[#This Row],[actual_price]] * Table2_1[[#This Row],[rating_count]]</f>
        <v>64640295</v>
      </c>
      <c r="M714">
        <v>3.9</v>
      </c>
      <c r="N714">
        <v>64705</v>
      </c>
      <c r="O714">
        <f>Table2_1[[#This Row],[rating]] * Table2_1[[#This Row],[rating_count]]</f>
        <v>252349.5</v>
      </c>
      <c r="P714">
        <f>CORREL(J:J,M:M)</f>
        <v>-0.15537543972693033</v>
      </c>
      <c r="Q714" t="str">
        <f>IF(Table2_1[[#This Row],[rating_count]]&lt;1000, "Yes", "No")</f>
        <v>No</v>
      </c>
      <c r="R714" s="9">
        <f>Table2_1[[#This Row],[rating]] * Table2_1[[#This Row],[rating_count]]</f>
        <v>252349.5</v>
      </c>
    </row>
    <row r="715" spans="1:18">
      <c r="A715" s="9" t="s">
        <v>3865</v>
      </c>
      <c r="B715" s="9" t="s">
        <v>3866</v>
      </c>
      <c r="C715" s="9" t="s">
        <v>13091</v>
      </c>
      <c r="D715" s="9" t="s">
        <v>13120</v>
      </c>
      <c r="E715" s="9" t="s">
        <v>13121</v>
      </c>
      <c r="F715" s="9" t="s">
        <v>13146</v>
      </c>
      <c r="G715" s="9"/>
      <c r="H715">
        <v>2099</v>
      </c>
      <c r="I715">
        <v>5999</v>
      </c>
      <c r="J715">
        <v>0.65</v>
      </c>
      <c r="K715" t="str">
        <f>IF(Table2_1[[#This Row],[discount_percentage]]&gt;=0.5, "Yes", "No")</f>
        <v>Yes</v>
      </c>
      <c r="L715" s="16">
        <f>Table2_1[[#This Row],[actual_price]] * Table2_1[[#This Row],[rating_count]]</f>
        <v>102756871</v>
      </c>
      <c r="M715">
        <v>4.3</v>
      </c>
      <c r="N715">
        <v>17129</v>
      </c>
      <c r="O715">
        <f>Table2_1[[#This Row],[rating]] * Table2_1[[#This Row],[rating_count]]</f>
        <v>73654.7</v>
      </c>
      <c r="P715">
        <f>CORREL(J:J,M:M)</f>
        <v>-0.15537543972693033</v>
      </c>
      <c r="Q715" t="str">
        <f>IF(Table2_1[[#This Row],[rating_count]]&lt;1000, "Yes", "No")</f>
        <v>No</v>
      </c>
      <c r="R715" s="9">
        <f>Table2_1[[#This Row],[rating]] * Table2_1[[#This Row],[rating_count]]</f>
        <v>73654.7</v>
      </c>
    </row>
    <row r="716" spans="1:18">
      <c r="A716" s="9" t="s">
        <v>193</v>
      </c>
      <c r="B716" s="9" t="s">
        <v>194</v>
      </c>
      <c r="C716" s="9" t="s">
        <v>13091</v>
      </c>
      <c r="D716" s="9" t="s">
        <v>13092</v>
      </c>
      <c r="E716" s="9" t="s">
        <v>13095</v>
      </c>
      <c r="F716" s="9" t="s">
        <v>13096</v>
      </c>
      <c r="G716" s="9"/>
      <c r="H716">
        <v>13490</v>
      </c>
      <c r="I716">
        <v>21990</v>
      </c>
      <c r="J716">
        <v>0.39</v>
      </c>
      <c r="K716" t="str">
        <f>IF(Table2_1[[#This Row],[discount_percentage]]&gt;=0.5, "Yes", "No")</f>
        <v>No</v>
      </c>
      <c r="L716" s="16">
        <f>Table2_1[[#This Row],[actual_price]] * Table2_1[[#This Row],[rating_count]]</f>
        <v>263352240</v>
      </c>
      <c r="M716">
        <v>4.3</v>
      </c>
      <c r="N716">
        <v>11976</v>
      </c>
      <c r="O716">
        <f>Table2_1[[#This Row],[rating]] * Table2_1[[#This Row],[rating_count]]</f>
        <v>51496.799999999996</v>
      </c>
      <c r="P716">
        <f>CORREL(J:J,M:M)</f>
        <v>-0.15537543972693033</v>
      </c>
      <c r="Q716" t="str">
        <f>IF(Table2_1[[#This Row],[rating_count]]&lt;1000, "Yes", "No")</f>
        <v>No</v>
      </c>
      <c r="R716" s="9">
        <f>Table2_1[[#This Row],[rating]] * Table2_1[[#This Row],[rating_count]]</f>
        <v>51496.799999999996</v>
      </c>
    </row>
    <row r="717" spans="1:18">
      <c r="A717" s="9" t="s">
        <v>5861</v>
      </c>
      <c r="B717" s="9" t="s">
        <v>5862</v>
      </c>
      <c r="C717" s="9" t="s">
        <v>13083</v>
      </c>
      <c r="D717" s="9" t="s">
        <v>13084</v>
      </c>
      <c r="E717" s="9" t="s">
        <v>13158</v>
      </c>
      <c r="F717" s="9" t="s">
        <v>13178</v>
      </c>
      <c r="G717" s="9"/>
      <c r="H717">
        <v>448</v>
      </c>
      <c r="I717">
        <v>699</v>
      </c>
      <c r="J717">
        <v>0.36</v>
      </c>
      <c r="K717" t="str">
        <f>IF(Table2_1[[#This Row],[discount_percentage]]&gt;=0.5, "Yes", "No")</f>
        <v>No</v>
      </c>
      <c r="L717" s="16">
        <f>Table2_1[[#This Row],[actual_price]] * Table2_1[[#This Row],[rating_count]]</f>
        <v>12126252</v>
      </c>
      <c r="M717">
        <v>3.9</v>
      </c>
      <c r="N717">
        <v>17348</v>
      </c>
      <c r="O717">
        <f>Table2_1[[#This Row],[rating]] * Table2_1[[#This Row],[rating_count]]</f>
        <v>67657.2</v>
      </c>
      <c r="P717">
        <f>CORREL(J:J,M:M)</f>
        <v>-0.15537543972693033</v>
      </c>
      <c r="Q717" t="str">
        <f>IF(Table2_1[[#This Row],[rating_count]]&lt;1000, "Yes", "No")</f>
        <v>No</v>
      </c>
      <c r="R717" s="9">
        <f>Table2_1[[#This Row],[rating]] * Table2_1[[#This Row],[rating_count]]</f>
        <v>67657.2</v>
      </c>
    </row>
    <row r="718" spans="1:18">
      <c r="A718" s="9" t="s">
        <v>5871</v>
      </c>
      <c r="B718" s="9" t="s">
        <v>5872</v>
      </c>
      <c r="C718" s="9" t="s">
        <v>13091</v>
      </c>
      <c r="D718" s="9" t="s">
        <v>13129</v>
      </c>
      <c r="E718" s="9" t="s">
        <v>13130</v>
      </c>
      <c r="F718" s="9" t="s">
        <v>13131</v>
      </c>
      <c r="G718" s="9"/>
      <c r="H718">
        <v>1499</v>
      </c>
      <c r="I718">
        <v>2999</v>
      </c>
      <c r="J718">
        <v>0.5</v>
      </c>
      <c r="K718" t="str">
        <f>IF(Table2_1[[#This Row],[discount_percentage]]&gt;=0.5, "Yes", "No")</f>
        <v>Yes</v>
      </c>
      <c r="L718" s="16">
        <f>Table2_1[[#This Row],[actual_price]] * Table2_1[[#This Row],[rating_count]]</f>
        <v>263306202</v>
      </c>
      <c r="M718">
        <v>3.7</v>
      </c>
      <c r="N718">
        <v>87798</v>
      </c>
      <c r="O718">
        <f>Table2_1[[#This Row],[rating]] * Table2_1[[#This Row],[rating_count]]</f>
        <v>324852.60000000003</v>
      </c>
      <c r="P718">
        <f>CORREL(J:J,M:M)</f>
        <v>-0.15537543972693033</v>
      </c>
      <c r="Q718" t="str">
        <f>IF(Table2_1[[#This Row],[rating_count]]&lt;1000, "Yes", "No")</f>
        <v>No</v>
      </c>
      <c r="R718" s="9">
        <f>Table2_1[[#This Row],[rating]] * Table2_1[[#This Row],[rating_count]]</f>
        <v>324852.60000000003</v>
      </c>
    </row>
    <row r="719" spans="1:18">
      <c r="A719" s="9" t="s">
        <v>5881</v>
      </c>
      <c r="B719" s="9" t="s">
        <v>5882</v>
      </c>
      <c r="C719" s="9" t="s">
        <v>13091</v>
      </c>
      <c r="D719" s="9" t="s">
        <v>13180</v>
      </c>
      <c r="E719" s="9" t="s">
        <v>13093</v>
      </c>
      <c r="F719" s="9" t="s">
        <v>13214</v>
      </c>
      <c r="G719" s="9" t="s">
        <v>13215</v>
      </c>
      <c r="H719">
        <v>299</v>
      </c>
      <c r="I719">
        <v>499</v>
      </c>
      <c r="J719">
        <v>0.4</v>
      </c>
      <c r="K719" t="str">
        <f>IF(Table2_1[[#This Row],[discount_percentage]]&gt;=0.5, "Yes", "No")</f>
        <v>No</v>
      </c>
      <c r="L719" s="16">
        <f>Table2_1[[#This Row],[actual_price]] * Table2_1[[#This Row],[rating_count]]</f>
        <v>12191568</v>
      </c>
      <c r="M719">
        <v>4.2</v>
      </c>
      <c r="N719">
        <v>24432</v>
      </c>
      <c r="O719">
        <f>Table2_1[[#This Row],[rating]] * Table2_1[[#This Row],[rating_count]]</f>
        <v>102614.40000000001</v>
      </c>
      <c r="P719">
        <f>CORREL(J:J,M:M)</f>
        <v>-0.15537543972693033</v>
      </c>
      <c r="Q719" t="str">
        <f>IF(Table2_1[[#This Row],[rating_count]]&lt;1000, "Yes", "No")</f>
        <v>No</v>
      </c>
      <c r="R719" s="9">
        <f>Table2_1[[#This Row],[rating]] * Table2_1[[#This Row],[rating_count]]</f>
        <v>102614.40000000001</v>
      </c>
    </row>
    <row r="720" spans="1:18">
      <c r="A720" s="9" t="s">
        <v>5892</v>
      </c>
      <c r="B720" s="9" t="s">
        <v>5893</v>
      </c>
      <c r="C720" s="9" t="s">
        <v>13083</v>
      </c>
      <c r="D720" s="9" t="s">
        <v>13156</v>
      </c>
      <c r="E720" s="9" t="s">
        <v>13157</v>
      </c>
      <c r="F720" s="9"/>
      <c r="G720" s="9"/>
      <c r="H720">
        <v>579</v>
      </c>
      <c r="I720">
        <v>1400</v>
      </c>
      <c r="J720">
        <v>0.59</v>
      </c>
      <c r="K720" t="str">
        <f>IF(Table2_1[[#This Row],[discount_percentage]]&gt;=0.5, "Yes", "No")</f>
        <v>Yes</v>
      </c>
      <c r="L720" s="16">
        <f>Table2_1[[#This Row],[actual_price]] * Table2_1[[#This Row],[rating_count]]</f>
        <v>264745600</v>
      </c>
      <c r="M720">
        <v>4.3</v>
      </c>
      <c r="N720">
        <v>189104</v>
      </c>
      <c r="O720">
        <f>Table2_1[[#This Row],[rating]] * Table2_1[[#This Row],[rating_count]]</f>
        <v>813147.2</v>
      </c>
      <c r="P720">
        <f>CORREL(J:J,M:M)</f>
        <v>-0.15537543972693033</v>
      </c>
      <c r="Q720" t="str">
        <f>IF(Table2_1[[#This Row],[rating_count]]&lt;1000, "Yes", "No")</f>
        <v>No</v>
      </c>
      <c r="R720" s="9">
        <f>Table2_1[[#This Row],[rating]] * Table2_1[[#This Row],[rating_count]]</f>
        <v>813147.2</v>
      </c>
    </row>
    <row r="721" spans="1:18">
      <c r="A721" s="9" t="s">
        <v>5902</v>
      </c>
      <c r="B721" s="9" t="s">
        <v>5903</v>
      </c>
      <c r="C721" s="9" t="s">
        <v>13091</v>
      </c>
      <c r="D721" s="9" t="s">
        <v>13180</v>
      </c>
      <c r="E721" s="9" t="s">
        <v>13216</v>
      </c>
      <c r="F721" s="9" t="s">
        <v>13217</v>
      </c>
      <c r="G721" s="9"/>
      <c r="H721">
        <v>2499</v>
      </c>
      <c r="I721">
        <v>3299</v>
      </c>
      <c r="J721">
        <v>0.24</v>
      </c>
      <c r="K721" t="str">
        <f>IF(Table2_1[[#This Row],[discount_percentage]]&gt;=0.5, "Yes", "No")</f>
        <v>No</v>
      </c>
      <c r="L721" s="16">
        <f>Table2_1[[#This Row],[actual_price]] * Table2_1[[#This Row],[rating_count]]</f>
        <v>307176488</v>
      </c>
      <c r="M721">
        <v>4.2</v>
      </c>
      <c r="N721">
        <v>93112</v>
      </c>
      <c r="O721">
        <f>Table2_1[[#This Row],[rating]] * Table2_1[[#This Row],[rating_count]]</f>
        <v>391070.4</v>
      </c>
      <c r="P721">
        <f>CORREL(J:J,M:M)</f>
        <v>-0.15537543972693033</v>
      </c>
      <c r="Q721" t="str">
        <f>IF(Table2_1[[#This Row],[rating_count]]&lt;1000, "Yes", "No")</f>
        <v>No</v>
      </c>
      <c r="R721" s="9">
        <f>Table2_1[[#This Row],[rating]] * Table2_1[[#This Row],[rating_count]]</f>
        <v>391070.4</v>
      </c>
    </row>
    <row r="722" spans="1:18">
      <c r="A722" s="9" t="s">
        <v>5913</v>
      </c>
      <c r="B722" s="9" t="s">
        <v>5914</v>
      </c>
      <c r="C722" s="9" t="s">
        <v>13091</v>
      </c>
      <c r="D722" s="9" t="s">
        <v>13129</v>
      </c>
      <c r="E722" s="9" t="s">
        <v>13130</v>
      </c>
      <c r="F722" s="9" t="s">
        <v>13131</v>
      </c>
      <c r="G722" s="9"/>
      <c r="H722">
        <v>1199</v>
      </c>
      <c r="I722">
        <v>5999</v>
      </c>
      <c r="J722">
        <v>0.8</v>
      </c>
      <c r="K722" t="str">
        <f>IF(Table2_1[[#This Row],[discount_percentage]]&gt;=0.5, "Yes", "No")</f>
        <v>Yes</v>
      </c>
      <c r="L722" s="16">
        <f>Table2_1[[#This Row],[actual_price]] * Table2_1[[#This Row],[rating_count]]</f>
        <v>285078479</v>
      </c>
      <c r="M722">
        <v>3.9</v>
      </c>
      <c r="N722">
        <v>47521</v>
      </c>
      <c r="O722">
        <f>Table2_1[[#This Row],[rating]] * Table2_1[[#This Row],[rating_count]]</f>
        <v>185331.9</v>
      </c>
      <c r="P722">
        <f>CORREL(J:J,M:M)</f>
        <v>-0.15537543972693033</v>
      </c>
      <c r="Q722" t="str">
        <f>IF(Table2_1[[#This Row],[rating_count]]&lt;1000, "Yes", "No")</f>
        <v>No</v>
      </c>
      <c r="R722" s="9">
        <f>Table2_1[[#This Row],[rating]] * Table2_1[[#This Row],[rating_count]]</f>
        <v>185331.9</v>
      </c>
    </row>
    <row r="723" spans="1:18">
      <c r="A723" s="9" t="s">
        <v>5923</v>
      </c>
      <c r="B723" s="9" t="s">
        <v>5924</v>
      </c>
      <c r="C723" s="9" t="s">
        <v>13091</v>
      </c>
      <c r="D723" s="9" t="s">
        <v>13167</v>
      </c>
      <c r="E723" s="9" t="s">
        <v>13206</v>
      </c>
      <c r="F723" s="9"/>
      <c r="G723" s="9"/>
      <c r="H723">
        <v>399</v>
      </c>
      <c r="I723">
        <v>499</v>
      </c>
      <c r="J723">
        <v>0.2</v>
      </c>
      <c r="K723" t="str">
        <f>IF(Table2_1[[#This Row],[discount_percentage]]&gt;=0.5, "Yes", "No")</f>
        <v>No</v>
      </c>
      <c r="L723" s="16">
        <f>Table2_1[[#This Row],[actual_price]] * Table2_1[[#This Row],[rating_count]]</f>
        <v>13573299</v>
      </c>
      <c r="M723">
        <v>4.3</v>
      </c>
      <c r="N723">
        <v>27201</v>
      </c>
      <c r="O723">
        <f>Table2_1[[#This Row],[rating]] * Table2_1[[#This Row],[rating_count]]</f>
        <v>116964.29999999999</v>
      </c>
      <c r="P723">
        <f>CORREL(J:J,M:M)</f>
        <v>-0.15537543972693033</v>
      </c>
      <c r="Q723" t="str">
        <f>IF(Table2_1[[#This Row],[rating_count]]&lt;1000, "Yes", "No")</f>
        <v>No</v>
      </c>
      <c r="R723" s="9">
        <f>Table2_1[[#This Row],[rating]] * Table2_1[[#This Row],[rating_count]]</f>
        <v>116964.29999999999</v>
      </c>
    </row>
    <row r="724" spans="1:18">
      <c r="A724" s="9" t="s">
        <v>213</v>
      </c>
      <c r="B724" s="9" t="s">
        <v>214</v>
      </c>
      <c r="C724" s="9" t="s">
        <v>13091</v>
      </c>
      <c r="D724" s="9" t="s">
        <v>13092</v>
      </c>
      <c r="E724" s="9" t="s">
        <v>13093</v>
      </c>
      <c r="F724" s="9" t="s">
        <v>13086</v>
      </c>
      <c r="G724" s="9" t="s">
        <v>13094</v>
      </c>
      <c r="H724">
        <v>279</v>
      </c>
      <c r="I724">
        <v>499</v>
      </c>
      <c r="J724">
        <v>0.44</v>
      </c>
      <c r="K724" t="str">
        <f>IF(Table2_1[[#This Row],[discount_percentage]]&gt;=0.5, "Yes", "No")</f>
        <v>No</v>
      </c>
      <c r="L724" s="16">
        <f>Table2_1[[#This Row],[actual_price]] * Table2_1[[#This Row],[rating_count]]</f>
        <v>5470038</v>
      </c>
      <c r="M724">
        <v>3.7</v>
      </c>
      <c r="N724">
        <v>10962</v>
      </c>
      <c r="O724">
        <f>Table2_1[[#This Row],[rating]] * Table2_1[[#This Row],[rating_count]]</f>
        <v>40559.4</v>
      </c>
      <c r="P724">
        <f>CORREL(J:J,M:M)</f>
        <v>-0.15537543972693033</v>
      </c>
      <c r="Q724" t="str">
        <f>IF(Table2_1[[#This Row],[rating_count]]&lt;1000, "Yes", "No")</f>
        <v>No</v>
      </c>
      <c r="R724" s="9">
        <f>Table2_1[[#This Row],[rating]] * Table2_1[[#This Row],[rating_count]]</f>
        <v>40559.4</v>
      </c>
    </row>
    <row r="725" spans="1:18">
      <c r="A725" s="9" t="s">
        <v>223</v>
      </c>
      <c r="B725" s="9" t="s">
        <v>224</v>
      </c>
      <c r="C725" s="9" t="s">
        <v>13091</v>
      </c>
      <c r="D725" s="9" t="s">
        <v>13092</v>
      </c>
      <c r="E725" s="9" t="s">
        <v>13095</v>
      </c>
      <c r="F725" s="9" t="s">
        <v>13096</v>
      </c>
      <c r="G725" s="9"/>
      <c r="H725">
        <v>13490</v>
      </c>
      <c r="I725">
        <v>22900</v>
      </c>
      <c r="J725">
        <v>0.41</v>
      </c>
      <c r="K725" t="str">
        <f>IF(Table2_1[[#This Row],[discount_percentage]]&gt;=0.5, "Yes", "No")</f>
        <v>No</v>
      </c>
      <c r="L725" s="16">
        <f>Table2_1[[#This Row],[actual_price]] * Table2_1[[#This Row],[rating_count]]</f>
        <v>373247100</v>
      </c>
      <c r="M725">
        <v>4.3</v>
      </c>
      <c r="N725">
        <v>16299</v>
      </c>
      <c r="O725">
        <f>Table2_1[[#This Row],[rating]] * Table2_1[[#This Row],[rating_count]]</f>
        <v>70085.7</v>
      </c>
      <c r="P725">
        <f>CORREL(J:J,M:M)</f>
        <v>-0.15537543972693033</v>
      </c>
      <c r="Q725" t="str">
        <f>IF(Table2_1[[#This Row],[rating_count]]&lt;1000, "Yes", "No")</f>
        <v>No</v>
      </c>
      <c r="R725" s="9">
        <f>Table2_1[[#This Row],[rating]] * Table2_1[[#This Row],[rating_count]]</f>
        <v>70085.7</v>
      </c>
    </row>
    <row r="726" spans="1:18">
      <c r="A726" s="9" t="s">
        <v>5937</v>
      </c>
      <c r="B726" s="9" t="s">
        <v>5938</v>
      </c>
      <c r="C726" s="9" t="s">
        <v>13083</v>
      </c>
      <c r="D726" s="9" t="s">
        <v>13084</v>
      </c>
      <c r="E726" s="9" t="s">
        <v>13158</v>
      </c>
      <c r="F726" s="9" t="s">
        <v>13159</v>
      </c>
      <c r="G726" s="9"/>
      <c r="H726">
        <v>279</v>
      </c>
      <c r="I726">
        <v>375</v>
      </c>
      <c r="J726">
        <v>0.26</v>
      </c>
      <c r="K726" t="str">
        <f>IF(Table2_1[[#This Row],[discount_percentage]]&gt;=0.5, "Yes", "No")</f>
        <v>No</v>
      </c>
      <c r="L726" s="16">
        <f>Table2_1[[#This Row],[actual_price]] * Table2_1[[#This Row],[rating_count]]</f>
        <v>11825250</v>
      </c>
      <c r="M726">
        <v>4.3</v>
      </c>
      <c r="N726">
        <v>31534</v>
      </c>
      <c r="O726">
        <f>Table2_1[[#This Row],[rating]] * Table2_1[[#This Row],[rating_count]]</f>
        <v>135596.19999999998</v>
      </c>
      <c r="P726">
        <f>CORREL(J:J,M:M)</f>
        <v>-0.15537543972693033</v>
      </c>
      <c r="Q726" t="str">
        <f>IF(Table2_1[[#This Row],[rating_count]]&lt;1000, "Yes", "No")</f>
        <v>No</v>
      </c>
      <c r="R726" s="9">
        <f>Table2_1[[#This Row],[rating]] * Table2_1[[#This Row],[rating_count]]</f>
        <v>135596.19999999998</v>
      </c>
    </row>
    <row r="727" spans="1:18">
      <c r="A727" s="9" t="s">
        <v>5947</v>
      </c>
      <c r="B727" s="9" t="s">
        <v>5948</v>
      </c>
      <c r="C727" s="9" t="s">
        <v>13091</v>
      </c>
      <c r="D727" s="9" t="s">
        <v>13118</v>
      </c>
      <c r="E727" s="9" t="s">
        <v>13119</v>
      </c>
      <c r="F727" s="9"/>
      <c r="G727" s="9"/>
      <c r="H727">
        <v>2499</v>
      </c>
      <c r="I727">
        <v>4999</v>
      </c>
      <c r="J727">
        <v>0.5</v>
      </c>
      <c r="K727" t="str">
        <f>IF(Table2_1[[#This Row],[discount_percentage]]&gt;=0.5, "Yes", "No")</f>
        <v>Yes</v>
      </c>
      <c r="L727" s="16">
        <f>Table2_1[[#This Row],[actual_price]] * Table2_1[[#This Row],[rating_count]]</f>
        <v>37847429</v>
      </c>
      <c r="M727">
        <v>3.9</v>
      </c>
      <c r="N727">
        <v>7571</v>
      </c>
      <c r="O727">
        <f>Table2_1[[#This Row],[rating]] * Table2_1[[#This Row],[rating_count]]</f>
        <v>29526.899999999998</v>
      </c>
      <c r="P727">
        <f>CORREL(J:J,M:M)</f>
        <v>-0.15537543972693033</v>
      </c>
      <c r="Q727" t="str">
        <f>IF(Table2_1[[#This Row],[rating_count]]&lt;1000, "Yes", "No")</f>
        <v>No</v>
      </c>
      <c r="R727" s="9">
        <f>Table2_1[[#This Row],[rating]] * Table2_1[[#This Row],[rating_count]]</f>
        <v>29526.899999999998</v>
      </c>
    </row>
    <row r="728" spans="1:18">
      <c r="A728" s="9" t="s">
        <v>5952</v>
      </c>
      <c r="B728" s="9" t="s">
        <v>5953</v>
      </c>
      <c r="C728" s="9" t="s">
        <v>13169</v>
      </c>
      <c r="D728" s="9" t="s">
        <v>13170</v>
      </c>
      <c r="E728" s="9" t="s">
        <v>13171</v>
      </c>
      <c r="F728" s="9" t="s">
        <v>13172</v>
      </c>
      <c r="G728" s="9" t="s">
        <v>13205</v>
      </c>
      <c r="H728">
        <v>137</v>
      </c>
      <c r="I728">
        <v>160</v>
      </c>
      <c r="J728">
        <v>0.14000000000000001</v>
      </c>
      <c r="K728" t="str">
        <f>IF(Table2_1[[#This Row],[discount_percentage]]&gt;=0.5, "Yes", "No")</f>
        <v>No</v>
      </c>
      <c r="L728" s="16">
        <f>Table2_1[[#This Row],[actual_price]] * Table2_1[[#This Row],[rating_count]]</f>
        <v>1045920</v>
      </c>
      <c r="M728">
        <v>4.4000000000000004</v>
      </c>
      <c r="N728">
        <v>6537</v>
      </c>
      <c r="O728">
        <f>Table2_1[[#This Row],[rating]] * Table2_1[[#This Row],[rating_count]]</f>
        <v>28762.800000000003</v>
      </c>
      <c r="P728">
        <f>CORREL(J:J,M:M)</f>
        <v>-0.15537543972693033</v>
      </c>
      <c r="Q728" t="str">
        <f>IF(Table2_1[[#This Row],[rating_count]]&lt;1000, "Yes", "No")</f>
        <v>No</v>
      </c>
      <c r="R728" s="9">
        <f>Table2_1[[#This Row],[rating]] * Table2_1[[#This Row],[rating_count]]</f>
        <v>28762.800000000003</v>
      </c>
    </row>
    <row r="729" spans="1:18">
      <c r="A729" s="9" t="s">
        <v>233</v>
      </c>
      <c r="B729" s="9" t="s">
        <v>234</v>
      </c>
      <c r="C729" s="9" t="s">
        <v>13083</v>
      </c>
      <c r="D729" s="9" t="s">
        <v>13084</v>
      </c>
      <c r="E729" s="9" t="s">
        <v>13085</v>
      </c>
      <c r="F729" s="9" t="s">
        <v>13086</v>
      </c>
      <c r="G729" s="9" t="s">
        <v>13087</v>
      </c>
      <c r="H729">
        <v>59</v>
      </c>
      <c r="I729">
        <v>199</v>
      </c>
      <c r="J729">
        <v>0.7</v>
      </c>
      <c r="K729" t="str">
        <f>IF(Table2_1[[#This Row],[discount_percentage]]&gt;=0.5, "Yes", "No")</f>
        <v>Yes</v>
      </c>
      <c r="L729" s="16">
        <f>Table2_1[[#This Row],[actual_price]] * Table2_1[[#This Row],[rating_count]]</f>
        <v>1866023</v>
      </c>
      <c r="M729">
        <v>4</v>
      </c>
      <c r="N729">
        <v>9377</v>
      </c>
      <c r="O729">
        <f>Table2_1[[#This Row],[rating]] * Table2_1[[#This Row],[rating_count]]</f>
        <v>37508</v>
      </c>
      <c r="P729">
        <f>CORREL(J:J,M:M)</f>
        <v>-0.15537543972693033</v>
      </c>
      <c r="Q729" t="str">
        <f>IF(Table2_1[[#This Row],[rating_count]]&lt;1000, "Yes", "No")</f>
        <v>No</v>
      </c>
      <c r="R729" s="9">
        <f>Table2_1[[#This Row],[rating]] * Table2_1[[#This Row],[rating_count]]</f>
        <v>37508</v>
      </c>
    </row>
    <row r="730" spans="1:18">
      <c r="A730" s="9" t="s">
        <v>5963</v>
      </c>
      <c r="B730" s="9" t="s">
        <v>5964</v>
      </c>
      <c r="C730" s="9" t="s">
        <v>13083</v>
      </c>
      <c r="D730" s="9" t="s">
        <v>13084</v>
      </c>
      <c r="E730" s="9" t="s">
        <v>13199</v>
      </c>
      <c r="F730" s="9"/>
      <c r="G730" s="9"/>
      <c r="H730">
        <v>299</v>
      </c>
      <c r="I730">
        <v>499</v>
      </c>
      <c r="J730">
        <v>0.4</v>
      </c>
      <c r="K730" t="str">
        <f>IF(Table2_1[[#This Row],[discount_percentage]]&gt;=0.5, "Yes", "No")</f>
        <v>No</v>
      </c>
      <c r="L730" s="16">
        <f>Table2_1[[#This Row],[actual_price]] * Table2_1[[#This Row],[rating_count]]</f>
        <v>10483990</v>
      </c>
      <c r="M730">
        <v>4.5</v>
      </c>
      <c r="N730">
        <v>21010</v>
      </c>
      <c r="O730">
        <f>Table2_1[[#This Row],[rating]] * Table2_1[[#This Row],[rating_count]]</f>
        <v>94545</v>
      </c>
      <c r="P730">
        <f>CORREL(J:J,M:M)</f>
        <v>-0.15537543972693033</v>
      </c>
      <c r="Q730" t="str">
        <f>IF(Table2_1[[#This Row],[rating_count]]&lt;1000, "Yes", "No")</f>
        <v>No</v>
      </c>
      <c r="R730" s="9">
        <f>Table2_1[[#This Row],[rating]] * Table2_1[[#This Row],[rating_count]]</f>
        <v>94545</v>
      </c>
    </row>
    <row r="731" spans="1:18">
      <c r="A731" s="9" t="s">
        <v>5973</v>
      </c>
      <c r="B731" s="9" t="s">
        <v>5974</v>
      </c>
      <c r="C731" s="9" t="s">
        <v>13091</v>
      </c>
      <c r="D731" s="9" t="s">
        <v>13129</v>
      </c>
      <c r="E731" s="9" t="s">
        <v>13130</v>
      </c>
      <c r="F731" s="9" t="s">
        <v>13131</v>
      </c>
      <c r="G731" s="9"/>
      <c r="H731">
        <v>1799</v>
      </c>
      <c r="I731">
        <v>3999</v>
      </c>
      <c r="J731">
        <v>0.55000000000000004</v>
      </c>
      <c r="K731" t="str">
        <f>IF(Table2_1[[#This Row],[discount_percentage]]&gt;=0.5, "Yes", "No")</f>
        <v>Yes</v>
      </c>
      <c r="L731" s="16">
        <f>Table2_1[[#This Row],[actual_price]] * Table2_1[[#This Row],[rating_count]]</f>
        <v>14064483</v>
      </c>
      <c r="M731">
        <v>3.9</v>
      </c>
      <c r="N731">
        <v>3517</v>
      </c>
      <c r="O731">
        <f>Table2_1[[#This Row],[rating]] * Table2_1[[#This Row],[rating_count]]</f>
        <v>13716.3</v>
      </c>
      <c r="P731">
        <f>CORREL(J:J,M:M)</f>
        <v>-0.15537543972693033</v>
      </c>
      <c r="Q731" t="str">
        <f>IF(Table2_1[[#This Row],[rating_count]]&lt;1000, "Yes", "No")</f>
        <v>No</v>
      </c>
      <c r="R731" s="9">
        <f>Table2_1[[#This Row],[rating]] * Table2_1[[#This Row],[rating_count]]</f>
        <v>13716.3</v>
      </c>
    </row>
    <row r="732" spans="1:18">
      <c r="A732" s="9" t="s">
        <v>5983</v>
      </c>
      <c r="B732" s="9" t="s">
        <v>5984</v>
      </c>
      <c r="C732" s="9" t="s">
        <v>13091</v>
      </c>
      <c r="D732" s="9" t="s">
        <v>13102</v>
      </c>
      <c r="E732" s="9" t="s">
        <v>13115</v>
      </c>
      <c r="F732" s="9" t="s">
        <v>13204</v>
      </c>
      <c r="G732" s="9"/>
      <c r="H732">
        <v>1999</v>
      </c>
      <c r="I732">
        <v>2999</v>
      </c>
      <c r="J732">
        <v>0.33</v>
      </c>
      <c r="K732" t="str">
        <f>IF(Table2_1[[#This Row],[discount_percentage]]&gt;=0.5, "Yes", "No")</f>
        <v>No</v>
      </c>
      <c r="L732" s="16">
        <f>Table2_1[[#This Row],[actual_price]] * Table2_1[[#This Row],[rating_count]]</f>
        <v>191633101</v>
      </c>
      <c r="M732">
        <v>4.3</v>
      </c>
      <c r="N732">
        <v>63899</v>
      </c>
      <c r="O732">
        <f>Table2_1[[#This Row],[rating]] * Table2_1[[#This Row],[rating_count]]</f>
        <v>274765.7</v>
      </c>
      <c r="P732">
        <f>CORREL(J:J,M:M)</f>
        <v>-0.15537543972693033</v>
      </c>
      <c r="Q732" t="str">
        <f>IF(Table2_1[[#This Row],[rating_count]]&lt;1000, "Yes", "No")</f>
        <v>No</v>
      </c>
      <c r="R732" s="9">
        <f>Table2_1[[#This Row],[rating]] * Table2_1[[#This Row],[rating_count]]</f>
        <v>274765.7</v>
      </c>
    </row>
    <row r="733" spans="1:18">
      <c r="A733" s="9" t="s">
        <v>252</v>
      </c>
      <c r="B733" s="9" t="s">
        <v>253</v>
      </c>
      <c r="C733" s="9" t="s">
        <v>13091</v>
      </c>
      <c r="D733" s="9" t="s">
        <v>13092</v>
      </c>
      <c r="E733" s="9" t="s">
        <v>13093</v>
      </c>
      <c r="F733" s="9" t="s">
        <v>13086</v>
      </c>
      <c r="G733" s="9" t="s">
        <v>13094</v>
      </c>
      <c r="H733">
        <v>199</v>
      </c>
      <c r="I733">
        <v>699</v>
      </c>
      <c r="J733">
        <v>0.72</v>
      </c>
      <c r="K733" t="str">
        <f>IF(Table2_1[[#This Row],[discount_percentage]]&gt;=0.5, "Yes", "No")</f>
        <v>Yes</v>
      </c>
      <c r="L733" s="16">
        <f>Table2_1[[#This Row],[actual_price]] * Table2_1[[#This Row],[rating_count]]</f>
        <v>8494947</v>
      </c>
      <c r="M733">
        <v>4.2</v>
      </c>
      <c r="N733">
        <v>12153</v>
      </c>
      <c r="O733">
        <f>Table2_1[[#This Row],[rating]] * Table2_1[[#This Row],[rating_count]]</f>
        <v>51042.6</v>
      </c>
      <c r="P733">
        <f>CORREL(J:J,M:M)</f>
        <v>-0.15537543972693033</v>
      </c>
      <c r="Q733" t="str">
        <f>IF(Table2_1[[#This Row],[rating_count]]&lt;1000, "Yes", "No")</f>
        <v>No</v>
      </c>
      <c r="R733" s="9">
        <f>Table2_1[[#This Row],[rating]] * Table2_1[[#This Row],[rating_count]]</f>
        <v>51042.6</v>
      </c>
    </row>
    <row r="734" spans="1:18">
      <c r="A734" s="9" t="s">
        <v>5994</v>
      </c>
      <c r="B734" s="9" t="s">
        <v>5995</v>
      </c>
      <c r="C734" s="9" t="s">
        <v>13083</v>
      </c>
      <c r="D734" s="9" t="s">
        <v>13084</v>
      </c>
      <c r="E734" s="9" t="s">
        <v>13218</v>
      </c>
      <c r="F734" s="9" t="s">
        <v>13145</v>
      </c>
      <c r="G734" s="9"/>
      <c r="H734">
        <v>399</v>
      </c>
      <c r="I734">
        <v>1499</v>
      </c>
      <c r="J734">
        <v>0.73</v>
      </c>
      <c r="K734" t="str">
        <f>IF(Table2_1[[#This Row],[discount_percentage]]&gt;=0.5, "Yes", "No")</f>
        <v>Yes</v>
      </c>
      <c r="L734" s="16">
        <f>Table2_1[[#This Row],[actual_price]] * Table2_1[[#This Row],[rating_count]]</f>
        <v>8589270</v>
      </c>
      <c r="M734">
        <v>4.0999999999999996</v>
      </c>
      <c r="N734">
        <v>5730</v>
      </c>
      <c r="O734">
        <f>Table2_1[[#This Row],[rating]] * Table2_1[[#This Row],[rating_count]]</f>
        <v>23492.999999999996</v>
      </c>
      <c r="P734">
        <f>CORREL(J:J,M:M)</f>
        <v>-0.15537543972693033</v>
      </c>
      <c r="Q734" t="str">
        <f>IF(Table2_1[[#This Row],[rating_count]]&lt;1000, "Yes", "No")</f>
        <v>No</v>
      </c>
      <c r="R734" s="9">
        <f>Table2_1[[#This Row],[rating]] * Table2_1[[#This Row],[rating_count]]</f>
        <v>23492.999999999996</v>
      </c>
    </row>
    <row r="735" spans="1:18">
      <c r="A735" s="9" t="s">
        <v>6005</v>
      </c>
      <c r="B735" s="9" t="s">
        <v>6006</v>
      </c>
      <c r="C735" s="9" t="s">
        <v>13083</v>
      </c>
      <c r="D735" s="9" t="s">
        <v>13084</v>
      </c>
      <c r="E735" s="9" t="s">
        <v>13194</v>
      </c>
      <c r="F735" s="9" t="s">
        <v>13219</v>
      </c>
      <c r="G735" s="9"/>
      <c r="H735">
        <v>1699</v>
      </c>
      <c r="I735">
        <v>3999</v>
      </c>
      <c r="J735">
        <v>0.57999999999999996</v>
      </c>
      <c r="K735" t="str">
        <f>IF(Table2_1[[#This Row],[discount_percentage]]&gt;=0.5, "Yes", "No")</f>
        <v>Yes</v>
      </c>
      <c r="L735" s="16">
        <f>Table2_1[[#This Row],[actual_price]] * Table2_1[[#This Row],[rating_count]]</f>
        <v>101926512</v>
      </c>
      <c r="M735">
        <v>4.2</v>
      </c>
      <c r="N735">
        <v>25488</v>
      </c>
      <c r="O735">
        <f>Table2_1[[#This Row],[rating]] * Table2_1[[#This Row],[rating_count]]</f>
        <v>107049.60000000001</v>
      </c>
      <c r="P735">
        <f>CORREL(J:J,M:M)</f>
        <v>-0.15537543972693033</v>
      </c>
      <c r="Q735" t="str">
        <f>IF(Table2_1[[#This Row],[rating_count]]&lt;1000, "Yes", "No")</f>
        <v>No</v>
      </c>
      <c r="R735" s="9">
        <f>Table2_1[[#This Row],[rating]] * Table2_1[[#This Row],[rating_count]]</f>
        <v>107049.60000000001</v>
      </c>
    </row>
    <row r="736" spans="1:18">
      <c r="A736" s="9" t="s">
        <v>6016</v>
      </c>
      <c r="B736" s="9" t="s">
        <v>6017</v>
      </c>
      <c r="C736" s="9" t="s">
        <v>13083</v>
      </c>
      <c r="D736" s="9" t="s">
        <v>13084</v>
      </c>
      <c r="E736" s="9" t="s">
        <v>13158</v>
      </c>
      <c r="F736" s="9" t="s">
        <v>13159</v>
      </c>
      <c r="G736" s="9"/>
      <c r="H736">
        <v>699</v>
      </c>
      <c r="I736">
        <v>995</v>
      </c>
      <c r="J736">
        <v>0.3</v>
      </c>
      <c r="K736" t="str">
        <f>IF(Table2_1[[#This Row],[discount_percentage]]&gt;=0.5, "Yes", "No")</f>
        <v>No</v>
      </c>
      <c r="L736" s="16">
        <f>Table2_1[[#This Row],[actual_price]] * Table2_1[[#This Row],[rating_count]]</f>
        <v>54132975</v>
      </c>
      <c r="M736">
        <v>4.5</v>
      </c>
      <c r="N736">
        <v>54405</v>
      </c>
      <c r="O736">
        <f>Table2_1[[#This Row],[rating]] * Table2_1[[#This Row],[rating_count]]</f>
        <v>244822.5</v>
      </c>
      <c r="P736">
        <f>CORREL(J:J,M:M)</f>
        <v>-0.15537543972693033</v>
      </c>
      <c r="Q736" t="str">
        <f>IF(Table2_1[[#This Row],[rating_count]]&lt;1000, "Yes", "No")</f>
        <v>No</v>
      </c>
      <c r="R736" s="9">
        <f>Table2_1[[#This Row],[rating]] * Table2_1[[#This Row],[rating_count]]</f>
        <v>244822.5</v>
      </c>
    </row>
    <row r="737" spans="1:18">
      <c r="A737" s="9" t="s">
        <v>4040</v>
      </c>
      <c r="B737" s="9" t="s">
        <v>4041</v>
      </c>
      <c r="C737" s="9" t="s">
        <v>13091</v>
      </c>
      <c r="D737" s="9" t="s">
        <v>13120</v>
      </c>
      <c r="E737" s="9" t="s">
        <v>13121</v>
      </c>
      <c r="F737" s="9" t="s">
        <v>13143</v>
      </c>
      <c r="G737" s="9"/>
      <c r="H737">
        <v>95</v>
      </c>
      <c r="I737">
        <v>499</v>
      </c>
      <c r="J737">
        <v>0.81</v>
      </c>
      <c r="K737" t="str">
        <f>IF(Table2_1[[#This Row],[discount_percentage]]&gt;=0.5, "Yes", "No")</f>
        <v>Yes</v>
      </c>
      <c r="L737" s="16">
        <f>Table2_1[[#This Row],[actual_price]] * Table2_1[[#This Row],[rating_count]]</f>
        <v>972551</v>
      </c>
      <c r="M737">
        <v>4.2</v>
      </c>
      <c r="N737">
        <v>1949</v>
      </c>
      <c r="O737">
        <f>Table2_1[[#This Row],[rating]] * Table2_1[[#This Row],[rating_count]]</f>
        <v>8185.8</v>
      </c>
      <c r="P737">
        <f>CORREL(J:J,M:M)</f>
        <v>-0.15537543972693033</v>
      </c>
      <c r="Q737" t="str">
        <f>IF(Table2_1[[#This Row],[rating_count]]&lt;1000, "Yes", "No")</f>
        <v>No</v>
      </c>
      <c r="R737" s="9">
        <f>Table2_1[[#This Row],[rating]] * Table2_1[[#This Row],[rating_count]]</f>
        <v>8185.8</v>
      </c>
    </row>
    <row r="738" spans="1:18">
      <c r="A738" s="9" t="s">
        <v>6028</v>
      </c>
      <c r="B738" s="9" t="s">
        <v>6029</v>
      </c>
      <c r="C738" s="9" t="s">
        <v>13083</v>
      </c>
      <c r="D738" s="9" t="s">
        <v>13088</v>
      </c>
      <c r="E738" s="9" t="s">
        <v>13202</v>
      </c>
      <c r="F738" s="9"/>
      <c r="G738" s="9"/>
      <c r="H738">
        <v>1149</v>
      </c>
      <c r="I738">
        <v>1699</v>
      </c>
      <c r="J738">
        <v>0.32</v>
      </c>
      <c r="K738" t="str">
        <f>IF(Table2_1[[#This Row],[discount_percentage]]&gt;=0.5, "Yes", "No")</f>
        <v>No</v>
      </c>
      <c r="L738" s="16">
        <f>Table2_1[[#This Row],[actual_price]] * Table2_1[[#This Row],[rating_count]]</f>
        <v>208090122</v>
      </c>
      <c r="M738">
        <v>4.2</v>
      </c>
      <c r="N738">
        <v>122478</v>
      </c>
      <c r="O738">
        <f>Table2_1[[#This Row],[rating]] * Table2_1[[#This Row],[rating_count]]</f>
        <v>514407.60000000003</v>
      </c>
      <c r="P738">
        <f>CORREL(J:J,M:M)</f>
        <v>-0.15537543972693033</v>
      </c>
      <c r="Q738" t="str">
        <f>IF(Table2_1[[#This Row],[rating_count]]&lt;1000, "Yes", "No")</f>
        <v>No</v>
      </c>
      <c r="R738" s="9">
        <f>Table2_1[[#This Row],[rating]] * Table2_1[[#This Row],[rating_count]]</f>
        <v>514407.60000000003</v>
      </c>
    </row>
    <row r="739" spans="1:18">
      <c r="A739" s="9" t="s">
        <v>6038</v>
      </c>
      <c r="B739" s="9" t="s">
        <v>6039</v>
      </c>
      <c r="C739" s="9" t="s">
        <v>13083</v>
      </c>
      <c r="D739" s="9" t="s">
        <v>13084</v>
      </c>
      <c r="E739" s="9" t="s">
        <v>13158</v>
      </c>
      <c r="F739" s="9" t="s">
        <v>13178</v>
      </c>
      <c r="G739" s="9"/>
      <c r="H739">
        <v>1495</v>
      </c>
      <c r="I739">
        <v>1995</v>
      </c>
      <c r="J739">
        <v>0.25</v>
      </c>
      <c r="K739" t="str">
        <f>IF(Table2_1[[#This Row],[discount_percentage]]&gt;=0.5, "Yes", "No")</f>
        <v>No</v>
      </c>
      <c r="L739" s="16">
        <f>Table2_1[[#This Row],[actual_price]] * Table2_1[[#This Row],[rating_count]]</f>
        <v>14445795</v>
      </c>
      <c r="M739">
        <v>4.3</v>
      </c>
      <c r="N739">
        <v>7241</v>
      </c>
      <c r="O739">
        <f>Table2_1[[#This Row],[rating]] * Table2_1[[#This Row],[rating_count]]</f>
        <v>31136.3</v>
      </c>
      <c r="P739">
        <f>CORREL(J:J,M:M)</f>
        <v>-0.15537543972693033</v>
      </c>
      <c r="Q739" t="str">
        <f>IF(Table2_1[[#This Row],[rating_count]]&lt;1000, "Yes", "No")</f>
        <v>No</v>
      </c>
      <c r="R739" s="9">
        <f>Table2_1[[#This Row],[rating]] * Table2_1[[#This Row],[rating_count]]</f>
        <v>31136.3</v>
      </c>
    </row>
    <row r="740" spans="1:18">
      <c r="A740" s="9" t="s">
        <v>6048</v>
      </c>
      <c r="B740" s="9" t="s">
        <v>6049</v>
      </c>
      <c r="C740" s="9" t="s">
        <v>13083</v>
      </c>
      <c r="D740" s="9" t="s">
        <v>13084</v>
      </c>
      <c r="E740" s="9" t="s">
        <v>13152</v>
      </c>
      <c r="F740" s="9" t="s">
        <v>13161</v>
      </c>
      <c r="G740" s="9"/>
      <c r="H740">
        <v>849</v>
      </c>
      <c r="I740">
        <v>4999</v>
      </c>
      <c r="J740">
        <v>0.83</v>
      </c>
      <c r="K740" t="str">
        <f>IF(Table2_1[[#This Row],[discount_percentage]]&gt;=0.5, "Yes", "No")</f>
        <v>Yes</v>
      </c>
      <c r="L740" s="16">
        <f>Table2_1[[#This Row],[actual_price]] * Table2_1[[#This Row],[rating_count]]</f>
        <v>102264543</v>
      </c>
      <c r="M740">
        <v>4</v>
      </c>
      <c r="N740">
        <v>20457</v>
      </c>
      <c r="O740">
        <f>Table2_1[[#This Row],[rating]] * Table2_1[[#This Row],[rating_count]]</f>
        <v>81828</v>
      </c>
      <c r="P740">
        <f>CORREL(J:J,M:M)</f>
        <v>-0.15537543972693033</v>
      </c>
      <c r="Q740" t="str">
        <f>IF(Table2_1[[#This Row],[rating_count]]&lt;1000, "Yes", "No")</f>
        <v>No</v>
      </c>
      <c r="R740" s="9">
        <f>Table2_1[[#This Row],[rating]] * Table2_1[[#This Row],[rating_count]]</f>
        <v>81828</v>
      </c>
    </row>
    <row r="741" spans="1:18">
      <c r="A741" s="9" t="s">
        <v>6058</v>
      </c>
      <c r="B741" s="9" t="s">
        <v>6059</v>
      </c>
      <c r="C741" s="9" t="s">
        <v>13169</v>
      </c>
      <c r="D741" s="9" t="s">
        <v>13184</v>
      </c>
      <c r="E741" s="9" t="s">
        <v>13185</v>
      </c>
      <c r="F741" s="9" t="s">
        <v>13220</v>
      </c>
      <c r="G741" s="9"/>
      <c r="H741">
        <v>440</v>
      </c>
      <c r="I741">
        <v>440</v>
      </c>
      <c r="J741">
        <v>0</v>
      </c>
      <c r="K741" t="str">
        <f>IF(Table2_1[[#This Row],[discount_percentage]]&gt;=0.5, "Yes", "No")</f>
        <v>No</v>
      </c>
      <c r="L741" s="16">
        <f>Table2_1[[#This Row],[actual_price]] * Table2_1[[#This Row],[rating_count]]</f>
        <v>3788400</v>
      </c>
      <c r="M741">
        <v>4.5</v>
      </c>
      <c r="N741">
        <v>8610</v>
      </c>
      <c r="O741">
        <f>Table2_1[[#This Row],[rating]] * Table2_1[[#This Row],[rating_count]]</f>
        <v>38745</v>
      </c>
      <c r="P741">
        <f>CORREL(J:J,M:M)</f>
        <v>-0.15537543972693033</v>
      </c>
      <c r="Q741" t="str">
        <f>IF(Table2_1[[#This Row],[rating_count]]&lt;1000, "Yes", "No")</f>
        <v>No</v>
      </c>
      <c r="R741" s="9">
        <f>Table2_1[[#This Row],[rating]] * Table2_1[[#This Row],[rating_count]]</f>
        <v>38745</v>
      </c>
    </row>
    <row r="742" spans="1:18">
      <c r="A742" s="9" t="s">
        <v>4009</v>
      </c>
      <c r="B742" s="9" t="s">
        <v>4010</v>
      </c>
      <c r="C742" s="9" t="s">
        <v>13091</v>
      </c>
      <c r="D742" s="9" t="s">
        <v>13120</v>
      </c>
      <c r="E742" s="9" t="s">
        <v>13121</v>
      </c>
      <c r="F742" s="9" t="s">
        <v>13146</v>
      </c>
      <c r="G742" s="9"/>
      <c r="H742">
        <v>349</v>
      </c>
      <c r="I742">
        <v>999</v>
      </c>
      <c r="J742">
        <v>0.65</v>
      </c>
      <c r="K742" t="str">
        <f>IF(Table2_1[[#This Row],[discount_percentage]]&gt;=0.5, "Yes", "No")</f>
        <v>Yes</v>
      </c>
      <c r="L742" s="16">
        <f>Table2_1[[#This Row],[actual_price]] * Table2_1[[#This Row],[rating_count]]</f>
        <v>16540443</v>
      </c>
      <c r="M742">
        <v>3.8</v>
      </c>
      <c r="N742">
        <v>16557</v>
      </c>
      <c r="O742">
        <f>Table2_1[[#This Row],[rating]] * Table2_1[[#This Row],[rating_count]]</f>
        <v>62916.6</v>
      </c>
      <c r="P742">
        <f>CORREL(J:J,M:M)</f>
        <v>-0.15537543972693033</v>
      </c>
      <c r="Q742" t="str">
        <f>IF(Table2_1[[#This Row],[rating_count]]&lt;1000, "Yes", "No")</f>
        <v>No</v>
      </c>
      <c r="R742" s="9">
        <f>Table2_1[[#This Row],[rating]] * Table2_1[[#This Row],[rating_count]]</f>
        <v>62916.6</v>
      </c>
    </row>
    <row r="743" spans="1:18">
      <c r="A743" s="9" t="s">
        <v>6071</v>
      </c>
      <c r="B743" s="9" t="s">
        <v>6072</v>
      </c>
      <c r="C743" s="9" t="s">
        <v>13083</v>
      </c>
      <c r="D743" s="9" t="s">
        <v>13084</v>
      </c>
      <c r="E743" s="9" t="s">
        <v>13152</v>
      </c>
      <c r="F743" s="9" t="s">
        <v>13161</v>
      </c>
      <c r="G743" s="9"/>
      <c r="H743">
        <v>599</v>
      </c>
      <c r="I743">
        <v>3999</v>
      </c>
      <c r="J743">
        <v>0.85</v>
      </c>
      <c r="K743" t="str">
        <f>IF(Table2_1[[#This Row],[discount_percentage]]&gt;=0.5, "Yes", "No")</f>
        <v>Yes</v>
      </c>
      <c r="L743" s="16">
        <f>Table2_1[[#This Row],[actual_price]] * Table2_1[[#This Row],[rating_count]]</f>
        <v>4346913</v>
      </c>
      <c r="M743">
        <v>3.9</v>
      </c>
      <c r="N743">
        <v>1087</v>
      </c>
      <c r="O743">
        <f>Table2_1[[#This Row],[rating]] * Table2_1[[#This Row],[rating_count]]</f>
        <v>4239.3</v>
      </c>
      <c r="P743">
        <f>CORREL(J:J,M:M)</f>
        <v>-0.15537543972693033</v>
      </c>
      <c r="Q743" t="str">
        <f>IF(Table2_1[[#This Row],[rating_count]]&lt;1000, "Yes", "No")</f>
        <v>No</v>
      </c>
      <c r="R743" s="9">
        <f>Table2_1[[#This Row],[rating]] * Table2_1[[#This Row],[rating_count]]</f>
        <v>4239.3</v>
      </c>
    </row>
    <row r="744" spans="1:18">
      <c r="A744" s="9" t="s">
        <v>6081</v>
      </c>
      <c r="B744" s="9" t="s">
        <v>6082</v>
      </c>
      <c r="C744" s="9" t="s">
        <v>13083</v>
      </c>
      <c r="D744" s="9" t="s">
        <v>13084</v>
      </c>
      <c r="E744" s="9" t="s">
        <v>13107</v>
      </c>
      <c r="F744" s="9" t="s">
        <v>13208</v>
      </c>
      <c r="G744" s="9"/>
      <c r="H744">
        <v>149</v>
      </c>
      <c r="I744">
        <v>399</v>
      </c>
      <c r="J744">
        <v>0.63</v>
      </c>
      <c r="K744" t="str">
        <f>IF(Table2_1[[#This Row],[discount_percentage]]&gt;=0.5, "Yes", "No")</f>
        <v>Yes</v>
      </c>
      <c r="L744" s="16">
        <f>Table2_1[[#This Row],[actual_price]] * Table2_1[[#This Row],[rating_count]]</f>
        <v>614460</v>
      </c>
      <c r="M744">
        <v>4</v>
      </c>
      <c r="N744">
        <v>1540</v>
      </c>
      <c r="O744">
        <f>Table2_1[[#This Row],[rating]] * Table2_1[[#This Row],[rating_count]]</f>
        <v>6160</v>
      </c>
      <c r="P744">
        <f>CORREL(J:J,M:M)</f>
        <v>-0.15537543972693033</v>
      </c>
      <c r="Q744" t="str">
        <f>IF(Table2_1[[#This Row],[rating_count]]&lt;1000, "Yes", "No")</f>
        <v>No</v>
      </c>
      <c r="R744" s="9">
        <f>Table2_1[[#This Row],[rating]] * Table2_1[[#This Row],[rating_count]]</f>
        <v>6160</v>
      </c>
    </row>
    <row r="745" spans="1:18">
      <c r="A745" s="9" t="s">
        <v>6091</v>
      </c>
      <c r="B745" s="9" t="s">
        <v>6092</v>
      </c>
      <c r="C745" s="9" t="s">
        <v>13083</v>
      </c>
      <c r="D745" s="9" t="s">
        <v>13084</v>
      </c>
      <c r="E745" s="9" t="s">
        <v>13158</v>
      </c>
      <c r="F745" s="9" t="s">
        <v>13160</v>
      </c>
      <c r="G745" s="9"/>
      <c r="H745">
        <v>289</v>
      </c>
      <c r="I745">
        <v>999</v>
      </c>
      <c r="J745">
        <v>0.71</v>
      </c>
      <c r="K745" t="str">
        <f>IF(Table2_1[[#This Row],[discount_percentage]]&gt;=0.5, "Yes", "No")</f>
        <v>Yes</v>
      </c>
      <c r="L745" s="16">
        <f>Table2_1[[#This Row],[actual_price]] * Table2_1[[#This Row],[rating_count]]</f>
        <v>400599</v>
      </c>
      <c r="M745">
        <v>4.0999999999999996</v>
      </c>
      <c r="N745">
        <v>401</v>
      </c>
      <c r="O745">
        <f>Table2_1[[#This Row],[rating]] * Table2_1[[#This Row],[rating_count]]</f>
        <v>1644.1</v>
      </c>
      <c r="P745">
        <f>CORREL(J:J,M:M)</f>
        <v>-0.15537543972693033</v>
      </c>
      <c r="Q745" t="str">
        <f>IF(Table2_1[[#This Row],[rating_count]]&lt;1000, "Yes", "No")</f>
        <v>Yes</v>
      </c>
      <c r="R745" s="9">
        <f>Table2_1[[#This Row],[rating]] * Table2_1[[#This Row],[rating_count]]</f>
        <v>1644.1</v>
      </c>
    </row>
    <row r="746" spans="1:18">
      <c r="A746" s="9" t="s">
        <v>6101</v>
      </c>
      <c r="B746" s="9" t="s">
        <v>6102</v>
      </c>
      <c r="C746" s="9" t="s">
        <v>13083</v>
      </c>
      <c r="D746" s="9" t="s">
        <v>13084</v>
      </c>
      <c r="E746" s="9" t="s">
        <v>13221</v>
      </c>
      <c r="F746" s="9"/>
      <c r="G746" s="9"/>
      <c r="H746">
        <v>179</v>
      </c>
      <c r="I746">
        <v>499</v>
      </c>
      <c r="J746">
        <v>0.64</v>
      </c>
      <c r="K746" t="str">
        <f>IF(Table2_1[[#This Row],[discount_percentage]]&gt;=0.5, "Yes", "No")</f>
        <v>Yes</v>
      </c>
      <c r="L746" s="16">
        <f>Table2_1[[#This Row],[actual_price]] * Table2_1[[#This Row],[rating_count]]</f>
        <v>4683115</v>
      </c>
      <c r="M746">
        <v>3.4</v>
      </c>
      <c r="N746">
        <v>9385</v>
      </c>
      <c r="O746">
        <f>Table2_1[[#This Row],[rating]] * Table2_1[[#This Row],[rating_count]]</f>
        <v>31909</v>
      </c>
      <c r="P746">
        <f>CORREL(J:J,M:M)</f>
        <v>-0.15537543972693033</v>
      </c>
      <c r="Q746" t="str">
        <f>IF(Table2_1[[#This Row],[rating_count]]&lt;1000, "Yes", "No")</f>
        <v>No</v>
      </c>
      <c r="R746" s="9">
        <f>Table2_1[[#This Row],[rating]] * Table2_1[[#This Row],[rating_count]]</f>
        <v>31909</v>
      </c>
    </row>
    <row r="747" spans="1:18">
      <c r="A747" s="9" t="s">
        <v>6112</v>
      </c>
      <c r="B747" s="9" t="s">
        <v>6113</v>
      </c>
      <c r="C747" s="9" t="s">
        <v>13091</v>
      </c>
      <c r="D747" s="9" t="s">
        <v>13118</v>
      </c>
      <c r="E747" s="9" t="s">
        <v>13119</v>
      </c>
      <c r="F747" s="9"/>
      <c r="G747" s="9"/>
      <c r="H747">
        <v>1499</v>
      </c>
      <c r="I747">
        <v>4999</v>
      </c>
      <c r="J747">
        <v>0.7</v>
      </c>
      <c r="K747" t="str">
        <f>IF(Table2_1[[#This Row],[discount_percentage]]&gt;=0.5, "Yes", "No")</f>
        <v>Yes</v>
      </c>
      <c r="L747" s="16">
        <f>Table2_1[[#This Row],[actual_price]] * Table2_1[[#This Row],[rating_count]]</f>
        <v>462847412</v>
      </c>
      <c r="M747">
        <v>4</v>
      </c>
      <c r="N747">
        <v>92588</v>
      </c>
      <c r="O747">
        <f>Table2_1[[#This Row],[rating]] * Table2_1[[#This Row],[rating_count]]</f>
        <v>370352</v>
      </c>
      <c r="P747">
        <f>CORREL(J:J,M:M)</f>
        <v>-0.15537543972693033</v>
      </c>
      <c r="Q747" t="str">
        <f>IF(Table2_1[[#This Row],[rating_count]]&lt;1000, "Yes", "No")</f>
        <v>No</v>
      </c>
      <c r="R747" s="9">
        <f>Table2_1[[#This Row],[rating]] * Table2_1[[#This Row],[rating_count]]</f>
        <v>370352</v>
      </c>
    </row>
    <row r="748" spans="1:18">
      <c r="A748" s="9" t="s">
        <v>6117</v>
      </c>
      <c r="B748" s="9" t="s">
        <v>6118</v>
      </c>
      <c r="C748" s="9" t="s">
        <v>13091</v>
      </c>
      <c r="D748" s="9" t="s">
        <v>13129</v>
      </c>
      <c r="E748" s="9" t="s">
        <v>13130</v>
      </c>
      <c r="F748" s="9" t="s">
        <v>13131</v>
      </c>
      <c r="G748" s="9"/>
      <c r="H748">
        <v>399</v>
      </c>
      <c r="I748">
        <v>699</v>
      </c>
      <c r="J748">
        <v>0.43</v>
      </c>
      <c r="K748" t="str">
        <f>IF(Table2_1[[#This Row],[discount_percentage]]&gt;=0.5, "Yes", "No")</f>
        <v>No</v>
      </c>
      <c r="L748" s="16">
        <f>Table2_1[[#This Row],[actual_price]] * Table2_1[[#This Row],[rating_count]]</f>
        <v>2414346</v>
      </c>
      <c r="M748">
        <v>3.4</v>
      </c>
      <c r="N748">
        <v>3454</v>
      </c>
      <c r="O748">
        <f>Table2_1[[#This Row],[rating]] * Table2_1[[#This Row],[rating_count]]</f>
        <v>11743.6</v>
      </c>
      <c r="P748">
        <f>CORREL(J:J,M:M)</f>
        <v>-0.15537543972693033</v>
      </c>
      <c r="Q748" t="str">
        <f>IF(Table2_1[[#This Row],[rating_count]]&lt;1000, "Yes", "No")</f>
        <v>No</v>
      </c>
      <c r="R748" s="9">
        <f>Table2_1[[#This Row],[rating]] * Table2_1[[#This Row],[rating_count]]</f>
        <v>11743.6</v>
      </c>
    </row>
    <row r="749" spans="1:18">
      <c r="A749" s="9" t="s">
        <v>6127</v>
      </c>
      <c r="B749" s="9" t="s">
        <v>6128</v>
      </c>
      <c r="C749" s="9" t="s">
        <v>13083</v>
      </c>
      <c r="D749" s="9" t="s">
        <v>13084</v>
      </c>
      <c r="E749" s="9" t="s">
        <v>13194</v>
      </c>
      <c r="F749" s="9" t="s">
        <v>13195</v>
      </c>
      <c r="G749" s="9"/>
      <c r="H749">
        <v>599</v>
      </c>
      <c r="I749">
        <v>799</v>
      </c>
      <c r="J749">
        <v>0.25</v>
      </c>
      <c r="K749" t="str">
        <f>IF(Table2_1[[#This Row],[discount_percentage]]&gt;=0.5, "Yes", "No")</f>
        <v>No</v>
      </c>
      <c r="L749" s="16">
        <f>Table2_1[[#This Row],[actual_price]] * Table2_1[[#This Row],[rating_count]]</f>
        <v>12616210</v>
      </c>
      <c r="M749">
        <v>4.3</v>
      </c>
      <c r="N749">
        <v>15790</v>
      </c>
      <c r="O749">
        <f>Table2_1[[#This Row],[rating]] * Table2_1[[#This Row],[rating_count]]</f>
        <v>67897</v>
      </c>
      <c r="P749">
        <f>CORREL(J:J,M:M)</f>
        <v>-0.15537543972693033</v>
      </c>
      <c r="Q749" t="str">
        <f>IF(Table2_1[[#This Row],[rating_count]]&lt;1000, "Yes", "No")</f>
        <v>No</v>
      </c>
      <c r="R749" s="9">
        <f>Table2_1[[#This Row],[rating]] * Table2_1[[#This Row],[rating_count]]</f>
        <v>67897</v>
      </c>
    </row>
    <row r="750" spans="1:18">
      <c r="A750" s="9" t="s">
        <v>6137</v>
      </c>
      <c r="B750" s="9" t="s">
        <v>6138</v>
      </c>
      <c r="C750" s="9" t="s">
        <v>13083</v>
      </c>
      <c r="D750" s="9" t="s">
        <v>13084</v>
      </c>
      <c r="E750" s="9" t="s">
        <v>13222</v>
      </c>
      <c r="F750" s="9" t="s">
        <v>13223</v>
      </c>
      <c r="G750" s="9"/>
      <c r="H750">
        <v>949</v>
      </c>
      <c r="I750">
        <v>2000</v>
      </c>
      <c r="J750">
        <v>0.53</v>
      </c>
      <c r="K750" t="str">
        <f>IF(Table2_1[[#This Row],[discount_percentage]]&gt;=0.5, "Yes", "No")</f>
        <v>Yes</v>
      </c>
      <c r="L750" s="16">
        <f>Table2_1[[#This Row],[actual_price]] * Table2_1[[#This Row],[rating_count]]</f>
        <v>29938000</v>
      </c>
      <c r="M750">
        <v>3.9</v>
      </c>
      <c r="N750">
        <v>14969</v>
      </c>
      <c r="O750">
        <f>Table2_1[[#This Row],[rating]] * Table2_1[[#This Row],[rating_count]]</f>
        <v>58379.1</v>
      </c>
      <c r="P750">
        <f>CORREL(J:J,M:M)</f>
        <v>-0.15537543972693033</v>
      </c>
      <c r="Q750" t="str">
        <f>IF(Table2_1[[#This Row],[rating_count]]&lt;1000, "Yes", "No")</f>
        <v>No</v>
      </c>
      <c r="R750" s="9">
        <f>Table2_1[[#This Row],[rating]] * Table2_1[[#This Row],[rating_count]]</f>
        <v>58379.1</v>
      </c>
    </row>
    <row r="751" spans="1:18">
      <c r="A751" s="9" t="s">
        <v>6148</v>
      </c>
      <c r="B751" s="9" t="s">
        <v>6149</v>
      </c>
      <c r="C751" s="9" t="s">
        <v>13091</v>
      </c>
      <c r="D751" s="9" t="s">
        <v>13118</v>
      </c>
      <c r="E751" s="9" t="s">
        <v>13119</v>
      </c>
      <c r="F751" s="9"/>
      <c r="G751" s="9"/>
      <c r="H751">
        <v>2499</v>
      </c>
      <c r="I751">
        <v>9999</v>
      </c>
      <c r="J751">
        <v>0.75</v>
      </c>
      <c r="K751" t="str">
        <f>IF(Table2_1[[#This Row],[discount_percentage]]&gt;=0.5, "Yes", "No")</f>
        <v>Yes</v>
      </c>
      <c r="L751" s="16">
        <f>Table2_1[[#This Row],[actual_price]] * Table2_1[[#This Row],[rating_count]]</f>
        <v>421347861</v>
      </c>
      <c r="M751">
        <v>4.0999999999999996</v>
      </c>
      <c r="N751">
        <v>42139</v>
      </c>
      <c r="O751">
        <f>Table2_1[[#This Row],[rating]] * Table2_1[[#This Row],[rating_count]]</f>
        <v>172769.9</v>
      </c>
      <c r="P751">
        <f>CORREL(J:J,M:M)</f>
        <v>-0.15537543972693033</v>
      </c>
      <c r="Q751" t="str">
        <f>IF(Table2_1[[#This Row],[rating_count]]&lt;1000, "Yes", "No")</f>
        <v>No</v>
      </c>
      <c r="R751" s="9">
        <f>Table2_1[[#This Row],[rating]] * Table2_1[[#This Row],[rating_count]]</f>
        <v>172769.9</v>
      </c>
    </row>
    <row r="752" spans="1:18">
      <c r="A752" s="9" t="s">
        <v>6158</v>
      </c>
      <c r="B752" s="9" t="s">
        <v>6159</v>
      </c>
      <c r="C752" s="9" t="s">
        <v>13091</v>
      </c>
      <c r="D752" s="9" t="s">
        <v>13167</v>
      </c>
      <c r="E752" s="9" t="s">
        <v>13168</v>
      </c>
      <c r="F752" s="9"/>
      <c r="G752" s="9"/>
      <c r="H752">
        <v>159</v>
      </c>
      <c r="I752">
        <v>180</v>
      </c>
      <c r="J752">
        <v>0.12</v>
      </c>
      <c r="K752" t="str">
        <f>IF(Table2_1[[#This Row],[discount_percentage]]&gt;=0.5, "Yes", "No")</f>
        <v>No</v>
      </c>
      <c r="L752" s="16">
        <f>Table2_1[[#This Row],[actual_price]] * Table2_1[[#This Row],[rating_count]]</f>
        <v>178020</v>
      </c>
      <c r="M752">
        <v>4.3</v>
      </c>
      <c r="N752">
        <v>989</v>
      </c>
      <c r="O752">
        <f>Table2_1[[#This Row],[rating]] * Table2_1[[#This Row],[rating_count]]</f>
        <v>4252.7</v>
      </c>
      <c r="P752">
        <f>CORREL(J:J,M:M)</f>
        <v>-0.15537543972693033</v>
      </c>
      <c r="Q752" t="str">
        <f>IF(Table2_1[[#This Row],[rating_count]]&lt;1000, "Yes", "No")</f>
        <v>Yes</v>
      </c>
      <c r="R752" s="9">
        <f>Table2_1[[#This Row],[rating]] * Table2_1[[#This Row],[rating_count]]</f>
        <v>4252.7</v>
      </c>
    </row>
    <row r="753" spans="1:18">
      <c r="A753" s="9" t="s">
        <v>6168</v>
      </c>
      <c r="B753" s="9" t="s">
        <v>6169</v>
      </c>
      <c r="C753" s="9" t="s">
        <v>13091</v>
      </c>
      <c r="D753" s="9" t="s">
        <v>13093</v>
      </c>
      <c r="E753" s="9" t="s">
        <v>13126</v>
      </c>
      <c r="F753" s="9" t="s">
        <v>13127</v>
      </c>
      <c r="G753" s="9"/>
      <c r="H753">
        <v>1329</v>
      </c>
      <c r="I753">
        <v>2900</v>
      </c>
      <c r="J753">
        <v>0.54</v>
      </c>
      <c r="K753" t="str">
        <f>IF(Table2_1[[#This Row],[discount_percentage]]&gt;=0.5, "Yes", "No")</f>
        <v>Yes</v>
      </c>
      <c r="L753" s="16">
        <f>Table2_1[[#This Row],[actual_price]] * Table2_1[[#This Row],[rating_count]]</f>
        <v>56909600</v>
      </c>
      <c r="M753">
        <v>4.5</v>
      </c>
      <c r="N753">
        <v>19624</v>
      </c>
      <c r="O753">
        <f>Table2_1[[#This Row],[rating]] * Table2_1[[#This Row],[rating_count]]</f>
        <v>88308</v>
      </c>
      <c r="P753">
        <f>CORREL(J:J,M:M)</f>
        <v>-0.15537543972693033</v>
      </c>
      <c r="Q753" t="str">
        <f>IF(Table2_1[[#This Row],[rating_count]]&lt;1000, "Yes", "No")</f>
        <v>No</v>
      </c>
      <c r="R753" s="9">
        <f>Table2_1[[#This Row],[rating]] * Table2_1[[#This Row],[rating_count]]</f>
        <v>88308</v>
      </c>
    </row>
    <row r="754" spans="1:18">
      <c r="A754" s="9" t="s">
        <v>6178</v>
      </c>
      <c r="B754" s="9" t="s">
        <v>6179</v>
      </c>
      <c r="C754" s="9" t="s">
        <v>13083</v>
      </c>
      <c r="D754" s="9" t="s">
        <v>13084</v>
      </c>
      <c r="E754" s="9" t="s">
        <v>13221</v>
      </c>
      <c r="F754" s="9"/>
      <c r="G754" s="9"/>
      <c r="H754">
        <v>570</v>
      </c>
      <c r="I754">
        <v>999</v>
      </c>
      <c r="J754">
        <v>0.43</v>
      </c>
      <c r="K754" t="str">
        <f>IF(Table2_1[[#This Row],[discount_percentage]]&gt;=0.5, "Yes", "No")</f>
        <v>No</v>
      </c>
      <c r="L754" s="16">
        <f>Table2_1[[#This Row],[actual_price]] * Table2_1[[#This Row],[rating_count]]</f>
        <v>3197799</v>
      </c>
      <c r="M754">
        <v>4.2</v>
      </c>
      <c r="N754">
        <v>3201</v>
      </c>
      <c r="O754">
        <f>Table2_1[[#This Row],[rating]] * Table2_1[[#This Row],[rating_count]]</f>
        <v>13444.2</v>
      </c>
      <c r="P754">
        <f>CORREL(J:J,M:M)</f>
        <v>-0.15537543972693033</v>
      </c>
      <c r="Q754" t="str">
        <f>IF(Table2_1[[#This Row],[rating_count]]&lt;1000, "Yes", "No")</f>
        <v>No</v>
      </c>
      <c r="R754" s="9">
        <f>Table2_1[[#This Row],[rating]] * Table2_1[[#This Row],[rating_count]]</f>
        <v>13444.2</v>
      </c>
    </row>
    <row r="755" spans="1:18">
      <c r="A755" s="9" t="s">
        <v>6187</v>
      </c>
      <c r="B755" s="9" t="s">
        <v>6188</v>
      </c>
      <c r="C755" s="9" t="s">
        <v>13091</v>
      </c>
      <c r="D755" s="9" t="s">
        <v>13102</v>
      </c>
      <c r="E755" s="9" t="s">
        <v>13115</v>
      </c>
      <c r="F755" s="9" t="s">
        <v>13224</v>
      </c>
      <c r="G755" s="9"/>
      <c r="H755">
        <v>899</v>
      </c>
      <c r="I755">
        <v>1999</v>
      </c>
      <c r="J755">
        <v>0.55000000000000004</v>
      </c>
      <c r="K755" t="str">
        <f>IF(Table2_1[[#This Row],[discount_percentage]]&gt;=0.5, "Yes", "No")</f>
        <v>Yes</v>
      </c>
      <c r="L755" s="16">
        <f>Table2_1[[#This Row],[actual_price]] * Table2_1[[#This Row],[rating_count]]</f>
        <v>60907531</v>
      </c>
      <c r="M755">
        <v>4.0999999999999996</v>
      </c>
      <c r="N755">
        <v>30469</v>
      </c>
      <c r="O755">
        <f>Table2_1[[#This Row],[rating]] * Table2_1[[#This Row],[rating_count]]</f>
        <v>124922.9</v>
      </c>
      <c r="P755">
        <f>CORREL(J:J,M:M)</f>
        <v>-0.15537543972693033</v>
      </c>
      <c r="Q755" t="str">
        <f>IF(Table2_1[[#This Row],[rating_count]]&lt;1000, "Yes", "No")</f>
        <v>No</v>
      </c>
      <c r="R755" s="9">
        <f>Table2_1[[#This Row],[rating]] * Table2_1[[#This Row],[rating_count]]</f>
        <v>124922.9</v>
      </c>
    </row>
    <row r="756" spans="1:18">
      <c r="A756" s="9" t="s">
        <v>6198</v>
      </c>
      <c r="B756" s="9" t="s">
        <v>6199</v>
      </c>
      <c r="C756" s="9" t="s">
        <v>13083</v>
      </c>
      <c r="D756" s="9" t="s">
        <v>13084</v>
      </c>
      <c r="E756" s="9" t="s">
        <v>13152</v>
      </c>
      <c r="F756" s="9" t="s">
        <v>13225</v>
      </c>
      <c r="G756" s="9" t="s">
        <v>13226</v>
      </c>
      <c r="H756">
        <v>449</v>
      </c>
      <c r="I756">
        <v>999</v>
      </c>
      <c r="J756">
        <v>0.55000000000000004</v>
      </c>
      <c r="K756" t="str">
        <f>IF(Table2_1[[#This Row],[discount_percentage]]&gt;=0.5, "Yes", "No")</f>
        <v>Yes</v>
      </c>
      <c r="L756" s="16">
        <f>Table2_1[[#This Row],[actual_price]] * Table2_1[[#This Row],[rating_count]]</f>
        <v>9930060</v>
      </c>
      <c r="M756">
        <v>4.4000000000000004</v>
      </c>
      <c r="N756">
        <v>9940</v>
      </c>
      <c r="O756">
        <f>Table2_1[[#This Row],[rating]] * Table2_1[[#This Row],[rating_count]]</f>
        <v>43736</v>
      </c>
      <c r="P756">
        <f>CORREL(J:J,M:M)</f>
        <v>-0.15537543972693033</v>
      </c>
      <c r="Q756" t="str">
        <f>IF(Table2_1[[#This Row],[rating_count]]&lt;1000, "Yes", "No")</f>
        <v>No</v>
      </c>
      <c r="R756" s="9">
        <f>Table2_1[[#This Row],[rating]] * Table2_1[[#This Row],[rating_count]]</f>
        <v>43736</v>
      </c>
    </row>
    <row r="757" spans="1:18">
      <c r="A757" s="9" t="s">
        <v>6209</v>
      </c>
      <c r="B757" s="9" t="s">
        <v>6210</v>
      </c>
      <c r="C757" s="9" t="s">
        <v>13083</v>
      </c>
      <c r="D757" s="9" t="s">
        <v>13156</v>
      </c>
      <c r="E757" s="9" t="s">
        <v>13227</v>
      </c>
      <c r="F757" s="9"/>
      <c r="G757" s="9"/>
      <c r="H757">
        <v>549</v>
      </c>
      <c r="I757">
        <v>999</v>
      </c>
      <c r="J757">
        <v>0.45</v>
      </c>
      <c r="K757" t="str">
        <f>IF(Table2_1[[#This Row],[discount_percentage]]&gt;=0.5, "Yes", "No")</f>
        <v>No</v>
      </c>
      <c r="L757" s="16">
        <f>Table2_1[[#This Row],[actual_price]] * Table2_1[[#This Row],[rating_count]]</f>
        <v>7750242</v>
      </c>
      <c r="M757">
        <v>4.3</v>
      </c>
      <c r="N757">
        <v>7758</v>
      </c>
      <c r="O757">
        <f>Table2_1[[#This Row],[rating]] * Table2_1[[#This Row],[rating_count]]</f>
        <v>33359.4</v>
      </c>
      <c r="P757">
        <f>CORREL(J:J,M:M)</f>
        <v>-0.15537543972693033</v>
      </c>
      <c r="Q757" t="str">
        <f>IF(Table2_1[[#This Row],[rating_count]]&lt;1000, "Yes", "No")</f>
        <v>No</v>
      </c>
      <c r="R757" s="9">
        <f>Table2_1[[#This Row],[rating]] * Table2_1[[#This Row],[rating_count]]</f>
        <v>33359.4</v>
      </c>
    </row>
    <row r="758" spans="1:18">
      <c r="A758" s="9" t="s">
        <v>6220</v>
      </c>
      <c r="B758" s="9" t="s">
        <v>6221</v>
      </c>
      <c r="C758" s="9" t="s">
        <v>13083</v>
      </c>
      <c r="D758" s="9" t="s">
        <v>13088</v>
      </c>
      <c r="E758" s="9" t="s">
        <v>13202</v>
      </c>
      <c r="F758" s="9"/>
      <c r="G758" s="9"/>
      <c r="H758">
        <v>1529</v>
      </c>
      <c r="I758">
        <v>2399</v>
      </c>
      <c r="J758">
        <v>0.36</v>
      </c>
      <c r="K758" t="str">
        <f>IF(Table2_1[[#This Row],[discount_percentage]]&gt;=0.5, "Yes", "No")</f>
        <v>No</v>
      </c>
      <c r="L758" s="16">
        <f>Table2_1[[#This Row],[actual_price]] * Table2_1[[#This Row],[rating_count]]</f>
        <v>164113191</v>
      </c>
      <c r="M758">
        <v>4.3</v>
      </c>
      <c r="N758">
        <v>68409</v>
      </c>
      <c r="O758">
        <f>Table2_1[[#This Row],[rating]] * Table2_1[[#This Row],[rating_count]]</f>
        <v>294158.7</v>
      </c>
      <c r="P758">
        <f>CORREL(J:J,M:M)</f>
        <v>-0.15537543972693033</v>
      </c>
      <c r="Q758" t="str">
        <f>IF(Table2_1[[#This Row],[rating_count]]&lt;1000, "Yes", "No")</f>
        <v>No</v>
      </c>
      <c r="R758" s="9">
        <f>Table2_1[[#This Row],[rating]] * Table2_1[[#This Row],[rating_count]]</f>
        <v>294158.7</v>
      </c>
    </row>
    <row r="759" spans="1:18">
      <c r="A759" s="9" t="s">
        <v>6230</v>
      </c>
      <c r="B759" s="9" t="s">
        <v>6231</v>
      </c>
      <c r="C759" s="9" t="s">
        <v>13169</v>
      </c>
      <c r="D759" s="9" t="s">
        <v>13170</v>
      </c>
      <c r="E759" s="9" t="s">
        <v>13171</v>
      </c>
      <c r="F759" s="9" t="s">
        <v>13172</v>
      </c>
      <c r="G759" s="9" t="s">
        <v>13173</v>
      </c>
      <c r="H759">
        <v>100</v>
      </c>
      <c r="I759">
        <v>100</v>
      </c>
      <c r="J759">
        <v>0</v>
      </c>
      <c r="K759" t="str">
        <f>IF(Table2_1[[#This Row],[discount_percentage]]&gt;=0.5, "Yes", "No")</f>
        <v>No</v>
      </c>
      <c r="L759" s="16">
        <f>Table2_1[[#This Row],[actual_price]] * Table2_1[[#This Row],[rating_count]]</f>
        <v>309500</v>
      </c>
      <c r="M759">
        <v>4.3</v>
      </c>
      <c r="N759">
        <v>3095</v>
      </c>
      <c r="O759">
        <f>Table2_1[[#This Row],[rating]] * Table2_1[[#This Row],[rating_count]]</f>
        <v>13308.5</v>
      </c>
      <c r="P759">
        <f>CORREL(J:J,M:M)</f>
        <v>-0.15537543972693033</v>
      </c>
      <c r="Q759" t="str">
        <f>IF(Table2_1[[#This Row],[rating_count]]&lt;1000, "Yes", "No")</f>
        <v>No</v>
      </c>
      <c r="R759" s="9">
        <f>Table2_1[[#This Row],[rating]] * Table2_1[[#This Row],[rating_count]]</f>
        <v>13308.5</v>
      </c>
    </row>
    <row r="760" spans="1:18">
      <c r="A760" s="9" t="s">
        <v>6241</v>
      </c>
      <c r="B760" s="9" t="s">
        <v>6242</v>
      </c>
      <c r="C760" s="9" t="s">
        <v>13083</v>
      </c>
      <c r="D760" s="9" t="s">
        <v>13084</v>
      </c>
      <c r="E760" s="9" t="s">
        <v>13152</v>
      </c>
      <c r="F760" s="9" t="s">
        <v>13162</v>
      </c>
      <c r="G760" s="9"/>
      <c r="H760">
        <v>299</v>
      </c>
      <c r="I760">
        <v>1499</v>
      </c>
      <c r="J760">
        <v>0.8</v>
      </c>
      <c r="K760" t="str">
        <f>IF(Table2_1[[#This Row],[discount_percentage]]&gt;=0.5, "Yes", "No")</f>
        <v>Yes</v>
      </c>
      <c r="L760" s="16">
        <f>Table2_1[[#This Row],[actual_price]] * Table2_1[[#This Row],[rating_count]]</f>
        <v>1353597</v>
      </c>
      <c r="M760">
        <v>4.2</v>
      </c>
      <c r="N760">
        <v>903</v>
      </c>
      <c r="O760">
        <f>Table2_1[[#This Row],[rating]] * Table2_1[[#This Row],[rating_count]]</f>
        <v>3792.6000000000004</v>
      </c>
      <c r="P760">
        <f>CORREL(J:J,M:M)</f>
        <v>-0.15537543972693033</v>
      </c>
      <c r="Q760" t="str">
        <f>IF(Table2_1[[#This Row],[rating_count]]&lt;1000, "Yes", "No")</f>
        <v>Yes</v>
      </c>
      <c r="R760" s="9">
        <f>Table2_1[[#This Row],[rating]] * Table2_1[[#This Row],[rating_count]]</f>
        <v>3792.6000000000004</v>
      </c>
    </row>
    <row r="761" spans="1:18">
      <c r="A761" s="9" t="s">
        <v>6251</v>
      </c>
      <c r="B761" s="9" t="s">
        <v>6252</v>
      </c>
      <c r="C761" s="9" t="s">
        <v>13083</v>
      </c>
      <c r="D761" s="9" t="s">
        <v>13084</v>
      </c>
      <c r="E761" s="9" t="s">
        <v>13158</v>
      </c>
      <c r="F761" s="9" t="s">
        <v>13178</v>
      </c>
      <c r="G761" s="9"/>
      <c r="H761">
        <v>1295</v>
      </c>
      <c r="I761">
        <v>1795</v>
      </c>
      <c r="J761">
        <v>0.28000000000000003</v>
      </c>
      <c r="K761" t="str">
        <f>IF(Table2_1[[#This Row],[discount_percentage]]&gt;=0.5, "Yes", "No")</f>
        <v>No</v>
      </c>
      <c r="L761" s="16">
        <f>Table2_1[[#This Row],[actual_price]] * Table2_1[[#This Row],[rating_count]]</f>
        <v>46258945</v>
      </c>
      <c r="M761">
        <v>4.0999999999999996</v>
      </c>
      <c r="N761">
        <v>25771</v>
      </c>
      <c r="O761">
        <f>Table2_1[[#This Row],[rating]] * Table2_1[[#This Row],[rating_count]]</f>
        <v>105661.09999999999</v>
      </c>
      <c r="P761">
        <f>CORREL(J:J,M:M)</f>
        <v>-0.15537543972693033</v>
      </c>
      <c r="Q761" t="str">
        <f>IF(Table2_1[[#This Row],[rating_count]]&lt;1000, "Yes", "No")</f>
        <v>No</v>
      </c>
      <c r="R761" s="9">
        <f>Table2_1[[#This Row],[rating]] * Table2_1[[#This Row],[rating_count]]</f>
        <v>105661.09999999999</v>
      </c>
    </row>
    <row r="762" spans="1:18">
      <c r="A762" s="9" t="s">
        <v>6261</v>
      </c>
      <c r="B762" s="9" t="s">
        <v>6262</v>
      </c>
      <c r="C762" s="9" t="s">
        <v>13091</v>
      </c>
      <c r="D762" s="9" t="s">
        <v>13129</v>
      </c>
      <c r="E762" s="9" t="s">
        <v>13130</v>
      </c>
      <c r="F762" s="9" t="s">
        <v>13131</v>
      </c>
      <c r="G762" s="9"/>
      <c r="H762">
        <v>699</v>
      </c>
      <c r="I762">
        <v>999</v>
      </c>
      <c r="J762">
        <v>0.3</v>
      </c>
      <c r="K762" t="str">
        <f>IF(Table2_1[[#This Row],[discount_percentage]]&gt;=0.5, "Yes", "No")</f>
        <v>No</v>
      </c>
      <c r="L762" s="16">
        <f>Table2_1[[#This Row],[actual_price]] * Table2_1[[#This Row],[rating_count]]</f>
        <v>272915811</v>
      </c>
      <c r="M762">
        <v>4.0999999999999996</v>
      </c>
      <c r="N762">
        <v>273189</v>
      </c>
      <c r="O762">
        <f>Table2_1[[#This Row],[rating]] * Table2_1[[#This Row],[rating_count]]</f>
        <v>1120074.8999999999</v>
      </c>
      <c r="P762">
        <f>CORREL(J:J,M:M)</f>
        <v>-0.15537543972693033</v>
      </c>
      <c r="Q762" t="str">
        <f>IF(Table2_1[[#This Row],[rating_count]]&lt;1000, "Yes", "No")</f>
        <v>No</v>
      </c>
      <c r="R762" s="9">
        <f>Table2_1[[#This Row],[rating]] * Table2_1[[#This Row],[rating_count]]</f>
        <v>1120074.8999999999</v>
      </c>
    </row>
    <row r="763" spans="1:18">
      <c r="A763" s="9" t="s">
        <v>6271</v>
      </c>
      <c r="B763" s="9" t="s">
        <v>6272</v>
      </c>
      <c r="C763" s="9" t="s">
        <v>13169</v>
      </c>
      <c r="D763" s="9" t="s">
        <v>13170</v>
      </c>
      <c r="E763" s="9" t="s">
        <v>13171</v>
      </c>
      <c r="F763" s="9" t="s">
        <v>13172</v>
      </c>
      <c r="G763" s="9" t="s">
        <v>13205</v>
      </c>
      <c r="H763">
        <v>252</v>
      </c>
      <c r="I763">
        <v>315</v>
      </c>
      <c r="J763">
        <v>0.2</v>
      </c>
      <c r="K763" t="str">
        <f>IF(Table2_1[[#This Row],[discount_percentage]]&gt;=0.5, "Yes", "No")</f>
        <v>No</v>
      </c>
      <c r="L763" s="16">
        <f>Table2_1[[#This Row],[actual_price]] * Table2_1[[#This Row],[rating_count]]</f>
        <v>1192275</v>
      </c>
      <c r="M763">
        <v>4.5</v>
      </c>
      <c r="N763">
        <v>3785</v>
      </c>
      <c r="O763">
        <f>Table2_1[[#This Row],[rating]] * Table2_1[[#This Row],[rating_count]]</f>
        <v>17032.5</v>
      </c>
      <c r="P763">
        <f>CORREL(J:J,M:M)</f>
        <v>-0.15537543972693033</v>
      </c>
      <c r="Q763" t="str">
        <f>IF(Table2_1[[#This Row],[rating_count]]&lt;1000, "Yes", "No")</f>
        <v>No</v>
      </c>
      <c r="R763" s="9">
        <f>Table2_1[[#This Row],[rating]] * Table2_1[[#This Row],[rating_count]]</f>
        <v>17032.5</v>
      </c>
    </row>
    <row r="764" spans="1:18">
      <c r="A764" s="9" t="s">
        <v>6282</v>
      </c>
      <c r="B764" s="9" t="s">
        <v>6283</v>
      </c>
      <c r="C764" s="9" t="s">
        <v>13091</v>
      </c>
      <c r="D764" s="9" t="s">
        <v>13167</v>
      </c>
      <c r="E764" s="9" t="s">
        <v>13168</v>
      </c>
      <c r="F764" s="9"/>
      <c r="G764" s="9"/>
      <c r="H764">
        <v>190</v>
      </c>
      <c r="I764">
        <v>220</v>
      </c>
      <c r="J764">
        <v>0.14000000000000001</v>
      </c>
      <c r="K764" t="str">
        <f>IF(Table2_1[[#This Row],[discount_percentage]]&gt;=0.5, "Yes", "No")</f>
        <v>No</v>
      </c>
      <c r="L764" s="16">
        <f>Table2_1[[#This Row],[actual_price]] * Table2_1[[#This Row],[rating_count]]</f>
        <v>630520</v>
      </c>
      <c r="M764">
        <v>4.4000000000000004</v>
      </c>
      <c r="N764">
        <v>2866</v>
      </c>
      <c r="O764">
        <f>Table2_1[[#This Row],[rating]] * Table2_1[[#This Row],[rating_count]]</f>
        <v>12610.400000000001</v>
      </c>
      <c r="P764">
        <f>CORREL(J:J,M:M)</f>
        <v>-0.15537543972693033</v>
      </c>
      <c r="Q764" t="str">
        <f>IF(Table2_1[[#This Row],[rating_count]]&lt;1000, "Yes", "No")</f>
        <v>No</v>
      </c>
      <c r="R764" s="9">
        <f>Table2_1[[#This Row],[rating]] * Table2_1[[#This Row],[rating_count]]</f>
        <v>12610.400000000001</v>
      </c>
    </row>
    <row r="765" spans="1:18">
      <c r="A765" s="9" t="s">
        <v>6292</v>
      </c>
      <c r="B765" s="9" t="s">
        <v>6293</v>
      </c>
      <c r="C765" s="9" t="s">
        <v>13083</v>
      </c>
      <c r="D765" s="9" t="s">
        <v>13084</v>
      </c>
      <c r="E765" s="9" t="s">
        <v>13158</v>
      </c>
      <c r="F765" s="9" t="s">
        <v>13178</v>
      </c>
      <c r="G765" s="9"/>
      <c r="H765">
        <v>1299</v>
      </c>
      <c r="I765">
        <v>1599</v>
      </c>
      <c r="J765">
        <v>0.19</v>
      </c>
      <c r="K765" t="str">
        <f>IF(Table2_1[[#This Row],[discount_percentage]]&gt;=0.5, "Yes", "No")</f>
        <v>No</v>
      </c>
      <c r="L765" s="16">
        <f>Table2_1[[#This Row],[actual_price]] * Table2_1[[#This Row],[rating_count]]</f>
        <v>43529577</v>
      </c>
      <c r="M765">
        <v>4.3</v>
      </c>
      <c r="N765">
        <v>27223</v>
      </c>
      <c r="O765">
        <f>Table2_1[[#This Row],[rating]] * Table2_1[[#This Row],[rating_count]]</f>
        <v>117058.9</v>
      </c>
      <c r="P765">
        <f>CORREL(J:J,M:M)</f>
        <v>-0.15537543972693033</v>
      </c>
      <c r="Q765" t="str">
        <f>IF(Table2_1[[#This Row],[rating_count]]&lt;1000, "Yes", "No")</f>
        <v>No</v>
      </c>
      <c r="R765" s="9">
        <f>Table2_1[[#This Row],[rating]] * Table2_1[[#This Row],[rating_count]]</f>
        <v>117058.9</v>
      </c>
    </row>
    <row r="766" spans="1:18">
      <c r="A766" s="9" t="s">
        <v>6302</v>
      </c>
      <c r="B766" s="9" t="s">
        <v>6303</v>
      </c>
      <c r="C766" s="9" t="s">
        <v>13083</v>
      </c>
      <c r="D766" s="9" t="s">
        <v>13156</v>
      </c>
      <c r="E766" s="9" t="s">
        <v>13157</v>
      </c>
      <c r="F766" s="9"/>
      <c r="G766" s="9"/>
      <c r="H766">
        <v>729</v>
      </c>
      <c r="I766">
        <v>1650</v>
      </c>
      <c r="J766">
        <v>0.56000000000000005</v>
      </c>
      <c r="K766" t="str">
        <f>IF(Table2_1[[#This Row],[discount_percentage]]&gt;=0.5, "Yes", "No")</f>
        <v>Yes</v>
      </c>
      <c r="L766" s="16">
        <f>Table2_1[[#This Row],[actual_price]] * Table2_1[[#This Row],[rating_count]]</f>
        <v>135887400</v>
      </c>
      <c r="M766">
        <v>4.3</v>
      </c>
      <c r="N766">
        <v>82356</v>
      </c>
      <c r="O766">
        <f>Table2_1[[#This Row],[rating]] * Table2_1[[#This Row],[rating_count]]</f>
        <v>354130.8</v>
      </c>
      <c r="P766">
        <f>CORREL(J:J,M:M)</f>
        <v>-0.15537543972693033</v>
      </c>
      <c r="Q766" t="str">
        <f>IF(Table2_1[[#This Row],[rating_count]]&lt;1000, "Yes", "No")</f>
        <v>No</v>
      </c>
      <c r="R766" s="9">
        <f>Table2_1[[#This Row],[rating]] * Table2_1[[#This Row],[rating_count]]</f>
        <v>354130.8</v>
      </c>
    </row>
    <row r="767" spans="1:18">
      <c r="A767" s="9" t="s">
        <v>6312</v>
      </c>
      <c r="B767" s="9" t="s">
        <v>6313</v>
      </c>
      <c r="C767" s="9" t="s">
        <v>13169</v>
      </c>
      <c r="D767" s="9" t="s">
        <v>13170</v>
      </c>
      <c r="E767" s="9" t="s">
        <v>13171</v>
      </c>
      <c r="F767" s="9" t="s">
        <v>13172</v>
      </c>
      <c r="G767" s="9" t="s">
        <v>13173</v>
      </c>
      <c r="H767">
        <v>480</v>
      </c>
      <c r="I767">
        <v>600</v>
      </c>
      <c r="J767">
        <v>0.2</v>
      </c>
      <c r="K767" t="str">
        <f>IF(Table2_1[[#This Row],[discount_percentage]]&gt;=0.5, "Yes", "No")</f>
        <v>No</v>
      </c>
      <c r="L767" s="16">
        <f>Table2_1[[#This Row],[actual_price]] * Table2_1[[#This Row],[rating_count]]</f>
        <v>3431400</v>
      </c>
      <c r="M767">
        <v>4.3</v>
      </c>
      <c r="N767">
        <v>5719</v>
      </c>
      <c r="O767">
        <f>Table2_1[[#This Row],[rating]] * Table2_1[[#This Row],[rating_count]]</f>
        <v>24591.7</v>
      </c>
      <c r="P767">
        <f>CORREL(J:J,M:M)</f>
        <v>-0.15537543972693033</v>
      </c>
      <c r="Q767" t="str">
        <f>IF(Table2_1[[#This Row],[rating_count]]&lt;1000, "Yes", "No")</f>
        <v>No</v>
      </c>
      <c r="R767" s="9">
        <f>Table2_1[[#This Row],[rating]] * Table2_1[[#This Row],[rating_count]]</f>
        <v>24591.7</v>
      </c>
    </row>
    <row r="768" spans="1:18">
      <c r="A768" s="9" t="s">
        <v>4122</v>
      </c>
      <c r="B768" s="9" t="s">
        <v>4123</v>
      </c>
      <c r="C768" s="9" t="s">
        <v>13091</v>
      </c>
      <c r="D768" s="9" t="s">
        <v>13118</v>
      </c>
      <c r="E768" s="9" t="s">
        <v>13119</v>
      </c>
      <c r="F768" s="9"/>
      <c r="G768" s="9"/>
      <c r="H768">
        <v>1799</v>
      </c>
      <c r="I768">
        <v>6990</v>
      </c>
      <c r="J768">
        <v>0.74</v>
      </c>
      <c r="K768" t="str">
        <f>IF(Table2_1[[#This Row],[discount_percentage]]&gt;=0.5, "Yes", "No")</f>
        <v>Yes</v>
      </c>
      <c r="L768" s="16">
        <f>Table2_1[[#This Row],[actual_price]] * Table2_1[[#This Row],[rating_count]]</f>
        <v>187891200</v>
      </c>
      <c r="M768">
        <v>4</v>
      </c>
      <c r="N768">
        <v>26880</v>
      </c>
      <c r="O768">
        <f>Table2_1[[#This Row],[rating]] * Table2_1[[#This Row],[rating_count]]</f>
        <v>107520</v>
      </c>
      <c r="P768">
        <f>CORREL(J:J,M:M)</f>
        <v>-0.15537543972693033</v>
      </c>
      <c r="Q768" t="str">
        <f>IF(Table2_1[[#This Row],[rating_count]]&lt;1000, "Yes", "No")</f>
        <v>No</v>
      </c>
      <c r="R768" s="9">
        <f>Table2_1[[#This Row],[rating]] * Table2_1[[#This Row],[rating_count]]</f>
        <v>107520</v>
      </c>
    </row>
    <row r="769" spans="1:18">
      <c r="A769" s="9" t="s">
        <v>6326</v>
      </c>
      <c r="B769" s="9" t="s">
        <v>6327</v>
      </c>
      <c r="C769" s="9" t="s">
        <v>13083</v>
      </c>
      <c r="D769" s="9" t="s">
        <v>13084</v>
      </c>
      <c r="E769" s="9" t="s">
        <v>13152</v>
      </c>
      <c r="F769" s="9" t="s">
        <v>13161</v>
      </c>
      <c r="G769" s="9"/>
      <c r="H769">
        <v>999</v>
      </c>
      <c r="I769">
        <v>2499</v>
      </c>
      <c r="J769">
        <v>0.6</v>
      </c>
      <c r="K769" t="str">
        <f>IF(Table2_1[[#This Row],[discount_percentage]]&gt;=0.5, "Yes", "No")</f>
        <v>Yes</v>
      </c>
      <c r="L769" s="16">
        <f>Table2_1[[#This Row],[actual_price]] * Table2_1[[#This Row],[rating_count]]</f>
        <v>4223310</v>
      </c>
      <c r="M769">
        <v>4.3</v>
      </c>
      <c r="N769">
        <v>1690</v>
      </c>
      <c r="O769">
        <f>Table2_1[[#This Row],[rating]] * Table2_1[[#This Row],[rating_count]]</f>
        <v>7267</v>
      </c>
      <c r="P769">
        <f>CORREL(J:J,M:M)</f>
        <v>-0.15537543972693033</v>
      </c>
      <c r="Q769" t="str">
        <f>IF(Table2_1[[#This Row],[rating_count]]&lt;1000, "Yes", "No")</f>
        <v>No</v>
      </c>
      <c r="R769" s="9">
        <f>Table2_1[[#This Row],[rating]] * Table2_1[[#This Row],[rating_count]]</f>
        <v>7267</v>
      </c>
    </row>
    <row r="770" spans="1:18">
      <c r="A770" s="9" t="s">
        <v>272</v>
      </c>
      <c r="B770" s="9" t="s">
        <v>273</v>
      </c>
      <c r="C770" s="9" t="s">
        <v>13083</v>
      </c>
      <c r="D770" s="9" t="s">
        <v>13084</v>
      </c>
      <c r="E770" s="9" t="s">
        <v>13085</v>
      </c>
      <c r="F770" s="9" t="s">
        <v>13086</v>
      </c>
      <c r="G770" s="9" t="s">
        <v>13087</v>
      </c>
      <c r="H770">
        <v>299</v>
      </c>
      <c r="I770">
        <v>399</v>
      </c>
      <c r="J770">
        <v>0.25</v>
      </c>
      <c r="K770" t="str">
        <f>IF(Table2_1[[#This Row],[discount_percentage]]&gt;=0.5, "Yes", "No")</f>
        <v>No</v>
      </c>
      <c r="L770" s="16">
        <f>Table2_1[[#This Row],[actual_price]] * Table2_1[[#This Row],[rating_count]]</f>
        <v>1103634</v>
      </c>
      <c r="M770">
        <v>4</v>
      </c>
      <c r="N770">
        <v>2766</v>
      </c>
      <c r="O770">
        <f>Table2_1[[#This Row],[rating]] * Table2_1[[#This Row],[rating_count]]</f>
        <v>11064</v>
      </c>
      <c r="P770">
        <f>CORREL(J:J,M:M)</f>
        <v>-0.15537543972693033</v>
      </c>
      <c r="Q770" t="str">
        <f>IF(Table2_1[[#This Row],[rating_count]]&lt;1000, "Yes", "No")</f>
        <v>No</v>
      </c>
      <c r="R770" s="9">
        <f>Table2_1[[#This Row],[rating]] * Table2_1[[#This Row],[rating_count]]</f>
        <v>11064</v>
      </c>
    </row>
    <row r="771" spans="1:18">
      <c r="A771" s="9" t="s">
        <v>6338</v>
      </c>
      <c r="B771" s="9" t="s">
        <v>6339</v>
      </c>
      <c r="C771" s="9" t="s">
        <v>13083</v>
      </c>
      <c r="D771" s="9" t="s">
        <v>13084</v>
      </c>
      <c r="E771" s="9" t="s">
        <v>13085</v>
      </c>
      <c r="F771" s="9" t="s">
        <v>13086</v>
      </c>
      <c r="G771" s="9" t="s">
        <v>13228</v>
      </c>
      <c r="H771">
        <v>238</v>
      </c>
      <c r="I771">
        <v>699</v>
      </c>
      <c r="J771">
        <v>0.66</v>
      </c>
      <c r="K771" t="str">
        <f>IF(Table2_1[[#This Row],[discount_percentage]]&gt;=0.5, "Yes", "No")</f>
        <v>Yes</v>
      </c>
      <c r="L771" s="16">
        <f>Table2_1[[#This Row],[actual_price]] * Table2_1[[#This Row],[rating_count]]</f>
        <v>5852028</v>
      </c>
      <c r="M771">
        <v>4.4000000000000004</v>
      </c>
      <c r="N771">
        <v>8372</v>
      </c>
      <c r="O771">
        <f>Table2_1[[#This Row],[rating]] * Table2_1[[#This Row],[rating_count]]</f>
        <v>36836.800000000003</v>
      </c>
      <c r="P771">
        <f>CORREL(J:J,M:M)</f>
        <v>-0.15537543972693033</v>
      </c>
      <c r="Q771" t="str">
        <f>IF(Table2_1[[#This Row],[rating_count]]&lt;1000, "Yes", "No")</f>
        <v>No</v>
      </c>
      <c r="R771" s="9">
        <f>Table2_1[[#This Row],[rating]] * Table2_1[[#This Row],[rating_count]]</f>
        <v>36836.800000000003</v>
      </c>
    </row>
    <row r="772" spans="1:18">
      <c r="A772" s="9" t="s">
        <v>6349</v>
      </c>
      <c r="B772" s="9" t="s">
        <v>6350</v>
      </c>
      <c r="C772" s="9" t="s">
        <v>13083</v>
      </c>
      <c r="D772" s="9" t="s">
        <v>13084</v>
      </c>
      <c r="E772" s="9" t="s">
        <v>13158</v>
      </c>
      <c r="F772" s="9" t="s">
        <v>13178</v>
      </c>
      <c r="G772" s="9"/>
      <c r="H772">
        <v>1349</v>
      </c>
      <c r="I772">
        <v>2198</v>
      </c>
      <c r="J772">
        <v>0.39</v>
      </c>
      <c r="K772" t="str">
        <f>IF(Table2_1[[#This Row],[discount_percentage]]&gt;=0.5, "Yes", "No")</f>
        <v>No</v>
      </c>
      <c r="L772" s="16">
        <f>Table2_1[[#This Row],[actual_price]] * Table2_1[[#This Row],[rating_count]]</f>
        <v>15634374</v>
      </c>
      <c r="M772">
        <v>4</v>
      </c>
      <c r="N772">
        <v>7113</v>
      </c>
      <c r="O772">
        <f>Table2_1[[#This Row],[rating]] * Table2_1[[#This Row],[rating_count]]</f>
        <v>28452</v>
      </c>
      <c r="P772">
        <f>CORREL(J:J,M:M)</f>
        <v>-0.15537543972693033</v>
      </c>
      <c r="Q772" t="str">
        <f>IF(Table2_1[[#This Row],[rating_count]]&lt;1000, "Yes", "No")</f>
        <v>No</v>
      </c>
      <c r="R772" s="9">
        <f>Table2_1[[#This Row],[rating]] * Table2_1[[#This Row],[rating_count]]</f>
        <v>28452</v>
      </c>
    </row>
    <row r="773" spans="1:18">
      <c r="A773" s="9" t="s">
        <v>292</v>
      </c>
      <c r="B773" s="9" t="s">
        <v>293</v>
      </c>
      <c r="C773" s="9" t="s">
        <v>13083</v>
      </c>
      <c r="D773" s="9" t="s">
        <v>13084</v>
      </c>
      <c r="E773" s="9" t="s">
        <v>13085</v>
      </c>
      <c r="F773" s="9" t="s">
        <v>13086</v>
      </c>
      <c r="G773" s="9" t="s">
        <v>13087</v>
      </c>
      <c r="H773">
        <v>299</v>
      </c>
      <c r="I773">
        <v>999</v>
      </c>
      <c r="J773">
        <v>0.7</v>
      </c>
      <c r="K773" t="str">
        <f>IF(Table2_1[[#This Row],[discount_percentage]]&gt;=0.5, "Yes", "No")</f>
        <v>Yes</v>
      </c>
      <c r="L773" s="16">
        <f>Table2_1[[#This Row],[actual_price]] * Table2_1[[#This Row],[rating_count]]</f>
        <v>20829150</v>
      </c>
      <c r="M773">
        <v>4.3</v>
      </c>
      <c r="N773">
        <v>20850</v>
      </c>
      <c r="O773">
        <f>Table2_1[[#This Row],[rating]] * Table2_1[[#This Row],[rating_count]]</f>
        <v>89655</v>
      </c>
      <c r="P773">
        <f>CORREL(J:J,M:M)</f>
        <v>-0.15537543972693033</v>
      </c>
      <c r="Q773" t="str">
        <f>IF(Table2_1[[#This Row],[rating_count]]&lt;1000, "Yes", "No")</f>
        <v>No</v>
      </c>
      <c r="R773" s="9">
        <f>Table2_1[[#This Row],[rating]] * Table2_1[[#This Row],[rating_count]]</f>
        <v>89655</v>
      </c>
    </row>
    <row r="774" spans="1:18">
      <c r="A774" s="9" t="s">
        <v>6360</v>
      </c>
      <c r="B774" s="9" t="s">
        <v>6361</v>
      </c>
      <c r="C774" s="9" t="s">
        <v>13083</v>
      </c>
      <c r="D774" s="9" t="s">
        <v>13084</v>
      </c>
      <c r="E774" s="9" t="s">
        <v>13222</v>
      </c>
      <c r="F774" s="9" t="s">
        <v>13223</v>
      </c>
      <c r="G774" s="9"/>
      <c r="H774">
        <v>199</v>
      </c>
      <c r="I774">
        <v>499</v>
      </c>
      <c r="J774">
        <v>0.6</v>
      </c>
      <c r="K774" t="str">
        <f>IF(Table2_1[[#This Row],[discount_percentage]]&gt;=0.5, "Yes", "No")</f>
        <v>Yes</v>
      </c>
      <c r="L774" s="16">
        <f>Table2_1[[#This Row],[actual_price]] * Table2_1[[#This Row],[rating_count]]</f>
        <v>1399196</v>
      </c>
      <c r="M774">
        <v>3.3</v>
      </c>
      <c r="N774">
        <v>2804</v>
      </c>
      <c r="O774">
        <f>Table2_1[[#This Row],[rating]] * Table2_1[[#This Row],[rating_count]]</f>
        <v>9253.1999999999989</v>
      </c>
      <c r="P774">
        <f>CORREL(J:J,M:M)</f>
        <v>-0.15537543972693033</v>
      </c>
      <c r="Q774" t="str">
        <f>IF(Table2_1[[#This Row],[rating_count]]&lt;1000, "Yes", "No")</f>
        <v>No</v>
      </c>
      <c r="R774" s="9">
        <f>Table2_1[[#This Row],[rating]] * Table2_1[[#This Row],[rating_count]]</f>
        <v>9253.1999999999989</v>
      </c>
    </row>
    <row r="775" spans="1:18">
      <c r="A775" s="9" t="s">
        <v>6370</v>
      </c>
      <c r="B775" s="9" t="s">
        <v>6371</v>
      </c>
      <c r="C775" s="9" t="s">
        <v>13091</v>
      </c>
      <c r="D775" s="9" t="s">
        <v>13129</v>
      </c>
      <c r="E775" s="9" t="s">
        <v>13130</v>
      </c>
      <c r="F775" s="9" t="s">
        <v>13131</v>
      </c>
      <c r="G775" s="9"/>
      <c r="H775">
        <v>1999</v>
      </c>
      <c r="I775">
        <v>9999</v>
      </c>
      <c r="J775">
        <v>0.8</v>
      </c>
      <c r="K775" t="str">
        <f>IF(Table2_1[[#This Row],[discount_percentage]]&gt;=0.5, "Yes", "No")</f>
        <v>Yes</v>
      </c>
      <c r="L775" s="16">
        <f>Table2_1[[#This Row],[actual_price]] * Table2_1[[#This Row],[rating_count]]</f>
        <v>19858014</v>
      </c>
      <c r="M775">
        <v>3.7</v>
      </c>
      <c r="N775">
        <v>1986</v>
      </c>
      <c r="O775">
        <f>Table2_1[[#This Row],[rating]] * Table2_1[[#This Row],[rating_count]]</f>
        <v>7348.2000000000007</v>
      </c>
      <c r="P775">
        <f>CORREL(J:J,M:M)</f>
        <v>-0.15537543972693033</v>
      </c>
      <c r="Q775" t="str">
        <f>IF(Table2_1[[#This Row],[rating_count]]&lt;1000, "Yes", "No")</f>
        <v>No</v>
      </c>
      <c r="R775" s="9">
        <f>Table2_1[[#This Row],[rating]] * Table2_1[[#This Row],[rating_count]]</f>
        <v>7348.2000000000007</v>
      </c>
    </row>
    <row r="776" spans="1:18">
      <c r="A776" s="9" t="s">
        <v>6379</v>
      </c>
      <c r="B776" s="9" t="s">
        <v>6380</v>
      </c>
      <c r="C776" s="9" t="s">
        <v>13091</v>
      </c>
      <c r="D776" s="9" t="s">
        <v>13120</v>
      </c>
      <c r="E776" s="9" t="s">
        <v>13121</v>
      </c>
      <c r="F776" s="9" t="s">
        <v>13141</v>
      </c>
      <c r="G776" s="9"/>
      <c r="H776">
        <v>99</v>
      </c>
      <c r="I776">
        <v>499</v>
      </c>
      <c r="J776">
        <v>0.8</v>
      </c>
      <c r="K776" t="str">
        <f>IF(Table2_1[[#This Row],[discount_percentage]]&gt;=0.5, "Yes", "No")</f>
        <v>Yes</v>
      </c>
      <c r="L776" s="16">
        <f>Table2_1[[#This Row],[actual_price]] * Table2_1[[#This Row],[rating_count]]</f>
        <v>1223049</v>
      </c>
      <c r="M776">
        <v>4.0999999999999996</v>
      </c>
      <c r="N776">
        <v>2451</v>
      </c>
      <c r="O776">
        <f>Table2_1[[#This Row],[rating]] * Table2_1[[#This Row],[rating_count]]</f>
        <v>10049.099999999999</v>
      </c>
      <c r="P776">
        <f>CORREL(J:J,M:M)</f>
        <v>-0.15537543972693033</v>
      </c>
      <c r="Q776" t="str">
        <f>IF(Table2_1[[#This Row],[rating_count]]&lt;1000, "Yes", "No")</f>
        <v>No</v>
      </c>
      <c r="R776" s="9">
        <f>Table2_1[[#This Row],[rating]] * Table2_1[[#This Row],[rating_count]]</f>
        <v>10049.099999999999</v>
      </c>
    </row>
    <row r="777" spans="1:18">
      <c r="A777" s="9" t="s">
        <v>6388</v>
      </c>
      <c r="B777" s="9" t="s">
        <v>6389</v>
      </c>
      <c r="C777" s="9" t="s">
        <v>13083</v>
      </c>
      <c r="D777" s="9" t="s">
        <v>13084</v>
      </c>
      <c r="E777" s="9" t="s">
        <v>13158</v>
      </c>
      <c r="F777" s="9" t="s">
        <v>13159</v>
      </c>
      <c r="G777" s="9"/>
      <c r="H777">
        <v>499</v>
      </c>
      <c r="I777">
        <v>1000</v>
      </c>
      <c r="J777">
        <v>0.5</v>
      </c>
      <c r="K777" t="str">
        <f>IF(Table2_1[[#This Row],[discount_percentage]]&gt;=0.5, "Yes", "No")</f>
        <v>Yes</v>
      </c>
      <c r="L777" s="16">
        <f>Table2_1[[#This Row],[actual_price]] * Table2_1[[#This Row],[rating_count]]</f>
        <v>23000</v>
      </c>
      <c r="M777">
        <v>5</v>
      </c>
      <c r="N777">
        <v>23</v>
      </c>
      <c r="O777">
        <f>Table2_1[[#This Row],[rating]] * Table2_1[[#This Row],[rating_count]]</f>
        <v>115</v>
      </c>
      <c r="P777">
        <f>CORREL(J:J,M:M)</f>
        <v>-0.15537543972693033</v>
      </c>
      <c r="Q777" t="str">
        <f>IF(Table2_1[[#This Row],[rating_count]]&lt;1000, "Yes", "No")</f>
        <v>Yes</v>
      </c>
      <c r="R777" s="9">
        <f>Table2_1[[#This Row],[rating]] * Table2_1[[#This Row],[rating_count]]</f>
        <v>115</v>
      </c>
    </row>
    <row r="778" spans="1:18">
      <c r="A778" s="9" t="s">
        <v>6398</v>
      </c>
      <c r="B778" s="9" t="s">
        <v>6399</v>
      </c>
      <c r="C778" s="9" t="s">
        <v>13083</v>
      </c>
      <c r="D778" s="9" t="s">
        <v>13229</v>
      </c>
      <c r="E778" s="9" t="s">
        <v>13230</v>
      </c>
      <c r="F778" s="9"/>
      <c r="G778" s="9"/>
      <c r="H778">
        <v>1792</v>
      </c>
      <c r="I778">
        <v>3500</v>
      </c>
      <c r="J778">
        <v>0.49</v>
      </c>
      <c r="K778" t="str">
        <f>IF(Table2_1[[#This Row],[discount_percentage]]&gt;=0.5, "Yes", "No")</f>
        <v>No</v>
      </c>
      <c r="L778" s="16">
        <f>Table2_1[[#This Row],[actual_price]] * Table2_1[[#This Row],[rating_count]]</f>
        <v>91679000</v>
      </c>
      <c r="M778">
        <v>4.5</v>
      </c>
      <c r="N778">
        <v>26194</v>
      </c>
      <c r="O778">
        <f>Table2_1[[#This Row],[rating]] * Table2_1[[#This Row],[rating_count]]</f>
        <v>117873</v>
      </c>
      <c r="P778">
        <f>CORREL(J:J,M:M)</f>
        <v>-0.15537543972693033</v>
      </c>
      <c r="Q778" t="str">
        <f>IF(Table2_1[[#This Row],[rating_count]]&lt;1000, "Yes", "No")</f>
        <v>No</v>
      </c>
      <c r="R778" s="9">
        <f>Table2_1[[#This Row],[rating]] * Table2_1[[#This Row],[rating_count]]</f>
        <v>117873</v>
      </c>
    </row>
    <row r="779" spans="1:18">
      <c r="A779" s="9" t="s">
        <v>6409</v>
      </c>
      <c r="B779" s="9" t="s">
        <v>6410</v>
      </c>
      <c r="C779" s="9" t="s">
        <v>13083</v>
      </c>
      <c r="D779" s="9" t="s">
        <v>13084</v>
      </c>
      <c r="E779" s="9" t="s">
        <v>13231</v>
      </c>
      <c r="F779" s="9"/>
      <c r="G779" s="9"/>
      <c r="H779">
        <v>3299</v>
      </c>
      <c r="I779">
        <v>4100</v>
      </c>
      <c r="J779">
        <v>0.2</v>
      </c>
      <c r="K779" t="str">
        <f>IF(Table2_1[[#This Row],[discount_percentage]]&gt;=0.5, "Yes", "No")</f>
        <v>No</v>
      </c>
      <c r="L779" s="16">
        <f>Table2_1[[#This Row],[actual_price]] * Table2_1[[#This Row],[rating_count]]</f>
        <v>64710300</v>
      </c>
      <c r="M779">
        <v>3.9</v>
      </c>
      <c r="N779">
        <v>15783</v>
      </c>
      <c r="O779">
        <f>Table2_1[[#This Row],[rating]] * Table2_1[[#This Row],[rating_count]]</f>
        <v>61553.7</v>
      </c>
      <c r="P779">
        <f>CORREL(J:J,M:M)</f>
        <v>-0.15537543972693033</v>
      </c>
      <c r="Q779" t="str">
        <f>IF(Table2_1[[#This Row],[rating_count]]&lt;1000, "Yes", "No")</f>
        <v>No</v>
      </c>
      <c r="R779" s="9">
        <f>Table2_1[[#This Row],[rating]] * Table2_1[[#This Row],[rating_count]]</f>
        <v>61553.7</v>
      </c>
    </row>
    <row r="780" spans="1:18">
      <c r="A780" s="9" t="s">
        <v>6420</v>
      </c>
      <c r="B780" s="9" t="s">
        <v>6421</v>
      </c>
      <c r="C780" s="9" t="s">
        <v>13169</v>
      </c>
      <c r="D780" s="9" t="s">
        <v>13170</v>
      </c>
      <c r="E780" s="9" t="s">
        <v>13171</v>
      </c>
      <c r="F780" s="9" t="s">
        <v>13172</v>
      </c>
      <c r="G780" s="9" t="s">
        <v>13205</v>
      </c>
      <c r="H780">
        <v>125</v>
      </c>
      <c r="I780">
        <v>180</v>
      </c>
      <c r="J780">
        <v>0.31</v>
      </c>
      <c r="K780" t="str">
        <f>IF(Table2_1[[#This Row],[discount_percentage]]&gt;=0.5, "Yes", "No")</f>
        <v>No</v>
      </c>
      <c r="L780" s="16">
        <f>Table2_1[[#This Row],[actual_price]] * Table2_1[[#This Row],[rating_count]]</f>
        <v>1449540</v>
      </c>
      <c r="M780">
        <v>4.4000000000000004</v>
      </c>
      <c r="N780">
        <v>8053</v>
      </c>
      <c r="O780">
        <f>Table2_1[[#This Row],[rating]] * Table2_1[[#This Row],[rating_count]]</f>
        <v>35433.200000000004</v>
      </c>
      <c r="P780">
        <f>CORREL(J:J,M:M)</f>
        <v>-0.15537543972693033</v>
      </c>
      <c r="Q780" t="str">
        <f>IF(Table2_1[[#This Row],[rating_count]]&lt;1000, "Yes", "No")</f>
        <v>No</v>
      </c>
      <c r="R780" s="9">
        <f>Table2_1[[#This Row],[rating]] * Table2_1[[#This Row],[rating_count]]</f>
        <v>35433.200000000004</v>
      </c>
    </row>
    <row r="781" spans="1:18">
      <c r="A781" s="9" t="s">
        <v>6430</v>
      </c>
      <c r="B781" s="9" t="s">
        <v>6431</v>
      </c>
      <c r="C781" s="9" t="s">
        <v>13083</v>
      </c>
      <c r="D781" s="9" t="s">
        <v>13084</v>
      </c>
      <c r="E781" s="9" t="s">
        <v>13158</v>
      </c>
      <c r="F781" s="9" t="s">
        <v>13159</v>
      </c>
      <c r="G781" s="9"/>
      <c r="H781">
        <v>399</v>
      </c>
      <c r="I781">
        <v>1190</v>
      </c>
      <c r="J781">
        <v>0.66</v>
      </c>
      <c r="K781" t="str">
        <f>IF(Table2_1[[#This Row],[discount_percentage]]&gt;=0.5, "Yes", "No")</f>
        <v>Yes</v>
      </c>
      <c r="L781" s="16">
        <f>Table2_1[[#This Row],[actual_price]] * Table2_1[[#This Row],[rating_count]]</f>
        <v>3342710</v>
      </c>
      <c r="M781">
        <v>4.0999999999999996</v>
      </c>
      <c r="N781">
        <v>2809</v>
      </c>
      <c r="O781">
        <f>Table2_1[[#This Row],[rating]] * Table2_1[[#This Row],[rating_count]]</f>
        <v>11516.9</v>
      </c>
      <c r="P781">
        <f>CORREL(J:J,M:M)</f>
        <v>-0.15537543972693033</v>
      </c>
      <c r="Q781" t="str">
        <f>IF(Table2_1[[#This Row],[rating_count]]&lt;1000, "Yes", "No")</f>
        <v>No</v>
      </c>
      <c r="R781" s="9">
        <f>Table2_1[[#This Row],[rating]] * Table2_1[[#This Row],[rating_count]]</f>
        <v>11516.9</v>
      </c>
    </row>
    <row r="782" spans="1:18">
      <c r="A782" s="9" t="s">
        <v>6440</v>
      </c>
      <c r="B782" s="9" t="s">
        <v>6441</v>
      </c>
      <c r="C782" s="9" t="s">
        <v>13091</v>
      </c>
      <c r="D782" s="9" t="s">
        <v>13129</v>
      </c>
      <c r="E782" s="9" t="s">
        <v>13130</v>
      </c>
      <c r="F782" s="9" t="s">
        <v>13131</v>
      </c>
      <c r="G782" s="9"/>
      <c r="H782">
        <v>1199</v>
      </c>
      <c r="I782">
        <v>7999</v>
      </c>
      <c r="J782">
        <v>0.85</v>
      </c>
      <c r="K782" t="str">
        <f>IF(Table2_1[[#This Row],[discount_percentage]]&gt;=0.5, "Yes", "No")</f>
        <v>Yes</v>
      </c>
      <c r="L782" s="16">
        <f>Table2_1[[#This Row],[actual_price]] * Table2_1[[#This Row],[rating_count]]</f>
        <v>207254090</v>
      </c>
      <c r="M782">
        <v>3.6</v>
      </c>
      <c r="N782">
        <v>25910</v>
      </c>
      <c r="O782">
        <f>Table2_1[[#This Row],[rating]] * Table2_1[[#This Row],[rating_count]]</f>
        <v>93276</v>
      </c>
      <c r="P782">
        <f>CORREL(J:J,M:M)</f>
        <v>-0.15537543972693033</v>
      </c>
      <c r="Q782" t="str">
        <f>IF(Table2_1[[#This Row],[rating_count]]&lt;1000, "Yes", "No")</f>
        <v>No</v>
      </c>
      <c r="R782" s="9">
        <f>Table2_1[[#This Row],[rating]] * Table2_1[[#This Row],[rating_count]]</f>
        <v>93276</v>
      </c>
    </row>
    <row r="783" spans="1:18">
      <c r="A783" s="9" t="s">
        <v>6450</v>
      </c>
      <c r="B783" s="9" t="s">
        <v>6451</v>
      </c>
      <c r="C783" s="9" t="s">
        <v>13083</v>
      </c>
      <c r="D783" s="9" t="s">
        <v>13084</v>
      </c>
      <c r="E783" s="9" t="s">
        <v>13158</v>
      </c>
      <c r="F783" s="9" t="s">
        <v>13160</v>
      </c>
      <c r="G783" s="9"/>
      <c r="H783">
        <v>235</v>
      </c>
      <c r="I783">
        <v>1599</v>
      </c>
      <c r="J783">
        <v>0.85</v>
      </c>
      <c r="K783" t="str">
        <f>IF(Table2_1[[#This Row],[discount_percentage]]&gt;=0.5, "Yes", "No")</f>
        <v>Yes</v>
      </c>
      <c r="L783" s="16">
        <f>Table2_1[[#This Row],[actual_price]] * Table2_1[[#This Row],[rating_count]]</f>
        <v>1875627</v>
      </c>
      <c r="M783">
        <v>3.8</v>
      </c>
      <c r="N783">
        <v>1173</v>
      </c>
      <c r="O783">
        <f>Table2_1[[#This Row],[rating]] * Table2_1[[#This Row],[rating_count]]</f>
        <v>4457.3999999999996</v>
      </c>
      <c r="P783">
        <f>CORREL(J:J,M:M)</f>
        <v>-0.15537543972693033</v>
      </c>
      <c r="Q783" t="str">
        <f>IF(Table2_1[[#This Row],[rating_count]]&lt;1000, "Yes", "No")</f>
        <v>No</v>
      </c>
      <c r="R783" s="9">
        <f>Table2_1[[#This Row],[rating]] * Table2_1[[#This Row],[rating_count]]</f>
        <v>4457.3999999999996</v>
      </c>
    </row>
    <row r="784" spans="1:18">
      <c r="A784" s="9" t="s">
        <v>6460</v>
      </c>
      <c r="B784" s="9" t="s">
        <v>6461</v>
      </c>
      <c r="C784" s="9" t="s">
        <v>13083</v>
      </c>
      <c r="D784" s="9" t="s">
        <v>13084</v>
      </c>
      <c r="E784" s="9" t="s">
        <v>13152</v>
      </c>
      <c r="F784" s="9" t="s">
        <v>13161</v>
      </c>
      <c r="G784" s="9"/>
      <c r="H784">
        <v>549</v>
      </c>
      <c r="I784">
        <v>1999</v>
      </c>
      <c r="J784">
        <v>0.73</v>
      </c>
      <c r="K784" t="str">
        <f>IF(Table2_1[[#This Row],[discount_percentage]]&gt;=0.5, "Yes", "No")</f>
        <v>Yes</v>
      </c>
      <c r="L784" s="16">
        <f>Table2_1[[#This Row],[actual_price]] * Table2_1[[#This Row],[rating_count]]</f>
        <v>12837578</v>
      </c>
      <c r="M784">
        <v>3.6</v>
      </c>
      <c r="N784">
        <v>6422</v>
      </c>
      <c r="O784">
        <f>Table2_1[[#This Row],[rating]] * Table2_1[[#This Row],[rating_count]]</f>
        <v>23119.200000000001</v>
      </c>
      <c r="P784">
        <f>CORREL(J:J,M:M)</f>
        <v>-0.15537543972693033</v>
      </c>
      <c r="Q784" t="str">
        <f>IF(Table2_1[[#This Row],[rating_count]]&lt;1000, "Yes", "No")</f>
        <v>No</v>
      </c>
      <c r="R784" s="9">
        <f>Table2_1[[#This Row],[rating]] * Table2_1[[#This Row],[rating_count]]</f>
        <v>23119.200000000001</v>
      </c>
    </row>
    <row r="785" spans="1:18">
      <c r="A785" s="9" t="s">
        <v>6470</v>
      </c>
      <c r="B785" s="9" t="s">
        <v>6471</v>
      </c>
      <c r="C785" s="9" t="s">
        <v>13083</v>
      </c>
      <c r="D785" s="9" t="s">
        <v>13084</v>
      </c>
      <c r="E785" s="9" t="s">
        <v>13212</v>
      </c>
      <c r="F785" s="9" t="s">
        <v>13213</v>
      </c>
      <c r="G785" s="9"/>
      <c r="H785">
        <v>89</v>
      </c>
      <c r="I785">
        <v>99</v>
      </c>
      <c r="J785">
        <v>0.1</v>
      </c>
      <c r="K785" t="str">
        <f>IF(Table2_1[[#This Row],[discount_percentage]]&gt;=0.5, "Yes", "No")</f>
        <v>No</v>
      </c>
      <c r="L785" s="16">
        <f>Table2_1[[#This Row],[actual_price]] * Table2_1[[#This Row],[rating_count]]</f>
        <v>23859</v>
      </c>
      <c r="M785">
        <v>4.2</v>
      </c>
      <c r="N785">
        <v>241</v>
      </c>
      <c r="O785">
        <f>Table2_1[[#This Row],[rating]] * Table2_1[[#This Row],[rating_count]]</f>
        <v>1012.2</v>
      </c>
      <c r="P785">
        <f>CORREL(J:J,M:M)</f>
        <v>-0.15537543972693033</v>
      </c>
      <c r="Q785" t="str">
        <f>IF(Table2_1[[#This Row],[rating_count]]&lt;1000, "Yes", "No")</f>
        <v>Yes</v>
      </c>
      <c r="R785" s="9">
        <f>Table2_1[[#This Row],[rating]] * Table2_1[[#This Row],[rating_count]]</f>
        <v>1012.2</v>
      </c>
    </row>
    <row r="786" spans="1:18">
      <c r="A786" s="9" t="s">
        <v>282</v>
      </c>
      <c r="B786" s="9" t="s">
        <v>283</v>
      </c>
      <c r="C786" s="9" t="s">
        <v>13083</v>
      </c>
      <c r="D786" s="9" t="s">
        <v>13084</v>
      </c>
      <c r="E786" s="9" t="s">
        <v>13085</v>
      </c>
      <c r="F786" s="9" t="s">
        <v>13086</v>
      </c>
      <c r="G786" s="9" t="s">
        <v>13087</v>
      </c>
      <c r="H786">
        <v>970</v>
      </c>
      <c r="I786">
        <v>1999</v>
      </c>
      <c r="J786">
        <v>0.51</v>
      </c>
      <c r="K786" t="str">
        <f>IF(Table2_1[[#This Row],[discount_percentage]]&gt;=0.5, "Yes", "No")</f>
        <v>Yes</v>
      </c>
      <c r="L786" s="16">
        <f>Table2_1[[#This Row],[actual_price]] * Table2_1[[#This Row],[rating_count]]</f>
        <v>367816</v>
      </c>
      <c r="M786">
        <v>4.4000000000000004</v>
      </c>
      <c r="N786">
        <v>184</v>
      </c>
      <c r="O786">
        <f>Table2_1[[#This Row],[rating]] * Table2_1[[#This Row],[rating_count]]</f>
        <v>809.6</v>
      </c>
      <c r="P786">
        <f>CORREL(J:J,M:M)</f>
        <v>-0.15537543972693033</v>
      </c>
      <c r="Q786" t="str">
        <f>IF(Table2_1[[#This Row],[rating_count]]&lt;1000, "Yes", "No")</f>
        <v>Yes</v>
      </c>
      <c r="R786" s="9">
        <f>Table2_1[[#This Row],[rating]] * Table2_1[[#This Row],[rating_count]]</f>
        <v>809.6</v>
      </c>
    </row>
    <row r="787" spans="1:18">
      <c r="A787" s="9" t="s">
        <v>6482</v>
      </c>
      <c r="B787" s="9" t="s">
        <v>6483</v>
      </c>
      <c r="C787" s="9" t="s">
        <v>13091</v>
      </c>
      <c r="D787" s="9" t="s">
        <v>13129</v>
      </c>
      <c r="E787" s="9" t="s">
        <v>13130</v>
      </c>
      <c r="F787" s="9" t="s">
        <v>13131</v>
      </c>
      <c r="G787" s="9"/>
      <c r="H787">
        <v>1299</v>
      </c>
      <c r="I787">
        <v>2999</v>
      </c>
      <c r="J787">
        <v>0.56999999999999995</v>
      </c>
      <c r="K787" t="str">
        <f>IF(Table2_1[[#This Row],[discount_percentage]]&gt;=0.5, "Yes", "No")</f>
        <v>Yes</v>
      </c>
      <c r="L787" s="16">
        <f>Table2_1[[#This Row],[actual_price]] * Table2_1[[#This Row],[rating_count]]</f>
        <v>43872371</v>
      </c>
      <c r="M787">
        <v>3.8</v>
      </c>
      <c r="N787">
        <v>14629</v>
      </c>
      <c r="O787">
        <f>Table2_1[[#This Row],[rating]] * Table2_1[[#This Row],[rating_count]]</f>
        <v>55590.2</v>
      </c>
      <c r="P787">
        <f>CORREL(J:J,M:M)</f>
        <v>-0.15537543972693033</v>
      </c>
      <c r="Q787" t="str">
        <f>IF(Table2_1[[#This Row],[rating_count]]&lt;1000, "Yes", "No")</f>
        <v>No</v>
      </c>
      <c r="R787" s="9">
        <f>Table2_1[[#This Row],[rating]] * Table2_1[[#This Row],[rating_count]]</f>
        <v>55590.2</v>
      </c>
    </row>
    <row r="788" spans="1:18">
      <c r="A788" s="9" t="s">
        <v>6492</v>
      </c>
      <c r="B788" s="9" t="s">
        <v>6493</v>
      </c>
      <c r="C788" s="9" t="s">
        <v>13083</v>
      </c>
      <c r="D788" s="9" t="s">
        <v>13084</v>
      </c>
      <c r="E788" s="9" t="s">
        <v>13158</v>
      </c>
      <c r="F788" s="9" t="s">
        <v>13192</v>
      </c>
      <c r="G788" s="9" t="s">
        <v>13198</v>
      </c>
      <c r="H788">
        <v>230</v>
      </c>
      <c r="I788">
        <v>999</v>
      </c>
      <c r="J788">
        <v>0.77</v>
      </c>
      <c r="K788" t="str">
        <f>IF(Table2_1[[#This Row],[discount_percentage]]&gt;=0.5, "Yes", "No")</f>
        <v>Yes</v>
      </c>
      <c r="L788" s="16">
        <f>Table2_1[[#This Row],[actual_price]] * Table2_1[[#This Row],[rating_count]]</f>
        <v>1526472</v>
      </c>
      <c r="M788">
        <v>4.2</v>
      </c>
      <c r="N788">
        <v>1528</v>
      </c>
      <c r="O788">
        <f>Table2_1[[#This Row],[rating]] * Table2_1[[#This Row],[rating_count]]</f>
        <v>6417.6</v>
      </c>
      <c r="P788">
        <f>CORREL(J:J,M:M)</f>
        <v>-0.15537543972693033</v>
      </c>
      <c r="Q788" t="str">
        <f>IF(Table2_1[[#This Row],[rating_count]]&lt;1000, "Yes", "No")</f>
        <v>No</v>
      </c>
      <c r="R788" s="9">
        <f>Table2_1[[#This Row],[rating]] * Table2_1[[#This Row],[rating_count]]</f>
        <v>6417.6</v>
      </c>
    </row>
    <row r="789" spans="1:18">
      <c r="A789" s="9" t="s">
        <v>6502</v>
      </c>
      <c r="B789" s="9" t="s">
        <v>6503</v>
      </c>
      <c r="C789" s="9" t="s">
        <v>13091</v>
      </c>
      <c r="D789" s="9" t="s">
        <v>13129</v>
      </c>
      <c r="E789" s="9" t="s">
        <v>13232</v>
      </c>
      <c r="F789" s="9"/>
      <c r="G789" s="9"/>
      <c r="H789">
        <v>119</v>
      </c>
      <c r="I789">
        <v>499</v>
      </c>
      <c r="J789">
        <v>0.76</v>
      </c>
      <c r="K789" t="str">
        <f>IF(Table2_1[[#This Row],[discount_percentage]]&gt;=0.5, "Yes", "No")</f>
        <v>Yes</v>
      </c>
      <c r="L789" s="16">
        <f>Table2_1[[#This Row],[actual_price]] * Table2_1[[#This Row],[rating_count]]</f>
        <v>7500968</v>
      </c>
      <c r="M789">
        <v>4.3</v>
      </c>
      <c r="N789">
        <v>15032</v>
      </c>
      <c r="O789">
        <f>Table2_1[[#This Row],[rating]] * Table2_1[[#This Row],[rating_count]]</f>
        <v>64637.599999999999</v>
      </c>
      <c r="P789">
        <f>CORREL(J:J,M:M)</f>
        <v>-0.15537543972693033</v>
      </c>
      <c r="Q789" t="str">
        <f>IF(Table2_1[[#This Row],[rating_count]]&lt;1000, "Yes", "No")</f>
        <v>No</v>
      </c>
      <c r="R789" s="9">
        <f>Table2_1[[#This Row],[rating]] * Table2_1[[#This Row],[rating_count]]</f>
        <v>64637.599999999999</v>
      </c>
    </row>
    <row r="790" spans="1:18">
      <c r="A790" s="9" t="s">
        <v>6513</v>
      </c>
      <c r="B790" s="9" t="s">
        <v>6514</v>
      </c>
      <c r="C790" s="9" t="s">
        <v>13091</v>
      </c>
      <c r="D790" s="9" t="s">
        <v>13093</v>
      </c>
      <c r="E790" s="9" t="s">
        <v>13126</v>
      </c>
      <c r="F790" s="9" t="s">
        <v>13233</v>
      </c>
      <c r="G790" s="9"/>
      <c r="H790">
        <v>449</v>
      </c>
      <c r="I790">
        <v>800</v>
      </c>
      <c r="J790">
        <v>0.44</v>
      </c>
      <c r="K790" t="str">
        <f>IF(Table2_1[[#This Row],[discount_percentage]]&gt;=0.5, "Yes", "No")</f>
        <v>No</v>
      </c>
      <c r="L790" s="16">
        <f>Table2_1[[#This Row],[actual_price]] * Table2_1[[#This Row],[rating_count]]</f>
        <v>55668000</v>
      </c>
      <c r="M790">
        <v>4.4000000000000004</v>
      </c>
      <c r="N790">
        <v>69585</v>
      </c>
      <c r="O790">
        <f>Table2_1[[#This Row],[rating]] * Table2_1[[#This Row],[rating_count]]</f>
        <v>306174</v>
      </c>
      <c r="P790">
        <f>CORREL(J:J,M:M)</f>
        <v>-0.15537543972693033</v>
      </c>
      <c r="Q790" t="str">
        <f>IF(Table2_1[[#This Row],[rating_count]]&lt;1000, "Yes", "No")</f>
        <v>No</v>
      </c>
      <c r="R790" s="9">
        <f>Table2_1[[#This Row],[rating]] * Table2_1[[#This Row],[rating_count]]</f>
        <v>306174</v>
      </c>
    </row>
    <row r="791" spans="1:18">
      <c r="A791" s="9" t="s">
        <v>6524</v>
      </c>
      <c r="B791" s="9" t="s">
        <v>6525</v>
      </c>
      <c r="C791" s="9" t="s">
        <v>13091</v>
      </c>
      <c r="D791" s="9" t="s">
        <v>13120</v>
      </c>
      <c r="E791" s="9" t="s">
        <v>13121</v>
      </c>
      <c r="F791" s="9" t="s">
        <v>13138</v>
      </c>
      <c r="G791" s="9" t="s">
        <v>13234</v>
      </c>
      <c r="H791">
        <v>1699</v>
      </c>
      <c r="I791">
        <v>3495</v>
      </c>
      <c r="J791">
        <v>0.51</v>
      </c>
      <c r="K791" t="str">
        <f>IF(Table2_1[[#This Row],[discount_percentage]]&gt;=0.5, "Yes", "No")</f>
        <v>Yes</v>
      </c>
      <c r="L791" s="16">
        <f>Table2_1[[#This Row],[actual_price]] * Table2_1[[#This Row],[rating_count]]</f>
        <v>50226645</v>
      </c>
      <c r="M791">
        <v>4.0999999999999996</v>
      </c>
      <c r="N791">
        <v>14371</v>
      </c>
      <c r="O791">
        <f>Table2_1[[#This Row],[rating]] * Table2_1[[#This Row],[rating_count]]</f>
        <v>58921.099999999991</v>
      </c>
      <c r="P791">
        <f>CORREL(J:J,M:M)</f>
        <v>-0.15537543972693033</v>
      </c>
      <c r="Q791" t="str">
        <f>IF(Table2_1[[#This Row],[rating_count]]&lt;1000, "Yes", "No")</f>
        <v>No</v>
      </c>
      <c r="R791" s="9">
        <f>Table2_1[[#This Row],[rating]] * Table2_1[[#This Row],[rating_count]]</f>
        <v>58921.099999999991</v>
      </c>
    </row>
    <row r="792" spans="1:18">
      <c r="A792" s="9" t="s">
        <v>6535</v>
      </c>
      <c r="B792" s="9" t="s">
        <v>6536</v>
      </c>
      <c r="C792" s="9" t="s">
        <v>13169</v>
      </c>
      <c r="D792" s="9" t="s">
        <v>13170</v>
      </c>
      <c r="E792" s="9" t="s">
        <v>13171</v>
      </c>
      <c r="F792" s="9" t="s">
        <v>13172</v>
      </c>
      <c r="G792" s="9" t="s">
        <v>13205</v>
      </c>
      <c r="H792">
        <v>561</v>
      </c>
      <c r="I792">
        <v>720</v>
      </c>
      <c r="J792">
        <v>0.22</v>
      </c>
      <c r="K792" t="str">
        <f>IF(Table2_1[[#This Row],[discount_percentage]]&gt;=0.5, "Yes", "No")</f>
        <v>No</v>
      </c>
      <c r="L792" s="16">
        <f>Table2_1[[#This Row],[actual_price]] * Table2_1[[#This Row],[rating_count]]</f>
        <v>2291040</v>
      </c>
      <c r="M792">
        <v>4.4000000000000004</v>
      </c>
      <c r="N792">
        <v>3182</v>
      </c>
      <c r="O792">
        <f>Table2_1[[#This Row],[rating]] * Table2_1[[#This Row],[rating_count]]</f>
        <v>14000.800000000001</v>
      </c>
      <c r="P792">
        <f>CORREL(J:J,M:M)</f>
        <v>-0.15537543972693033</v>
      </c>
      <c r="Q792" t="str">
        <f>IF(Table2_1[[#This Row],[rating_count]]&lt;1000, "Yes", "No")</f>
        <v>No</v>
      </c>
      <c r="R792" s="9">
        <f>Table2_1[[#This Row],[rating]] * Table2_1[[#This Row],[rating_count]]</f>
        <v>14000.800000000001</v>
      </c>
    </row>
    <row r="793" spans="1:18">
      <c r="A793" s="9" t="s">
        <v>6545</v>
      </c>
      <c r="B793" s="9" t="s">
        <v>6546</v>
      </c>
      <c r="C793" s="9" t="s">
        <v>13083</v>
      </c>
      <c r="D793" s="9" t="s">
        <v>13084</v>
      </c>
      <c r="E793" s="9" t="s">
        <v>13158</v>
      </c>
      <c r="F793" s="9" t="s">
        <v>13159</v>
      </c>
      <c r="G793" s="9"/>
      <c r="H793">
        <v>289</v>
      </c>
      <c r="I793">
        <v>590</v>
      </c>
      <c r="J793">
        <v>0.51</v>
      </c>
      <c r="K793" t="str">
        <f>IF(Table2_1[[#This Row],[discount_percentage]]&gt;=0.5, "Yes", "No")</f>
        <v>Yes</v>
      </c>
      <c r="L793" s="16">
        <f>Table2_1[[#This Row],[actual_price]] * Table2_1[[#This Row],[rating_count]]</f>
        <v>15272740</v>
      </c>
      <c r="M793">
        <v>4.4000000000000004</v>
      </c>
      <c r="N793">
        <v>25886</v>
      </c>
      <c r="O793">
        <f>Table2_1[[#This Row],[rating]] * Table2_1[[#This Row],[rating_count]]</f>
        <v>113898.40000000001</v>
      </c>
      <c r="P793">
        <f>CORREL(J:J,M:M)</f>
        <v>-0.15537543972693033</v>
      </c>
      <c r="Q793" t="str">
        <f>IF(Table2_1[[#This Row],[rating_count]]&lt;1000, "Yes", "No")</f>
        <v>No</v>
      </c>
      <c r="R793" s="9">
        <f>Table2_1[[#This Row],[rating]] * Table2_1[[#This Row],[rating_count]]</f>
        <v>113898.40000000001</v>
      </c>
    </row>
    <row r="794" spans="1:18">
      <c r="A794" s="9" t="s">
        <v>6555</v>
      </c>
      <c r="B794" s="9" t="s">
        <v>6556</v>
      </c>
      <c r="C794" s="9" t="s">
        <v>13083</v>
      </c>
      <c r="D794" s="9" t="s">
        <v>13084</v>
      </c>
      <c r="E794" s="9" t="s">
        <v>13152</v>
      </c>
      <c r="F794" s="9" t="s">
        <v>13162</v>
      </c>
      <c r="G794" s="9"/>
      <c r="H794">
        <v>599</v>
      </c>
      <c r="I794">
        <v>1999</v>
      </c>
      <c r="J794">
        <v>0.7</v>
      </c>
      <c r="K794" t="str">
        <f>IF(Table2_1[[#This Row],[discount_percentage]]&gt;=0.5, "Yes", "No")</f>
        <v>Yes</v>
      </c>
      <c r="L794" s="16">
        <f>Table2_1[[#This Row],[actual_price]] * Table2_1[[#This Row],[rating_count]]</f>
        <v>9467264</v>
      </c>
      <c r="M794">
        <v>4.4000000000000004</v>
      </c>
      <c r="N794">
        <v>4736</v>
      </c>
      <c r="O794">
        <f>Table2_1[[#This Row],[rating]] * Table2_1[[#This Row],[rating_count]]</f>
        <v>20838.400000000001</v>
      </c>
      <c r="P794">
        <f>CORREL(J:J,M:M)</f>
        <v>-0.15537543972693033</v>
      </c>
      <c r="Q794" t="str">
        <f>IF(Table2_1[[#This Row],[rating_count]]&lt;1000, "Yes", "No")</f>
        <v>No</v>
      </c>
      <c r="R794" s="9">
        <f>Table2_1[[#This Row],[rating]] * Table2_1[[#This Row],[rating_count]]</f>
        <v>20838.400000000001</v>
      </c>
    </row>
    <row r="795" spans="1:18">
      <c r="A795" s="9" t="s">
        <v>6565</v>
      </c>
      <c r="B795" s="9" t="s">
        <v>6566</v>
      </c>
      <c r="C795" s="9" t="s">
        <v>13083</v>
      </c>
      <c r="D795" s="9" t="s">
        <v>13156</v>
      </c>
      <c r="E795" s="9" t="s">
        <v>13179</v>
      </c>
      <c r="F795" s="9"/>
      <c r="G795" s="9"/>
      <c r="H795">
        <v>5599</v>
      </c>
      <c r="I795">
        <v>7350</v>
      </c>
      <c r="J795">
        <v>0.24</v>
      </c>
      <c r="K795" t="str">
        <f>IF(Table2_1[[#This Row],[discount_percentage]]&gt;=0.5, "Yes", "No")</f>
        <v>No</v>
      </c>
      <c r="L795" s="16">
        <f>Table2_1[[#This Row],[actual_price]] * Table2_1[[#This Row],[rating_count]]</f>
        <v>536586750</v>
      </c>
      <c r="M795">
        <v>4.4000000000000004</v>
      </c>
      <c r="N795">
        <v>73005</v>
      </c>
      <c r="O795">
        <f>Table2_1[[#This Row],[rating]] * Table2_1[[#This Row],[rating_count]]</f>
        <v>321222</v>
      </c>
      <c r="P795">
        <f>CORREL(J:J,M:M)</f>
        <v>-0.15537543972693033</v>
      </c>
      <c r="Q795" t="str">
        <f>IF(Table2_1[[#This Row],[rating_count]]&lt;1000, "Yes", "No")</f>
        <v>No</v>
      </c>
      <c r="R795" s="9">
        <f>Table2_1[[#This Row],[rating]] * Table2_1[[#This Row],[rating_count]]</f>
        <v>321222</v>
      </c>
    </row>
    <row r="796" spans="1:18">
      <c r="A796" s="9" t="s">
        <v>6575</v>
      </c>
      <c r="B796" s="9" t="s">
        <v>6576</v>
      </c>
      <c r="C796" s="9" t="s">
        <v>13083</v>
      </c>
      <c r="D796" s="9" t="s">
        <v>13084</v>
      </c>
      <c r="E796" s="9" t="s">
        <v>13222</v>
      </c>
      <c r="F796" s="9" t="s">
        <v>13235</v>
      </c>
      <c r="G796" s="9" t="s">
        <v>13236</v>
      </c>
      <c r="H796">
        <v>1990</v>
      </c>
      <c r="I796">
        <v>2595</v>
      </c>
      <c r="J796">
        <v>0.23</v>
      </c>
      <c r="K796" t="str">
        <f>IF(Table2_1[[#This Row],[discount_percentage]]&gt;=0.5, "Yes", "No")</f>
        <v>No</v>
      </c>
      <c r="L796" s="16">
        <f>Table2_1[[#This Row],[actual_price]] * Table2_1[[#This Row],[rating_count]]</f>
        <v>52932810</v>
      </c>
      <c r="M796">
        <v>4.3</v>
      </c>
      <c r="N796">
        <v>20398</v>
      </c>
      <c r="O796">
        <f>Table2_1[[#This Row],[rating]] * Table2_1[[#This Row],[rating_count]]</f>
        <v>87711.4</v>
      </c>
      <c r="P796">
        <f>CORREL(J:J,M:M)</f>
        <v>-0.15537543972693033</v>
      </c>
      <c r="Q796" t="str">
        <f>IF(Table2_1[[#This Row],[rating_count]]&lt;1000, "Yes", "No")</f>
        <v>No</v>
      </c>
      <c r="R796" s="9">
        <f>Table2_1[[#This Row],[rating]] * Table2_1[[#This Row],[rating_count]]</f>
        <v>87711.4</v>
      </c>
    </row>
    <row r="797" spans="1:18">
      <c r="A797" s="9" t="s">
        <v>6585</v>
      </c>
      <c r="B797" s="9" t="s">
        <v>6586</v>
      </c>
      <c r="C797" s="9" t="s">
        <v>13083</v>
      </c>
      <c r="D797" s="9" t="s">
        <v>13084</v>
      </c>
      <c r="E797" s="9" t="s">
        <v>13221</v>
      </c>
      <c r="F797" s="9"/>
      <c r="G797" s="9"/>
      <c r="H797">
        <v>499</v>
      </c>
      <c r="I797">
        <v>799</v>
      </c>
      <c r="J797">
        <v>0.38</v>
      </c>
      <c r="K797" t="str">
        <f>IF(Table2_1[[#This Row],[discount_percentage]]&gt;=0.5, "Yes", "No")</f>
        <v>No</v>
      </c>
      <c r="L797" s="16">
        <f>Table2_1[[#This Row],[actual_price]] * Table2_1[[#This Row],[rating_count]]</f>
        <v>1697875</v>
      </c>
      <c r="M797">
        <v>4.3</v>
      </c>
      <c r="N797">
        <v>2125</v>
      </c>
      <c r="O797">
        <f>Table2_1[[#This Row],[rating]] * Table2_1[[#This Row],[rating_count]]</f>
        <v>9137.5</v>
      </c>
      <c r="P797">
        <f>CORREL(J:J,M:M)</f>
        <v>-0.15537543972693033</v>
      </c>
      <c r="Q797" t="str">
        <f>IF(Table2_1[[#This Row],[rating_count]]&lt;1000, "Yes", "No")</f>
        <v>No</v>
      </c>
      <c r="R797" s="9">
        <f>Table2_1[[#This Row],[rating]] * Table2_1[[#This Row],[rating_count]]</f>
        <v>9137.5</v>
      </c>
    </row>
    <row r="798" spans="1:18">
      <c r="A798" s="9" t="s">
        <v>6595</v>
      </c>
      <c r="B798" s="9" t="s">
        <v>6596</v>
      </c>
      <c r="C798" s="9" t="s">
        <v>13083</v>
      </c>
      <c r="D798" s="9" t="s">
        <v>13084</v>
      </c>
      <c r="E798" s="9" t="s">
        <v>13152</v>
      </c>
      <c r="F798" s="9" t="s">
        <v>13225</v>
      </c>
      <c r="G798" s="9" t="s">
        <v>13226</v>
      </c>
      <c r="H798">
        <v>449</v>
      </c>
      <c r="I798">
        <v>999</v>
      </c>
      <c r="J798">
        <v>0.55000000000000004</v>
      </c>
      <c r="K798" t="str">
        <f>IF(Table2_1[[#This Row],[discount_percentage]]&gt;=0.5, "Yes", "No")</f>
        <v>Yes</v>
      </c>
      <c r="L798" s="16">
        <f>Table2_1[[#This Row],[actual_price]] * Table2_1[[#This Row],[rating_count]]</f>
        <v>11318670</v>
      </c>
      <c r="M798">
        <v>4.3</v>
      </c>
      <c r="N798">
        <v>11330</v>
      </c>
      <c r="O798">
        <f>Table2_1[[#This Row],[rating]] * Table2_1[[#This Row],[rating_count]]</f>
        <v>48719</v>
      </c>
      <c r="P798">
        <f>CORREL(J:J,M:M)</f>
        <v>-0.15537543972693033</v>
      </c>
      <c r="Q798" t="str">
        <f>IF(Table2_1[[#This Row],[rating_count]]&lt;1000, "Yes", "No")</f>
        <v>No</v>
      </c>
      <c r="R798" s="9">
        <f>Table2_1[[#This Row],[rating]] * Table2_1[[#This Row],[rating_count]]</f>
        <v>48719</v>
      </c>
    </row>
    <row r="799" spans="1:18">
      <c r="A799" s="9" t="s">
        <v>6604</v>
      </c>
      <c r="B799" s="9" t="s">
        <v>6605</v>
      </c>
      <c r="C799" s="9" t="s">
        <v>13083</v>
      </c>
      <c r="D799" s="9" t="s">
        <v>13084</v>
      </c>
      <c r="E799" s="9" t="s">
        <v>13152</v>
      </c>
      <c r="F799" s="9" t="s">
        <v>13237</v>
      </c>
      <c r="G799" s="9"/>
      <c r="H799">
        <v>999</v>
      </c>
      <c r="I799">
        <v>1999</v>
      </c>
      <c r="J799">
        <v>0.5</v>
      </c>
      <c r="K799" t="str">
        <f>IF(Table2_1[[#This Row],[discount_percentage]]&gt;=0.5, "Yes", "No")</f>
        <v>Yes</v>
      </c>
      <c r="L799" s="16">
        <f>Table2_1[[#This Row],[actual_price]] * Table2_1[[#This Row],[rating_count]]</f>
        <v>54854559</v>
      </c>
      <c r="M799">
        <v>4.2</v>
      </c>
      <c r="N799">
        <v>27441</v>
      </c>
      <c r="O799">
        <f>Table2_1[[#This Row],[rating]] * Table2_1[[#This Row],[rating_count]]</f>
        <v>115252.20000000001</v>
      </c>
      <c r="P799">
        <f>CORREL(J:J,M:M)</f>
        <v>-0.15537543972693033</v>
      </c>
      <c r="Q799" t="str">
        <f>IF(Table2_1[[#This Row],[rating_count]]&lt;1000, "Yes", "No")</f>
        <v>No</v>
      </c>
      <c r="R799" s="9">
        <f>Table2_1[[#This Row],[rating]] * Table2_1[[#This Row],[rating_count]]</f>
        <v>115252.20000000001</v>
      </c>
    </row>
    <row r="800" spans="1:18">
      <c r="A800" s="9" t="s">
        <v>6615</v>
      </c>
      <c r="B800" s="9" t="s">
        <v>6616</v>
      </c>
      <c r="C800" s="9" t="s">
        <v>13083</v>
      </c>
      <c r="D800" s="9" t="s">
        <v>13084</v>
      </c>
      <c r="E800" s="9" t="s">
        <v>13152</v>
      </c>
      <c r="F800" s="9" t="s">
        <v>13153</v>
      </c>
      <c r="G800" s="9"/>
      <c r="H800">
        <v>69</v>
      </c>
      <c r="I800">
        <v>299</v>
      </c>
      <c r="J800">
        <v>0.77</v>
      </c>
      <c r="K800" t="str">
        <f>IF(Table2_1[[#This Row],[discount_percentage]]&gt;=0.5, "Yes", "No")</f>
        <v>Yes</v>
      </c>
      <c r="L800" s="16">
        <f>Table2_1[[#This Row],[actual_price]] * Table2_1[[#This Row],[rating_count]]</f>
        <v>76245</v>
      </c>
      <c r="M800">
        <v>4.3</v>
      </c>
      <c r="N800">
        <v>255</v>
      </c>
      <c r="O800">
        <f>Table2_1[[#This Row],[rating]] * Table2_1[[#This Row],[rating_count]]</f>
        <v>1096.5</v>
      </c>
      <c r="P800">
        <f>CORREL(J:J,M:M)</f>
        <v>-0.15537543972693033</v>
      </c>
      <c r="Q800" t="str">
        <f>IF(Table2_1[[#This Row],[rating_count]]&lt;1000, "Yes", "No")</f>
        <v>Yes</v>
      </c>
      <c r="R800" s="9">
        <f>Table2_1[[#This Row],[rating]] * Table2_1[[#This Row],[rating_count]]</f>
        <v>1096.5</v>
      </c>
    </row>
    <row r="801" spans="1:18">
      <c r="A801" s="9" t="s">
        <v>6625</v>
      </c>
      <c r="B801" s="9" t="s">
        <v>6626</v>
      </c>
      <c r="C801" s="9" t="s">
        <v>13083</v>
      </c>
      <c r="D801" s="9" t="s">
        <v>13084</v>
      </c>
      <c r="E801" s="9" t="s">
        <v>13158</v>
      </c>
      <c r="F801" s="9" t="s">
        <v>13159</v>
      </c>
      <c r="G801" s="9"/>
      <c r="H801">
        <v>899</v>
      </c>
      <c r="I801">
        <v>1499</v>
      </c>
      <c r="J801">
        <v>0.4</v>
      </c>
      <c r="K801" t="str">
        <f>IF(Table2_1[[#This Row],[discount_percentage]]&gt;=0.5, "Yes", "No")</f>
        <v>No</v>
      </c>
      <c r="L801" s="16">
        <f>Table2_1[[#This Row],[actual_price]] * Table2_1[[#This Row],[rating_count]]</f>
        <v>34737826</v>
      </c>
      <c r="M801">
        <v>4.2</v>
      </c>
      <c r="N801">
        <v>23174</v>
      </c>
      <c r="O801">
        <f>Table2_1[[#This Row],[rating]] * Table2_1[[#This Row],[rating_count]]</f>
        <v>97330.8</v>
      </c>
      <c r="P801">
        <f>CORREL(J:J,M:M)</f>
        <v>-0.15537543972693033</v>
      </c>
      <c r="Q801" t="str">
        <f>IF(Table2_1[[#This Row],[rating_count]]&lt;1000, "Yes", "No")</f>
        <v>No</v>
      </c>
      <c r="R801" s="9">
        <f>Table2_1[[#This Row],[rating]] * Table2_1[[#This Row],[rating_count]]</f>
        <v>97330.8</v>
      </c>
    </row>
    <row r="802" spans="1:18">
      <c r="A802" s="9" t="s">
        <v>6635</v>
      </c>
      <c r="B802" s="9" t="s">
        <v>6636</v>
      </c>
      <c r="C802" s="9" t="s">
        <v>13164</v>
      </c>
      <c r="D802" s="9" t="s">
        <v>13165</v>
      </c>
      <c r="E802" s="9" t="s">
        <v>13166</v>
      </c>
      <c r="F802" s="9"/>
      <c r="G802" s="9"/>
      <c r="H802">
        <v>478</v>
      </c>
      <c r="I802">
        <v>699</v>
      </c>
      <c r="J802">
        <v>0.32</v>
      </c>
      <c r="K802" t="str">
        <f>IF(Table2_1[[#This Row],[discount_percentage]]&gt;=0.5, "Yes", "No")</f>
        <v>No</v>
      </c>
      <c r="L802" s="16">
        <f>Table2_1[[#This Row],[actual_price]] * Table2_1[[#This Row],[rating_count]]</f>
        <v>14132382</v>
      </c>
      <c r="M802">
        <v>3.8</v>
      </c>
      <c r="N802">
        <v>20218</v>
      </c>
      <c r="O802">
        <f>Table2_1[[#This Row],[rating]] * Table2_1[[#This Row],[rating_count]]</f>
        <v>76828.399999999994</v>
      </c>
      <c r="P802">
        <f>CORREL(J:J,M:M)</f>
        <v>-0.15537543972693033</v>
      </c>
      <c r="Q802" t="str">
        <f>IF(Table2_1[[#This Row],[rating_count]]&lt;1000, "Yes", "No")</f>
        <v>No</v>
      </c>
      <c r="R802" s="9">
        <f>Table2_1[[#This Row],[rating]] * Table2_1[[#This Row],[rating_count]]</f>
        <v>76828.399999999994</v>
      </c>
    </row>
    <row r="803" spans="1:18">
      <c r="A803" s="9" t="s">
        <v>6645</v>
      </c>
      <c r="B803" s="9" t="s">
        <v>6646</v>
      </c>
      <c r="C803" s="9" t="s">
        <v>13083</v>
      </c>
      <c r="D803" s="9" t="s">
        <v>13084</v>
      </c>
      <c r="E803" s="9" t="s">
        <v>13152</v>
      </c>
      <c r="F803" s="9"/>
      <c r="G803" s="9"/>
      <c r="H803">
        <v>1399</v>
      </c>
      <c r="I803">
        <v>2490</v>
      </c>
      <c r="J803">
        <v>0.44</v>
      </c>
      <c r="K803" t="str">
        <f>IF(Table2_1[[#This Row],[discount_percentage]]&gt;=0.5, "Yes", "No")</f>
        <v>No</v>
      </c>
      <c r="L803" s="16">
        <f>Table2_1[[#This Row],[actual_price]] * Table2_1[[#This Row],[rating_count]]</f>
        <v>27574260</v>
      </c>
      <c r="M803">
        <v>4.3</v>
      </c>
      <c r="N803">
        <v>11074</v>
      </c>
      <c r="O803">
        <f>Table2_1[[#This Row],[rating]] * Table2_1[[#This Row],[rating_count]]</f>
        <v>47618.2</v>
      </c>
      <c r="P803">
        <f>CORREL(J:J,M:M)</f>
        <v>-0.15537543972693033</v>
      </c>
      <c r="Q803" t="str">
        <f>IF(Table2_1[[#This Row],[rating_count]]&lt;1000, "Yes", "No")</f>
        <v>No</v>
      </c>
      <c r="R803" s="9">
        <f>Table2_1[[#This Row],[rating]] * Table2_1[[#This Row],[rating_count]]</f>
        <v>47618.2</v>
      </c>
    </row>
    <row r="804" spans="1:18">
      <c r="A804" s="9" t="s">
        <v>302</v>
      </c>
      <c r="B804" s="9" t="s">
        <v>303</v>
      </c>
      <c r="C804" s="9" t="s">
        <v>13083</v>
      </c>
      <c r="D804" s="9" t="s">
        <v>13084</v>
      </c>
      <c r="E804" s="9" t="s">
        <v>13085</v>
      </c>
      <c r="F804" s="9" t="s">
        <v>13086</v>
      </c>
      <c r="G804" s="9" t="s">
        <v>13087</v>
      </c>
      <c r="H804">
        <v>199</v>
      </c>
      <c r="I804">
        <v>750</v>
      </c>
      <c r="J804">
        <v>0.73</v>
      </c>
      <c r="K804" t="str">
        <f>IF(Table2_1[[#This Row],[discount_percentage]]&gt;=0.5, "Yes", "No")</f>
        <v>Yes</v>
      </c>
      <c r="L804" s="16">
        <f>Table2_1[[#This Row],[actual_price]] * Table2_1[[#This Row],[rating_count]]</f>
        <v>56232000</v>
      </c>
      <c r="M804">
        <v>4.5</v>
      </c>
      <c r="N804">
        <v>74976</v>
      </c>
      <c r="O804">
        <f>Table2_1[[#This Row],[rating]] * Table2_1[[#This Row],[rating_count]]</f>
        <v>337392</v>
      </c>
      <c r="P804">
        <f>CORREL(J:J,M:M)</f>
        <v>-0.15537543972693033</v>
      </c>
      <c r="Q804" t="str">
        <f>IF(Table2_1[[#This Row],[rating_count]]&lt;1000, "Yes", "No")</f>
        <v>No</v>
      </c>
      <c r="R804" s="9">
        <f>Table2_1[[#This Row],[rating]] * Table2_1[[#This Row],[rating_count]]</f>
        <v>337392</v>
      </c>
    </row>
    <row r="805" spans="1:18">
      <c r="A805" s="9" t="s">
        <v>6658</v>
      </c>
      <c r="B805" s="9" t="s">
        <v>6659</v>
      </c>
      <c r="C805" s="9" t="s">
        <v>13083</v>
      </c>
      <c r="D805" s="9" t="s">
        <v>13084</v>
      </c>
      <c r="E805" s="9" t="s">
        <v>13218</v>
      </c>
      <c r="F805" s="9" t="s">
        <v>13141</v>
      </c>
      <c r="G805" s="9"/>
      <c r="H805">
        <v>149</v>
      </c>
      <c r="I805">
        <v>499</v>
      </c>
      <c r="J805">
        <v>0.7</v>
      </c>
      <c r="K805" t="str">
        <f>IF(Table2_1[[#This Row],[discount_percentage]]&gt;=0.5, "Yes", "No")</f>
        <v>Yes</v>
      </c>
      <c r="L805" s="16">
        <f>Table2_1[[#This Row],[actual_price]] * Table2_1[[#This Row],[rating_count]]</f>
        <v>12777893</v>
      </c>
      <c r="M805">
        <v>4.0999999999999996</v>
      </c>
      <c r="N805">
        <v>25607</v>
      </c>
      <c r="O805">
        <f>Table2_1[[#This Row],[rating]] * Table2_1[[#This Row],[rating_count]]</f>
        <v>104988.7</v>
      </c>
      <c r="P805">
        <f>CORREL(J:J,M:M)</f>
        <v>-0.15537543972693033</v>
      </c>
      <c r="Q805" t="str">
        <f>IF(Table2_1[[#This Row],[rating_count]]&lt;1000, "Yes", "No")</f>
        <v>No</v>
      </c>
      <c r="R805" s="9">
        <f>Table2_1[[#This Row],[rating]] * Table2_1[[#This Row],[rating_count]]</f>
        <v>104988.7</v>
      </c>
    </row>
    <row r="806" spans="1:18">
      <c r="A806" s="9" t="s">
        <v>6669</v>
      </c>
      <c r="B806" s="9" t="s">
        <v>6670</v>
      </c>
      <c r="C806" s="9" t="s">
        <v>13091</v>
      </c>
      <c r="D806" s="9" t="s">
        <v>13102</v>
      </c>
      <c r="E806" s="9" t="s">
        <v>13115</v>
      </c>
      <c r="F806" s="9" t="s">
        <v>13204</v>
      </c>
      <c r="G806" s="9"/>
      <c r="H806">
        <v>1799</v>
      </c>
      <c r="I806">
        <v>4990</v>
      </c>
      <c r="J806">
        <v>0.64</v>
      </c>
      <c r="K806" t="str">
        <f>IF(Table2_1[[#This Row],[discount_percentage]]&gt;=0.5, "Yes", "No")</f>
        <v>Yes</v>
      </c>
      <c r="L806" s="16">
        <f>Table2_1[[#This Row],[actual_price]] * Table2_1[[#This Row],[rating_count]]</f>
        <v>205717740</v>
      </c>
      <c r="M806">
        <v>4.2</v>
      </c>
      <c r="N806">
        <v>41226</v>
      </c>
      <c r="O806">
        <f>Table2_1[[#This Row],[rating]] * Table2_1[[#This Row],[rating_count]]</f>
        <v>173149.2</v>
      </c>
      <c r="P806">
        <f>CORREL(J:J,M:M)</f>
        <v>-0.15537543972693033</v>
      </c>
      <c r="Q806" t="str">
        <f>IF(Table2_1[[#This Row],[rating_count]]&lt;1000, "Yes", "No")</f>
        <v>No</v>
      </c>
      <c r="R806" s="9">
        <f>Table2_1[[#This Row],[rating]] * Table2_1[[#This Row],[rating_count]]</f>
        <v>173149.2</v>
      </c>
    </row>
    <row r="807" spans="1:18">
      <c r="A807" s="9" t="s">
        <v>6679</v>
      </c>
      <c r="B807" s="9" t="s">
        <v>6680</v>
      </c>
      <c r="C807" s="9" t="s">
        <v>13238</v>
      </c>
      <c r="D807" s="9" t="s">
        <v>13239</v>
      </c>
      <c r="E807" s="9" t="s">
        <v>13240</v>
      </c>
      <c r="F807" s="9"/>
      <c r="G807" s="9"/>
      <c r="H807">
        <v>425</v>
      </c>
      <c r="I807">
        <v>999</v>
      </c>
      <c r="J807">
        <v>0.56999999999999995</v>
      </c>
      <c r="K807" t="str">
        <f>IF(Table2_1[[#This Row],[discount_percentage]]&gt;=0.5, "Yes", "No")</f>
        <v>Yes</v>
      </c>
      <c r="L807" s="16">
        <f>Table2_1[[#This Row],[actual_price]] * Table2_1[[#This Row],[rating_count]]</f>
        <v>2578419</v>
      </c>
      <c r="M807">
        <v>4</v>
      </c>
      <c r="N807">
        <v>2581</v>
      </c>
      <c r="O807">
        <f>Table2_1[[#This Row],[rating]] * Table2_1[[#This Row],[rating_count]]</f>
        <v>10324</v>
      </c>
      <c r="P807">
        <f>CORREL(J:J,M:M)</f>
        <v>-0.15537543972693033</v>
      </c>
      <c r="Q807" t="str">
        <f>IF(Table2_1[[#This Row],[rating_count]]&lt;1000, "Yes", "No")</f>
        <v>No</v>
      </c>
      <c r="R807" s="9">
        <f>Table2_1[[#This Row],[rating]] * Table2_1[[#This Row],[rating_count]]</f>
        <v>10324</v>
      </c>
    </row>
    <row r="808" spans="1:18">
      <c r="A808" s="9" t="s">
        <v>6690</v>
      </c>
      <c r="B808" s="9" t="s">
        <v>6691</v>
      </c>
      <c r="C808" s="9" t="s">
        <v>13091</v>
      </c>
      <c r="D808" s="9" t="s">
        <v>13102</v>
      </c>
      <c r="E808" s="9" t="s">
        <v>13115</v>
      </c>
      <c r="F808" s="9" t="s">
        <v>13224</v>
      </c>
      <c r="G808" s="9"/>
      <c r="H808">
        <v>999</v>
      </c>
      <c r="I808">
        <v>2490</v>
      </c>
      <c r="J808">
        <v>0.6</v>
      </c>
      <c r="K808" t="str">
        <f>IF(Table2_1[[#This Row],[discount_percentage]]&gt;=0.5, "Yes", "No")</f>
        <v>Yes</v>
      </c>
      <c r="L808" s="16">
        <f>Table2_1[[#This Row],[actual_price]] * Table2_1[[#This Row],[rating_count]]</f>
        <v>45644190</v>
      </c>
      <c r="M808">
        <v>4.0999999999999996</v>
      </c>
      <c r="N808">
        <v>18331</v>
      </c>
      <c r="O808">
        <f>Table2_1[[#This Row],[rating]] * Table2_1[[#This Row],[rating_count]]</f>
        <v>75157.099999999991</v>
      </c>
      <c r="P808">
        <f>CORREL(J:J,M:M)</f>
        <v>-0.15537543972693033</v>
      </c>
      <c r="Q808" t="str">
        <f>IF(Table2_1[[#This Row],[rating_count]]&lt;1000, "Yes", "No")</f>
        <v>No</v>
      </c>
      <c r="R808" s="9">
        <f>Table2_1[[#This Row],[rating]] * Table2_1[[#This Row],[rating_count]]</f>
        <v>75157.099999999991</v>
      </c>
    </row>
    <row r="809" spans="1:18">
      <c r="A809" s="9" t="s">
        <v>6700</v>
      </c>
      <c r="B809" s="9" t="s">
        <v>6701</v>
      </c>
      <c r="C809" s="9" t="s">
        <v>13083</v>
      </c>
      <c r="D809" s="9" t="s">
        <v>13084</v>
      </c>
      <c r="E809" s="9" t="s">
        <v>13158</v>
      </c>
      <c r="F809" s="9" t="s">
        <v>13160</v>
      </c>
      <c r="G809" s="9"/>
      <c r="H809">
        <v>378</v>
      </c>
      <c r="I809">
        <v>999</v>
      </c>
      <c r="J809">
        <v>0.62</v>
      </c>
      <c r="K809" t="str">
        <f>IF(Table2_1[[#This Row],[discount_percentage]]&gt;=0.5, "Yes", "No")</f>
        <v>Yes</v>
      </c>
      <c r="L809" s="16">
        <f>Table2_1[[#This Row],[actual_price]] * Table2_1[[#This Row],[rating_count]]</f>
        <v>1777221</v>
      </c>
      <c r="M809">
        <v>4.0999999999999996</v>
      </c>
      <c r="N809">
        <v>1779</v>
      </c>
      <c r="O809">
        <f>Table2_1[[#This Row],[rating]] * Table2_1[[#This Row],[rating_count]]</f>
        <v>7293.9</v>
      </c>
      <c r="P809">
        <f>CORREL(J:J,M:M)</f>
        <v>-0.15537543972693033</v>
      </c>
      <c r="Q809" t="str">
        <f>IF(Table2_1[[#This Row],[rating_count]]&lt;1000, "Yes", "No")</f>
        <v>No</v>
      </c>
      <c r="R809" s="9">
        <f>Table2_1[[#This Row],[rating]] * Table2_1[[#This Row],[rating_count]]</f>
        <v>7293.9</v>
      </c>
    </row>
    <row r="810" spans="1:18">
      <c r="A810" s="9" t="s">
        <v>6710</v>
      </c>
      <c r="B810" s="9" t="s">
        <v>6711</v>
      </c>
      <c r="C810" s="9" t="s">
        <v>13169</v>
      </c>
      <c r="D810" s="9" t="s">
        <v>13170</v>
      </c>
      <c r="E810" s="9" t="s">
        <v>13171</v>
      </c>
      <c r="F810" s="9" t="s">
        <v>13241</v>
      </c>
      <c r="G810" s="9" t="s">
        <v>13242</v>
      </c>
      <c r="H810">
        <v>99</v>
      </c>
      <c r="I810">
        <v>99</v>
      </c>
      <c r="J810">
        <v>0</v>
      </c>
      <c r="K810" t="str">
        <f>IF(Table2_1[[#This Row],[discount_percentage]]&gt;=0.5, "Yes", "No")</f>
        <v>No</v>
      </c>
      <c r="L810" s="16">
        <f>Table2_1[[#This Row],[actual_price]] * Table2_1[[#This Row],[rating_count]]</f>
        <v>38412</v>
      </c>
      <c r="M810">
        <v>4.3</v>
      </c>
      <c r="N810">
        <v>388</v>
      </c>
      <c r="O810">
        <f>Table2_1[[#This Row],[rating]] * Table2_1[[#This Row],[rating_count]]</f>
        <v>1668.3999999999999</v>
      </c>
      <c r="P810">
        <f>CORREL(J:J,M:M)</f>
        <v>-0.15537543972693033</v>
      </c>
      <c r="Q810" t="str">
        <f>IF(Table2_1[[#This Row],[rating_count]]&lt;1000, "Yes", "No")</f>
        <v>Yes</v>
      </c>
      <c r="R810" s="9">
        <f>Table2_1[[#This Row],[rating]] * Table2_1[[#This Row],[rating_count]]</f>
        <v>1668.3999999999999</v>
      </c>
    </row>
    <row r="811" spans="1:18">
      <c r="A811" s="9" t="s">
        <v>6721</v>
      </c>
      <c r="B811" s="9" t="s">
        <v>6722</v>
      </c>
      <c r="C811" s="9" t="s">
        <v>13083</v>
      </c>
      <c r="D811" s="9" t="s">
        <v>13088</v>
      </c>
      <c r="E811" s="9" t="s">
        <v>13202</v>
      </c>
      <c r="F811" s="9"/>
      <c r="G811" s="9"/>
      <c r="H811">
        <v>1499</v>
      </c>
      <c r="I811">
        <v>2999</v>
      </c>
      <c r="J811">
        <v>0.5</v>
      </c>
      <c r="K811" t="str">
        <f>IF(Table2_1[[#This Row],[discount_percentage]]&gt;=0.5, "Yes", "No")</f>
        <v>Yes</v>
      </c>
      <c r="L811" s="16">
        <f>Table2_1[[#This Row],[actual_price]] * Table2_1[[#This Row],[rating_count]]</f>
        <v>25959344</v>
      </c>
      <c r="M811">
        <v>4.5</v>
      </c>
      <c r="N811">
        <v>8656</v>
      </c>
      <c r="O811">
        <f>Table2_1[[#This Row],[rating]] * Table2_1[[#This Row],[rating_count]]</f>
        <v>38952</v>
      </c>
      <c r="P811">
        <f>CORREL(J:J,M:M)</f>
        <v>-0.15537543972693033</v>
      </c>
      <c r="Q811" t="str">
        <f>IF(Table2_1[[#This Row],[rating_count]]&lt;1000, "Yes", "No")</f>
        <v>No</v>
      </c>
      <c r="R811" s="9">
        <f>Table2_1[[#This Row],[rating]] * Table2_1[[#This Row],[rating_count]]</f>
        <v>38952</v>
      </c>
    </row>
    <row r="812" spans="1:18">
      <c r="A812" s="9" t="s">
        <v>6731</v>
      </c>
      <c r="B812" s="9" t="s">
        <v>6732</v>
      </c>
      <c r="C812" s="9" t="s">
        <v>13083</v>
      </c>
      <c r="D812" s="9" t="s">
        <v>13229</v>
      </c>
      <c r="E812" s="9" t="s">
        <v>13243</v>
      </c>
      <c r="F812" s="9"/>
      <c r="G812" s="9"/>
      <c r="H812">
        <v>1815</v>
      </c>
      <c r="I812">
        <v>3100</v>
      </c>
      <c r="J812">
        <v>0.41</v>
      </c>
      <c r="K812" t="str">
        <f>IF(Table2_1[[#This Row],[discount_percentage]]&gt;=0.5, "Yes", "No")</f>
        <v>No</v>
      </c>
      <c r="L812" s="16">
        <f>Table2_1[[#This Row],[actual_price]] * Table2_1[[#This Row],[rating_count]]</f>
        <v>288067500</v>
      </c>
      <c r="M812">
        <v>4.5</v>
      </c>
      <c r="N812">
        <v>92925</v>
      </c>
      <c r="O812">
        <f>Table2_1[[#This Row],[rating]] * Table2_1[[#This Row],[rating_count]]</f>
        <v>418162.5</v>
      </c>
      <c r="P812">
        <f>CORREL(J:J,M:M)</f>
        <v>-0.15537543972693033</v>
      </c>
      <c r="Q812" t="str">
        <f>IF(Table2_1[[#This Row],[rating_count]]&lt;1000, "Yes", "No")</f>
        <v>No</v>
      </c>
      <c r="R812" s="9">
        <f>Table2_1[[#This Row],[rating]] * Table2_1[[#This Row],[rating_count]]</f>
        <v>418162.5</v>
      </c>
    </row>
    <row r="813" spans="1:18">
      <c r="A813" s="9" t="s">
        <v>6742</v>
      </c>
      <c r="B813" s="9" t="s">
        <v>6743</v>
      </c>
      <c r="C813" s="9" t="s">
        <v>13169</v>
      </c>
      <c r="D813" s="9" t="s">
        <v>13170</v>
      </c>
      <c r="E813" s="9" t="s">
        <v>13171</v>
      </c>
      <c r="F813" s="9" t="s">
        <v>13172</v>
      </c>
      <c r="G813" s="9" t="s">
        <v>13205</v>
      </c>
      <c r="H813">
        <v>67</v>
      </c>
      <c r="I813">
        <v>75</v>
      </c>
      <c r="J813">
        <v>0.11</v>
      </c>
      <c r="K813" t="str">
        <f>IF(Table2_1[[#This Row],[discount_percentage]]&gt;=0.5, "Yes", "No")</f>
        <v>No</v>
      </c>
      <c r="L813" s="16">
        <f>Table2_1[[#This Row],[actual_price]] * Table2_1[[#This Row],[rating_count]]</f>
        <v>95175</v>
      </c>
      <c r="M813">
        <v>4.0999999999999996</v>
      </c>
      <c r="N813">
        <v>1269</v>
      </c>
      <c r="O813">
        <f>Table2_1[[#This Row],[rating]] * Table2_1[[#This Row],[rating_count]]</f>
        <v>5202.8999999999996</v>
      </c>
      <c r="P813">
        <f>CORREL(J:J,M:M)</f>
        <v>-0.15537543972693033</v>
      </c>
      <c r="Q813" t="str">
        <f>IF(Table2_1[[#This Row],[rating_count]]&lt;1000, "Yes", "No")</f>
        <v>No</v>
      </c>
      <c r="R813" s="9">
        <f>Table2_1[[#This Row],[rating]] * Table2_1[[#This Row],[rating_count]]</f>
        <v>5202.8999999999996</v>
      </c>
    </row>
    <row r="814" spans="1:18">
      <c r="A814" s="9" t="s">
        <v>6752</v>
      </c>
      <c r="B814" s="9" t="s">
        <v>6753</v>
      </c>
      <c r="C814" s="9" t="s">
        <v>13083</v>
      </c>
      <c r="D814" s="9" t="s">
        <v>13084</v>
      </c>
      <c r="E814" s="9" t="s">
        <v>13152</v>
      </c>
      <c r="F814" s="9" t="s">
        <v>13161</v>
      </c>
      <c r="G814" s="9"/>
      <c r="H814">
        <v>1889</v>
      </c>
      <c r="I814">
        <v>2699</v>
      </c>
      <c r="J814">
        <v>0.3</v>
      </c>
      <c r="K814" t="str">
        <f>IF(Table2_1[[#This Row],[discount_percentage]]&gt;=0.5, "Yes", "No")</f>
        <v>No</v>
      </c>
      <c r="L814" s="16">
        <f>Table2_1[[#This Row],[actual_price]] * Table2_1[[#This Row],[rating_count]]</f>
        <v>46946406</v>
      </c>
      <c r="M814">
        <v>4.3</v>
      </c>
      <c r="N814">
        <v>17394</v>
      </c>
      <c r="O814">
        <f>Table2_1[[#This Row],[rating]] * Table2_1[[#This Row],[rating_count]]</f>
        <v>74794.2</v>
      </c>
      <c r="P814">
        <f>CORREL(J:J,M:M)</f>
        <v>-0.15537543972693033</v>
      </c>
      <c r="Q814" t="str">
        <f>IF(Table2_1[[#This Row],[rating_count]]&lt;1000, "Yes", "No")</f>
        <v>No</v>
      </c>
      <c r="R814" s="9">
        <f>Table2_1[[#This Row],[rating]] * Table2_1[[#This Row],[rating_count]]</f>
        <v>74794.2</v>
      </c>
    </row>
    <row r="815" spans="1:18">
      <c r="A815" s="9" t="s">
        <v>6762</v>
      </c>
      <c r="B815" s="9" t="s">
        <v>6763</v>
      </c>
      <c r="C815" s="9" t="s">
        <v>13091</v>
      </c>
      <c r="D815" s="9" t="s">
        <v>13129</v>
      </c>
      <c r="E815" s="9" t="s">
        <v>13130</v>
      </c>
      <c r="F815" s="9" t="s">
        <v>13131</v>
      </c>
      <c r="G815" s="9"/>
      <c r="H815">
        <v>499</v>
      </c>
      <c r="I815">
        <v>1499</v>
      </c>
      <c r="J815">
        <v>0.67</v>
      </c>
      <c r="K815" t="str">
        <f>IF(Table2_1[[#This Row],[discount_percentage]]&gt;=0.5, "Yes", "No")</f>
        <v>Yes</v>
      </c>
      <c r="L815" s="16">
        <f>Table2_1[[#This Row],[actual_price]] * Table2_1[[#This Row],[rating_count]]</f>
        <v>13744331</v>
      </c>
      <c r="M815">
        <v>3.6</v>
      </c>
      <c r="N815">
        <v>9169</v>
      </c>
      <c r="O815">
        <f>Table2_1[[#This Row],[rating]] * Table2_1[[#This Row],[rating_count]]</f>
        <v>33008.400000000001</v>
      </c>
      <c r="P815">
        <f>CORREL(J:J,M:M)</f>
        <v>-0.15537543972693033</v>
      </c>
      <c r="Q815" t="str">
        <f>IF(Table2_1[[#This Row],[rating_count]]&lt;1000, "Yes", "No")</f>
        <v>No</v>
      </c>
      <c r="R815" s="9">
        <f>Table2_1[[#This Row],[rating]] * Table2_1[[#This Row],[rating_count]]</f>
        <v>33008.400000000001</v>
      </c>
    </row>
    <row r="816" spans="1:18">
      <c r="A816" s="9" t="s">
        <v>6772</v>
      </c>
      <c r="B816" s="9" t="s">
        <v>6773</v>
      </c>
      <c r="C816" s="9" t="s">
        <v>13083</v>
      </c>
      <c r="D816" s="9" t="s">
        <v>13084</v>
      </c>
      <c r="E816" s="9" t="s">
        <v>13158</v>
      </c>
      <c r="F816" s="9" t="s">
        <v>13192</v>
      </c>
      <c r="G816" s="9" t="s">
        <v>13198</v>
      </c>
      <c r="H816">
        <v>499</v>
      </c>
      <c r="I816">
        <v>999</v>
      </c>
      <c r="J816">
        <v>0.5</v>
      </c>
      <c r="K816" t="str">
        <f>IF(Table2_1[[#This Row],[discount_percentage]]&gt;=0.5, "Yes", "No")</f>
        <v>Yes</v>
      </c>
      <c r="L816" s="16">
        <f>Table2_1[[#This Row],[actual_price]] * Table2_1[[#This Row],[rating_count]]</f>
        <v>1028970</v>
      </c>
      <c r="M816">
        <v>4.4000000000000004</v>
      </c>
      <c r="N816">
        <v>1030</v>
      </c>
      <c r="O816">
        <f>Table2_1[[#This Row],[rating]] * Table2_1[[#This Row],[rating_count]]</f>
        <v>4532</v>
      </c>
      <c r="P816">
        <f>CORREL(J:J,M:M)</f>
        <v>-0.15537543972693033</v>
      </c>
      <c r="Q816" t="str">
        <f>IF(Table2_1[[#This Row],[rating_count]]&lt;1000, "Yes", "No")</f>
        <v>No</v>
      </c>
      <c r="R816" s="9">
        <f>Table2_1[[#This Row],[rating]] * Table2_1[[#This Row],[rating_count]]</f>
        <v>4532</v>
      </c>
    </row>
    <row r="817" spans="1:18">
      <c r="A817" s="9" t="s">
        <v>6782</v>
      </c>
      <c r="B817" s="9" t="s">
        <v>6783</v>
      </c>
      <c r="C817" s="9" t="s">
        <v>13083</v>
      </c>
      <c r="D817" s="9" t="s">
        <v>13156</v>
      </c>
      <c r="E817" s="9" t="s">
        <v>13179</v>
      </c>
      <c r="F817" s="9"/>
      <c r="G817" s="9"/>
      <c r="H817">
        <v>5799</v>
      </c>
      <c r="I817">
        <v>7999</v>
      </c>
      <c r="J817">
        <v>0.28000000000000003</v>
      </c>
      <c r="K817" t="str">
        <f>IF(Table2_1[[#This Row],[discount_percentage]]&gt;=0.5, "Yes", "No")</f>
        <v>No</v>
      </c>
      <c r="L817" s="16">
        <f>Table2_1[[#This Row],[actual_price]] * Table2_1[[#This Row],[rating_count]]</f>
        <v>402133727</v>
      </c>
      <c r="M817">
        <v>4.5</v>
      </c>
      <c r="N817">
        <v>50273</v>
      </c>
      <c r="O817">
        <f>Table2_1[[#This Row],[rating]] * Table2_1[[#This Row],[rating_count]]</f>
        <v>226228.5</v>
      </c>
      <c r="P817">
        <f>CORREL(J:J,M:M)</f>
        <v>-0.15537543972693033</v>
      </c>
      <c r="Q817" t="str">
        <f>IF(Table2_1[[#This Row],[rating_count]]&lt;1000, "Yes", "No")</f>
        <v>No</v>
      </c>
      <c r="R817" s="9">
        <f>Table2_1[[#This Row],[rating]] * Table2_1[[#This Row],[rating_count]]</f>
        <v>226228.5</v>
      </c>
    </row>
    <row r="818" spans="1:18">
      <c r="A818" s="9" t="s">
        <v>6792</v>
      </c>
      <c r="B818" s="9" t="s">
        <v>6793</v>
      </c>
      <c r="C818" s="9" t="s">
        <v>13091</v>
      </c>
      <c r="D818" s="9" t="s">
        <v>13102</v>
      </c>
      <c r="E818" s="9" t="s">
        <v>13115</v>
      </c>
      <c r="F818" s="9" t="s">
        <v>13244</v>
      </c>
      <c r="G818" s="9"/>
      <c r="H818">
        <v>499</v>
      </c>
      <c r="I818">
        <v>799</v>
      </c>
      <c r="J818">
        <v>0.38</v>
      </c>
      <c r="K818" t="str">
        <f>IF(Table2_1[[#This Row],[discount_percentage]]&gt;=0.5, "Yes", "No")</f>
        <v>No</v>
      </c>
      <c r="L818" s="16">
        <f>Table2_1[[#This Row],[actual_price]] * Table2_1[[#This Row],[rating_count]]</f>
        <v>5386858</v>
      </c>
      <c r="M818">
        <v>3.9</v>
      </c>
      <c r="N818">
        <v>6742</v>
      </c>
      <c r="O818">
        <f>Table2_1[[#This Row],[rating]] * Table2_1[[#This Row],[rating_count]]</f>
        <v>26293.8</v>
      </c>
      <c r="P818">
        <f>CORREL(J:J,M:M)</f>
        <v>-0.15537543972693033</v>
      </c>
      <c r="Q818" t="str">
        <f>IF(Table2_1[[#This Row],[rating_count]]&lt;1000, "Yes", "No")</f>
        <v>No</v>
      </c>
      <c r="R818" s="9">
        <f>Table2_1[[#This Row],[rating]] * Table2_1[[#This Row],[rating_count]]</f>
        <v>26293.8</v>
      </c>
    </row>
    <row r="819" spans="1:18">
      <c r="A819" s="9" t="s">
        <v>6803</v>
      </c>
      <c r="B819" s="9" t="s">
        <v>6804</v>
      </c>
      <c r="C819" s="9" t="s">
        <v>13083</v>
      </c>
      <c r="D819" s="9" t="s">
        <v>13084</v>
      </c>
      <c r="E819" s="9" t="s">
        <v>13158</v>
      </c>
      <c r="F819" s="9" t="s">
        <v>13160</v>
      </c>
      <c r="G819" s="9"/>
      <c r="H819">
        <v>249</v>
      </c>
      <c r="I819">
        <v>600</v>
      </c>
      <c r="J819">
        <v>0.59</v>
      </c>
      <c r="K819" t="str">
        <f>IF(Table2_1[[#This Row],[discount_percentage]]&gt;=0.5, "Yes", "No")</f>
        <v>Yes</v>
      </c>
      <c r="L819" s="16">
        <f>Table2_1[[#This Row],[actual_price]] * Table2_1[[#This Row],[rating_count]]</f>
        <v>724800</v>
      </c>
      <c r="M819">
        <v>4</v>
      </c>
      <c r="N819">
        <v>1208</v>
      </c>
      <c r="O819">
        <f>Table2_1[[#This Row],[rating]] * Table2_1[[#This Row],[rating_count]]</f>
        <v>4832</v>
      </c>
      <c r="P819">
        <f>CORREL(J:J,M:M)</f>
        <v>-0.15537543972693033</v>
      </c>
      <c r="Q819" t="str">
        <f>IF(Table2_1[[#This Row],[rating_count]]&lt;1000, "Yes", "No")</f>
        <v>No</v>
      </c>
      <c r="R819" s="9">
        <f>Table2_1[[#This Row],[rating]] * Table2_1[[#This Row],[rating_count]]</f>
        <v>4832</v>
      </c>
    </row>
    <row r="820" spans="1:18">
      <c r="A820" s="9" t="s">
        <v>312</v>
      </c>
      <c r="B820" s="9" t="s">
        <v>313</v>
      </c>
      <c r="C820" s="9" t="s">
        <v>13083</v>
      </c>
      <c r="D820" s="9" t="s">
        <v>13084</v>
      </c>
      <c r="E820" s="9" t="s">
        <v>13085</v>
      </c>
      <c r="F820" s="9" t="s">
        <v>13086</v>
      </c>
      <c r="G820" s="9" t="s">
        <v>13087</v>
      </c>
      <c r="H820">
        <v>179</v>
      </c>
      <c r="I820">
        <v>499</v>
      </c>
      <c r="J820">
        <v>0.64</v>
      </c>
      <c r="K820" t="str">
        <f>IF(Table2_1[[#This Row],[discount_percentage]]&gt;=0.5, "Yes", "No")</f>
        <v>Yes</v>
      </c>
      <c r="L820" s="16">
        <f>Table2_1[[#This Row],[actual_price]] * Table2_1[[#This Row],[rating_count]]</f>
        <v>964567</v>
      </c>
      <c r="M820">
        <v>4</v>
      </c>
      <c r="N820">
        <v>1933</v>
      </c>
      <c r="O820">
        <f>Table2_1[[#This Row],[rating]] * Table2_1[[#This Row],[rating_count]]</f>
        <v>7732</v>
      </c>
      <c r="P820">
        <f>CORREL(J:J,M:M)</f>
        <v>-0.15537543972693033</v>
      </c>
      <c r="Q820" t="str">
        <f>IF(Table2_1[[#This Row],[rating_count]]&lt;1000, "Yes", "No")</f>
        <v>No</v>
      </c>
      <c r="R820" s="9">
        <f>Table2_1[[#This Row],[rating]] * Table2_1[[#This Row],[rating_count]]</f>
        <v>7732</v>
      </c>
    </row>
    <row r="821" spans="1:18">
      <c r="A821" s="9" t="s">
        <v>6814</v>
      </c>
      <c r="B821" s="9" t="s">
        <v>6815</v>
      </c>
      <c r="C821" s="9" t="s">
        <v>13083</v>
      </c>
      <c r="D821" s="9" t="s">
        <v>13156</v>
      </c>
      <c r="E821" s="9" t="s">
        <v>13179</v>
      </c>
      <c r="F821" s="9"/>
      <c r="G821" s="9"/>
      <c r="H821">
        <v>4449</v>
      </c>
      <c r="I821">
        <v>5734</v>
      </c>
      <c r="J821">
        <v>0.22</v>
      </c>
      <c r="K821" t="str">
        <f>IF(Table2_1[[#This Row],[discount_percentage]]&gt;=0.5, "Yes", "No")</f>
        <v>No</v>
      </c>
      <c r="L821" s="16">
        <f>Table2_1[[#This Row],[actual_price]] * Table2_1[[#This Row],[rating_count]]</f>
        <v>143384404</v>
      </c>
      <c r="M821">
        <v>4.4000000000000004</v>
      </c>
      <c r="N821">
        <v>25006</v>
      </c>
      <c r="O821">
        <f>Table2_1[[#This Row],[rating]] * Table2_1[[#This Row],[rating_count]]</f>
        <v>110026.40000000001</v>
      </c>
      <c r="P821">
        <f>CORREL(J:J,M:M)</f>
        <v>-0.15537543972693033</v>
      </c>
      <c r="Q821" t="str">
        <f>IF(Table2_1[[#This Row],[rating_count]]&lt;1000, "Yes", "No")</f>
        <v>No</v>
      </c>
      <c r="R821" s="9">
        <f>Table2_1[[#This Row],[rating]] * Table2_1[[#This Row],[rating_count]]</f>
        <v>110026.40000000001</v>
      </c>
    </row>
    <row r="822" spans="1:18">
      <c r="A822" s="9" t="s">
        <v>6823</v>
      </c>
      <c r="B822" s="9" t="s">
        <v>6824</v>
      </c>
      <c r="C822" s="9" t="s">
        <v>13083</v>
      </c>
      <c r="D822" s="9" t="s">
        <v>13084</v>
      </c>
      <c r="E822" s="9" t="s">
        <v>13194</v>
      </c>
      <c r="F822" s="9" t="s">
        <v>13219</v>
      </c>
      <c r="G822" s="9"/>
      <c r="H822">
        <v>299</v>
      </c>
      <c r="I822">
        <v>550</v>
      </c>
      <c r="J822">
        <v>0.46</v>
      </c>
      <c r="K822" t="str">
        <f>IF(Table2_1[[#This Row],[discount_percentage]]&gt;=0.5, "Yes", "No")</f>
        <v>No</v>
      </c>
      <c r="L822" s="16">
        <f>Table2_1[[#This Row],[actual_price]] * Table2_1[[#This Row],[rating_count]]</f>
        <v>18388700</v>
      </c>
      <c r="M822">
        <v>4.5999999999999996</v>
      </c>
      <c r="N822">
        <v>33434</v>
      </c>
      <c r="O822">
        <f>Table2_1[[#This Row],[rating]] * Table2_1[[#This Row],[rating_count]]</f>
        <v>153796.4</v>
      </c>
      <c r="P822">
        <f>CORREL(J:J,M:M)</f>
        <v>-0.15537543972693033</v>
      </c>
      <c r="Q822" t="str">
        <f>IF(Table2_1[[#This Row],[rating_count]]&lt;1000, "Yes", "No")</f>
        <v>No</v>
      </c>
      <c r="R822" s="9">
        <f>Table2_1[[#This Row],[rating]] * Table2_1[[#This Row],[rating_count]]</f>
        <v>153796.4</v>
      </c>
    </row>
    <row r="823" spans="1:18">
      <c r="A823" s="9" t="s">
        <v>6833</v>
      </c>
      <c r="B823" s="9" t="s">
        <v>6834</v>
      </c>
      <c r="C823" s="9" t="s">
        <v>13083</v>
      </c>
      <c r="D823" s="9" t="s">
        <v>13084</v>
      </c>
      <c r="E823" s="9" t="s">
        <v>13158</v>
      </c>
      <c r="F823" s="9" t="s">
        <v>13159</v>
      </c>
      <c r="G823" s="9"/>
      <c r="H823">
        <v>629</v>
      </c>
      <c r="I823">
        <v>1390</v>
      </c>
      <c r="J823">
        <v>0.55000000000000004</v>
      </c>
      <c r="K823" t="str">
        <f>IF(Table2_1[[#This Row],[discount_percentage]]&gt;=0.5, "Yes", "No")</f>
        <v>Yes</v>
      </c>
      <c r="L823" s="16">
        <f>Table2_1[[#This Row],[actual_price]] * Table2_1[[#This Row],[rating_count]]</f>
        <v>8758390</v>
      </c>
      <c r="M823">
        <v>4.4000000000000004</v>
      </c>
      <c r="N823">
        <v>6301</v>
      </c>
      <c r="O823">
        <f>Table2_1[[#This Row],[rating]] * Table2_1[[#This Row],[rating_count]]</f>
        <v>27724.400000000001</v>
      </c>
      <c r="P823">
        <f>CORREL(J:J,M:M)</f>
        <v>-0.15537543972693033</v>
      </c>
      <c r="Q823" t="str">
        <f>IF(Table2_1[[#This Row],[rating_count]]&lt;1000, "Yes", "No")</f>
        <v>No</v>
      </c>
      <c r="R823" s="9">
        <f>Table2_1[[#This Row],[rating]] * Table2_1[[#This Row],[rating_count]]</f>
        <v>27724.400000000001</v>
      </c>
    </row>
    <row r="824" spans="1:18">
      <c r="A824" s="9" t="s">
        <v>6843</v>
      </c>
      <c r="B824" s="9" t="s">
        <v>6844</v>
      </c>
      <c r="C824" s="9" t="s">
        <v>13083</v>
      </c>
      <c r="D824" s="9" t="s">
        <v>13084</v>
      </c>
      <c r="E824" s="9" t="s">
        <v>13158</v>
      </c>
      <c r="F824" s="9" t="s">
        <v>13163</v>
      </c>
      <c r="G824" s="9"/>
      <c r="H824">
        <v>2595</v>
      </c>
      <c r="I824">
        <v>3295</v>
      </c>
      <c r="J824">
        <v>0.21</v>
      </c>
      <c r="K824" t="str">
        <f>IF(Table2_1[[#This Row],[discount_percentage]]&gt;=0.5, "Yes", "No")</f>
        <v>No</v>
      </c>
      <c r="L824" s="16">
        <f>Table2_1[[#This Row],[actual_price]] * Table2_1[[#This Row],[rating_count]]</f>
        <v>74526310</v>
      </c>
      <c r="M824">
        <v>4.4000000000000004</v>
      </c>
      <c r="N824">
        <v>22618</v>
      </c>
      <c r="O824">
        <f>Table2_1[[#This Row],[rating]] * Table2_1[[#This Row],[rating_count]]</f>
        <v>99519.200000000012</v>
      </c>
      <c r="P824">
        <f>CORREL(J:J,M:M)</f>
        <v>-0.15537543972693033</v>
      </c>
      <c r="Q824" t="str">
        <f>IF(Table2_1[[#This Row],[rating_count]]&lt;1000, "Yes", "No")</f>
        <v>No</v>
      </c>
      <c r="R824" s="9">
        <f>Table2_1[[#This Row],[rating]] * Table2_1[[#This Row],[rating_count]]</f>
        <v>99519.200000000012</v>
      </c>
    </row>
    <row r="825" spans="1:18">
      <c r="A825" s="9" t="s">
        <v>320</v>
      </c>
      <c r="B825" s="9" t="s">
        <v>321</v>
      </c>
      <c r="C825" s="9" t="s">
        <v>13083</v>
      </c>
      <c r="D825" s="9" t="s">
        <v>13084</v>
      </c>
      <c r="E825" s="9" t="s">
        <v>13085</v>
      </c>
      <c r="F825" s="9" t="s">
        <v>13086</v>
      </c>
      <c r="G825" s="9" t="s">
        <v>13087</v>
      </c>
      <c r="H825">
        <v>389</v>
      </c>
      <c r="I825">
        <v>1099</v>
      </c>
      <c r="J825">
        <v>0.65</v>
      </c>
      <c r="K825" t="str">
        <f>IF(Table2_1[[#This Row],[discount_percentage]]&gt;=0.5, "Yes", "No")</f>
        <v>Yes</v>
      </c>
      <c r="L825" s="16">
        <f>Table2_1[[#This Row],[actual_price]] * Table2_1[[#This Row],[rating_count]]</f>
        <v>1070426</v>
      </c>
      <c r="M825">
        <v>4.3</v>
      </c>
      <c r="N825">
        <v>974</v>
      </c>
      <c r="O825">
        <f>Table2_1[[#This Row],[rating]] * Table2_1[[#This Row],[rating_count]]</f>
        <v>4188.2</v>
      </c>
      <c r="P825">
        <f>CORREL(J:J,M:M)</f>
        <v>-0.15537543972693033</v>
      </c>
      <c r="Q825" t="str">
        <f>IF(Table2_1[[#This Row],[rating_count]]&lt;1000, "Yes", "No")</f>
        <v>Yes</v>
      </c>
      <c r="R825" s="9">
        <f>Table2_1[[#This Row],[rating]] * Table2_1[[#This Row],[rating_count]]</f>
        <v>4188.2</v>
      </c>
    </row>
    <row r="826" spans="1:18">
      <c r="A826" s="9" t="s">
        <v>6855</v>
      </c>
      <c r="B826" s="9" t="s">
        <v>6856</v>
      </c>
      <c r="C826" s="9" t="s">
        <v>13083</v>
      </c>
      <c r="D826" s="9" t="s">
        <v>13088</v>
      </c>
      <c r="E826" s="9" t="s">
        <v>13202</v>
      </c>
      <c r="F826" s="9"/>
      <c r="G826" s="9"/>
      <c r="H826">
        <v>1799</v>
      </c>
      <c r="I826">
        <v>2911</v>
      </c>
      <c r="J826">
        <v>0.38</v>
      </c>
      <c r="K826" t="str">
        <f>IF(Table2_1[[#This Row],[discount_percentage]]&gt;=0.5, "Yes", "No")</f>
        <v>No</v>
      </c>
      <c r="L826" s="16">
        <f>Table2_1[[#This Row],[actual_price]] * Table2_1[[#This Row],[rating_count]]</f>
        <v>59215562</v>
      </c>
      <c r="M826">
        <v>4.3</v>
      </c>
      <c r="N826">
        <v>20342</v>
      </c>
      <c r="O826">
        <f>Table2_1[[#This Row],[rating]] * Table2_1[[#This Row],[rating_count]]</f>
        <v>87470.599999999991</v>
      </c>
      <c r="P826">
        <f>CORREL(J:J,M:M)</f>
        <v>-0.15537543972693033</v>
      </c>
      <c r="Q826" t="str">
        <f>IF(Table2_1[[#This Row],[rating_count]]&lt;1000, "Yes", "No")</f>
        <v>No</v>
      </c>
      <c r="R826" s="9">
        <f>Table2_1[[#This Row],[rating]] * Table2_1[[#This Row],[rating_count]]</f>
        <v>87470.599999999991</v>
      </c>
    </row>
    <row r="827" spans="1:18">
      <c r="A827" s="9" t="s">
        <v>6865</v>
      </c>
      <c r="B827" s="9" t="s">
        <v>6866</v>
      </c>
      <c r="C827" s="9" t="s">
        <v>13169</v>
      </c>
      <c r="D827" s="9" t="s">
        <v>13170</v>
      </c>
      <c r="E827" s="9" t="s">
        <v>13171</v>
      </c>
      <c r="F827" s="9" t="s">
        <v>13172</v>
      </c>
      <c r="G827" s="9" t="s">
        <v>13205</v>
      </c>
      <c r="H827">
        <v>90</v>
      </c>
      <c r="I827">
        <v>175</v>
      </c>
      <c r="J827">
        <v>0.49</v>
      </c>
      <c r="K827" t="str">
        <f>IF(Table2_1[[#This Row],[discount_percentage]]&gt;=0.5, "Yes", "No")</f>
        <v>No</v>
      </c>
      <c r="L827" s="16">
        <f>Table2_1[[#This Row],[actual_price]] * Table2_1[[#This Row],[rating_count]]</f>
        <v>1300075</v>
      </c>
      <c r="M827">
        <v>4.4000000000000004</v>
      </c>
      <c r="N827">
        <v>7429</v>
      </c>
      <c r="O827">
        <f>Table2_1[[#This Row],[rating]] * Table2_1[[#This Row],[rating_count]]</f>
        <v>32687.600000000002</v>
      </c>
      <c r="P827">
        <f>CORREL(J:J,M:M)</f>
        <v>-0.15537543972693033</v>
      </c>
      <c r="Q827" t="str">
        <f>IF(Table2_1[[#This Row],[rating_count]]&lt;1000, "Yes", "No")</f>
        <v>No</v>
      </c>
      <c r="R827" s="9">
        <f>Table2_1[[#This Row],[rating]] * Table2_1[[#This Row],[rating_count]]</f>
        <v>32687.600000000002</v>
      </c>
    </row>
    <row r="828" spans="1:18">
      <c r="A828" s="9" t="s">
        <v>6875</v>
      </c>
      <c r="B828" s="9" t="s">
        <v>6876</v>
      </c>
      <c r="C828" s="9" t="s">
        <v>13083</v>
      </c>
      <c r="D828" s="9" t="s">
        <v>13084</v>
      </c>
      <c r="E828" s="9" t="s">
        <v>13152</v>
      </c>
      <c r="F828" s="9" t="s">
        <v>13161</v>
      </c>
      <c r="G828" s="9"/>
      <c r="H828">
        <v>599</v>
      </c>
      <c r="I828">
        <v>599</v>
      </c>
      <c r="J828">
        <v>0</v>
      </c>
      <c r="K828" t="str">
        <f>IF(Table2_1[[#This Row],[discount_percentage]]&gt;=0.5, "Yes", "No")</f>
        <v>No</v>
      </c>
      <c r="L828" s="16">
        <f>Table2_1[[#This Row],[actual_price]] * Table2_1[[#This Row],[rating_count]]</f>
        <v>15827377</v>
      </c>
      <c r="M828">
        <v>4</v>
      </c>
      <c r="N828">
        <v>26423</v>
      </c>
      <c r="O828">
        <f>Table2_1[[#This Row],[rating]] * Table2_1[[#This Row],[rating_count]]</f>
        <v>105692</v>
      </c>
      <c r="P828">
        <f>CORREL(J:J,M:M)</f>
        <v>-0.15537543972693033</v>
      </c>
      <c r="Q828" t="str">
        <f>IF(Table2_1[[#This Row],[rating_count]]&lt;1000, "Yes", "No")</f>
        <v>No</v>
      </c>
      <c r="R828" s="9">
        <f>Table2_1[[#This Row],[rating]] * Table2_1[[#This Row],[rating_count]]</f>
        <v>105692</v>
      </c>
    </row>
    <row r="829" spans="1:18">
      <c r="A829" s="9" t="s">
        <v>6885</v>
      </c>
      <c r="B829" s="9" t="s">
        <v>6886</v>
      </c>
      <c r="C829" s="9" t="s">
        <v>13091</v>
      </c>
      <c r="D829" s="9" t="s">
        <v>13118</v>
      </c>
      <c r="E829" s="9" t="s">
        <v>13119</v>
      </c>
      <c r="F829" s="9"/>
      <c r="G829" s="9"/>
      <c r="H829">
        <v>1999</v>
      </c>
      <c r="I829">
        <v>7999</v>
      </c>
      <c r="J829">
        <v>0.75</v>
      </c>
      <c r="K829" t="str">
        <f>IF(Table2_1[[#This Row],[discount_percentage]]&gt;=0.5, "Yes", "No")</f>
        <v>Yes</v>
      </c>
      <c r="L829" s="16">
        <f>Table2_1[[#This Row],[actual_price]] * Table2_1[[#This Row],[rating_count]]</f>
        <v>250408695</v>
      </c>
      <c r="M829">
        <v>4.2</v>
      </c>
      <c r="N829">
        <v>31305</v>
      </c>
      <c r="O829">
        <f>Table2_1[[#This Row],[rating]] * Table2_1[[#This Row],[rating_count]]</f>
        <v>131481</v>
      </c>
      <c r="P829">
        <f>CORREL(J:J,M:M)</f>
        <v>-0.15537543972693033</v>
      </c>
      <c r="Q829" t="str">
        <f>IF(Table2_1[[#This Row],[rating_count]]&lt;1000, "Yes", "No")</f>
        <v>No</v>
      </c>
      <c r="R829" s="9">
        <f>Table2_1[[#This Row],[rating]] * Table2_1[[#This Row],[rating_count]]</f>
        <v>131481</v>
      </c>
    </row>
    <row r="830" spans="1:18">
      <c r="A830" s="9" t="s">
        <v>6895</v>
      </c>
      <c r="B830" s="9" t="s">
        <v>6896</v>
      </c>
      <c r="C830" s="9" t="s">
        <v>13083</v>
      </c>
      <c r="D830" s="9" t="s">
        <v>13088</v>
      </c>
      <c r="E830" s="9" t="s">
        <v>13245</v>
      </c>
      <c r="F830" s="9"/>
      <c r="G830" s="9"/>
      <c r="H830">
        <v>2099</v>
      </c>
      <c r="I830">
        <v>3250</v>
      </c>
      <c r="J830">
        <v>0.35</v>
      </c>
      <c r="K830" t="str">
        <f>IF(Table2_1[[#This Row],[discount_percentage]]&gt;=0.5, "Yes", "No")</f>
        <v>No</v>
      </c>
      <c r="L830" s="16">
        <f>Table2_1[[#This Row],[actual_price]] * Table2_1[[#This Row],[rating_count]]</f>
        <v>36442250</v>
      </c>
      <c r="M830">
        <v>3.8</v>
      </c>
      <c r="N830">
        <v>11213</v>
      </c>
      <c r="O830">
        <f>Table2_1[[#This Row],[rating]] * Table2_1[[#This Row],[rating_count]]</f>
        <v>42609.4</v>
      </c>
      <c r="P830">
        <f>CORREL(J:J,M:M)</f>
        <v>-0.15537543972693033</v>
      </c>
      <c r="Q830" t="str">
        <f>IF(Table2_1[[#This Row],[rating_count]]&lt;1000, "Yes", "No")</f>
        <v>No</v>
      </c>
      <c r="R830" s="9">
        <f>Table2_1[[#This Row],[rating]] * Table2_1[[#This Row],[rating_count]]</f>
        <v>42609.4</v>
      </c>
    </row>
    <row r="831" spans="1:18">
      <c r="A831" s="9" t="s">
        <v>6906</v>
      </c>
      <c r="B831" s="9" t="s">
        <v>6907</v>
      </c>
      <c r="C831" s="9" t="s">
        <v>13083</v>
      </c>
      <c r="D831" s="9" t="s">
        <v>13084</v>
      </c>
      <c r="E831" s="9" t="s">
        <v>13152</v>
      </c>
      <c r="F831" s="9" t="s">
        <v>13246</v>
      </c>
      <c r="G831" s="9"/>
      <c r="H831">
        <v>179</v>
      </c>
      <c r="I831">
        <v>499</v>
      </c>
      <c r="J831">
        <v>0.64</v>
      </c>
      <c r="K831" t="str">
        <f>IF(Table2_1[[#This Row],[discount_percentage]]&gt;=0.5, "Yes", "No")</f>
        <v>Yes</v>
      </c>
      <c r="L831" s="16">
        <f>Table2_1[[#This Row],[actual_price]] * Table2_1[[#This Row],[rating_count]]</f>
        <v>5076826</v>
      </c>
      <c r="M831">
        <v>4.0999999999999996</v>
      </c>
      <c r="N831">
        <v>10174</v>
      </c>
      <c r="O831">
        <f>Table2_1[[#This Row],[rating]] * Table2_1[[#This Row],[rating_count]]</f>
        <v>41713.399999999994</v>
      </c>
      <c r="P831">
        <f>CORREL(J:J,M:M)</f>
        <v>-0.15537543972693033</v>
      </c>
      <c r="Q831" t="str">
        <f>IF(Table2_1[[#This Row],[rating_count]]&lt;1000, "Yes", "No")</f>
        <v>No</v>
      </c>
      <c r="R831" s="9">
        <f>Table2_1[[#This Row],[rating]] * Table2_1[[#This Row],[rating_count]]</f>
        <v>41713.399999999994</v>
      </c>
    </row>
    <row r="832" spans="1:18">
      <c r="A832" s="9" t="s">
        <v>6917</v>
      </c>
      <c r="B832" s="9" t="s">
        <v>6918</v>
      </c>
      <c r="C832" s="9" t="s">
        <v>13083</v>
      </c>
      <c r="D832" s="9" t="s">
        <v>13084</v>
      </c>
      <c r="E832" s="9" t="s">
        <v>13158</v>
      </c>
      <c r="F832" s="9" t="s">
        <v>13178</v>
      </c>
      <c r="G832" s="9"/>
      <c r="H832">
        <v>1345</v>
      </c>
      <c r="I832">
        <v>2295</v>
      </c>
      <c r="J832">
        <v>0.41</v>
      </c>
      <c r="K832" t="str">
        <f>IF(Table2_1[[#This Row],[discount_percentage]]&gt;=0.5, "Yes", "No")</f>
        <v>No</v>
      </c>
      <c r="L832" s="16">
        <f>Table2_1[[#This Row],[actual_price]] * Table2_1[[#This Row],[rating_count]]</f>
        <v>39962835</v>
      </c>
      <c r="M832">
        <v>4.2</v>
      </c>
      <c r="N832">
        <v>17413</v>
      </c>
      <c r="O832">
        <f>Table2_1[[#This Row],[rating]] * Table2_1[[#This Row],[rating_count]]</f>
        <v>73134.600000000006</v>
      </c>
      <c r="P832">
        <f>CORREL(J:J,M:M)</f>
        <v>-0.15537543972693033</v>
      </c>
      <c r="Q832" t="str">
        <f>IF(Table2_1[[#This Row],[rating_count]]&lt;1000, "Yes", "No")</f>
        <v>No</v>
      </c>
      <c r="R832" s="9">
        <f>Table2_1[[#This Row],[rating]] * Table2_1[[#This Row],[rating_count]]</f>
        <v>73134.600000000006</v>
      </c>
    </row>
    <row r="833" spans="1:18">
      <c r="A833" s="9" t="s">
        <v>6927</v>
      </c>
      <c r="B833" s="9" t="s">
        <v>6928</v>
      </c>
      <c r="C833" s="9" t="s">
        <v>13091</v>
      </c>
      <c r="D833" s="9" t="s">
        <v>13180</v>
      </c>
      <c r="E833" s="9" t="s">
        <v>13093</v>
      </c>
      <c r="F833" s="9" t="s">
        <v>13182</v>
      </c>
      <c r="G833" s="9" t="s">
        <v>13188</v>
      </c>
      <c r="H833">
        <v>349</v>
      </c>
      <c r="I833">
        <v>995</v>
      </c>
      <c r="J833">
        <v>0.65</v>
      </c>
      <c r="K833" t="str">
        <f>IF(Table2_1[[#This Row],[discount_percentage]]&gt;=0.5, "Yes", "No")</f>
        <v>Yes</v>
      </c>
      <c r="L833" s="16">
        <f>Table2_1[[#This Row],[actual_price]] * Table2_1[[#This Row],[rating_count]]</f>
        <v>6642620</v>
      </c>
      <c r="M833">
        <v>4.2</v>
      </c>
      <c r="N833">
        <v>6676</v>
      </c>
      <c r="O833">
        <f>Table2_1[[#This Row],[rating]] * Table2_1[[#This Row],[rating_count]]</f>
        <v>28039.200000000001</v>
      </c>
      <c r="P833">
        <f>CORREL(J:J,M:M)</f>
        <v>-0.15537543972693033</v>
      </c>
      <c r="Q833" t="str">
        <f>IF(Table2_1[[#This Row],[rating_count]]&lt;1000, "Yes", "No")</f>
        <v>No</v>
      </c>
      <c r="R833" s="9">
        <f>Table2_1[[#This Row],[rating]] * Table2_1[[#This Row],[rating_count]]</f>
        <v>28039.200000000001</v>
      </c>
    </row>
    <row r="834" spans="1:18">
      <c r="A834" s="9" t="s">
        <v>6937</v>
      </c>
      <c r="B834" s="9" t="s">
        <v>6938</v>
      </c>
      <c r="C834" s="9" t="s">
        <v>13083</v>
      </c>
      <c r="D834" s="9" t="s">
        <v>13084</v>
      </c>
      <c r="E834" s="9" t="s">
        <v>13085</v>
      </c>
      <c r="F834" s="9" t="s">
        <v>13086</v>
      </c>
      <c r="G834" s="9" t="s">
        <v>13228</v>
      </c>
      <c r="H834">
        <v>287</v>
      </c>
      <c r="I834">
        <v>499</v>
      </c>
      <c r="J834">
        <v>0.42</v>
      </c>
      <c r="K834" t="str">
        <f>IF(Table2_1[[#This Row],[discount_percentage]]&gt;=0.5, "Yes", "No")</f>
        <v>No</v>
      </c>
      <c r="L834" s="16">
        <f>Table2_1[[#This Row],[actual_price]] * Table2_1[[#This Row],[rating_count]]</f>
        <v>4029924</v>
      </c>
      <c r="M834">
        <v>4.4000000000000004</v>
      </c>
      <c r="N834">
        <v>8076</v>
      </c>
      <c r="O834">
        <f>Table2_1[[#This Row],[rating]] * Table2_1[[#This Row],[rating_count]]</f>
        <v>35534.400000000001</v>
      </c>
      <c r="P834">
        <f>CORREL(J:J,M:M)</f>
        <v>-0.15537543972693033</v>
      </c>
      <c r="Q834" t="str">
        <f>IF(Table2_1[[#This Row],[rating_count]]&lt;1000, "Yes", "No")</f>
        <v>No</v>
      </c>
      <c r="R834" s="9">
        <f>Table2_1[[#This Row],[rating]] * Table2_1[[#This Row],[rating_count]]</f>
        <v>35534.400000000001</v>
      </c>
    </row>
    <row r="835" spans="1:18">
      <c r="A835" s="9" t="s">
        <v>330</v>
      </c>
      <c r="B835" s="9" t="s">
        <v>331</v>
      </c>
      <c r="C835" s="9" t="s">
        <v>13083</v>
      </c>
      <c r="D835" s="9" t="s">
        <v>13084</v>
      </c>
      <c r="E835" s="9" t="s">
        <v>13085</v>
      </c>
      <c r="F835" s="9" t="s">
        <v>13086</v>
      </c>
      <c r="G835" s="9" t="s">
        <v>13087</v>
      </c>
      <c r="H835">
        <v>599</v>
      </c>
      <c r="I835">
        <v>599</v>
      </c>
      <c r="J835">
        <v>0</v>
      </c>
      <c r="K835" t="str">
        <f>IF(Table2_1[[#This Row],[discount_percentage]]&gt;=0.5, "Yes", "No")</f>
        <v>No</v>
      </c>
      <c r="L835" s="16">
        <f>Table2_1[[#This Row],[actual_price]] * Table2_1[[#This Row],[rating_count]]</f>
        <v>212645</v>
      </c>
      <c r="M835">
        <v>4.3</v>
      </c>
      <c r="N835">
        <v>355</v>
      </c>
      <c r="O835">
        <f>Table2_1[[#This Row],[rating]] * Table2_1[[#This Row],[rating_count]]</f>
        <v>1526.5</v>
      </c>
      <c r="P835">
        <f>CORREL(J:J,M:M)</f>
        <v>-0.15537543972693033</v>
      </c>
      <c r="Q835" t="str">
        <f>IF(Table2_1[[#This Row],[rating_count]]&lt;1000, "Yes", "No")</f>
        <v>Yes</v>
      </c>
      <c r="R835" s="9">
        <f>Table2_1[[#This Row],[rating]] * Table2_1[[#This Row],[rating_count]]</f>
        <v>1526.5</v>
      </c>
    </row>
    <row r="836" spans="1:18">
      <c r="A836" s="9" t="s">
        <v>6950</v>
      </c>
      <c r="B836" s="9" t="s">
        <v>6951</v>
      </c>
      <c r="C836" s="9" t="s">
        <v>13083</v>
      </c>
      <c r="D836" s="9" t="s">
        <v>13156</v>
      </c>
      <c r="E836" s="9" t="s">
        <v>13157</v>
      </c>
      <c r="F836" s="9"/>
      <c r="G836" s="9"/>
      <c r="H836">
        <v>349</v>
      </c>
      <c r="I836">
        <v>450</v>
      </c>
      <c r="J836">
        <v>0.22</v>
      </c>
      <c r="K836" t="str">
        <f>IF(Table2_1[[#This Row],[discount_percentage]]&gt;=0.5, "Yes", "No")</f>
        <v>No</v>
      </c>
      <c r="L836" s="16">
        <f>Table2_1[[#This Row],[actual_price]] * Table2_1[[#This Row],[rating_count]]</f>
        <v>8395200</v>
      </c>
      <c r="M836">
        <v>4.0999999999999996</v>
      </c>
      <c r="N836">
        <v>18656</v>
      </c>
      <c r="O836">
        <f>Table2_1[[#This Row],[rating]] * Table2_1[[#This Row],[rating_count]]</f>
        <v>76489.599999999991</v>
      </c>
      <c r="P836">
        <f>CORREL(J:J,M:M)</f>
        <v>-0.15537543972693033</v>
      </c>
      <c r="Q836" t="str">
        <f>IF(Table2_1[[#This Row],[rating_count]]&lt;1000, "Yes", "No")</f>
        <v>No</v>
      </c>
      <c r="R836" s="9">
        <f>Table2_1[[#This Row],[rating]] * Table2_1[[#This Row],[rating_count]]</f>
        <v>76489.599999999991</v>
      </c>
    </row>
    <row r="837" spans="1:18">
      <c r="A837" s="9" t="s">
        <v>6960</v>
      </c>
      <c r="B837" s="9" t="s">
        <v>6961</v>
      </c>
      <c r="C837" s="9" t="s">
        <v>13091</v>
      </c>
      <c r="D837" s="9" t="s">
        <v>13167</v>
      </c>
      <c r="E837" s="9" t="s">
        <v>13168</v>
      </c>
      <c r="F837" s="9"/>
      <c r="G837" s="9"/>
      <c r="H837">
        <v>879</v>
      </c>
      <c r="I837">
        <v>1109</v>
      </c>
      <c r="J837">
        <v>0.21</v>
      </c>
      <c r="K837" t="str">
        <f>IF(Table2_1[[#This Row],[discount_percentage]]&gt;=0.5, "Yes", "No")</f>
        <v>No</v>
      </c>
      <c r="L837" s="16">
        <f>Table2_1[[#This Row],[actual_price]] * Table2_1[[#This Row],[rating_count]]</f>
        <v>35043291</v>
      </c>
      <c r="M837">
        <v>4.4000000000000004</v>
      </c>
      <c r="N837">
        <v>31599</v>
      </c>
      <c r="O837">
        <f>Table2_1[[#This Row],[rating]] * Table2_1[[#This Row],[rating_count]]</f>
        <v>139035.6</v>
      </c>
      <c r="P837">
        <f>CORREL(J:J,M:M)</f>
        <v>-0.15537543972693033</v>
      </c>
      <c r="Q837" t="str">
        <f>IF(Table2_1[[#This Row],[rating_count]]&lt;1000, "Yes", "No")</f>
        <v>No</v>
      </c>
      <c r="R837" s="9">
        <f>Table2_1[[#This Row],[rating]] * Table2_1[[#This Row],[rating_count]]</f>
        <v>139035.6</v>
      </c>
    </row>
    <row r="838" spans="1:18">
      <c r="A838" s="9" t="s">
        <v>340</v>
      </c>
      <c r="B838" s="9" t="s">
        <v>341</v>
      </c>
      <c r="C838" s="9" t="s">
        <v>13083</v>
      </c>
      <c r="D838" s="9" t="s">
        <v>13084</v>
      </c>
      <c r="E838" s="9" t="s">
        <v>13085</v>
      </c>
      <c r="F838" s="9" t="s">
        <v>13086</v>
      </c>
      <c r="G838" s="9" t="s">
        <v>13087</v>
      </c>
      <c r="H838">
        <v>199</v>
      </c>
      <c r="I838">
        <v>999</v>
      </c>
      <c r="J838">
        <v>0.8</v>
      </c>
      <c r="K838" t="str">
        <f>IF(Table2_1[[#This Row],[discount_percentage]]&gt;=0.5, "Yes", "No")</f>
        <v>Yes</v>
      </c>
      <c r="L838" s="16">
        <f>Table2_1[[#This Row],[actual_price]] * Table2_1[[#This Row],[rating_count]]</f>
        <v>1073925</v>
      </c>
      <c r="M838">
        <v>3.9</v>
      </c>
      <c r="N838">
        <v>1075</v>
      </c>
      <c r="O838">
        <f>Table2_1[[#This Row],[rating]] * Table2_1[[#This Row],[rating_count]]</f>
        <v>4192.5</v>
      </c>
      <c r="P838">
        <f>CORREL(J:J,M:M)</f>
        <v>-0.15537543972693033</v>
      </c>
      <c r="Q838" t="str">
        <f>IF(Table2_1[[#This Row],[rating_count]]&lt;1000, "Yes", "No")</f>
        <v>No</v>
      </c>
      <c r="R838" s="9">
        <f>Table2_1[[#This Row],[rating]] * Table2_1[[#This Row],[rating_count]]</f>
        <v>4192.5</v>
      </c>
    </row>
    <row r="839" spans="1:18">
      <c r="A839" s="9" t="s">
        <v>6971</v>
      </c>
      <c r="B839" s="9" t="s">
        <v>6972</v>
      </c>
      <c r="C839" s="9" t="s">
        <v>13091</v>
      </c>
      <c r="D839" s="9" t="s">
        <v>13167</v>
      </c>
      <c r="E839" s="9" t="s">
        <v>13206</v>
      </c>
      <c r="F839" s="9"/>
      <c r="G839" s="9"/>
      <c r="H839">
        <v>250</v>
      </c>
      <c r="I839">
        <v>250</v>
      </c>
      <c r="J839">
        <v>0</v>
      </c>
      <c r="K839" t="str">
        <f>IF(Table2_1[[#This Row],[discount_percentage]]&gt;=0.5, "Yes", "No")</f>
        <v>No</v>
      </c>
      <c r="L839" s="16">
        <f>Table2_1[[#This Row],[actual_price]] * Table2_1[[#This Row],[rating_count]]</f>
        <v>3492750</v>
      </c>
      <c r="M839">
        <v>3.9</v>
      </c>
      <c r="N839">
        <v>13971</v>
      </c>
      <c r="O839">
        <f>Table2_1[[#This Row],[rating]] * Table2_1[[#This Row],[rating_count]]</f>
        <v>54486.9</v>
      </c>
      <c r="P839">
        <f>CORREL(J:J,M:M)</f>
        <v>-0.15537543972693033</v>
      </c>
      <c r="Q839" t="str">
        <f>IF(Table2_1[[#This Row],[rating_count]]&lt;1000, "Yes", "No")</f>
        <v>No</v>
      </c>
      <c r="R839" s="9">
        <f>Table2_1[[#This Row],[rating]] * Table2_1[[#This Row],[rating_count]]</f>
        <v>54486.9</v>
      </c>
    </row>
    <row r="840" spans="1:18">
      <c r="A840" s="9" t="s">
        <v>6980</v>
      </c>
      <c r="B840" s="9" t="s">
        <v>6981</v>
      </c>
      <c r="C840" s="9" t="s">
        <v>13091</v>
      </c>
      <c r="D840" s="9" t="s">
        <v>13129</v>
      </c>
      <c r="E840" s="9" t="s">
        <v>13130</v>
      </c>
      <c r="F840" s="9" t="s">
        <v>13131</v>
      </c>
      <c r="G840" s="9"/>
      <c r="H840">
        <v>199</v>
      </c>
      <c r="I840">
        <v>499</v>
      </c>
      <c r="J840">
        <v>0.6</v>
      </c>
      <c r="K840" t="str">
        <f>IF(Table2_1[[#This Row],[discount_percentage]]&gt;=0.5, "Yes", "No")</f>
        <v>Yes</v>
      </c>
      <c r="L840" s="16">
        <f>Table2_1[[#This Row],[actual_price]] * Table2_1[[#This Row],[rating_count]]</f>
        <v>1243508</v>
      </c>
      <c r="M840">
        <v>3.6</v>
      </c>
      <c r="N840">
        <v>2492</v>
      </c>
      <c r="O840">
        <f>Table2_1[[#This Row],[rating]] * Table2_1[[#This Row],[rating_count]]</f>
        <v>8971.2000000000007</v>
      </c>
      <c r="P840">
        <f>CORREL(J:J,M:M)</f>
        <v>-0.15537543972693033</v>
      </c>
      <c r="Q840" t="str">
        <f>IF(Table2_1[[#This Row],[rating_count]]&lt;1000, "Yes", "No")</f>
        <v>No</v>
      </c>
      <c r="R840" s="9">
        <f>Table2_1[[#This Row],[rating]] * Table2_1[[#This Row],[rating_count]]</f>
        <v>8971.2000000000007</v>
      </c>
    </row>
    <row r="841" spans="1:18">
      <c r="A841" s="9" t="s">
        <v>356</v>
      </c>
      <c r="B841" s="9" t="s">
        <v>357</v>
      </c>
      <c r="C841" s="9" t="s">
        <v>13083</v>
      </c>
      <c r="D841" s="9" t="s">
        <v>13084</v>
      </c>
      <c r="E841" s="9" t="s">
        <v>13085</v>
      </c>
      <c r="F841" s="9" t="s">
        <v>13086</v>
      </c>
      <c r="G841" s="9" t="s">
        <v>13087</v>
      </c>
      <c r="H841">
        <v>899</v>
      </c>
      <c r="I841">
        <v>1900</v>
      </c>
      <c r="J841">
        <v>0.53</v>
      </c>
      <c r="K841" t="str">
        <f>IF(Table2_1[[#This Row],[discount_percentage]]&gt;=0.5, "Yes", "No")</f>
        <v>Yes</v>
      </c>
      <c r="L841" s="16">
        <f>Table2_1[[#This Row],[actual_price]] * Table2_1[[#This Row],[rating_count]]</f>
        <v>25748800</v>
      </c>
      <c r="M841">
        <v>4.4000000000000004</v>
      </c>
      <c r="N841">
        <v>13552</v>
      </c>
      <c r="O841">
        <f>Table2_1[[#This Row],[rating]] * Table2_1[[#This Row],[rating_count]]</f>
        <v>59628.800000000003</v>
      </c>
      <c r="P841">
        <f>CORREL(J:J,M:M)</f>
        <v>-0.15537543972693033</v>
      </c>
      <c r="Q841" t="str">
        <f>IF(Table2_1[[#This Row],[rating_count]]&lt;1000, "Yes", "No")</f>
        <v>No</v>
      </c>
      <c r="R841" s="9">
        <f>Table2_1[[#This Row],[rating]] * Table2_1[[#This Row],[rating_count]]</f>
        <v>59628.800000000003</v>
      </c>
    </row>
    <row r="842" spans="1:18">
      <c r="A842" s="9" t="s">
        <v>366</v>
      </c>
      <c r="B842" s="9" t="s">
        <v>367</v>
      </c>
      <c r="C842" s="9" t="s">
        <v>13083</v>
      </c>
      <c r="D842" s="9" t="s">
        <v>13084</v>
      </c>
      <c r="E842" s="9" t="s">
        <v>13085</v>
      </c>
      <c r="F842" s="9" t="s">
        <v>13086</v>
      </c>
      <c r="G842" s="9" t="s">
        <v>13087</v>
      </c>
      <c r="H842">
        <v>199</v>
      </c>
      <c r="I842">
        <v>999</v>
      </c>
      <c r="J842">
        <v>0.8</v>
      </c>
      <c r="K842" t="str">
        <f>IF(Table2_1[[#This Row],[discount_percentage]]&gt;=0.5, "Yes", "No")</f>
        <v>Yes</v>
      </c>
      <c r="L842" s="16">
        <f>Table2_1[[#This Row],[actual_price]] * Table2_1[[#This Row],[rating_count]]</f>
        <v>574425</v>
      </c>
      <c r="M842">
        <v>4</v>
      </c>
      <c r="N842">
        <v>575</v>
      </c>
      <c r="O842">
        <f>Table2_1[[#This Row],[rating]] * Table2_1[[#This Row],[rating_count]]</f>
        <v>2300</v>
      </c>
      <c r="P842">
        <f>CORREL(J:J,M:M)</f>
        <v>-0.15537543972693033</v>
      </c>
      <c r="Q842" t="str">
        <f>IF(Table2_1[[#This Row],[rating_count]]&lt;1000, "Yes", "No")</f>
        <v>Yes</v>
      </c>
      <c r="R842" s="9">
        <f>Table2_1[[#This Row],[rating]] * Table2_1[[#This Row],[rating_count]]</f>
        <v>2300</v>
      </c>
    </row>
    <row r="843" spans="1:18">
      <c r="A843" s="9" t="s">
        <v>6994</v>
      </c>
      <c r="B843" s="9" t="s">
        <v>6995</v>
      </c>
      <c r="C843" s="9" t="s">
        <v>13083</v>
      </c>
      <c r="D843" s="9" t="s">
        <v>13084</v>
      </c>
      <c r="E843" s="9" t="s">
        <v>13152</v>
      </c>
      <c r="F843" s="9" t="s">
        <v>13246</v>
      </c>
      <c r="G843" s="9"/>
      <c r="H843">
        <v>149</v>
      </c>
      <c r="I843">
        <v>999</v>
      </c>
      <c r="J843">
        <v>0.85</v>
      </c>
      <c r="K843" t="str">
        <f>IF(Table2_1[[#This Row],[discount_percentage]]&gt;=0.5, "Yes", "No")</f>
        <v>Yes</v>
      </c>
      <c r="L843" s="16">
        <f>Table2_1[[#This Row],[actual_price]] * Table2_1[[#This Row],[rating_count]]</f>
        <v>2520477</v>
      </c>
      <c r="M843">
        <v>3.5</v>
      </c>
      <c r="N843">
        <v>2523</v>
      </c>
      <c r="O843">
        <f>Table2_1[[#This Row],[rating]] * Table2_1[[#This Row],[rating_count]]</f>
        <v>8830.5</v>
      </c>
      <c r="P843">
        <f>CORREL(J:J,M:M)</f>
        <v>-0.15537543972693033</v>
      </c>
      <c r="Q843" t="str">
        <f>IF(Table2_1[[#This Row],[rating_count]]&lt;1000, "Yes", "No")</f>
        <v>No</v>
      </c>
      <c r="R843" s="9">
        <f>Table2_1[[#This Row],[rating]] * Table2_1[[#This Row],[rating_count]]</f>
        <v>8830.5</v>
      </c>
    </row>
    <row r="844" spans="1:18">
      <c r="A844" s="9" t="s">
        <v>7004</v>
      </c>
      <c r="B844" s="9" t="s">
        <v>7005</v>
      </c>
      <c r="C844" s="9" t="s">
        <v>13083</v>
      </c>
      <c r="D844" s="9" t="s">
        <v>13084</v>
      </c>
      <c r="E844" s="9" t="s">
        <v>13158</v>
      </c>
      <c r="F844" s="9" t="s">
        <v>13160</v>
      </c>
      <c r="G844" s="9"/>
      <c r="H844">
        <v>469</v>
      </c>
      <c r="I844">
        <v>1499</v>
      </c>
      <c r="J844">
        <v>0.69</v>
      </c>
      <c r="K844" t="str">
        <f>IF(Table2_1[[#This Row],[discount_percentage]]&gt;=0.5, "Yes", "No")</f>
        <v>Yes</v>
      </c>
      <c r="L844" s="16">
        <f>Table2_1[[#This Row],[actual_price]] * Table2_1[[#This Row],[rating_count]]</f>
        <v>527648</v>
      </c>
      <c r="M844">
        <v>4.0999999999999996</v>
      </c>
      <c r="N844">
        <v>352</v>
      </c>
      <c r="O844">
        <f>Table2_1[[#This Row],[rating]] * Table2_1[[#This Row],[rating_count]]</f>
        <v>1443.1999999999998</v>
      </c>
      <c r="P844">
        <f>CORREL(J:J,M:M)</f>
        <v>-0.15537543972693033</v>
      </c>
      <c r="Q844" t="str">
        <f>IF(Table2_1[[#This Row],[rating_count]]&lt;1000, "Yes", "No")</f>
        <v>Yes</v>
      </c>
      <c r="R844" s="9">
        <f>Table2_1[[#This Row],[rating]] * Table2_1[[#This Row],[rating_count]]</f>
        <v>1443.1999999999998</v>
      </c>
    </row>
    <row r="845" spans="1:18">
      <c r="A845" s="9" t="s">
        <v>7014</v>
      </c>
      <c r="B845" s="9" t="s">
        <v>7015</v>
      </c>
      <c r="C845" s="9" t="s">
        <v>13083</v>
      </c>
      <c r="D845" s="9" t="s">
        <v>13084</v>
      </c>
      <c r="E845" s="9" t="s">
        <v>13221</v>
      </c>
      <c r="F845" s="9"/>
      <c r="G845" s="9"/>
      <c r="H845">
        <v>1187</v>
      </c>
      <c r="I845">
        <v>1929</v>
      </c>
      <c r="J845">
        <v>0.38</v>
      </c>
      <c r="K845" t="str">
        <f>IF(Table2_1[[#This Row],[discount_percentage]]&gt;=0.5, "Yes", "No")</f>
        <v>No</v>
      </c>
      <c r="L845" s="16">
        <f>Table2_1[[#This Row],[actual_price]] * Table2_1[[#This Row],[rating_count]]</f>
        <v>3205998</v>
      </c>
      <c r="M845">
        <v>4.0999999999999996</v>
      </c>
      <c r="N845">
        <v>1662</v>
      </c>
      <c r="O845">
        <f>Table2_1[[#This Row],[rating]] * Table2_1[[#This Row],[rating_count]]</f>
        <v>6814.2</v>
      </c>
      <c r="P845">
        <f>CORREL(J:J,M:M)</f>
        <v>-0.15537543972693033</v>
      </c>
      <c r="Q845" t="str">
        <f>IF(Table2_1[[#This Row],[rating_count]]&lt;1000, "Yes", "No")</f>
        <v>No</v>
      </c>
      <c r="R845" s="9">
        <f>Table2_1[[#This Row],[rating]] * Table2_1[[#This Row],[rating_count]]</f>
        <v>6814.2</v>
      </c>
    </row>
    <row r="846" spans="1:18">
      <c r="A846" s="9" t="s">
        <v>7024</v>
      </c>
      <c r="B846" s="9" t="s">
        <v>7025</v>
      </c>
      <c r="C846" s="9" t="s">
        <v>13083</v>
      </c>
      <c r="D846" s="9" t="s">
        <v>13084</v>
      </c>
      <c r="E846" s="9" t="s">
        <v>13222</v>
      </c>
      <c r="F846" s="9" t="s">
        <v>13247</v>
      </c>
      <c r="G846" s="9"/>
      <c r="H846">
        <v>849</v>
      </c>
      <c r="I846">
        <v>1499</v>
      </c>
      <c r="J846">
        <v>0.43</v>
      </c>
      <c r="K846" t="str">
        <f>IF(Table2_1[[#This Row],[discount_percentage]]&gt;=0.5, "Yes", "No")</f>
        <v>No</v>
      </c>
      <c r="L846" s="16">
        <f>Table2_1[[#This Row],[actual_price]] * Table2_1[[#This Row],[rating_count]]</f>
        <v>11020648</v>
      </c>
      <c r="M846">
        <v>4</v>
      </c>
      <c r="N846">
        <v>7352</v>
      </c>
      <c r="O846">
        <f>Table2_1[[#This Row],[rating]] * Table2_1[[#This Row],[rating_count]]</f>
        <v>29408</v>
      </c>
      <c r="P846">
        <f>CORREL(J:J,M:M)</f>
        <v>-0.15537543972693033</v>
      </c>
      <c r="Q846" t="str">
        <f>IF(Table2_1[[#This Row],[rating_count]]&lt;1000, "Yes", "No")</f>
        <v>No</v>
      </c>
      <c r="R846" s="9">
        <f>Table2_1[[#This Row],[rating]] * Table2_1[[#This Row],[rating_count]]</f>
        <v>29408</v>
      </c>
    </row>
    <row r="847" spans="1:18">
      <c r="A847" s="9" t="s">
        <v>7035</v>
      </c>
      <c r="B847" s="9" t="s">
        <v>7036</v>
      </c>
      <c r="C847" s="9" t="s">
        <v>13083</v>
      </c>
      <c r="D847" s="9" t="s">
        <v>13084</v>
      </c>
      <c r="E847" s="9" t="s">
        <v>13158</v>
      </c>
      <c r="F847" s="9" t="s">
        <v>13159</v>
      </c>
      <c r="G847" s="9"/>
      <c r="H847">
        <v>328</v>
      </c>
      <c r="I847">
        <v>399</v>
      </c>
      <c r="J847">
        <v>0.18</v>
      </c>
      <c r="K847" t="str">
        <f>IF(Table2_1[[#This Row],[discount_percentage]]&gt;=0.5, "Yes", "No")</f>
        <v>No</v>
      </c>
      <c r="L847" s="16">
        <f>Table2_1[[#This Row],[actual_price]] * Table2_1[[#This Row],[rating_count]]</f>
        <v>1372959</v>
      </c>
      <c r="M847">
        <v>4.0999999999999996</v>
      </c>
      <c r="N847">
        <v>3441</v>
      </c>
      <c r="O847">
        <f>Table2_1[[#This Row],[rating]] * Table2_1[[#This Row],[rating_count]]</f>
        <v>14108.099999999999</v>
      </c>
      <c r="P847">
        <f>CORREL(J:J,M:M)</f>
        <v>-0.15537543972693033</v>
      </c>
      <c r="Q847" t="str">
        <f>IF(Table2_1[[#This Row],[rating_count]]&lt;1000, "Yes", "No")</f>
        <v>No</v>
      </c>
      <c r="R847" s="9">
        <f>Table2_1[[#This Row],[rating]] * Table2_1[[#This Row],[rating_count]]</f>
        <v>14108.099999999999</v>
      </c>
    </row>
    <row r="848" spans="1:18">
      <c r="A848" s="9" t="s">
        <v>7045</v>
      </c>
      <c r="B848" s="9" t="s">
        <v>7046</v>
      </c>
      <c r="C848" s="9" t="s">
        <v>13083</v>
      </c>
      <c r="D848" s="9" t="s">
        <v>13084</v>
      </c>
      <c r="E848" s="9" t="s">
        <v>13152</v>
      </c>
      <c r="F848" s="9" t="s">
        <v>13161</v>
      </c>
      <c r="G848" s="9"/>
      <c r="H848">
        <v>269</v>
      </c>
      <c r="I848">
        <v>699</v>
      </c>
      <c r="J848">
        <v>0.62</v>
      </c>
      <c r="K848" t="str">
        <f>IF(Table2_1[[#This Row],[discount_percentage]]&gt;=0.5, "Yes", "No")</f>
        <v>Yes</v>
      </c>
      <c r="L848" s="16">
        <f>Table2_1[[#This Row],[actual_price]] * Table2_1[[#This Row],[rating_count]]</f>
        <v>65007</v>
      </c>
      <c r="M848">
        <v>4</v>
      </c>
      <c r="N848">
        <v>93</v>
      </c>
      <c r="O848">
        <f>Table2_1[[#This Row],[rating]] * Table2_1[[#This Row],[rating_count]]</f>
        <v>372</v>
      </c>
      <c r="P848">
        <f>CORREL(J:J,M:M)</f>
        <v>-0.15537543972693033</v>
      </c>
      <c r="Q848" t="str">
        <f>IF(Table2_1[[#This Row],[rating_count]]&lt;1000, "Yes", "No")</f>
        <v>Yes</v>
      </c>
      <c r="R848" s="9">
        <f>Table2_1[[#This Row],[rating]] * Table2_1[[#This Row],[rating_count]]</f>
        <v>372</v>
      </c>
    </row>
    <row r="849" spans="1:18">
      <c r="A849" s="9" t="s">
        <v>7055</v>
      </c>
      <c r="B849" s="9" t="s">
        <v>7056</v>
      </c>
      <c r="C849" s="9" t="s">
        <v>13091</v>
      </c>
      <c r="D849" s="9" t="s">
        <v>13180</v>
      </c>
      <c r="E849" s="9" t="s">
        <v>13093</v>
      </c>
      <c r="F849" s="9" t="s">
        <v>13248</v>
      </c>
      <c r="G849" s="9" t="s">
        <v>13249</v>
      </c>
      <c r="H849">
        <v>299</v>
      </c>
      <c r="I849">
        <v>400</v>
      </c>
      <c r="J849">
        <v>0.25</v>
      </c>
      <c r="K849" t="str">
        <f>IF(Table2_1[[#This Row],[discount_percentage]]&gt;=0.5, "Yes", "No")</f>
        <v>No</v>
      </c>
      <c r="L849" s="16">
        <f>Table2_1[[#This Row],[actual_price]] * Table2_1[[#This Row],[rating_count]]</f>
        <v>16358000</v>
      </c>
      <c r="M849">
        <v>3.8</v>
      </c>
      <c r="N849">
        <v>40895</v>
      </c>
      <c r="O849">
        <f>Table2_1[[#This Row],[rating]] * Table2_1[[#This Row],[rating_count]]</f>
        <v>155401</v>
      </c>
      <c r="P849">
        <f>CORREL(J:J,M:M)</f>
        <v>-0.15537543972693033</v>
      </c>
      <c r="Q849" t="str">
        <f>IF(Table2_1[[#This Row],[rating_count]]&lt;1000, "Yes", "No")</f>
        <v>No</v>
      </c>
      <c r="R849" s="9">
        <f>Table2_1[[#This Row],[rating]] * Table2_1[[#This Row],[rating_count]]</f>
        <v>155401</v>
      </c>
    </row>
    <row r="850" spans="1:18">
      <c r="A850" s="9" t="s">
        <v>7066</v>
      </c>
      <c r="B850" s="9" t="s">
        <v>7067</v>
      </c>
      <c r="C850" s="9" t="s">
        <v>13083</v>
      </c>
      <c r="D850" s="9" t="s">
        <v>13084</v>
      </c>
      <c r="E850" s="9" t="s">
        <v>13218</v>
      </c>
      <c r="F850" s="9" t="s">
        <v>13250</v>
      </c>
      <c r="G850" s="9" t="s">
        <v>13232</v>
      </c>
      <c r="H850">
        <v>549</v>
      </c>
      <c r="I850">
        <v>1499</v>
      </c>
      <c r="J850">
        <v>0.63</v>
      </c>
      <c r="K850" t="str">
        <f>IF(Table2_1[[#This Row],[discount_percentage]]&gt;=0.5, "Yes", "No")</f>
        <v>Yes</v>
      </c>
      <c r="L850" s="16">
        <f>Table2_1[[#This Row],[actual_price]] * Table2_1[[#This Row],[rating_count]]</f>
        <v>16497994</v>
      </c>
      <c r="M850">
        <v>4.3</v>
      </c>
      <c r="N850">
        <v>11006</v>
      </c>
      <c r="O850">
        <f>Table2_1[[#This Row],[rating]] * Table2_1[[#This Row],[rating_count]]</f>
        <v>47325.799999999996</v>
      </c>
      <c r="P850">
        <f>CORREL(J:J,M:M)</f>
        <v>-0.15537543972693033</v>
      </c>
      <c r="Q850" t="str">
        <f>IF(Table2_1[[#This Row],[rating_count]]&lt;1000, "Yes", "No")</f>
        <v>No</v>
      </c>
      <c r="R850" s="9">
        <f>Table2_1[[#This Row],[rating]] * Table2_1[[#This Row],[rating_count]]</f>
        <v>47325.799999999996</v>
      </c>
    </row>
    <row r="851" spans="1:18">
      <c r="A851" s="9" t="s">
        <v>7077</v>
      </c>
      <c r="B851" s="9" t="s">
        <v>7078</v>
      </c>
      <c r="C851" s="9" t="s">
        <v>13169</v>
      </c>
      <c r="D851" s="9" t="s">
        <v>13170</v>
      </c>
      <c r="E851" s="9" t="s">
        <v>13171</v>
      </c>
      <c r="F851" s="9" t="s">
        <v>13172</v>
      </c>
      <c r="G851" s="9" t="s">
        <v>13205</v>
      </c>
      <c r="H851">
        <v>114</v>
      </c>
      <c r="I851">
        <v>120</v>
      </c>
      <c r="J851">
        <v>0.05</v>
      </c>
      <c r="K851" t="str">
        <f>IF(Table2_1[[#This Row],[discount_percentage]]&gt;=0.5, "Yes", "No")</f>
        <v>No</v>
      </c>
      <c r="L851" s="16">
        <f>Table2_1[[#This Row],[actual_price]] * Table2_1[[#This Row],[rating_count]]</f>
        <v>1072560</v>
      </c>
      <c r="M851">
        <v>4.2</v>
      </c>
      <c r="N851">
        <v>8938</v>
      </c>
      <c r="O851">
        <f>Table2_1[[#This Row],[rating]] * Table2_1[[#This Row],[rating_count]]</f>
        <v>37539.599999999999</v>
      </c>
      <c r="P851">
        <f>CORREL(J:J,M:M)</f>
        <v>-0.15537543972693033</v>
      </c>
      <c r="Q851" t="str">
        <f>IF(Table2_1[[#This Row],[rating_count]]&lt;1000, "Yes", "No")</f>
        <v>No</v>
      </c>
      <c r="R851" s="9">
        <f>Table2_1[[#This Row],[rating]] * Table2_1[[#This Row],[rating_count]]</f>
        <v>37539.599999999999</v>
      </c>
    </row>
    <row r="852" spans="1:18">
      <c r="A852" s="9" t="s">
        <v>7087</v>
      </c>
      <c r="B852" s="9" t="s">
        <v>7088</v>
      </c>
      <c r="C852" s="9" t="s">
        <v>13169</v>
      </c>
      <c r="D852" s="9" t="s">
        <v>13170</v>
      </c>
      <c r="E852" s="9" t="s">
        <v>13171</v>
      </c>
      <c r="F852" s="9" t="s">
        <v>13172</v>
      </c>
      <c r="G852" s="9" t="s">
        <v>13173</v>
      </c>
      <c r="H852">
        <v>120</v>
      </c>
      <c r="I852">
        <v>120</v>
      </c>
      <c r="J852">
        <v>0</v>
      </c>
      <c r="K852" t="str">
        <f>IF(Table2_1[[#This Row],[discount_percentage]]&gt;=0.5, "Yes", "No")</f>
        <v>No</v>
      </c>
      <c r="L852" s="16">
        <f>Table2_1[[#This Row],[actual_price]] * Table2_1[[#This Row],[rating_count]]</f>
        <v>516960</v>
      </c>
      <c r="M852">
        <v>4.0999999999999996</v>
      </c>
      <c r="N852">
        <v>4308</v>
      </c>
      <c r="O852">
        <f>Table2_1[[#This Row],[rating]] * Table2_1[[#This Row],[rating_count]]</f>
        <v>17662.8</v>
      </c>
      <c r="P852">
        <f>CORREL(J:J,M:M)</f>
        <v>-0.15537543972693033</v>
      </c>
      <c r="Q852" t="str">
        <f>IF(Table2_1[[#This Row],[rating_count]]&lt;1000, "Yes", "No")</f>
        <v>No</v>
      </c>
      <c r="R852" s="9">
        <f>Table2_1[[#This Row],[rating]] * Table2_1[[#This Row],[rating_count]]</f>
        <v>17662.8</v>
      </c>
    </row>
    <row r="853" spans="1:18">
      <c r="A853" s="9" t="s">
        <v>386</v>
      </c>
      <c r="B853" s="9" t="s">
        <v>387</v>
      </c>
      <c r="C853" s="9" t="s">
        <v>13083</v>
      </c>
      <c r="D853" s="9" t="s">
        <v>13084</v>
      </c>
      <c r="E853" s="9" t="s">
        <v>13085</v>
      </c>
      <c r="F853" s="9" t="s">
        <v>13086</v>
      </c>
      <c r="G853" s="9" t="s">
        <v>13087</v>
      </c>
      <c r="H853">
        <v>970</v>
      </c>
      <c r="I853">
        <v>1999</v>
      </c>
      <c r="J853">
        <v>0.51</v>
      </c>
      <c r="K853" t="str">
        <f>IF(Table2_1[[#This Row],[discount_percentage]]&gt;=0.5, "Yes", "No")</f>
        <v>Yes</v>
      </c>
      <c r="L853" s="16">
        <f>Table2_1[[#This Row],[actual_price]] * Table2_1[[#This Row],[rating_count]]</f>
        <v>923538</v>
      </c>
      <c r="M853">
        <v>4.2</v>
      </c>
      <c r="N853">
        <v>462</v>
      </c>
      <c r="O853">
        <f>Table2_1[[#This Row],[rating]] * Table2_1[[#This Row],[rating_count]]</f>
        <v>1940.4</v>
      </c>
      <c r="P853">
        <f>CORREL(J:J,M:M)</f>
        <v>-0.15537543972693033</v>
      </c>
      <c r="Q853" t="str">
        <f>IF(Table2_1[[#This Row],[rating_count]]&lt;1000, "Yes", "No")</f>
        <v>Yes</v>
      </c>
      <c r="R853" s="9">
        <f>Table2_1[[#This Row],[rating]] * Table2_1[[#This Row],[rating_count]]</f>
        <v>1940.4</v>
      </c>
    </row>
    <row r="854" spans="1:18">
      <c r="A854" s="9" t="s">
        <v>396</v>
      </c>
      <c r="B854" s="9" t="s">
        <v>397</v>
      </c>
      <c r="C854" s="9" t="s">
        <v>13083</v>
      </c>
      <c r="D854" s="9" t="s">
        <v>13084</v>
      </c>
      <c r="E854" s="9" t="s">
        <v>13085</v>
      </c>
      <c r="F854" s="9" t="s">
        <v>13086</v>
      </c>
      <c r="G854" s="9" t="s">
        <v>13087</v>
      </c>
      <c r="H854">
        <v>209</v>
      </c>
      <c r="I854">
        <v>695</v>
      </c>
      <c r="J854">
        <v>0.7</v>
      </c>
      <c r="K854" t="str">
        <f>IF(Table2_1[[#This Row],[discount_percentage]]&gt;=0.5, "Yes", "No")</f>
        <v>Yes</v>
      </c>
      <c r="L854" s="16">
        <f>Table2_1[[#This Row],[actual_price]] * Table2_1[[#This Row],[rating_count]]</f>
        <v>74841770</v>
      </c>
      <c r="M854">
        <v>4.5</v>
      </c>
      <c r="N854">
        <v>107686</v>
      </c>
      <c r="O854">
        <f>Table2_1[[#This Row],[rating]] * Table2_1[[#This Row],[rating_count]]</f>
        <v>484587</v>
      </c>
      <c r="P854">
        <f>CORREL(J:J,M:M)</f>
        <v>-0.15537543972693033</v>
      </c>
      <c r="Q854" t="str">
        <f>IF(Table2_1[[#This Row],[rating_count]]&lt;1000, "Yes", "No")</f>
        <v>No</v>
      </c>
      <c r="R854" s="9">
        <f>Table2_1[[#This Row],[rating]] * Table2_1[[#This Row],[rating_count]]</f>
        <v>484587</v>
      </c>
    </row>
    <row r="855" spans="1:18">
      <c r="A855" s="9" t="s">
        <v>7101</v>
      </c>
      <c r="B855" s="9" t="s">
        <v>7102</v>
      </c>
      <c r="C855" s="9" t="s">
        <v>13083</v>
      </c>
      <c r="D855" s="9" t="s">
        <v>13084</v>
      </c>
      <c r="E855" s="9" t="s">
        <v>13158</v>
      </c>
      <c r="F855" s="9" t="s">
        <v>13159</v>
      </c>
      <c r="G855" s="9"/>
      <c r="H855">
        <v>1490</v>
      </c>
      <c r="I855">
        <v>2295</v>
      </c>
      <c r="J855">
        <v>0.35</v>
      </c>
      <c r="K855" t="str">
        <f>IF(Table2_1[[#This Row],[discount_percentage]]&gt;=0.5, "Yes", "No")</f>
        <v>No</v>
      </c>
      <c r="L855" s="16">
        <f>Table2_1[[#This Row],[actual_price]] * Table2_1[[#This Row],[rating_count]]</f>
        <v>24446340</v>
      </c>
      <c r="M855">
        <v>4.5999999999999996</v>
      </c>
      <c r="N855">
        <v>10652</v>
      </c>
      <c r="O855">
        <f>Table2_1[[#This Row],[rating]] * Table2_1[[#This Row],[rating_count]]</f>
        <v>48999.199999999997</v>
      </c>
      <c r="P855">
        <f>CORREL(J:J,M:M)</f>
        <v>-0.15537543972693033</v>
      </c>
      <c r="Q855" t="str">
        <f>IF(Table2_1[[#This Row],[rating_count]]&lt;1000, "Yes", "No")</f>
        <v>No</v>
      </c>
      <c r="R855" s="9">
        <f>Table2_1[[#This Row],[rating]] * Table2_1[[#This Row],[rating_count]]</f>
        <v>48999.199999999997</v>
      </c>
    </row>
    <row r="856" spans="1:18">
      <c r="A856" s="9" t="s">
        <v>7111</v>
      </c>
      <c r="B856" s="9" t="s">
        <v>7112</v>
      </c>
      <c r="C856" s="9" t="s">
        <v>13174</v>
      </c>
      <c r="D856" s="9" t="s">
        <v>13175</v>
      </c>
      <c r="E856" s="9" t="s">
        <v>13251</v>
      </c>
      <c r="F856" s="9" t="s">
        <v>13252</v>
      </c>
      <c r="G856" s="9" t="s">
        <v>13253</v>
      </c>
      <c r="H856">
        <v>99</v>
      </c>
      <c r="I856">
        <v>99</v>
      </c>
      <c r="J856">
        <v>0</v>
      </c>
      <c r="K856" t="str">
        <f>IF(Table2_1[[#This Row],[discount_percentage]]&gt;=0.5, "Yes", "No")</f>
        <v>No</v>
      </c>
      <c r="L856" s="16">
        <f>Table2_1[[#This Row],[actual_price]] * Table2_1[[#This Row],[rating_count]]</f>
        <v>498564</v>
      </c>
      <c r="M856">
        <v>4.3</v>
      </c>
      <c r="N856">
        <v>5036</v>
      </c>
      <c r="O856">
        <f>Table2_1[[#This Row],[rating]] * Table2_1[[#This Row],[rating_count]]</f>
        <v>21654.799999999999</v>
      </c>
      <c r="P856">
        <f>CORREL(J:J,M:M)</f>
        <v>-0.15537543972693033</v>
      </c>
      <c r="Q856" t="str">
        <f>IF(Table2_1[[#This Row],[rating_count]]&lt;1000, "Yes", "No")</f>
        <v>No</v>
      </c>
      <c r="R856" s="9">
        <f>Table2_1[[#This Row],[rating]] * Table2_1[[#This Row],[rating_count]]</f>
        <v>21654.799999999999</v>
      </c>
    </row>
    <row r="857" spans="1:18">
      <c r="A857" s="9" t="s">
        <v>7122</v>
      </c>
      <c r="B857" s="9" t="s">
        <v>7123</v>
      </c>
      <c r="C857" s="9" t="s">
        <v>13083</v>
      </c>
      <c r="D857" s="9" t="s">
        <v>13084</v>
      </c>
      <c r="E857" s="9" t="s">
        <v>13158</v>
      </c>
      <c r="F857" s="9" t="s">
        <v>13159</v>
      </c>
      <c r="G857" s="9"/>
      <c r="H857">
        <v>149</v>
      </c>
      <c r="I857">
        <v>249</v>
      </c>
      <c r="J857">
        <v>0.4</v>
      </c>
      <c r="K857" t="str">
        <f>IF(Table2_1[[#This Row],[discount_percentage]]&gt;=0.5, "Yes", "No")</f>
        <v>No</v>
      </c>
      <c r="L857" s="16">
        <f>Table2_1[[#This Row],[actual_price]] * Table2_1[[#This Row],[rating_count]]</f>
        <v>1259193</v>
      </c>
      <c r="M857">
        <v>4</v>
      </c>
      <c r="N857">
        <v>5057</v>
      </c>
      <c r="O857">
        <f>Table2_1[[#This Row],[rating]] * Table2_1[[#This Row],[rating_count]]</f>
        <v>20228</v>
      </c>
      <c r="P857">
        <f>CORREL(J:J,M:M)</f>
        <v>-0.15537543972693033</v>
      </c>
      <c r="Q857" t="str">
        <f>IF(Table2_1[[#This Row],[rating_count]]&lt;1000, "Yes", "No")</f>
        <v>No</v>
      </c>
      <c r="R857" s="9">
        <f>Table2_1[[#This Row],[rating]] * Table2_1[[#This Row],[rating_count]]</f>
        <v>20228</v>
      </c>
    </row>
    <row r="858" spans="1:18">
      <c r="A858" s="9" t="s">
        <v>7132</v>
      </c>
      <c r="B858" s="9" t="s">
        <v>7133</v>
      </c>
      <c r="C858" s="9" t="s">
        <v>13083</v>
      </c>
      <c r="D858" s="9" t="s">
        <v>13084</v>
      </c>
      <c r="E858" s="9" t="s">
        <v>13194</v>
      </c>
      <c r="F858" s="9" t="s">
        <v>13195</v>
      </c>
      <c r="G858" s="9"/>
      <c r="H858">
        <v>575</v>
      </c>
      <c r="I858">
        <v>2799</v>
      </c>
      <c r="J858">
        <v>0.79</v>
      </c>
      <c r="K858" t="str">
        <f>IF(Table2_1[[#This Row],[discount_percentage]]&gt;=0.5, "Yes", "No")</f>
        <v>Yes</v>
      </c>
      <c r="L858" s="16">
        <f>Table2_1[[#This Row],[actual_price]] * Table2_1[[#This Row],[rating_count]]</f>
        <v>23895063</v>
      </c>
      <c r="M858">
        <v>4.2</v>
      </c>
      <c r="N858">
        <v>8537</v>
      </c>
      <c r="O858">
        <f>Table2_1[[#This Row],[rating]] * Table2_1[[#This Row],[rating_count]]</f>
        <v>35855.4</v>
      </c>
      <c r="P858">
        <f>CORREL(J:J,M:M)</f>
        <v>-0.15537543972693033</v>
      </c>
      <c r="Q858" t="str">
        <f>IF(Table2_1[[#This Row],[rating_count]]&lt;1000, "Yes", "No")</f>
        <v>No</v>
      </c>
      <c r="R858" s="9">
        <f>Table2_1[[#This Row],[rating]] * Table2_1[[#This Row],[rating_count]]</f>
        <v>35855.4</v>
      </c>
    </row>
    <row r="859" spans="1:18">
      <c r="A859" s="9" t="s">
        <v>435</v>
      </c>
      <c r="B859" s="9" t="s">
        <v>436</v>
      </c>
      <c r="C859" s="9" t="s">
        <v>13083</v>
      </c>
      <c r="D859" s="9" t="s">
        <v>13084</v>
      </c>
      <c r="E859" s="9" t="s">
        <v>13085</v>
      </c>
      <c r="F859" s="9" t="s">
        <v>13086</v>
      </c>
      <c r="G859" s="9" t="s">
        <v>13087</v>
      </c>
      <c r="H859">
        <v>333</v>
      </c>
      <c r="I859">
        <v>999</v>
      </c>
      <c r="J859">
        <v>0.67</v>
      </c>
      <c r="K859" t="str">
        <f>IF(Table2_1[[#This Row],[discount_percentage]]&gt;=0.5, "Yes", "No")</f>
        <v>Yes</v>
      </c>
      <c r="L859" s="16">
        <f>Table2_1[[#This Row],[actual_price]] * Table2_1[[#This Row],[rating_count]]</f>
        <v>9782208</v>
      </c>
      <c r="M859">
        <v>3.3</v>
      </c>
      <c r="N859">
        <v>9792</v>
      </c>
      <c r="O859">
        <f>Table2_1[[#This Row],[rating]] * Table2_1[[#This Row],[rating_count]]</f>
        <v>32313.599999999999</v>
      </c>
      <c r="P859">
        <f>CORREL(J:J,M:M)</f>
        <v>-0.15537543972693033</v>
      </c>
      <c r="Q859" t="str">
        <f>IF(Table2_1[[#This Row],[rating_count]]&lt;1000, "Yes", "No")</f>
        <v>No</v>
      </c>
      <c r="R859" s="9">
        <f>Table2_1[[#This Row],[rating]] * Table2_1[[#This Row],[rating_count]]</f>
        <v>32313.599999999999</v>
      </c>
    </row>
    <row r="860" spans="1:18">
      <c r="A860" s="9" t="s">
        <v>7142</v>
      </c>
      <c r="B860" s="9" t="s">
        <v>7143</v>
      </c>
      <c r="C860" s="9" t="s">
        <v>13169</v>
      </c>
      <c r="D860" s="9" t="s">
        <v>13170</v>
      </c>
      <c r="E860" s="9" t="s">
        <v>13171</v>
      </c>
      <c r="F860" s="9" t="s">
        <v>13172</v>
      </c>
      <c r="G860" s="9" t="s">
        <v>13173</v>
      </c>
      <c r="H860">
        <v>178</v>
      </c>
      <c r="I860">
        <v>210</v>
      </c>
      <c r="J860">
        <v>0.15</v>
      </c>
      <c r="K860" t="str">
        <f>IF(Table2_1[[#This Row],[discount_percentage]]&gt;=0.5, "Yes", "No")</f>
        <v>No</v>
      </c>
      <c r="L860" s="16">
        <f>Table2_1[[#This Row],[actual_price]] * Table2_1[[#This Row],[rating_count]]</f>
        <v>514500</v>
      </c>
      <c r="M860">
        <v>4.3</v>
      </c>
      <c r="N860">
        <v>2450</v>
      </c>
      <c r="O860">
        <f>Table2_1[[#This Row],[rating]] * Table2_1[[#This Row],[rating_count]]</f>
        <v>10535</v>
      </c>
      <c r="P860">
        <f>CORREL(J:J,M:M)</f>
        <v>-0.15537543972693033</v>
      </c>
      <c r="Q860" t="str">
        <f>IF(Table2_1[[#This Row],[rating_count]]&lt;1000, "Yes", "No")</f>
        <v>No</v>
      </c>
      <c r="R860" s="9">
        <f>Table2_1[[#This Row],[rating]] * Table2_1[[#This Row],[rating_count]]</f>
        <v>10535</v>
      </c>
    </row>
    <row r="861" spans="1:18">
      <c r="A861" s="9" t="s">
        <v>7152</v>
      </c>
      <c r="B861" s="9" t="s">
        <v>7153</v>
      </c>
      <c r="C861" s="9" t="s">
        <v>13091</v>
      </c>
      <c r="D861" s="9" t="s">
        <v>13129</v>
      </c>
      <c r="E861" s="9" t="s">
        <v>13130</v>
      </c>
      <c r="F861" s="9" t="s">
        <v>13131</v>
      </c>
      <c r="G861" s="9"/>
      <c r="H861">
        <v>1599</v>
      </c>
      <c r="I861">
        <v>3490</v>
      </c>
      <c r="J861">
        <v>0.54</v>
      </c>
      <c r="K861" t="str">
        <f>IF(Table2_1[[#This Row],[discount_percentage]]&gt;=0.5, "Yes", "No")</f>
        <v>Yes</v>
      </c>
      <c r="L861" s="16">
        <f>Table2_1[[#This Row],[actual_price]] * Table2_1[[#This Row],[rating_count]]</f>
        <v>2359240</v>
      </c>
      <c r="M861">
        <v>3.7</v>
      </c>
      <c r="N861">
        <v>676</v>
      </c>
      <c r="O861">
        <f>Table2_1[[#This Row],[rating]] * Table2_1[[#This Row],[rating_count]]</f>
        <v>2501.2000000000003</v>
      </c>
      <c r="P861">
        <f>CORREL(J:J,M:M)</f>
        <v>-0.15537543972693033</v>
      </c>
      <c r="Q861" t="str">
        <f>IF(Table2_1[[#This Row],[rating_count]]&lt;1000, "Yes", "No")</f>
        <v>Yes</v>
      </c>
      <c r="R861" s="9">
        <f>Table2_1[[#This Row],[rating]] * Table2_1[[#This Row],[rating_count]]</f>
        <v>2501.2000000000003</v>
      </c>
    </row>
    <row r="862" spans="1:18">
      <c r="A862" s="9" t="s">
        <v>7162</v>
      </c>
      <c r="B862" s="9" t="s">
        <v>7163</v>
      </c>
      <c r="C862" s="9" t="s">
        <v>13091</v>
      </c>
      <c r="D862" s="9" t="s">
        <v>13129</v>
      </c>
      <c r="E862" s="9" t="s">
        <v>13130</v>
      </c>
      <c r="F862" s="9" t="s">
        <v>13131</v>
      </c>
      <c r="G862" s="9"/>
      <c r="H862">
        <v>499</v>
      </c>
      <c r="I862">
        <v>1299</v>
      </c>
      <c r="J862">
        <v>0.62</v>
      </c>
      <c r="K862" t="str">
        <f>IF(Table2_1[[#This Row],[discount_percentage]]&gt;=0.5, "Yes", "No")</f>
        <v>Yes</v>
      </c>
      <c r="L862" s="16">
        <f>Table2_1[[#This Row],[actual_price]] * Table2_1[[#This Row],[rating_count]]</f>
        <v>1523727</v>
      </c>
      <c r="M862">
        <v>3.9</v>
      </c>
      <c r="N862">
        <v>1173</v>
      </c>
      <c r="O862">
        <f>Table2_1[[#This Row],[rating]] * Table2_1[[#This Row],[rating_count]]</f>
        <v>4574.7</v>
      </c>
      <c r="P862">
        <f>CORREL(J:J,M:M)</f>
        <v>-0.15537543972693033</v>
      </c>
      <c r="Q862" t="str">
        <f>IF(Table2_1[[#This Row],[rating_count]]&lt;1000, "Yes", "No")</f>
        <v>No</v>
      </c>
      <c r="R862" s="9">
        <f>Table2_1[[#This Row],[rating]] * Table2_1[[#This Row],[rating_count]]</f>
        <v>4574.7</v>
      </c>
    </row>
    <row r="863" spans="1:18">
      <c r="A863" s="9" t="s">
        <v>7172</v>
      </c>
      <c r="B863" s="9" t="s">
        <v>7173</v>
      </c>
      <c r="C863" s="9" t="s">
        <v>13083</v>
      </c>
      <c r="D863" s="9" t="s">
        <v>13084</v>
      </c>
      <c r="E863" s="9" t="s">
        <v>13158</v>
      </c>
      <c r="F863" s="9" t="s">
        <v>13192</v>
      </c>
      <c r="G863" s="9" t="s">
        <v>13198</v>
      </c>
      <c r="H863">
        <v>199</v>
      </c>
      <c r="I863">
        <v>499</v>
      </c>
      <c r="J863">
        <v>0.6</v>
      </c>
      <c r="K863" t="str">
        <f>IF(Table2_1[[#This Row],[discount_percentage]]&gt;=0.5, "Yes", "No")</f>
        <v>Yes</v>
      </c>
      <c r="L863" s="16">
        <f>Table2_1[[#This Row],[actual_price]] * Table2_1[[#This Row],[rating_count]]</f>
        <v>4989002</v>
      </c>
      <c r="M863">
        <v>4.3</v>
      </c>
      <c r="N863">
        <v>9998</v>
      </c>
      <c r="O863">
        <f>Table2_1[[#This Row],[rating]] * Table2_1[[#This Row],[rating_count]]</f>
        <v>42991.4</v>
      </c>
      <c r="P863">
        <f>CORREL(J:J,M:M)</f>
        <v>-0.15537543972693033</v>
      </c>
      <c r="Q863" t="str">
        <f>IF(Table2_1[[#This Row],[rating_count]]&lt;1000, "Yes", "No")</f>
        <v>No</v>
      </c>
      <c r="R863" s="9">
        <f>Table2_1[[#This Row],[rating]] * Table2_1[[#This Row],[rating_count]]</f>
        <v>42991.4</v>
      </c>
    </row>
    <row r="864" spans="1:18">
      <c r="A864" s="9" t="s">
        <v>7182</v>
      </c>
      <c r="B864" s="9" t="s">
        <v>7183</v>
      </c>
      <c r="C864" s="9" t="s">
        <v>13091</v>
      </c>
      <c r="D864" s="9" t="s">
        <v>13118</v>
      </c>
      <c r="E864" s="9" t="s">
        <v>13119</v>
      </c>
      <c r="F864" s="9"/>
      <c r="G864" s="9"/>
      <c r="H864">
        <v>2499</v>
      </c>
      <c r="I864">
        <v>5999</v>
      </c>
      <c r="J864">
        <v>0.57999999999999996</v>
      </c>
      <c r="K864" t="str">
        <f>IF(Table2_1[[#This Row],[discount_percentage]]&gt;=0.5, "Yes", "No")</f>
        <v>Yes</v>
      </c>
      <c r="L864" s="16">
        <f>Table2_1[[#This Row],[actual_price]] * Table2_1[[#This Row],[rating_count]]</f>
        <v>35106148</v>
      </c>
      <c r="M864">
        <v>4.0999999999999996</v>
      </c>
      <c r="N864">
        <v>5852</v>
      </c>
      <c r="O864">
        <f>Table2_1[[#This Row],[rating]] * Table2_1[[#This Row],[rating_count]]</f>
        <v>23993.199999999997</v>
      </c>
      <c r="P864">
        <f>CORREL(J:J,M:M)</f>
        <v>-0.15537543972693033</v>
      </c>
      <c r="Q864" t="str">
        <f>IF(Table2_1[[#This Row],[rating_count]]&lt;1000, "Yes", "No")</f>
        <v>No</v>
      </c>
      <c r="R864" s="9">
        <f>Table2_1[[#This Row],[rating]] * Table2_1[[#This Row],[rating_count]]</f>
        <v>23993.199999999997</v>
      </c>
    </row>
    <row r="865" spans="1:18">
      <c r="A865" s="9" t="s">
        <v>7192</v>
      </c>
      <c r="B865" s="9" t="s">
        <v>7193</v>
      </c>
      <c r="C865" s="9" t="s">
        <v>13083</v>
      </c>
      <c r="D865" s="9" t="s">
        <v>13229</v>
      </c>
      <c r="E865" s="9" t="s">
        <v>13254</v>
      </c>
      <c r="F865" s="9"/>
      <c r="G865" s="9"/>
      <c r="H865">
        <v>199</v>
      </c>
      <c r="I865">
        <v>999</v>
      </c>
      <c r="J865">
        <v>0.8</v>
      </c>
      <c r="K865" t="str">
        <f>IF(Table2_1[[#This Row],[discount_percentage]]&gt;=0.5, "Yes", "No")</f>
        <v>Yes</v>
      </c>
      <c r="L865" s="16">
        <f>Table2_1[[#This Row],[actual_price]] * Table2_1[[#This Row],[rating_count]]</f>
        <v>361638</v>
      </c>
      <c r="M865">
        <v>4.2</v>
      </c>
      <c r="N865">
        <v>362</v>
      </c>
      <c r="O865">
        <f>Table2_1[[#This Row],[rating]] * Table2_1[[#This Row],[rating_count]]</f>
        <v>1520.4</v>
      </c>
      <c r="P865">
        <f>CORREL(J:J,M:M)</f>
        <v>-0.15537543972693033</v>
      </c>
      <c r="Q865" t="str">
        <f>IF(Table2_1[[#This Row],[rating_count]]&lt;1000, "Yes", "No")</f>
        <v>Yes</v>
      </c>
      <c r="R865" s="9">
        <f>Table2_1[[#This Row],[rating]] * Table2_1[[#This Row],[rating_count]]</f>
        <v>1520.4</v>
      </c>
    </row>
    <row r="866" spans="1:18">
      <c r="A866" s="9" t="s">
        <v>7203</v>
      </c>
      <c r="B866" s="9" t="s">
        <v>7204</v>
      </c>
      <c r="C866" s="9" t="s">
        <v>13091</v>
      </c>
      <c r="D866" s="9" t="s">
        <v>13093</v>
      </c>
      <c r="E866" s="9" t="s">
        <v>13126</v>
      </c>
      <c r="F866" s="9" t="s">
        <v>13127</v>
      </c>
      <c r="G866" s="9"/>
      <c r="H866">
        <v>939</v>
      </c>
      <c r="I866">
        <v>1800</v>
      </c>
      <c r="J866">
        <v>0.48</v>
      </c>
      <c r="K866" t="str">
        <f>IF(Table2_1[[#This Row],[discount_percentage]]&gt;=0.5, "Yes", "No")</f>
        <v>No</v>
      </c>
      <c r="L866" s="16">
        <f>Table2_1[[#This Row],[actual_price]] * Table2_1[[#This Row],[rating_count]]</f>
        <v>369093600</v>
      </c>
      <c r="M866">
        <v>4.5</v>
      </c>
      <c r="N866">
        <v>205052</v>
      </c>
      <c r="O866">
        <f>Table2_1[[#This Row],[rating]] * Table2_1[[#This Row],[rating_count]]</f>
        <v>922734</v>
      </c>
      <c r="P866">
        <f>CORREL(J:J,M:M)</f>
        <v>-0.15537543972693033</v>
      </c>
      <c r="Q866" t="str">
        <f>IF(Table2_1[[#This Row],[rating_count]]&lt;1000, "Yes", "No")</f>
        <v>No</v>
      </c>
      <c r="R866" s="9">
        <f>Table2_1[[#This Row],[rating]] * Table2_1[[#This Row],[rating_count]]</f>
        <v>922734</v>
      </c>
    </row>
    <row r="867" spans="1:18">
      <c r="A867" s="9" t="s">
        <v>7213</v>
      </c>
      <c r="B867" s="9" t="s">
        <v>7214</v>
      </c>
      <c r="C867" s="9" t="s">
        <v>13091</v>
      </c>
      <c r="D867" s="9" t="s">
        <v>13118</v>
      </c>
      <c r="E867" s="9" t="s">
        <v>13119</v>
      </c>
      <c r="F867" s="9"/>
      <c r="G867" s="9"/>
      <c r="H867">
        <v>2499</v>
      </c>
      <c r="I867">
        <v>9999</v>
      </c>
      <c r="J867">
        <v>0.75</v>
      </c>
      <c r="K867" t="str">
        <f>IF(Table2_1[[#This Row],[discount_percentage]]&gt;=0.5, "Yes", "No")</f>
        <v>Yes</v>
      </c>
      <c r="L867" s="16">
        <f>Table2_1[[#This Row],[actual_price]] * Table2_1[[#This Row],[rating_count]]</f>
        <v>90890910</v>
      </c>
      <c r="M867">
        <v>4</v>
      </c>
      <c r="N867">
        <v>9090</v>
      </c>
      <c r="O867">
        <f>Table2_1[[#This Row],[rating]] * Table2_1[[#This Row],[rating_count]]</f>
        <v>36360</v>
      </c>
      <c r="P867">
        <f>CORREL(J:J,M:M)</f>
        <v>-0.15537543972693033</v>
      </c>
      <c r="Q867" t="str">
        <f>IF(Table2_1[[#This Row],[rating_count]]&lt;1000, "Yes", "No")</f>
        <v>No</v>
      </c>
      <c r="R867" s="9">
        <f>Table2_1[[#This Row],[rating]] * Table2_1[[#This Row],[rating_count]]</f>
        <v>36360</v>
      </c>
    </row>
    <row r="868" spans="1:18">
      <c r="A868" s="9" t="s">
        <v>7223</v>
      </c>
      <c r="B868" s="9" t="s">
        <v>7224</v>
      </c>
      <c r="C868" s="9" t="s">
        <v>13083</v>
      </c>
      <c r="D868" s="9" t="s">
        <v>13084</v>
      </c>
      <c r="E868" s="9" t="s">
        <v>13158</v>
      </c>
      <c r="F868" s="9" t="s">
        <v>13159</v>
      </c>
      <c r="G868" s="9"/>
      <c r="H868">
        <v>1439</v>
      </c>
      <c r="I868">
        <v>2890</v>
      </c>
      <c r="J868">
        <v>0.5</v>
      </c>
      <c r="K868" t="str">
        <f>IF(Table2_1[[#This Row],[discount_percentage]]&gt;=0.5, "Yes", "No")</f>
        <v>Yes</v>
      </c>
      <c r="L868" s="16">
        <f>Table2_1[[#This Row],[actual_price]] * Table2_1[[#This Row],[rating_count]]</f>
        <v>11846110</v>
      </c>
      <c r="M868">
        <v>4.5</v>
      </c>
      <c r="N868">
        <v>4099</v>
      </c>
      <c r="O868">
        <f>Table2_1[[#This Row],[rating]] * Table2_1[[#This Row],[rating_count]]</f>
        <v>18445.5</v>
      </c>
      <c r="P868">
        <f>CORREL(J:J,M:M)</f>
        <v>-0.15537543972693033</v>
      </c>
      <c r="Q868" t="str">
        <f>IF(Table2_1[[#This Row],[rating_count]]&lt;1000, "Yes", "No")</f>
        <v>No</v>
      </c>
      <c r="R868" s="9">
        <f>Table2_1[[#This Row],[rating]] * Table2_1[[#This Row],[rating_count]]</f>
        <v>18445.5</v>
      </c>
    </row>
    <row r="869" spans="1:18">
      <c r="A869" s="9" t="s">
        <v>7233</v>
      </c>
      <c r="B869" s="9" t="s">
        <v>7234</v>
      </c>
      <c r="C869" s="9" t="s">
        <v>13091</v>
      </c>
      <c r="D869" s="9" t="s">
        <v>13129</v>
      </c>
      <c r="E869" s="9" t="s">
        <v>13130</v>
      </c>
      <c r="F869" s="9" t="s">
        <v>13131</v>
      </c>
      <c r="G869" s="9"/>
      <c r="H869">
        <v>1099</v>
      </c>
      <c r="I869">
        <v>5999</v>
      </c>
      <c r="J869">
        <v>0.82</v>
      </c>
      <c r="K869" t="str">
        <f>IF(Table2_1[[#This Row],[discount_percentage]]&gt;=0.5, "Yes", "No")</f>
        <v>Yes</v>
      </c>
      <c r="L869" s="16">
        <f>Table2_1[[#This Row],[actual_price]] * Table2_1[[#This Row],[rating_count]]</f>
        <v>77783034</v>
      </c>
      <c r="M869">
        <v>3.5</v>
      </c>
      <c r="N869">
        <v>12966</v>
      </c>
      <c r="O869">
        <f>Table2_1[[#This Row],[rating]] * Table2_1[[#This Row],[rating_count]]</f>
        <v>45381</v>
      </c>
      <c r="P869">
        <f>CORREL(J:J,M:M)</f>
        <v>-0.15537543972693033</v>
      </c>
      <c r="Q869" t="str">
        <f>IF(Table2_1[[#This Row],[rating_count]]&lt;1000, "Yes", "No")</f>
        <v>No</v>
      </c>
      <c r="R869" s="9">
        <f>Table2_1[[#This Row],[rating]] * Table2_1[[#This Row],[rating_count]]</f>
        <v>45381</v>
      </c>
    </row>
    <row r="870" spans="1:18">
      <c r="A870" s="9" t="s">
        <v>7242</v>
      </c>
      <c r="B870" s="9" t="s">
        <v>7243</v>
      </c>
      <c r="C870" s="9" t="s">
        <v>13169</v>
      </c>
      <c r="D870" s="9" t="s">
        <v>13170</v>
      </c>
      <c r="E870" s="9" t="s">
        <v>13171</v>
      </c>
      <c r="F870" s="9" t="s">
        <v>13172</v>
      </c>
      <c r="G870" s="9" t="s">
        <v>13205</v>
      </c>
      <c r="H870">
        <v>157</v>
      </c>
      <c r="I870">
        <v>160</v>
      </c>
      <c r="J870">
        <v>0.02</v>
      </c>
      <c r="K870" t="str">
        <f>IF(Table2_1[[#This Row],[discount_percentage]]&gt;=0.5, "Yes", "No")</f>
        <v>No</v>
      </c>
      <c r="L870" s="16">
        <f>Table2_1[[#This Row],[actual_price]] * Table2_1[[#This Row],[rating_count]]</f>
        <v>708480</v>
      </c>
      <c r="M870">
        <v>4.5</v>
      </c>
      <c r="N870">
        <v>4428</v>
      </c>
      <c r="O870">
        <f>Table2_1[[#This Row],[rating]] * Table2_1[[#This Row],[rating_count]]</f>
        <v>19926</v>
      </c>
      <c r="P870">
        <f>CORREL(J:J,M:M)</f>
        <v>-0.15537543972693033</v>
      </c>
      <c r="Q870" t="str">
        <f>IF(Table2_1[[#This Row],[rating_count]]&lt;1000, "Yes", "No")</f>
        <v>No</v>
      </c>
      <c r="R870" s="9">
        <f>Table2_1[[#This Row],[rating]] * Table2_1[[#This Row],[rating_count]]</f>
        <v>19926</v>
      </c>
    </row>
    <row r="871" spans="1:18">
      <c r="A871" s="9" t="s">
        <v>420</v>
      </c>
      <c r="B871" s="9" t="s">
        <v>421</v>
      </c>
      <c r="C871" s="9" t="s">
        <v>13083</v>
      </c>
      <c r="D871" s="9" t="s">
        <v>13088</v>
      </c>
      <c r="E871" s="9" t="s">
        <v>13089</v>
      </c>
      <c r="F871" s="9" t="s">
        <v>13090</v>
      </c>
      <c r="G871" s="9"/>
      <c r="H871">
        <v>999</v>
      </c>
      <c r="I871">
        <v>1599</v>
      </c>
      <c r="J871">
        <v>0.38</v>
      </c>
      <c r="K871" t="str">
        <f>IF(Table2_1[[#This Row],[discount_percentage]]&gt;=0.5, "Yes", "No")</f>
        <v>No</v>
      </c>
      <c r="L871" s="16">
        <f>Table2_1[[#This Row],[actual_price]] * Table2_1[[#This Row],[rating_count]]</f>
        <v>19336707</v>
      </c>
      <c r="M871">
        <v>4.3</v>
      </c>
      <c r="N871">
        <v>12093</v>
      </c>
      <c r="O871">
        <f>Table2_1[[#This Row],[rating]] * Table2_1[[#This Row],[rating_count]]</f>
        <v>51999.9</v>
      </c>
      <c r="P871">
        <f>CORREL(J:J,M:M)</f>
        <v>-0.15537543972693033</v>
      </c>
      <c r="Q871" t="str">
        <f>IF(Table2_1[[#This Row],[rating_count]]&lt;1000, "Yes", "No")</f>
        <v>No</v>
      </c>
      <c r="R871" s="9">
        <f>Table2_1[[#This Row],[rating]] * Table2_1[[#This Row],[rating_count]]</f>
        <v>51999.9</v>
      </c>
    </row>
    <row r="872" spans="1:18">
      <c r="A872" s="9" t="s">
        <v>7254</v>
      </c>
      <c r="B872" s="9" t="s">
        <v>7255</v>
      </c>
      <c r="C872" s="9" t="s">
        <v>13083</v>
      </c>
      <c r="D872" s="9" t="s">
        <v>13084</v>
      </c>
      <c r="E872" s="9" t="s">
        <v>13158</v>
      </c>
      <c r="F872" s="9" t="s">
        <v>13192</v>
      </c>
      <c r="G872" s="9" t="s">
        <v>13193</v>
      </c>
      <c r="H872">
        <v>115</v>
      </c>
      <c r="I872">
        <v>999</v>
      </c>
      <c r="J872">
        <v>0.88</v>
      </c>
      <c r="K872" t="str">
        <f>IF(Table2_1[[#This Row],[discount_percentage]]&gt;=0.5, "Yes", "No")</f>
        <v>Yes</v>
      </c>
      <c r="L872" s="16">
        <f>Table2_1[[#This Row],[actual_price]] * Table2_1[[#This Row],[rating_count]]</f>
        <v>5686308</v>
      </c>
      <c r="M872">
        <v>3.3</v>
      </c>
      <c r="N872">
        <v>5692</v>
      </c>
      <c r="O872">
        <f>Table2_1[[#This Row],[rating]] * Table2_1[[#This Row],[rating_count]]</f>
        <v>18783.599999999999</v>
      </c>
      <c r="P872">
        <f>CORREL(J:J,M:M)</f>
        <v>-0.15537543972693033</v>
      </c>
      <c r="Q872" t="str">
        <f>IF(Table2_1[[#This Row],[rating_count]]&lt;1000, "Yes", "No")</f>
        <v>No</v>
      </c>
      <c r="R872" s="9">
        <f>Table2_1[[#This Row],[rating]] * Table2_1[[#This Row],[rating_count]]</f>
        <v>18783.599999999999</v>
      </c>
    </row>
    <row r="873" spans="1:18">
      <c r="A873" s="9" t="s">
        <v>7264</v>
      </c>
      <c r="B873" s="9" t="s">
        <v>7265</v>
      </c>
      <c r="C873" s="9" t="s">
        <v>13083</v>
      </c>
      <c r="D873" s="9" t="s">
        <v>13084</v>
      </c>
      <c r="E873" s="9" t="s">
        <v>13158</v>
      </c>
      <c r="F873" s="9" t="s">
        <v>13160</v>
      </c>
      <c r="G873" s="9"/>
      <c r="H873">
        <v>175</v>
      </c>
      <c r="I873">
        <v>499</v>
      </c>
      <c r="J873">
        <v>0.65</v>
      </c>
      <c r="K873" t="str">
        <f>IF(Table2_1[[#This Row],[discount_percentage]]&gt;=0.5, "Yes", "No")</f>
        <v>Yes</v>
      </c>
      <c r="L873" s="16">
        <f>Table2_1[[#This Row],[actual_price]] * Table2_1[[#This Row],[rating_count]]</f>
        <v>10479</v>
      </c>
      <c r="M873">
        <v>4.0999999999999996</v>
      </c>
      <c r="N873">
        <v>21</v>
      </c>
      <c r="O873">
        <f>Table2_1[[#This Row],[rating]] * Table2_1[[#This Row],[rating_count]]</f>
        <v>86.1</v>
      </c>
      <c r="P873">
        <f>CORREL(J:J,M:M)</f>
        <v>-0.15537543972693033</v>
      </c>
      <c r="Q873" t="str">
        <f>IF(Table2_1[[#This Row],[rating_count]]&lt;1000, "Yes", "No")</f>
        <v>Yes</v>
      </c>
      <c r="R873" s="9">
        <f>Table2_1[[#This Row],[rating]] * Table2_1[[#This Row],[rating_count]]</f>
        <v>86.1</v>
      </c>
    </row>
    <row r="874" spans="1:18">
      <c r="A874" s="9" t="s">
        <v>7274</v>
      </c>
      <c r="B874" s="9" t="s">
        <v>7275</v>
      </c>
      <c r="C874" s="9" t="s">
        <v>13091</v>
      </c>
      <c r="D874" s="9" t="s">
        <v>13180</v>
      </c>
      <c r="E874" s="9" t="s">
        <v>13216</v>
      </c>
      <c r="F874" s="9" t="s">
        <v>13217</v>
      </c>
      <c r="G874" s="9"/>
      <c r="H874">
        <v>1999</v>
      </c>
      <c r="I874">
        <v>4700</v>
      </c>
      <c r="J874">
        <v>0.56999999999999995</v>
      </c>
      <c r="K874" t="str">
        <f>IF(Table2_1[[#This Row],[discount_percentage]]&gt;=0.5, "Yes", "No")</f>
        <v>Yes</v>
      </c>
      <c r="L874" s="16">
        <f>Table2_1[[#This Row],[actual_price]] * Table2_1[[#This Row],[rating_count]]</f>
        <v>8836000</v>
      </c>
      <c r="M874">
        <v>3.8</v>
      </c>
      <c r="N874">
        <v>1880</v>
      </c>
      <c r="O874">
        <f>Table2_1[[#This Row],[rating]] * Table2_1[[#This Row],[rating_count]]</f>
        <v>7144</v>
      </c>
      <c r="P874">
        <f>CORREL(J:J,M:M)</f>
        <v>-0.15537543972693033</v>
      </c>
      <c r="Q874" t="str">
        <f>IF(Table2_1[[#This Row],[rating_count]]&lt;1000, "Yes", "No")</f>
        <v>No</v>
      </c>
      <c r="R874" s="9">
        <f>Table2_1[[#This Row],[rating]] * Table2_1[[#This Row],[rating_count]]</f>
        <v>7144</v>
      </c>
    </row>
    <row r="875" spans="1:18">
      <c r="A875" s="9" t="s">
        <v>7284</v>
      </c>
      <c r="B875" s="9" t="s">
        <v>7285</v>
      </c>
      <c r="C875" s="9" t="s">
        <v>13083</v>
      </c>
      <c r="D875" s="9" t="s">
        <v>13189</v>
      </c>
      <c r="E875" s="9" t="s">
        <v>13255</v>
      </c>
      <c r="F875" s="9"/>
      <c r="G875" s="9"/>
      <c r="H875">
        <v>3999</v>
      </c>
      <c r="I875">
        <v>4332.96</v>
      </c>
      <c r="J875">
        <v>0.08</v>
      </c>
      <c r="K875" t="str">
        <f>IF(Table2_1[[#This Row],[discount_percentage]]&gt;=0.5, "Yes", "No")</f>
        <v>No</v>
      </c>
      <c r="L875" s="16">
        <f>Table2_1[[#This Row],[actual_price]] * Table2_1[[#This Row],[rating_count]]</f>
        <v>94293875.519999996</v>
      </c>
      <c r="M875">
        <v>3.5</v>
      </c>
      <c r="N875">
        <v>21762</v>
      </c>
      <c r="O875">
        <f>Table2_1[[#This Row],[rating]] * Table2_1[[#This Row],[rating_count]]</f>
        <v>76167</v>
      </c>
      <c r="P875">
        <f>CORREL(J:J,M:M)</f>
        <v>-0.15537543972693033</v>
      </c>
      <c r="Q875" t="str">
        <f>IF(Table2_1[[#This Row],[rating_count]]&lt;1000, "Yes", "No")</f>
        <v>No</v>
      </c>
      <c r="R875" s="9">
        <f>Table2_1[[#This Row],[rating]] * Table2_1[[#This Row],[rating_count]]</f>
        <v>76167</v>
      </c>
    </row>
    <row r="876" spans="1:18">
      <c r="A876" s="9" t="s">
        <v>7295</v>
      </c>
      <c r="B876" s="9" t="s">
        <v>7296</v>
      </c>
      <c r="C876" s="9" t="s">
        <v>13083</v>
      </c>
      <c r="D876" s="9" t="s">
        <v>13088</v>
      </c>
      <c r="E876" s="9" t="s">
        <v>13202</v>
      </c>
      <c r="F876" s="9"/>
      <c r="G876" s="9"/>
      <c r="H876">
        <v>899</v>
      </c>
      <c r="I876">
        <v>1800</v>
      </c>
      <c r="J876">
        <v>0.5</v>
      </c>
      <c r="K876" t="str">
        <f>IF(Table2_1[[#This Row],[discount_percentage]]&gt;=0.5, "Yes", "No")</f>
        <v>Yes</v>
      </c>
      <c r="L876" s="16">
        <f>Table2_1[[#This Row],[actual_price]] * Table2_1[[#This Row],[rating_count]]</f>
        <v>40275000</v>
      </c>
      <c r="M876">
        <v>4.0999999999999996</v>
      </c>
      <c r="N876">
        <v>22375</v>
      </c>
      <c r="O876">
        <f>Table2_1[[#This Row],[rating]] * Table2_1[[#This Row],[rating_count]]</f>
        <v>91737.499999999985</v>
      </c>
      <c r="P876">
        <f>CORREL(J:J,M:M)</f>
        <v>-0.15537543972693033</v>
      </c>
      <c r="Q876" t="str">
        <f>IF(Table2_1[[#This Row],[rating_count]]&lt;1000, "Yes", "No")</f>
        <v>No</v>
      </c>
      <c r="R876" s="9">
        <f>Table2_1[[#This Row],[rating]] * Table2_1[[#This Row],[rating_count]]</f>
        <v>91737.499999999985</v>
      </c>
    </row>
    <row r="877" spans="1:18">
      <c r="A877" s="9" t="s">
        <v>7305</v>
      </c>
      <c r="B877" s="9" t="s">
        <v>7306</v>
      </c>
      <c r="C877" s="9" t="s">
        <v>13083</v>
      </c>
      <c r="D877" s="9" t="s">
        <v>13084</v>
      </c>
      <c r="E877" s="9" t="s">
        <v>13158</v>
      </c>
      <c r="F877" s="9" t="s">
        <v>13192</v>
      </c>
      <c r="G877" s="9" t="s">
        <v>13198</v>
      </c>
      <c r="H877">
        <v>299</v>
      </c>
      <c r="I877">
        <v>990</v>
      </c>
      <c r="J877">
        <v>0.7</v>
      </c>
      <c r="K877" t="str">
        <f>IF(Table2_1[[#This Row],[discount_percentage]]&gt;=0.5, "Yes", "No")</f>
        <v>Yes</v>
      </c>
      <c r="L877" s="16">
        <f>Table2_1[[#This Row],[actual_price]] * Table2_1[[#This Row],[rating_count]]</f>
        <v>2428470</v>
      </c>
      <c r="M877">
        <v>4.5</v>
      </c>
      <c r="N877">
        <v>2453</v>
      </c>
      <c r="O877">
        <f>Table2_1[[#This Row],[rating]] * Table2_1[[#This Row],[rating_count]]</f>
        <v>11038.5</v>
      </c>
      <c r="P877">
        <f>CORREL(J:J,M:M)</f>
        <v>-0.15537543972693033</v>
      </c>
      <c r="Q877" t="str">
        <f>IF(Table2_1[[#This Row],[rating_count]]&lt;1000, "Yes", "No")</f>
        <v>No</v>
      </c>
      <c r="R877" s="9">
        <f>Table2_1[[#This Row],[rating]] * Table2_1[[#This Row],[rating_count]]</f>
        <v>11038.5</v>
      </c>
    </row>
    <row r="878" spans="1:18">
      <c r="A878" s="9" t="s">
        <v>7315</v>
      </c>
      <c r="B878" s="9" t="s">
        <v>7316</v>
      </c>
      <c r="C878" s="9" t="s">
        <v>13083</v>
      </c>
      <c r="D878" s="9" t="s">
        <v>13084</v>
      </c>
      <c r="E878" s="9" t="s">
        <v>13158</v>
      </c>
      <c r="F878" s="9" t="s">
        <v>13160</v>
      </c>
      <c r="G878" s="9"/>
      <c r="H878">
        <v>3303</v>
      </c>
      <c r="I878">
        <v>4699</v>
      </c>
      <c r="J878">
        <v>0.3</v>
      </c>
      <c r="K878" t="str">
        <f>IF(Table2_1[[#This Row],[discount_percentage]]&gt;=0.5, "Yes", "No")</f>
        <v>No</v>
      </c>
      <c r="L878" s="16">
        <f>Table2_1[[#This Row],[actual_price]] * Table2_1[[#This Row],[rating_count]]</f>
        <v>63643256</v>
      </c>
      <c r="M878">
        <v>4.4000000000000004</v>
      </c>
      <c r="N878">
        <v>13544</v>
      </c>
      <c r="O878">
        <f>Table2_1[[#This Row],[rating]] * Table2_1[[#This Row],[rating_count]]</f>
        <v>59593.600000000006</v>
      </c>
      <c r="P878">
        <f>CORREL(J:J,M:M)</f>
        <v>-0.15537543972693033</v>
      </c>
      <c r="Q878" t="str">
        <f>IF(Table2_1[[#This Row],[rating_count]]&lt;1000, "Yes", "No")</f>
        <v>No</v>
      </c>
      <c r="R878" s="9">
        <f>Table2_1[[#This Row],[rating]] * Table2_1[[#This Row],[rating_count]]</f>
        <v>59593.600000000006</v>
      </c>
    </row>
    <row r="879" spans="1:18">
      <c r="A879" s="9" t="s">
        <v>7325</v>
      </c>
      <c r="B879" s="9" t="s">
        <v>7326</v>
      </c>
      <c r="C879" s="9" t="s">
        <v>13083</v>
      </c>
      <c r="D879" s="9" t="s">
        <v>13084</v>
      </c>
      <c r="E879" s="9" t="s">
        <v>13222</v>
      </c>
      <c r="F879" s="9" t="s">
        <v>13235</v>
      </c>
      <c r="G879" s="9" t="s">
        <v>13236</v>
      </c>
      <c r="H879">
        <v>1890</v>
      </c>
      <c r="I879">
        <v>5490</v>
      </c>
      <c r="J879">
        <v>0.66</v>
      </c>
      <c r="K879" t="str">
        <f>IF(Table2_1[[#This Row],[discount_percentage]]&gt;=0.5, "Yes", "No")</f>
        <v>Yes</v>
      </c>
      <c r="L879" s="16">
        <f>Table2_1[[#This Row],[actual_price]] * Table2_1[[#This Row],[rating_count]]</f>
        <v>60258240</v>
      </c>
      <c r="M879">
        <v>4.0999999999999996</v>
      </c>
      <c r="N879">
        <v>10976</v>
      </c>
      <c r="O879">
        <f>Table2_1[[#This Row],[rating]] * Table2_1[[#This Row],[rating_count]]</f>
        <v>45001.599999999999</v>
      </c>
      <c r="P879">
        <f>CORREL(J:J,M:M)</f>
        <v>-0.15537543972693033</v>
      </c>
      <c r="Q879" t="str">
        <f>IF(Table2_1[[#This Row],[rating_count]]&lt;1000, "Yes", "No")</f>
        <v>No</v>
      </c>
      <c r="R879" s="9">
        <f>Table2_1[[#This Row],[rating]] * Table2_1[[#This Row],[rating_count]]</f>
        <v>45001.599999999999</v>
      </c>
    </row>
    <row r="880" spans="1:18">
      <c r="A880" s="9" t="s">
        <v>7335</v>
      </c>
      <c r="B880" s="9" t="s">
        <v>7336</v>
      </c>
      <c r="C880" s="9" t="s">
        <v>13169</v>
      </c>
      <c r="D880" s="9" t="s">
        <v>13170</v>
      </c>
      <c r="E880" s="9" t="s">
        <v>13171</v>
      </c>
      <c r="F880" s="9" t="s">
        <v>13172</v>
      </c>
      <c r="G880" s="9" t="s">
        <v>13173</v>
      </c>
      <c r="H880">
        <v>90</v>
      </c>
      <c r="I880">
        <v>100</v>
      </c>
      <c r="J880">
        <v>0.1</v>
      </c>
      <c r="K880" t="str">
        <f>IF(Table2_1[[#This Row],[discount_percentage]]&gt;=0.5, "Yes", "No")</f>
        <v>No</v>
      </c>
      <c r="L880" s="16">
        <f>Table2_1[[#This Row],[actual_price]] * Table2_1[[#This Row],[rating_count]]</f>
        <v>306100</v>
      </c>
      <c r="M880">
        <v>4.3</v>
      </c>
      <c r="N880">
        <v>3061</v>
      </c>
      <c r="O880">
        <f>Table2_1[[#This Row],[rating]] * Table2_1[[#This Row],[rating_count]]</f>
        <v>13162.3</v>
      </c>
      <c r="P880">
        <f>CORREL(J:J,M:M)</f>
        <v>-0.15537543972693033</v>
      </c>
      <c r="Q880" t="str">
        <f>IF(Table2_1[[#This Row],[rating_count]]&lt;1000, "Yes", "No")</f>
        <v>No</v>
      </c>
      <c r="R880" s="9">
        <f>Table2_1[[#This Row],[rating]] * Table2_1[[#This Row],[rating_count]]</f>
        <v>13162.3</v>
      </c>
    </row>
    <row r="881" spans="1:18">
      <c r="A881" s="9" t="s">
        <v>7345</v>
      </c>
      <c r="B881" s="9" t="s">
        <v>7346</v>
      </c>
      <c r="C881" s="9" t="s">
        <v>13091</v>
      </c>
      <c r="D881" s="9" t="s">
        <v>13129</v>
      </c>
      <c r="E881" s="9" t="s">
        <v>13130</v>
      </c>
      <c r="F881" s="9" t="s">
        <v>13131</v>
      </c>
      <c r="G881" s="9"/>
      <c r="H881">
        <v>1599</v>
      </c>
      <c r="I881">
        <v>2790</v>
      </c>
      <c r="J881">
        <v>0.43</v>
      </c>
      <c r="K881" t="str">
        <f>IF(Table2_1[[#This Row],[discount_percentage]]&gt;=0.5, "Yes", "No")</f>
        <v>No</v>
      </c>
      <c r="L881" s="16">
        <f>Table2_1[[#This Row],[actual_price]] * Table2_1[[#This Row],[rating_count]]</f>
        <v>6338880</v>
      </c>
      <c r="M881">
        <v>3.6</v>
      </c>
      <c r="N881">
        <v>2272</v>
      </c>
      <c r="O881">
        <f>Table2_1[[#This Row],[rating]] * Table2_1[[#This Row],[rating_count]]</f>
        <v>8179.2</v>
      </c>
      <c r="P881">
        <f>CORREL(J:J,M:M)</f>
        <v>-0.15537543972693033</v>
      </c>
      <c r="Q881" t="str">
        <f>IF(Table2_1[[#This Row],[rating_count]]&lt;1000, "Yes", "No")</f>
        <v>No</v>
      </c>
      <c r="R881" s="9">
        <f>Table2_1[[#This Row],[rating]] * Table2_1[[#This Row],[rating_count]]</f>
        <v>8179.2</v>
      </c>
    </row>
    <row r="882" spans="1:18">
      <c r="A882" s="9" t="s">
        <v>7355</v>
      </c>
      <c r="B882" s="9" t="s">
        <v>7356</v>
      </c>
      <c r="C882" s="9" t="s">
        <v>13083</v>
      </c>
      <c r="D882" s="9" t="s">
        <v>13084</v>
      </c>
      <c r="E882" s="9" t="s">
        <v>13152</v>
      </c>
      <c r="F882" s="9" t="s">
        <v>13237</v>
      </c>
      <c r="G882" s="9"/>
      <c r="H882">
        <v>599</v>
      </c>
      <c r="I882">
        <v>999</v>
      </c>
      <c r="J882">
        <v>0.4</v>
      </c>
      <c r="K882" t="str">
        <f>IF(Table2_1[[#This Row],[discount_percentage]]&gt;=0.5, "Yes", "No")</f>
        <v>No</v>
      </c>
      <c r="L882" s="16">
        <f>Table2_1[[#This Row],[actual_price]] * Table2_1[[#This Row],[rating_count]]</f>
        <v>7593399</v>
      </c>
      <c r="M882">
        <v>4</v>
      </c>
      <c r="N882">
        <v>7601</v>
      </c>
      <c r="O882">
        <f>Table2_1[[#This Row],[rating]] * Table2_1[[#This Row],[rating_count]]</f>
        <v>30404</v>
      </c>
      <c r="P882">
        <f>CORREL(J:J,M:M)</f>
        <v>-0.15537543972693033</v>
      </c>
      <c r="Q882" t="str">
        <f>IF(Table2_1[[#This Row],[rating_count]]&lt;1000, "Yes", "No")</f>
        <v>No</v>
      </c>
      <c r="R882" s="9">
        <f>Table2_1[[#This Row],[rating]] * Table2_1[[#This Row],[rating_count]]</f>
        <v>30404</v>
      </c>
    </row>
    <row r="883" spans="1:18">
      <c r="A883" s="9" t="s">
        <v>445</v>
      </c>
      <c r="B883" s="9" t="s">
        <v>446</v>
      </c>
      <c r="C883" s="9" t="s">
        <v>13083</v>
      </c>
      <c r="D883" s="9" t="s">
        <v>13088</v>
      </c>
      <c r="E883" s="9" t="s">
        <v>13089</v>
      </c>
      <c r="F883" s="9" t="s">
        <v>13090</v>
      </c>
      <c r="G883" s="9"/>
      <c r="H883">
        <v>507</v>
      </c>
      <c r="I883">
        <v>1208</v>
      </c>
      <c r="J883">
        <v>0.57999999999999996</v>
      </c>
      <c r="K883" t="str">
        <f>IF(Table2_1[[#This Row],[discount_percentage]]&gt;=0.5, "Yes", "No")</f>
        <v>Yes</v>
      </c>
      <c r="L883" s="16">
        <f>Table2_1[[#This Row],[actual_price]] * Table2_1[[#This Row],[rating_count]]</f>
        <v>9822248</v>
      </c>
      <c r="M883">
        <v>4.0999999999999996</v>
      </c>
      <c r="N883">
        <v>8131</v>
      </c>
      <c r="O883">
        <f>Table2_1[[#This Row],[rating]] * Table2_1[[#This Row],[rating_count]]</f>
        <v>33337.1</v>
      </c>
      <c r="P883">
        <f>CORREL(J:J,M:M)</f>
        <v>-0.15537543972693033</v>
      </c>
      <c r="Q883" t="str">
        <f>IF(Table2_1[[#This Row],[rating_count]]&lt;1000, "Yes", "No")</f>
        <v>No</v>
      </c>
      <c r="R883" s="9">
        <f>Table2_1[[#This Row],[rating]] * Table2_1[[#This Row],[rating_count]]</f>
        <v>33337.1</v>
      </c>
    </row>
    <row r="884" spans="1:18">
      <c r="A884" s="9" t="s">
        <v>7367</v>
      </c>
      <c r="B884" s="9" t="s">
        <v>7368</v>
      </c>
      <c r="C884" s="9" t="s">
        <v>13083</v>
      </c>
      <c r="D884" s="9" t="s">
        <v>13084</v>
      </c>
      <c r="E884" s="9" t="s">
        <v>13158</v>
      </c>
      <c r="F884" s="9" t="s">
        <v>13192</v>
      </c>
      <c r="G884" s="9" t="s">
        <v>13198</v>
      </c>
      <c r="H884">
        <v>425</v>
      </c>
      <c r="I884">
        <v>899</v>
      </c>
      <c r="J884">
        <v>0.53</v>
      </c>
      <c r="K884" t="str">
        <f>IF(Table2_1[[#This Row],[discount_percentage]]&gt;=0.5, "Yes", "No")</f>
        <v>Yes</v>
      </c>
      <c r="L884" s="16">
        <f>Table2_1[[#This Row],[actual_price]] * Table2_1[[#This Row],[rating_count]]</f>
        <v>3792881</v>
      </c>
      <c r="M884">
        <v>4.5</v>
      </c>
      <c r="N884">
        <v>4219</v>
      </c>
      <c r="O884">
        <f>Table2_1[[#This Row],[rating]] * Table2_1[[#This Row],[rating_count]]</f>
        <v>18985.5</v>
      </c>
      <c r="P884">
        <f>CORREL(J:J,M:M)</f>
        <v>-0.15537543972693033</v>
      </c>
      <c r="Q884" t="str">
        <f>IF(Table2_1[[#This Row],[rating_count]]&lt;1000, "Yes", "No")</f>
        <v>No</v>
      </c>
      <c r="R884" s="9">
        <f>Table2_1[[#This Row],[rating]] * Table2_1[[#This Row],[rating_count]]</f>
        <v>18985.5</v>
      </c>
    </row>
    <row r="885" spans="1:18">
      <c r="A885" s="9" t="s">
        <v>7377</v>
      </c>
      <c r="B885" s="9" t="s">
        <v>7378</v>
      </c>
      <c r="C885" s="9" t="s">
        <v>13091</v>
      </c>
      <c r="D885" s="9" t="s">
        <v>13129</v>
      </c>
      <c r="E885" s="9" t="s">
        <v>13130</v>
      </c>
      <c r="F885" s="9" t="s">
        <v>13151</v>
      </c>
      <c r="G885" s="9"/>
      <c r="H885">
        <v>1499</v>
      </c>
      <c r="I885">
        <v>3999</v>
      </c>
      <c r="J885">
        <v>0.63</v>
      </c>
      <c r="K885" t="str">
        <f>IF(Table2_1[[#This Row],[discount_percentage]]&gt;=0.5, "Yes", "No")</f>
        <v>Yes</v>
      </c>
      <c r="L885" s="16">
        <f>Table2_1[[#This Row],[actual_price]] * Table2_1[[#This Row],[rating_count]]</f>
        <v>171057225</v>
      </c>
      <c r="M885">
        <v>4.2</v>
      </c>
      <c r="N885">
        <v>42775</v>
      </c>
      <c r="O885">
        <f>Table2_1[[#This Row],[rating]] * Table2_1[[#This Row],[rating_count]]</f>
        <v>179655</v>
      </c>
      <c r="P885">
        <f>CORREL(J:J,M:M)</f>
        <v>-0.15537543972693033</v>
      </c>
      <c r="Q885" t="str">
        <f>IF(Table2_1[[#This Row],[rating_count]]&lt;1000, "Yes", "No")</f>
        <v>No</v>
      </c>
      <c r="R885" s="9">
        <f>Table2_1[[#This Row],[rating]] * Table2_1[[#This Row],[rating_count]]</f>
        <v>179655</v>
      </c>
    </row>
    <row r="886" spans="1:18">
      <c r="A886" s="9" t="s">
        <v>7386</v>
      </c>
      <c r="B886" s="9" t="s">
        <v>7387</v>
      </c>
      <c r="C886" s="9" t="s">
        <v>13083</v>
      </c>
      <c r="D886" s="9" t="s">
        <v>13084</v>
      </c>
      <c r="E886" s="9" t="s">
        <v>13218</v>
      </c>
      <c r="F886" s="9" t="s">
        <v>13250</v>
      </c>
      <c r="G886" s="9" t="s">
        <v>13232</v>
      </c>
      <c r="H886">
        <v>549</v>
      </c>
      <c r="I886">
        <v>2499</v>
      </c>
      <c r="J886">
        <v>0.78</v>
      </c>
      <c r="K886" t="str">
        <f>IF(Table2_1[[#This Row],[discount_percentage]]&gt;=0.5, "Yes", "No")</f>
        <v>Yes</v>
      </c>
      <c r="L886" s="16">
        <f>Table2_1[[#This Row],[actual_price]] * Table2_1[[#This Row],[rating_count]]</f>
        <v>13884444</v>
      </c>
      <c r="M886">
        <v>4.3</v>
      </c>
      <c r="N886">
        <v>5556</v>
      </c>
      <c r="O886">
        <f>Table2_1[[#This Row],[rating]] * Table2_1[[#This Row],[rating_count]]</f>
        <v>23890.799999999999</v>
      </c>
      <c r="P886">
        <f>CORREL(J:J,M:M)</f>
        <v>-0.15537543972693033</v>
      </c>
      <c r="Q886" t="str">
        <f>IF(Table2_1[[#This Row],[rating_count]]&lt;1000, "Yes", "No")</f>
        <v>No</v>
      </c>
      <c r="R886" s="9">
        <f>Table2_1[[#This Row],[rating]] * Table2_1[[#This Row],[rating_count]]</f>
        <v>23890.799999999999</v>
      </c>
    </row>
    <row r="887" spans="1:18">
      <c r="A887" s="9" t="s">
        <v>471</v>
      </c>
      <c r="B887" s="9" t="s">
        <v>472</v>
      </c>
      <c r="C887" s="9" t="s">
        <v>13083</v>
      </c>
      <c r="D887" s="9" t="s">
        <v>13084</v>
      </c>
      <c r="E887" s="9" t="s">
        <v>13085</v>
      </c>
      <c r="F887" s="9" t="s">
        <v>13086</v>
      </c>
      <c r="G887" s="9" t="s">
        <v>13087</v>
      </c>
      <c r="H887">
        <v>199</v>
      </c>
      <c r="I887">
        <v>395</v>
      </c>
      <c r="J887">
        <v>0.5</v>
      </c>
      <c r="K887" t="str">
        <f>IF(Table2_1[[#This Row],[discount_percentage]]&gt;=0.5, "Yes", "No")</f>
        <v>Yes</v>
      </c>
      <c r="L887" s="16">
        <f>Table2_1[[#This Row],[actual_price]] * Table2_1[[#This Row],[rating_count]]</f>
        <v>36575025</v>
      </c>
      <c r="M887">
        <v>4.2</v>
      </c>
      <c r="N887">
        <v>92595</v>
      </c>
      <c r="O887">
        <f>Table2_1[[#This Row],[rating]] * Table2_1[[#This Row],[rating_count]]</f>
        <v>388899</v>
      </c>
      <c r="P887">
        <f>CORREL(J:J,M:M)</f>
        <v>-0.15537543972693033</v>
      </c>
      <c r="Q887" t="str">
        <f>IF(Table2_1[[#This Row],[rating_count]]&lt;1000, "Yes", "No")</f>
        <v>No</v>
      </c>
      <c r="R887" s="9">
        <f>Table2_1[[#This Row],[rating]] * Table2_1[[#This Row],[rating_count]]</f>
        <v>388899</v>
      </c>
    </row>
    <row r="888" spans="1:18">
      <c r="A888" s="9" t="s">
        <v>7397</v>
      </c>
      <c r="B888" s="9" t="s">
        <v>7398</v>
      </c>
      <c r="C888" s="9" t="s">
        <v>13083</v>
      </c>
      <c r="D888" s="9" t="s">
        <v>13084</v>
      </c>
      <c r="E888" s="9" t="s">
        <v>13158</v>
      </c>
      <c r="F888" s="9" t="s">
        <v>13159</v>
      </c>
      <c r="G888" s="9"/>
      <c r="H888">
        <v>1295</v>
      </c>
      <c r="I888">
        <v>1645</v>
      </c>
      <c r="J888">
        <v>0.21</v>
      </c>
      <c r="K888" t="str">
        <f>IF(Table2_1[[#This Row],[discount_percentage]]&gt;=0.5, "Yes", "No")</f>
        <v>No</v>
      </c>
      <c r="L888" s="16">
        <f>Table2_1[[#This Row],[actual_price]] * Table2_1[[#This Row],[rating_count]]</f>
        <v>20356875</v>
      </c>
      <c r="M888">
        <v>4.5999999999999996</v>
      </c>
      <c r="N888">
        <v>12375</v>
      </c>
      <c r="O888">
        <f>Table2_1[[#This Row],[rating]] * Table2_1[[#This Row],[rating_count]]</f>
        <v>56924.999999999993</v>
      </c>
      <c r="P888">
        <f>CORREL(J:J,M:M)</f>
        <v>-0.15537543972693033</v>
      </c>
      <c r="Q888" t="str">
        <f>IF(Table2_1[[#This Row],[rating_count]]&lt;1000, "Yes", "No")</f>
        <v>No</v>
      </c>
      <c r="R888" s="9">
        <f>Table2_1[[#This Row],[rating]] * Table2_1[[#This Row],[rating_count]]</f>
        <v>56924.999999999993</v>
      </c>
    </row>
    <row r="889" spans="1:18">
      <c r="A889" s="9" t="s">
        <v>7407</v>
      </c>
      <c r="B889" s="9" t="s">
        <v>7408</v>
      </c>
      <c r="C889" s="9" t="s">
        <v>13174</v>
      </c>
      <c r="D889" s="9" t="s">
        <v>13175</v>
      </c>
      <c r="E889" s="9" t="s">
        <v>13196</v>
      </c>
      <c r="F889" s="9" t="s">
        <v>13197</v>
      </c>
      <c r="G889" s="9"/>
      <c r="H889">
        <v>310</v>
      </c>
      <c r="I889">
        <v>310</v>
      </c>
      <c r="J889">
        <v>0</v>
      </c>
      <c r="K889" t="str">
        <f>IF(Table2_1[[#This Row],[discount_percentage]]&gt;=0.5, "Yes", "No")</f>
        <v>No</v>
      </c>
      <c r="L889" s="16">
        <f>Table2_1[[#This Row],[actual_price]] * Table2_1[[#This Row],[rating_count]]</f>
        <v>1823420</v>
      </c>
      <c r="M889">
        <v>4.5</v>
      </c>
      <c r="N889">
        <v>5882</v>
      </c>
      <c r="O889">
        <f>Table2_1[[#This Row],[rating]] * Table2_1[[#This Row],[rating_count]]</f>
        <v>26469</v>
      </c>
      <c r="P889">
        <f>CORREL(J:J,M:M)</f>
        <v>-0.15537543972693033</v>
      </c>
      <c r="Q889" t="str">
        <f>IF(Table2_1[[#This Row],[rating_count]]&lt;1000, "Yes", "No")</f>
        <v>No</v>
      </c>
      <c r="R889" s="9">
        <f>Table2_1[[#This Row],[rating]] * Table2_1[[#This Row],[rating_count]]</f>
        <v>26469</v>
      </c>
    </row>
    <row r="890" spans="1:18">
      <c r="A890" s="9" t="s">
        <v>4448</v>
      </c>
      <c r="B890" s="9" t="s">
        <v>4449</v>
      </c>
      <c r="C890" s="9" t="s">
        <v>13083</v>
      </c>
      <c r="D890" s="9" t="s">
        <v>13084</v>
      </c>
      <c r="E890" s="9" t="s">
        <v>13152</v>
      </c>
      <c r="F890" s="9" t="s">
        <v>13153</v>
      </c>
      <c r="G890" s="9"/>
      <c r="H890">
        <v>149</v>
      </c>
      <c r="I890">
        <v>149</v>
      </c>
      <c r="J890">
        <v>0</v>
      </c>
      <c r="K890" t="str">
        <f>IF(Table2_1[[#This Row],[discount_percentage]]&gt;=0.5, "Yes", "No")</f>
        <v>No</v>
      </c>
      <c r="L890" s="16">
        <f>Table2_1[[#This Row],[actual_price]] * Table2_1[[#This Row],[rating_count]]</f>
        <v>1614117</v>
      </c>
      <c r="M890">
        <v>4.3</v>
      </c>
      <c r="N890">
        <v>10833</v>
      </c>
      <c r="O890">
        <f>Table2_1[[#This Row],[rating]] * Table2_1[[#This Row],[rating_count]]</f>
        <v>46581.9</v>
      </c>
      <c r="P890">
        <f>CORREL(J:J,M:M)</f>
        <v>-0.15537543972693033</v>
      </c>
      <c r="Q890" t="str">
        <f>IF(Table2_1[[#This Row],[rating_count]]&lt;1000, "Yes", "No")</f>
        <v>No</v>
      </c>
      <c r="R890" s="9">
        <f>Table2_1[[#This Row],[rating]] * Table2_1[[#This Row],[rating_count]]</f>
        <v>46581.9</v>
      </c>
    </row>
    <row r="891" spans="1:18">
      <c r="A891" s="9" t="s">
        <v>7419</v>
      </c>
      <c r="B891" s="9" t="s">
        <v>7420</v>
      </c>
      <c r="C891" s="9" t="s">
        <v>13083</v>
      </c>
      <c r="D891" s="9" t="s">
        <v>13084</v>
      </c>
      <c r="E891" s="9" t="s">
        <v>13158</v>
      </c>
      <c r="F891" s="9" t="s">
        <v>13178</v>
      </c>
      <c r="G891" s="9"/>
      <c r="H891">
        <v>1149</v>
      </c>
      <c r="I891">
        <v>1499</v>
      </c>
      <c r="J891">
        <v>0.23</v>
      </c>
      <c r="K891" t="str">
        <f>IF(Table2_1[[#This Row],[discount_percentage]]&gt;=0.5, "Yes", "No")</f>
        <v>No</v>
      </c>
      <c r="L891" s="16">
        <f>Table2_1[[#This Row],[actual_price]] * Table2_1[[#This Row],[rating_count]]</f>
        <v>15654057</v>
      </c>
      <c r="M891">
        <v>4.0999999999999996</v>
      </c>
      <c r="N891">
        <v>10443</v>
      </c>
      <c r="O891">
        <f>Table2_1[[#This Row],[rating]] * Table2_1[[#This Row],[rating_count]]</f>
        <v>42816.299999999996</v>
      </c>
      <c r="P891">
        <f>CORREL(J:J,M:M)</f>
        <v>-0.15537543972693033</v>
      </c>
      <c r="Q891" t="str">
        <f>IF(Table2_1[[#This Row],[rating_count]]&lt;1000, "Yes", "No")</f>
        <v>No</v>
      </c>
      <c r="R891" s="9">
        <f>Table2_1[[#This Row],[rating]] * Table2_1[[#This Row],[rating_count]]</f>
        <v>42816.299999999996</v>
      </c>
    </row>
    <row r="892" spans="1:18">
      <c r="A892" s="9" t="s">
        <v>7429</v>
      </c>
      <c r="B892" s="9" t="s">
        <v>7430</v>
      </c>
      <c r="C892" s="9" t="s">
        <v>13083</v>
      </c>
      <c r="D892" s="9" t="s">
        <v>13084</v>
      </c>
      <c r="E892" s="9" t="s">
        <v>13152</v>
      </c>
      <c r="F892" s="9" t="s">
        <v>13161</v>
      </c>
      <c r="G892" s="9"/>
      <c r="H892">
        <v>499</v>
      </c>
      <c r="I892">
        <v>1299</v>
      </c>
      <c r="J892">
        <v>0.62</v>
      </c>
      <c r="K892" t="str">
        <f>IF(Table2_1[[#This Row],[discount_percentage]]&gt;=0.5, "Yes", "No")</f>
        <v>Yes</v>
      </c>
      <c r="L892" s="16">
        <f>Table2_1[[#This Row],[actual_price]] * Table2_1[[#This Row],[rating_count]]</f>
        <v>563766</v>
      </c>
      <c r="M892">
        <v>4.5</v>
      </c>
      <c r="N892">
        <v>434</v>
      </c>
      <c r="O892">
        <f>Table2_1[[#This Row],[rating]] * Table2_1[[#This Row],[rating_count]]</f>
        <v>1953</v>
      </c>
      <c r="P892">
        <f>CORREL(J:J,M:M)</f>
        <v>-0.15537543972693033</v>
      </c>
      <c r="Q892" t="str">
        <f>IF(Table2_1[[#This Row],[rating_count]]&lt;1000, "Yes", "No")</f>
        <v>Yes</v>
      </c>
      <c r="R892" s="9">
        <f>Table2_1[[#This Row],[rating]] * Table2_1[[#This Row],[rating_count]]</f>
        <v>1953</v>
      </c>
    </row>
    <row r="893" spans="1:18">
      <c r="A893" s="9" t="s">
        <v>7439</v>
      </c>
      <c r="B893" s="9" t="s">
        <v>7440</v>
      </c>
      <c r="C893" s="9" t="s">
        <v>13091</v>
      </c>
      <c r="D893" s="9" t="s">
        <v>13129</v>
      </c>
      <c r="E893" s="9" t="s">
        <v>13130</v>
      </c>
      <c r="F893" s="9" t="s">
        <v>13131</v>
      </c>
      <c r="G893" s="9"/>
      <c r="H893">
        <v>999</v>
      </c>
      <c r="I893">
        <v>4199</v>
      </c>
      <c r="J893">
        <v>0.76</v>
      </c>
      <c r="K893" t="str">
        <f>IF(Table2_1[[#This Row],[discount_percentage]]&gt;=0.5, "Yes", "No")</f>
        <v>Yes</v>
      </c>
      <c r="L893" s="16">
        <f>Table2_1[[#This Row],[actual_price]] * Table2_1[[#This Row],[rating_count]]</f>
        <v>8032687</v>
      </c>
      <c r="M893">
        <v>3.5</v>
      </c>
      <c r="N893">
        <v>1913</v>
      </c>
      <c r="O893">
        <f>Table2_1[[#This Row],[rating]] * Table2_1[[#This Row],[rating_count]]</f>
        <v>6695.5</v>
      </c>
      <c r="P893">
        <f>CORREL(J:J,M:M)</f>
        <v>-0.15537543972693033</v>
      </c>
      <c r="Q893" t="str">
        <f>IF(Table2_1[[#This Row],[rating_count]]&lt;1000, "Yes", "No")</f>
        <v>No</v>
      </c>
      <c r="R893" s="9">
        <f>Table2_1[[#This Row],[rating]] * Table2_1[[#This Row],[rating_count]]</f>
        <v>6695.5</v>
      </c>
    </row>
    <row r="894" spans="1:18">
      <c r="A894" s="9" t="s">
        <v>7449</v>
      </c>
      <c r="B894" s="9" t="s">
        <v>7450</v>
      </c>
      <c r="C894" s="9" t="s">
        <v>13083</v>
      </c>
      <c r="D894" s="9" t="s">
        <v>13229</v>
      </c>
      <c r="E894" s="9" t="s">
        <v>13243</v>
      </c>
      <c r="F894" s="9"/>
      <c r="G894" s="9"/>
      <c r="H894">
        <v>1709</v>
      </c>
      <c r="I894">
        <v>4000</v>
      </c>
      <c r="J894">
        <v>0.56999999999999995</v>
      </c>
      <c r="K894" t="str">
        <f>IF(Table2_1[[#This Row],[discount_percentage]]&gt;=0.5, "Yes", "No")</f>
        <v>Yes</v>
      </c>
      <c r="L894" s="16">
        <f>Table2_1[[#This Row],[actual_price]] * Table2_1[[#This Row],[rating_count]]</f>
        <v>12116000</v>
      </c>
      <c r="M894">
        <v>4.4000000000000004</v>
      </c>
      <c r="N894">
        <v>3029</v>
      </c>
      <c r="O894">
        <f>Table2_1[[#This Row],[rating]] * Table2_1[[#This Row],[rating_count]]</f>
        <v>13327.6</v>
      </c>
      <c r="P894">
        <f>CORREL(J:J,M:M)</f>
        <v>-0.15537543972693033</v>
      </c>
      <c r="Q894" t="str">
        <f>IF(Table2_1[[#This Row],[rating_count]]&lt;1000, "Yes", "No")</f>
        <v>No</v>
      </c>
      <c r="R894" s="9">
        <f>Table2_1[[#This Row],[rating]] * Table2_1[[#This Row],[rating_count]]</f>
        <v>13327.6</v>
      </c>
    </row>
    <row r="895" spans="1:18">
      <c r="A895" s="9" t="s">
        <v>7459</v>
      </c>
      <c r="B895" s="9" t="s">
        <v>7460</v>
      </c>
      <c r="C895" s="9" t="s">
        <v>13169</v>
      </c>
      <c r="D895" s="9" t="s">
        <v>13170</v>
      </c>
      <c r="E895" s="9" t="s">
        <v>13171</v>
      </c>
      <c r="F895" s="9" t="s">
        <v>13172</v>
      </c>
      <c r="G895" s="9" t="s">
        <v>13173</v>
      </c>
      <c r="H895">
        <v>250</v>
      </c>
      <c r="I895">
        <v>250</v>
      </c>
      <c r="J895">
        <v>0</v>
      </c>
      <c r="K895" t="str">
        <f>IF(Table2_1[[#This Row],[discount_percentage]]&gt;=0.5, "Yes", "No")</f>
        <v>No</v>
      </c>
      <c r="L895" s="16">
        <f>Table2_1[[#This Row],[actual_price]] * Table2_1[[#This Row],[rating_count]]</f>
        <v>657000</v>
      </c>
      <c r="M895">
        <v>4.2</v>
      </c>
      <c r="N895">
        <v>2628</v>
      </c>
      <c r="O895">
        <f>Table2_1[[#This Row],[rating]] * Table2_1[[#This Row],[rating_count]]</f>
        <v>11037.6</v>
      </c>
      <c r="P895">
        <f>CORREL(J:J,M:M)</f>
        <v>-0.15537543972693033</v>
      </c>
      <c r="Q895" t="str">
        <f>IF(Table2_1[[#This Row],[rating_count]]&lt;1000, "Yes", "No")</f>
        <v>No</v>
      </c>
      <c r="R895" s="9">
        <f>Table2_1[[#This Row],[rating]] * Table2_1[[#This Row],[rating_count]]</f>
        <v>11037.6</v>
      </c>
    </row>
    <row r="896" spans="1:18">
      <c r="A896" s="9" t="s">
        <v>481</v>
      </c>
      <c r="B896" s="9" t="s">
        <v>482</v>
      </c>
      <c r="C896" s="9" t="s">
        <v>13083</v>
      </c>
      <c r="D896" s="9" t="s">
        <v>13088</v>
      </c>
      <c r="E896" s="9" t="s">
        <v>13089</v>
      </c>
      <c r="F896" s="9" t="s">
        <v>13090</v>
      </c>
      <c r="G896" s="9"/>
      <c r="H896">
        <v>1199</v>
      </c>
      <c r="I896">
        <v>2199</v>
      </c>
      <c r="J896">
        <v>0.45</v>
      </c>
      <c r="K896" t="str">
        <f>IF(Table2_1[[#This Row],[discount_percentage]]&gt;=0.5, "Yes", "No")</f>
        <v>No</v>
      </c>
      <c r="L896" s="16">
        <f>Table2_1[[#This Row],[actual_price]] * Table2_1[[#This Row],[rating_count]]</f>
        <v>54491220</v>
      </c>
      <c r="M896">
        <v>4.4000000000000004</v>
      </c>
      <c r="N896">
        <v>24780</v>
      </c>
      <c r="O896">
        <f>Table2_1[[#This Row],[rating]] * Table2_1[[#This Row],[rating_count]]</f>
        <v>109032.00000000001</v>
      </c>
      <c r="P896">
        <f>CORREL(J:J,M:M)</f>
        <v>-0.15537543972693033</v>
      </c>
      <c r="Q896" t="str">
        <f>IF(Table2_1[[#This Row],[rating_count]]&lt;1000, "Yes", "No")</f>
        <v>No</v>
      </c>
      <c r="R896" s="9">
        <f>Table2_1[[#This Row],[rating]] * Table2_1[[#This Row],[rating_count]]</f>
        <v>109032.00000000001</v>
      </c>
    </row>
    <row r="897" spans="1:18">
      <c r="A897" s="9" t="s">
        <v>7470</v>
      </c>
      <c r="B897" s="9" t="s">
        <v>7471</v>
      </c>
      <c r="C897" s="9" t="s">
        <v>13174</v>
      </c>
      <c r="D897" s="9" t="s">
        <v>13175</v>
      </c>
      <c r="E897" s="9" t="s">
        <v>13251</v>
      </c>
      <c r="F897" s="9" t="s">
        <v>13252</v>
      </c>
      <c r="G897" s="9" t="s">
        <v>13256</v>
      </c>
      <c r="H897">
        <v>90</v>
      </c>
      <c r="I897">
        <v>100</v>
      </c>
      <c r="J897">
        <v>0.1</v>
      </c>
      <c r="K897" t="str">
        <f>IF(Table2_1[[#This Row],[discount_percentage]]&gt;=0.5, "Yes", "No")</f>
        <v>No</v>
      </c>
      <c r="L897" s="16">
        <f>Table2_1[[#This Row],[actual_price]] * Table2_1[[#This Row],[rating_count]]</f>
        <v>1071800</v>
      </c>
      <c r="M897">
        <v>4.4000000000000004</v>
      </c>
      <c r="N897">
        <v>10718</v>
      </c>
      <c r="O897">
        <f>Table2_1[[#This Row],[rating]] * Table2_1[[#This Row],[rating_count]]</f>
        <v>47159.200000000004</v>
      </c>
      <c r="P897">
        <f>CORREL(J:J,M:M)</f>
        <v>-0.15537543972693033</v>
      </c>
      <c r="Q897" t="str">
        <f>IF(Table2_1[[#This Row],[rating_count]]&lt;1000, "Yes", "No")</f>
        <v>No</v>
      </c>
      <c r="R897" s="9">
        <f>Table2_1[[#This Row],[rating]] * Table2_1[[#This Row],[rating_count]]</f>
        <v>47159.200000000004</v>
      </c>
    </row>
    <row r="898" spans="1:18">
      <c r="A898" s="9" t="s">
        <v>7481</v>
      </c>
      <c r="B898" s="9" t="s">
        <v>7482</v>
      </c>
      <c r="C898" s="9" t="s">
        <v>13091</v>
      </c>
      <c r="D898" s="9" t="s">
        <v>13120</v>
      </c>
      <c r="E898" s="9" t="s">
        <v>13121</v>
      </c>
      <c r="F898" s="9" t="s">
        <v>13146</v>
      </c>
      <c r="G898" s="9"/>
      <c r="H898">
        <v>2025</v>
      </c>
      <c r="I898">
        <v>5999</v>
      </c>
      <c r="J898">
        <v>0.66</v>
      </c>
      <c r="K898" t="str">
        <f>IF(Table2_1[[#This Row],[discount_percentage]]&gt;=0.5, "Yes", "No")</f>
        <v>Yes</v>
      </c>
      <c r="L898" s="16">
        <f>Table2_1[[#This Row],[actual_price]] * Table2_1[[#This Row],[rating_count]]</f>
        <v>37391767</v>
      </c>
      <c r="M898">
        <v>4.2</v>
      </c>
      <c r="N898">
        <v>6233</v>
      </c>
      <c r="O898">
        <f>Table2_1[[#This Row],[rating]] * Table2_1[[#This Row],[rating_count]]</f>
        <v>26178.600000000002</v>
      </c>
      <c r="P898">
        <f>CORREL(J:J,M:M)</f>
        <v>-0.15537543972693033</v>
      </c>
      <c r="Q898" t="str">
        <f>IF(Table2_1[[#This Row],[rating_count]]&lt;1000, "Yes", "No")</f>
        <v>No</v>
      </c>
      <c r="R898" s="9">
        <f>Table2_1[[#This Row],[rating]] * Table2_1[[#This Row],[rating_count]]</f>
        <v>26178.600000000002</v>
      </c>
    </row>
    <row r="899" spans="1:18">
      <c r="A899" s="9" t="s">
        <v>7491</v>
      </c>
      <c r="B899" s="9" t="s">
        <v>7492</v>
      </c>
      <c r="C899" s="9" t="s">
        <v>13083</v>
      </c>
      <c r="D899" s="9" t="s">
        <v>13084</v>
      </c>
      <c r="E899" s="9" t="s">
        <v>13194</v>
      </c>
      <c r="F899" s="9" t="s">
        <v>13195</v>
      </c>
      <c r="G899" s="9"/>
      <c r="H899">
        <v>1495</v>
      </c>
      <c r="I899">
        <v>1995</v>
      </c>
      <c r="J899">
        <v>0.25</v>
      </c>
      <c r="K899" t="str">
        <f>IF(Table2_1[[#This Row],[discount_percentage]]&gt;=0.5, "Yes", "No")</f>
        <v>No</v>
      </c>
      <c r="L899" s="16">
        <f>Table2_1[[#This Row],[actual_price]] * Table2_1[[#This Row],[rating_count]]</f>
        <v>21029295</v>
      </c>
      <c r="M899">
        <v>4.5</v>
      </c>
      <c r="N899">
        <v>10541</v>
      </c>
      <c r="O899">
        <f>Table2_1[[#This Row],[rating]] * Table2_1[[#This Row],[rating_count]]</f>
        <v>47434.5</v>
      </c>
      <c r="P899">
        <f>CORREL(J:J,M:M)</f>
        <v>-0.15537543972693033</v>
      </c>
      <c r="Q899" t="str">
        <f>IF(Table2_1[[#This Row],[rating_count]]&lt;1000, "Yes", "No")</f>
        <v>No</v>
      </c>
      <c r="R899" s="9">
        <f>Table2_1[[#This Row],[rating]] * Table2_1[[#This Row],[rating_count]]</f>
        <v>47434.5</v>
      </c>
    </row>
    <row r="900" spans="1:18">
      <c r="A900" s="9" t="s">
        <v>496</v>
      </c>
      <c r="B900" s="9" t="s">
        <v>497</v>
      </c>
      <c r="C900" s="9" t="s">
        <v>13083</v>
      </c>
      <c r="D900" s="9" t="s">
        <v>13084</v>
      </c>
      <c r="E900" s="9" t="s">
        <v>13085</v>
      </c>
      <c r="F900" s="9" t="s">
        <v>13086</v>
      </c>
      <c r="G900" s="9" t="s">
        <v>13087</v>
      </c>
      <c r="H900">
        <v>799</v>
      </c>
      <c r="I900">
        <v>2100</v>
      </c>
      <c r="J900">
        <v>0.62</v>
      </c>
      <c r="K900" t="str">
        <f>IF(Table2_1[[#This Row],[discount_percentage]]&gt;=0.5, "Yes", "No")</f>
        <v>Yes</v>
      </c>
      <c r="L900" s="16">
        <f>Table2_1[[#This Row],[actual_price]] * Table2_1[[#This Row],[rating_count]]</f>
        <v>17194800</v>
      </c>
      <c r="M900">
        <v>4.3</v>
      </c>
      <c r="N900">
        <v>8188</v>
      </c>
      <c r="O900">
        <f>Table2_1[[#This Row],[rating]] * Table2_1[[#This Row],[rating_count]]</f>
        <v>35208.400000000001</v>
      </c>
      <c r="P900">
        <f>CORREL(J:J,M:M)</f>
        <v>-0.15537543972693033</v>
      </c>
      <c r="Q900" t="str">
        <f>IF(Table2_1[[#This Row],[rating_count]]&lt;1000, "Yes", "No")</f>
        <v>No</v>
      </c>
      <c r="R900" s="9">
        <f>Table2_1[[#This Row],[rating]] * Table2_1[[#This Row],[rating_count]]</f>
        <v>35208.400000000001</v>
      </c>
    </row>
    <row r="901" spans="1:18">
      <c r="A901" s="9" t="s">
        <v>7503</v>
      </c>
      <c r="B901" s="9" t="s">
        <v>7504</v>
      </c>
      <c r="C901" s="9" t="s">
        <v>13091</v>
      </c>
      <c r="D901" s="9" t="s">
        <v>13102</v>
      </c>
      <c r="E901" s="9" t="s">
        <v>13115</v>
      </c>
      <c r="F901" s="9" t="s">
        <v>13204</v>
      </c>
      <c r="G901" s="9"/>
      <c r="H901">
        <v>899</v>
      </c>
      <c r="I901">
        <v>1199</v>
      </c>
      <c r="J901">
        <v>0.25</v>
      </c>
      <c r="K901" t="str">
        <f>IF(Table2_1[[#This Row],[discount_percentage]]&gt;=0.5, "Yes", "No")</f>
        <v>No</v>
      </c>
      <c r="L901" s="16">
        <f>Table2_1[[#This Row],[actual_price]] * Table2_1[[#This Row],[rating_count]]</f>
        <v>12890449</v>
      </c>
      <c r="M901">
        <v>3.8</v>
      </c>
      <c r="N901">
        <v>10751</v>
      </c>
      <c r="O901">
        <f>Table2_1[[#This Row],[rating]] * Table2_1[[#This Row],[rating_count]]</f>
        <v>40853.799999999996</v>
      </c>
      <c r="P901">
        <f>CORREL(J:J,M:M)</f>
        <v>-0.15537543972693033</v>
      </c>
      <c r="Q901" t="str">
        <f>IF(Table2_1[[#This Row],[rating_count]]&lt;1000, "Yes", "No")</f>
        <v>No</v>
      </c>
      <c r="R901" s="9">
        <f>Table2_1[[#This Row],[rating]] * Table2_1[[#This Row],[rating_count]]</f>
        <v>40853.799999999996</v>
      </c>
    </row>
    <row r="902" spans="1:18">
      <c r="A902" s="9" t="s">
        <v>7513</v>
      </c>
      <c r="B902" s="9" t="s">
        <v>7514</v>
      </c>
      <c r="C902" s="9" t="s">
        <v>13083</v>
      </c>
      <c r="D902" s="9" t="s">
        <v>13084</v>
      </c>
      <c r="E902" s="9" t="s">
        <v>13085</v>
      </c>
      <c r="F902" s="9" t="s">
        <v>13086</v>
      </c>
      <c r="G902" s="9" t="s">
        <v>13257</v>
      </c>
      <c r="H902">
        <v>349</v>
      </c>
      <c r="I902">
        <v>999</v>
      </c>
      <c r="J902">
        <v>0.65</v>
      </c>
      <c r="K902" t="str">
        <f>IF(Table2_1[[#This Row],[discount_percentage]]&gt;=0.5, "Yes", "No")</f>
        <v>Yes</v>
      </c>
      <c r="L902" s="16">
        <f>Table2_1[[#This Row],[actual_price]] * Table2_1[[#This Row],[rating_count]]</f>
        <v>816183</v>
      </c>
      <c r="M902">
        <v>3.9</v>
      </c>
      <c r="N902">
        <v>817</v>
      </c>
      <c r="O902">
        <f>Table2_1[[#This Row],[rating]] * Table2_1[[#This Row],[rating_count]]</f>
        <v>3186.2999999999997</v>
      </c>
      <c r="P902">
        <f>CORREL(J:J,M:M)</f>
        <v>-0.15537543972693033</v>
      </c>
      <c r="Q902" t="str">
        <f>IF(Table2_1[[#This Row],[rating_count]]&lt;1000, "Yes", "No")</f>
        <v>Yes</v>
      </c>
      <c r="R902" s="9">
        <f>Table2_1[[#This Row],[rating]] * Table2_1[[#This Row],[rating_count]]</f>
        <v>3186.2999999999997</v>
      </c>
    </row>
    <row r="903" spans="1:18">
      <c r="A903" s="9" t="s">
        <v>7524</v>
      </c>
      <c r="B903" s="9" t="s">
        <v>7525</v>
      </c>
      <c r="C903" s="9" t="s">
        <v>13091</v>
      </c>
      <c r="D903" s="9" t="s">
        <v>13120</v>
      </c>
      <c r="E903" s="9" t="s">
        <v>13121</v>
      </c>
      <c r="F903" s="9" t="s">
        <v>13122</v>
      </c>
      <c r="G903" s="9" t="s">
        <v>13123</v>
      </c>
      <c r="H903">
        <v>900</v>
      </c>
      <c r="I903">
        <v>2499</v>
      </c>
      <c r="J903">
        <v>0.64</v>
      </c>
      <c r="K903" t="str">
        <f>IF(Table2_1[[#This Row],[discount_percentage]]&gt;=0.5, "Yes", "No")</f>
        <v>Yes</v>
      </c>
      <c r="L903" s="16">
        <f>Table2_1[[#This Row],[actual_price]] * Table2_1[[#This Row],[rating_count]]</f>
        <v>90923616</v>
      </c>
      <c r="M903">
        <v>4</v>
      </c>
      <c r="N903">
        <v>36384</v>
      </c>
      <c r="O903">
        <f>Table2_1[[#This Row],[rating]] * Table2_1[[#This Row],[rating_count]]</f>
        <v>145536</v>
      </c>
      <c r="P903">
        <f>CORREL(J:J,M:M)</f>
        <v>-0.15537543972693033</v>
      </c>
      <c r="Q903" t="str">
        <f>IF(Table2_1[[#This Row],[rating_count]]&lt;1000, "Yes", "No")</f>
        <v>No</v>
      </c>
      <c r="R903" s="9">
        <f>Table2_1[[#This Row],[rating]] * Table2_1[[#This Row],[rating_count]]</f>
        <v>145536</v>
      </c>
    </row>
    <row r="904" spans="1:18">
      <c r="A904" s="9" t="s">
        <v>7529</v>
      </c>
      <c r="B904" s="9" t="s">
        <v>7530</v>
      </c>
      <c r="C904" s="9" t="s">
        <v>13091</v>
      </c>
      <c r="D904" s="9" t="s">
        <v>13180</v>
      </c>
      <c r="E904" s="9" t="s">
        <v>13216</v>
      </c>
      <c r="F904" s="9" t="s">
        <v>13217</v>
      </c>
      <c r="G904" s="9"/>
      <c r="H904">
        <v>2490</v>
      </c>
      <c r="I904">
        <v>3990</v>
      </c>
      <c r="J904">
        <v>0.38</v>
      </c>
      <c r="K904" t="str">
        <f>IF(Table2_1[[#This Row],[discount_percentage]]&gt;=0.5, "Yes", "No")</f>
        <v>No</v>
      </c>
      <c r="L904" s="16">
        <f>Table2_1[[#This Row],[actual_price]] * Table2_1[[#This Row],[rating_count]]</f>
        <v>14387940</v>
      </c>
      <c r="M904">
        <v>4.0999999999999996</v>
      </c>
      <c r="N904">
        <v>3606</v>
      </c>
      <c r="O904">
        <f>Table2_1[[#This Row],[rating]] * Table2_1[[#This Row],[rating_count]]</f>
        <v>14784.599999999999</v>
      </c>
      <c r="P904">
        <f>CORREL(J:J,M:M)</f>
        <v>-0.15537543972693033</v>
      </c>
      <c r="Q904" t="str">
        <f>IF(Table2_1[[#This Row],[rating_count]]&lt;1000, "Yes", "No")</f>
        <v>No</v>
      </c>
      <c r="R904" s="9">
        <f>Table2_1[[#This Row],[rating]] * Table2_1[[#This Row],[rating_count]]</f>
        <v>14784.599999999999</v>
      </c>
    </row>
    <row r="905" spans="1:18">
      <c r="A905" s="9" t="s">
        <v>7539</v>
      </c>
      <c r="B905" s="9" t="s">
        <v>7540</v>
      </c>
      <c r="C905" s="9" t="s">
        <v>13091</v>
      </c>
      <c r="D905" s="9" t="s">
        <v>13167</v>
      </c>
      <c r="E905" s="9"/>
      <c r="F905" s="9"/>
      <c r="G905" s="9"/>
      <c r="H905">
        <v>116</v>
      </c>
      <c r="I905">
        <v>200</v>
      </c>
      <c r="J905">
        <v>0.42</v>
      </c>
      <c r="K905" t="str">
        <f>IF(Table2_1[[#This Row],[discount_percentage]]&gt;=0.5, "Yes", "No")</f>
        <v>No</v>
      </c>
      <c r="L905" s="16">
        <f>Table2_1[[#This Row],[actual_price]] * Table2_1[[#This Row],[rating_count]]</f>
        <v>71400</v>
      </c>
      <c r="M905">
        <v>4.4000000000000004</v>
      </c>
      <c r="N905">
        <v>357</v>
      </c>
      <c r="O905">
        <f>Table2_1[[#This Row],[rating]] * Table2_1[[#This Row],[rating_count]]</f>
        <v>1570.8000000000002</v>
      </c>
      <c r="P905">
        <f>CORREL(J:J,M:M)</f>
        <v>-0.15537543972693033</v>
      </c>
      <c r="Q905" t="str">
        <f>IF(Table2_1[[#This Row],[rating_count]]&lt;1000, "Yes", "No")</f>
        <v>Yes</v>
      </c>
      <c r="R905" s="9">
        <f>Table2_1[[#This Row],[rating]] * Table2_1[[#This Row],[rating_count]]</f>
        <v>1570.8000000000002</v>
      </c>
    </row>
    <row r="906" spans="1:18">
      <c r="A906" s="9" t="s">
        <v>7549</v>
      </c>
      <c r="B906" s="9" t="s">
        <v>7550</v>
      </c>
      <c r="C906" s="9" t="s">
        <v>13174</v>
      </c>
      <c r="D906" s="9" t="s">
        <v>13175</v>
      </c>
      <c r="E906" s="9" t="s">
        <v>13196</v>
      </c>
      <c r="F906" s="9" t="s">
        <v>13197</v>
      </c>
      <c r="G906" s="9"/>
      <c r="H906">
        <v>200</v>
      </c>
      <c r="I906">
        <v>230</v>
      </c>
      <c r="J906">
        <v>0.13</v>
      </c>
      <c r="K906" t="str">
        <f>IF(Table2_1[[#This Row],[discount_percentage]]&gt;=0.5, "Yes", "No")</f>
        <v>No</v>
      </c>
      <c r="L906" s="16">
        <f>Table2_1[[#This Row],[actual_price]] * Table2_1[[#This Row],[rating_count]]</f>
        <v>2339100</v>
      </c>
      <c r="M906">
        <v>4.4000000000000004</v>
      </c>
      <c r="N906">
        <v>10170</v>
      </c>
      <c r="O906">
        <f>Table2_1[[#This Row],[rating]] * Table2_1[[#This Row],[rating_count]]</f>
        <v>44748</v>
      </c>
      <c r="P906">
        <f>CORREL(J:J,M:M)</f>
        <v>-0.15537543972693033</v>
      </c>
      <c r="Q906" t="str">
        <f>IF(Table2_1[[#This Row],[rating_count]]&lt;1000, "Yes", "No")</f>
        <v>No</v>
      </c>
      <c r="R906" s="9">
        <f>Table2_1[[#This Row],[rating]] * Table2_1[[#This Row],[rating_count]]</f>
        <v>44748</v>
      </c>
    </row>
    <row r="907" spans="1:18">
      <c r="A907" s="9" t="s">
        <v>7559</v>
      </c>
      <c r="B907" s="9" t="s">
        <v>7560</v>
      </c>
      <c r="C907" s="9" t="s">
        <v>13083</v>
      </c>
      <c r="D907" s="9" t="s">
        <v>13084</v>
      </c>
      <c r="E907" s="9" t="s">
        <v>13152</v>
      </c>
      <c r="F907" s="9" t="s">
        <v>13246</v>
      </c>
      <c r="G907" s="9"/>
      <c r="H907">
        <v>1249</v>
      </c>
      <c r="I907">
        <v>2796</v>
      </c>
      <c r="J907">
        <v>0.55000000000000004</v>
      </c>
      <c r="K907" t="str">
        <f>IF(Table2_1[[#This Row],[discount_percentage]]&gt;=0.5, "Yes", "No")</f>
        <v>Yes</v>
      </c>
      <c r="L907" s="16">
        <f>Table2_1[[#This Row],[actual_price]] * Table2_1[[#This Row],[rating_count]]</f>
        <v>12856008</v>
      </c>
      <c r="M907">
        <v>4.4000000000000004</v>
      </c>
      <c r="N907">
        <v>4598</v>
      </c>
      <c r="O907">
        <f>Table2_1[[#This Row],[rating]] * Table2_1[[#This Row],[rating_count]]</f>
        <v>20231.2</v>
      </c>
      <c r="P907">
        <f>CORREL(J:J,M:M)</f>
        <v>-0.15537543972693033</v>
      </c>
      <c r="Q907" t="str">
        <f>IF(Table2_1[[#This Row],[rating_count]]&lt;1000, "Yes", "No")</f>
        <v>No</v>
      </c>
      <c r="R907" s="9">
        <f>Table2_1[[#This Row],[rating]] * Table2_1[[#This Row],[rating_count]]</f>
        <v>20231.2</v>
      </c>
    </row>
    <row r="908" spans="1:18">
      <c r="A908" s="9" t="s">
        <v>7569</v>
      </c>
      <c r="B908" s="9" t="s">
        <v>7570</v>
      </c>
      <c r="C908" s="9" t="s">
        <v>13083</v>
      </c>
      <c r="D908" s="9" t="s">
        <v>13084</v>
      </c>
      <c r="E908" s="9" t="s">
        <v>13222</v>
      </c>
      <c r="F908" s="9" t="s">
        <v>13258</v>
      </c>
      <c r="G908" s="9"/>
      <c r="H908">
        <v>649</v>
      </c>
      <c r="I908">
        <v>999</v>
      </c>
      <c r="J908">
        <v>0.35</v>
      </c>
      <c r="K908" t="str">
        <f>IF(Table2_1[[#This Row],[discount_percentage]]&gt;=0.5, "Yes", "No")</f>
        <v>No</v>
      </c>
      <c r="L908" s="16">
        <f>Table2_1[[#This Row],[actual_price]] * Table2_1[[#This Row],[rating_count]]</f>
        <v>7214778</v>
      </c>
      <c r="M908">
        <v>3.5</v>
      </c>
      <c r="N908">
        <v>7222</v>
      </c>
      <c r="O908">
        <f>Table2_1[[#This Row],[rating]] * Table2_1[[#This Row],[rating_count]]</f>
        <v>25277</v>
      </c>
      <c r="P908">
        <f>CORREL(J:J,M:M)</f>
        <v>-0.15537543972693033</v>
      </c>
      <c r="Q908" t="str">
        <f>IF(Table2_1[[#This Row],[rating_count]]&lt;1000, "Yes", "No")</f>
        <v>No</v>
      </c>
      <c r="R908" s="9">
        <f>Table2_1[[#This Row],[rating]] * Table2_1[[#This Row],[rating_count]]</f>
        <v>25277</v>
      </c>
    </row>
    <row r="909" spans="1:18">
      <c r="A909" s="9" t="s">
        <v>7580</v>
      </c>
      <c r="B909" s="9" t="s">
        <v>7581</v>
      </c>
      <c r="C909" s="9" t="s">
        <v>13083</v>
      </c>
      <c r="D909" s="9" t="s">
        <v>13084</v>
      </c>
      <c r="E909" s="9" t="s">
        <v>13194</v>
      </c>
      <c r="F909" s="9" t="s">
        <v>13259</v>
      </c>
      <c r="G909" s="9"/>
      <c r="H909">
        <v>2649</v>
      </c>
      <c r="I909">
        <v>3499</v>
      </c>
      <c r="J909">
        <v>0.24</v>
      </c>
      <c r="K909" t="str">
        <f>IF(Table2_1[[#This Row],[discount_percentage]]&gt;=0.5, "Yes", "No")</f>
        <v>No</v>
      </c>
      <c r="L909" s="16">
        <f>Table2_1[[#This Row],[actual_price]] * Table2_1[[#This Row],[rating_count]]</f>
        <v>4447229</v>
      </c>
      <c r="M909">
        <v>4.5</v>
      </c>
      <c r="N909">
        <v>1271</v>
      </c>
      <c r="O909">
        <f>Table2_1[[#This Row],[rating]] * Table2_1[[#This Row],[rating_count]]</f>
        <v>5719.5</v>
      </c>
      <c r="P909">
        <f>CORREL(J:J,M:M)</f>
        <v>-0.15537543972693033</v>
      </c>
      <c r="Q909" t="str">
        <f>IF(Table2_1[[#This Row],[rating_count]]&lt;1000, "Yes", "No")</f>
        <v>No</v>
      </c>
      <c r="R909" s="9">
        <f>Table2_1[[#This Row],[rating]] * Table2_1[[#This Row],[rating_count]]</f>
        <v>5719.5</v>
      </c>
    </row>
    <row r="910" spans="1:18">
      <c r="A910" s="9" t="s">
        <v>516</v>
      </c>
      <c r="B910" s="9" t="s">
        <v>517</v>
      </c>
      <c r="C910" s="9" t="s">
        <v>13083</v>
      </c>
      <c r="D910" s="9" t="s">
        <v>13084</v>
      </c>
      <c r="E910" s="9" t="s">
        <v>13085</v>
      </c>
      <c r="F910" s="9" t="s">
        <v>13086</v>
      </c>
      <c r="G910" s="9" t="s">
        <v>13087</v>
      </c>
      <c r="H910">
        <v>199</v>
      </c>
      <c r="I910">
        <v>349</v>
      </c>
      <c r="J910">
        <v>0.43</v>
      </c>
      <c r="K910" t="str">
        <f>IF(Table2_1[[#This Row],[discount_percentage]]&gt;=0.5, "Yes", "No")</f>
        <v>No</v>
      </c>
      <c r="L910" s="16">
        <f>Table2_1[[#This Row],[actual_price]] * Table2_1[[#This Row],[rating_count]]</f>
        <v>109586</v>
      </c>
      <c r="M910">
        <v>4.0999999999999996</v>
      </c>
      <c r="N910">
        <v>314</v>
      </c>
      <c r="O910">
        <f>Table2_1[[#This Row],[rating]] * Table2_1[[#This Row],[rating_count]]</f>
        <v>1287.3999999999999</v>
      </c>
      <c r="P910">
        <f>CORREL(J:J,M:M)</f>
        <v>-0.15537543972693033</v>
      </c>
      <c r="Q910" t="str">
        <f>IF(Table2_1[[#This Row],[rating_count]]&lt;1000, "Yes", "No")</f>
        <v>Yes</v>
      </c>
      <c r="R910" s="9">
        <f>Table2_1[[#This Row],[rating]] * Table2_1[[#This Row],[rating_count]]</f>
        <v>1287.3999999999999</v>
      </c>
    </row>
    <row r="911" spans="1:18">
      <c r="A911" s="9" t="s">
        <v>7593</v>
      </c>
      <c r="B911" s="9" t="s">
        <v>7594</v>
      </c>
      <c r="C911" s="9" t="s">
        <v>13083</v>
      </c>
      <c r="D911" s="9" t="s">
        <v>13189</v>
      </c>
      <c r="E911" s="9" t="s">
        <v>13190</v>
      </c>
      <c r="F911" s="9" t="s">
        <v>13191</v>
      </c>
      <c r="G911" s="9"/>
      <c r="H911">
        <v>596</v>
      </c>
      <c r="I911">
        <v>723</v>
      </c>
      <c r="J911">
        <v>0.18</v>
      </c>
      <c r="K911" t="str">
        <f>IF(Table2_1[[#This Row],[discount_percentage]]&gt;=0.5, "Yes", "No")</f>
        <v>No</v>
      </c>
      <c r="L911" s="16">
        <f>Table2_1[[#This Row],[actual_price]] * Table2_1[[#This Row],[rating_count]]</f>
        <v>2327337</v>
      </c>
      <c r="M911">
        <v>4.4000000000000004</v>
      </c>
      <c r="N911">
        <v>3219</v>
      </c>
      <c r="O911">
        <f>Table2_1[[#This Row],[rating]] * Table2_1[[#This Row],[rating_count]]</f>
        <v>14163.6</v>
      </c>
      <c r="P911">
        <f>CORREL(J:J,M:M)</f>
        <v>-0.15537543972693033</v>
      </c>
      <c r="Q911" t="str">
        <f>IF(Table2_1[[#This Row],[rating_count]]&lt;1000, "Yes", "No")</f>
        <v>No</v>
      </c>
      <c r="R911" s="9">
        <f>Table2_1[[#This Row],[rating]] * Table2_1[[#This Row],[rating_count]]</f>
        <v>14163.6</v>
      </c>
    </row>
    <row r="912" spans="1:18">
      <c r="A912" s="9" t="s">
        <v>7603</v>
      </c>
      <c r="B912" s="9" t="s">
        <v>7604</v>
      </c>
      <c r="C912" s="9" t="s">
        <v>13091</v>
      </c>
      <c r="D912" s="9" t="s">
        <v>13118</v>
      </c>
      <c r="E912" s="9" t="s">
        <v>13119</v>
      </c>
      <c r="F912" s="9"/>
      <c r="G912" s="9"/>
      <c r="H912">
        <v>2499</v>
      </c>
      <c r="I912">
        <v>5999</v>
      </c>
      <c r="J912">
        <v>0.57999999999999996</v>
      </c>
      <c r="K912" t="str">
        <f>IF(Table2_1[[#This Row],[discount_percentage]]&gt;=0.5, "Yes", "No")</f>
        <v>Yes</v>
      </c>
      <c r="L912" s="16">
        <f>Table2_1[[#This Row],[actual_price]] * Table2_1[[#This Row],[rating_count]]</f>
        <v>233235121</v>
      </c>
      <c r="M912">
        <v>4.0999999999999996</v>
      </c>
      <c r="N912">
        <v>38879</v>
      </c>
      <c r="O912">
        <f>Table2_1[[#This Row],[rating]] * Table2_1[[#This Row],[rating_count]]</f>
        <v>159403.9</v>
      </c>
      <c r="P912">
        <f>CORREL(J:J,M:M)</f>
        <v>-0.15537543972693033</v>
      </c>
      <c r="Q912" t="str">
        <f>IF(Table2_1[[#This Row],[rating_count]]&lt;1000, "Yes", "No")</f>
        <v>No</v>
      </c>
      <c r="R912" s="9">
        <f>Table2_1[[#This Row],[rating]] * Table2_1[[#This Row],[rating_count]]</f>
        <v>159403.9</v>
      </c>
    </row>
    <row r="913" spans="1:18">
      <c r="A913" s="9" t="s">
        <v>7608</v>
      </c>
      <c r="B913" s="9" t="s">
        <v>7609</v>
      </c>
      <c r="C913" s="9" t="s">
        <v>13091</v>
      </c>
      <c r="D913" s="9" t="s">
        <v>13102</v>
      </c>
      <c r="E913" s="9" t="s">
        <v>13115</v>
      </c>
      <c r="F913" s="9" t="s">
        <v>13260</v>
      </c>
      <c r="G913" s="9"/>
      <c r="H913">
        <v>4999</v>
      </c>
      <c r="I913">
        <v>12499</v>
      </c>
      <c r="J913">
        <v>0.6</v>
      </c>
      <c r="K913" t="str">
        <f>IF(Table2_1[[#This Row],[discount_percentage]]&gt;=0.5, "Yes", "No")</f>
        <v>Yes</v>
      </c>
      <c r="L913" s="16">
        <f>Table2_1[[#This Row],[actual_price]] * Table2_1[[#This Row],[rating_count]]</f>
        <v>56757959</v>
      </c>
      <c r="M913">
        <v>4.2</v>
      </c>
      <c r="N913">
        <v>4541</v>
      </c>
      <c r="O913">
        <f>Table2_1[[#This Row],[rating]] * Table2_1[[#This Row],[rating_count]]</f>
        <v>19072.2</v>
      </c>
      <c r="P913">
        <f>CORREL(J:J,M:M)</f>
        <v>-0.15537543972693033</v>
      </c>
      <c r="Q913" t="str">
        <f>IF(Table2_1[[#This Row],[rating_count]]&lt;1000, "Yes", "No")</f>
        <v>No</v>
      </c>
      <c r="R913" s="9">
        <f>Table2_1[[#This Row],[rating]] * Table2_1[[#This Row],[rating_count]]</f>
        <v>19072.2</v>
      </c>
    </row>
    <row r="914" spans="1:18">
      <c r="A914" s="9" t="s">
        <v>7619</v>
      </c>
      <c r="B914" s="9" t="s">
        <v>7620</v>
      </c>
      <c r="C914" s="9" t="s">
        <v>13091</v>
      </c>
      <c r="D914" s="9" t="s">
        <v>13129</v>
      </c>
      <c r="E914" s="9" t="s">
        <v>13130</v>
      </c>
      <c r="F914" s="9" t="s">
        <v>13131</v>
      </c>
      <c r="G914" s="9"/>
      <c r="H914">
        <v>399</v>
      </c>
      <c r="I914">
        <v>1290</v>
      </c>
      <c r="J914">
        <v>0.69</v>
      </c>
      <c r="K914" t="str">
        <f>IF(Table2_1[[#This Row],[discount_percentage]]&gt;=0.5, "Yes", "No")</f>
        <v>Yes</v>
      </c>
      <c r="L914" s="16">
        <f>Table2_1[[#This Row],[actual_price]] * Table2_1[[#This Row],[rating_count]]</f>
        <v>98094180</v>
      </c>
      <c r="M914">
        <v>4.2</v>
      </c>
      <c r="N914">
        <v>76042</v>
      </c>
      <c r="O914">
        <f>Table2_1[[#This Row],[rating]] * Table2_1[[#This Row],[rating_count]]</f>
        <v>319376.40000000002</v>
      </c>
      <c r="P914">
        <f>CORREL(J:J,M:M)</f>
        <v>-0.15537543972693033</v>
      </c>
      <c r="Q914" t="str">
        <f>IF(Table2_1[[#This Row],[rating_count]]&lt;1000, "Yes", "No")</f>
        <v>No</v>
      </c>
      <c r="R914" s="9">
        <f>Table2_1[[#This Row],[rating]] * Table2_1[[#This Row],[rating_count]]</f>
        <v>319376.40000000002</v>
      </c>
    </row>
    <row r="915" spans="1:18">
      <c r="A915" s="9" t="s">
        <v>7629</v>
      </c>
      <c r="B915" s="9" t="s">
        <v>7630</v>
      </c>
      <c r="C915" s="9" t="s">
        <v>13091</v>
      </c>
      <c r="D915" s="9" t="s">
        <v>13167</v>
      </c>
      <c r="E915" s="9"/>
      <c r="F915" s="9"/>
      <c r="G915" s="9"/>
      <c r="H915">
        <v>116</v>
      </c>
      <c r="I915">
        <v>200</v>
      </c>
      <c r="J915">
        <v>0.42</v>
      </c>
      <c r="K915" t="str">
        <f>IF(Table2_1[[#This Row],[discount_percentage]]&gt;=0.5, "Yes", "No")</f>
        <v>No</v>
      </c>
      <c r="L915" s="16">
        <f>Table2_1[[#This Row],[actual_price]] * Table2_1[[#This Row],[rating_count]]</f>
        <v>97000</v>
      </c>
      <c r="M915">
        <v>4.3</v>
      </c>
      <c r="N915">
        <v>485</v>
      </c>
      <c r="O915">
        <f>Table2_1[[#This Row],[rating]] * Table2_1[[#This Row],[rating_count]]</f>
        <v>2085.5</v>
      </c>
      <c r="P915">
        <f>CORREL(J:J,M:M)</f>
        <v>-0.15537543972693033</v>
      </c>
      <c r="Q915" t="str">
        <f>IF(Table2_1[[#This Row],[rating_count]]&lt;1000, "Yes", "No")</f>
        <v>Yes</v>
      </c>
      <c r="R915" s="9">
        <f>Table2_1[[#This Row],[rating]] * Table2_1[[#This Row],[rating_count]]</f>
        <v>2085.5</v>
      </c>
    </row>
    <row r="916" spans="1:18">
      <c r="A916" s="9" t="s">
        <v>7639</v>
      </c>
      <c r="B916" s="9" t="s">
        <v>7640</v>
      </c>
      <c r="C916" s="9" t="s">
        <v>13091</v>
      </c>
      <c r="D916" s="9" t="s">
        <v>13180</v>
      </c>
      <c r="E916" s="9" t="s">
        <v>13216</v>
      </c>
      <c r="F916" s="9" t="s">
        <v>13217</v>
      </c>
      <c r="G916" s="9"/>
      <c r="H916">
        <v>4499</v>
      </c>
      <c r="I916">
        <v>5999</v>
      </c>
      <c r="J916">
        <v>0.25</v>
      </c>
      <c r="K916" t="str">
        <f>IF(Table2_1[[#This Row],[discount_percentage]]&gt;=0.5, "Yes", "No")</f>
        <v>No</v>
      </c>
      <c r="L916" s="16">
        <f>Table2_1[[#This Row],[actual_price]] * Table2_1[[#This Row],[rating_count]]</f>
        <v>268131304</v>
      </c>
      <c r="M916">
        <v>4.3</v>
      </c>
      <c r="N916">
        <v>44696</v>
      </c>
      <c r="O916">
        <f>Table2_1[[#This Row],[rating]] * Table2_1[[#This Row],[rating_count]]</f>
        <v>192192.8</v>
      </c>
      <c r="P916">
        <f>CORREL(J:J,M:M)</f>
        <v>-0.15537543972693033</v>
      </c>
      <c r="Q916" t="str">
        <f>IF(Table2_1[[#This Row],[rating_count]]&lt;1000, "Yes", "No")</f>
        <v>No</v>
      </c>
      <c r="R916" s="9">
        <f>Table2_1[[#This Row],[rating]] * Table2_1[[#This Row],[rating_count]]</f>
        <v>192192.8</v>
      </c>
    </row>
    <row r="917" spans="1:18">
      <c r="A917" s="9" t="s">
        <v>7649</v>
      </c>
      <c r="B917" s="9" t="s">
        <v>7650</v>
      </c>
      <c r="C917" s="9" t="s">
        <v>13083</v>
      </c>
      <c r="D917" s="9" t="s">
        <v>13084</v>
      </c>
      <c r="E917" s="9" t="s">
        <v>13221</v>
      </c>
      <c r="F917" s="9"/>
      <c r="G917" s="9"/>
      <c r="H917">
        <v>330</v>
      </c>
      <c r="I917">
        <v>499</v>
      </c>
      <c r="J917">
        <v>0.34</v>
      </c>
      <c r="K917" t="str">
        <f>IF(Table2_1[[#This Row],[discount_percentage]]&gt;=0.5, "Yes", "No")</f>
        <v>No</v>
      </c>
      <c r="L917" s="16">
        <f>Table2_1[[#This Row],[actual_price]] * Table2_1[[#This Row],[rating_count]]</f>
        <v>4274434</v>
      </c>
      <c r="M917">
        <v>3.7</v>
      </c>
      <c r="N917">
        <v>8566</v>
      </c>
      <c r="O917">
        <f>Table2_1[[#This Row],[rating]] * Table2_1[[#This Row],[rating_count]]</f>
        <v>31694.2</v>
      </c>
      <c r="P917">
        <f>CORREL(J:J,M:M)</f>
        <v>-0.15537543972693033</v>
      </c>
      <c r="Q917" t="str">
        <f>IF(Table2_1[[#This Row],[rating_count]]&lt;1000, "Yes", "No")</f>
        <v>No</v>
      </c>
      <c r="R917" s="9">
        <f>Table2_1[[#This Row],[rating]] * Table2_1[[#This Row],[rating_count]]</f>
        <v>31694.2</v>
      </c>
    </row>
    <row r="918" spans="1:18">
      <c r="A918" s="9" t="s">
        <v>7659</v>
      </c>
      <c r="B918" s="9" t="s">
        <v>7660</v>
      </c>
      <c r="C918" s="9" t="s">
        <v>13091</v>
      </c>
      <c r="D918" s="9" t="s">
        <v>13129</v>
      </c>
      <c r="E918" s="9" t="s">
        <v>13130</v>
      </c>
      <c r="F918" s="9" t="s">
        <v>13203</v>
      </c>
      <c r="G918" s="9"/>
      <c r="H918">
        <v>649</v>
      </c>
      <c r="I918">
        <v>2499</v>
      </c>
      <c r="J918">
        <v>0.74</v>
      </c>
      <c r="K918" t="str">
        <f>IF(Table2_1[[#This Row],[discount_percentage]]&gt;=0.5, "Yes", "No")</f>
        <v>Yes</v>
      </c>
      <c r="L918" s="16">
        <f>Table2_1[[#This Row],[actual_price]] * Table2_1[[#This Row],[rating_count]]</f>
        <v>32609451</v>
      </c>
      <c r="M918">
        <v>3.9</v>
      </c>
      <c r="N918">
        <v>13049</v>
      </c>
      <c r="O918">
        <f>Table2_1[[#This Row],[rating]] * Table2_1[[#This Row],[rating_count]]</f>
        <v>50891.1</v>
      </c>
      <c r="P918">
        <f>CORREL(J:J,M:M)</f>
        <v>-0.15537543972693033</v>
      </c>
      <c r="Q918" t="str">
        <f>IF(Table2_1[[#This Row],[rating_count]]&lt;1000, "Yes", "No")</f>
        <v>No</v>
      </c>
      <c r="R918" s="9">
        <f>Table2_1[[#This Row],[rating]] * Table2_1[[#This Row],[rating_count]]</f>
        <v>50891.1</v>
      </c>
    </row>
    <row r="919" spans="1:18">
      <c r="A919" s="9" t="s">
        <v>7668</v>
      </c>
      <c r="B919" s="9" t="s">
        <v>7669</v>
      </c>
      <c r="C919" s="9" t="s">
        <v>13083</v>
      </c>
      <c r="D919" s="9" t="s">
        <v>13084</v>
      </c>
      <c r="E919" s="9" t="s">
        <v>13218</v>
      </c>
      <c r="F919" s="9" t="s">
        <v>13145</v>
      </c>
      <c r="G919" s="9"/>
      <c r="H919">
        <v>1234</v>
      </c>
      <c r="I919">
        <v>1599</v>
      </c>
      <c r="J919">
        <v>0.23</v>
      </c>
      <c r="K919" t="str">
        <f>IF(Table2_1[[#This Row],[discount_percentage]]&gt;=0.5, "Yes", "No")</f>
        <v>No</v>
      </c>
      <c r="L919" s="16">
        <f>Table2_1[[#This Row],[actual_price]] * Table2_1[[#This Row],[rating_count]]</f>
        <v>26671320</v>
      </c>
      <c r="M919">
        <v>4.5</v>
      </c>
      <c r="N919">
        <v>16680</v>
      </c>
      <c r="O919">
        <f>Table2_1[[#This Row],[rating]] * Table2_1[[#This Row],[rating_count]]</f>
        <v>75060</v>
      </c>
      <c r="P919">
        <f>CORREL(J:J,M:M)</f>
        <v>-0.15537543972693033</v>
      </c>
      <c r="Q919" t="str">
        <f>IF(Table2_1[[#This Row],[rating_count]]&lt;1000, "Yes", "No")</f>
        <v>No</v>
      </c>
      <c r="R919" s="9">
        <f>Table2_1[[#This Row],[rating]] * Table2_1[[#This Row],[rating_count]]</f>
        <v>75060</v>
      </c>
    </row>
    <row r="920" spans="1:18">
      <c r="A920" s="9" t="s">
        <v>4423</v>
      </c>
      <c r="B920" s="9" t="s">
        <v>4424</v>
      </c>
      <c r="C920" s="9" t="s">
        <v>13091</v>
      </c>
      <c r="D920" s="9" t="s">
        <v>13129</v>
      </c>
      <c r="E920" s="9" t="s">
        <v>13130</v>
      </c>
      <c r="F920" s="9" t="s">
        <v>13151</v>
      </c>
      <c r="G920" s="9"/>
      <c r="H920">
        <v>1399</v>
      </c>
      <c r="I920">
        <v>2990</v>
      </c>
      <c r="J920">
        <v>0.53</v>
      </c>
      <c r="K920" t="str">
        <f>IF(Table2_1[[#This Row],[discount_percentage]]&gt;=0.5, "Yes", "No")</f>
        <v>Yes</v>
      </c>
      <c r="L920" s="16">
        <f>Table2_1[[#This Row],[actual_price]] * Table2_1[[#This Row],[rating_count]]</f>
        <v>290550260</v>
      </c>
      <c r="M920">
        <v>4.0999999999999996</v>
      </c>
      <c r="N920">
        <v>97174</v>
      </c>
      <c r="O920">
        <f>Table2_1[[#This Row],[rating]] * Table2_1[[#This Row],[rating_count]]</f>
        <v>398413.39999999997</v>
      </c>
      <c r="P920">
        <f>CORREL(J:J,M:M)</f>
        <v>-0.15537543972693033</v>
      </c>
      <c r="Q920" t="str">
        <f>IF(Table2_1[[#This Row],[rating_count]]&lt;1000, "Yes", "No")</f>
        <v>No</v>
      </c>
      <c r="R920" s="9">
        <f>Table2_1[[#This Row],[rating]] * Table2_1[[#This Row],[rating_count]]</f>
        <v>398413.39999999997</v>
      </c>
    </row>
    <row r="921" spans="1:18">
      <c r="A921" s="9" t="s">
        <v>7680</v>
      </c>
      <c r="B921" s="9" t="s">
        <v>7681</v>
      </c>
      <c r="C921" s="9" t="s">
        <v>13169</v>
      </c>
      <c r="D921" s="9" t="s">
        <v>13170</v>
      </c>
      <c r="E921" s="9" t="s">
        <v>13171</v>
      </c>
      <c r="F921" s="9" t="s">
        <v>13172</v>
      </c>
      <c r="G921" s="9" t="s">
        <v>13173</v>
      </c>
      <c r="H921">
        <v>272</v>
      </c>
      <c r="I921">
        <v>320</v>
      </c>
      <c r="J921">
        <v>0.15</v>
      </c>
      <c r="K921" t="str">
        <f>IF(Table2_1[[#This Row],[discount_percentage]]&gt;=0.5, "Yes", "No")</f>
        <v>No</v>
      </c>
      <c r="L921" s="16">
        <f>Table2_1[[#This Row],[actual_price]] * Table2_1[[#This Row],[rating_count]]</f>
        <v>1179520</v>
      </c>
      <c r="M921">
        <v>4</v>
      </c>
      <c r="N921">
        <v>3686</v>
      </c>
      <c r="O921">
        <f>Table2_1[[#This Row],[rating]] * Table2_1[[#This Row],[rating_count]]</f>
        <v>14744</v>
      </c>
      <c r="P921">
        <f>CORREL(J:J,M:M)</f>
        <v>-0.15537543972693033</v>
      </c>
      <c r="Q921" t="str">
        <f>IF(Table2_1[[#This Row],[rating_count]]&lt;1000, "Yes", "No")</f>
        <v>No</v>
      </c>
      <c r="R921" s="9">
        <f>Table2_1[[#This Row],[rating]] * Table2_1[[#This Row],[rating_count]]</f>
        <v>14744</v>
      </c>
    </row>
    <row r="922" spans="1:18">
      <c r="A922" s="9" t="s">
        <v>7690</v>
      </c>
      <c r="B922" s="9" t="s">
        <v>7691</v>
      </c>
      <c r="C922" s="9" t="s">
        <v>13091</v>
      </c>
      <c r="D922" s="9" t="s">
        <v>13129</v>
      </c>
      <c r="E922" s="9" t="s">
        <v>13261</v>
      </c>
      <c r="F922" s="9"/>
      <c r="G922" s="9"/>
      <c r="H922">
        <v>99</v>
      </c>
      <c r="I922">
        <v>999</v>
      </c>
      <c r="J922">
        <v>0.9</v>
      </c>
      <c r="K922" t="str">
        <f>IF(Table2_1[[#This Row],[discount_percentage]]&gt;=0.5, "Yes", "No")</f>
        <v>Yes</v>
      </c>
      <c r="L922" s="16">
        <f>Table2_1[[#This Row],[actual_price]] * Table2_1[[#This Row],[rating_count]]</f>
        <v>593406</v>
      </c>
      <c r="M922">
        <v>3.8</v>
      </c>
      <c r="N922">
        <v>594</v>
      </c>
      <c r="O922">
        <f>Table2_1[[#This Row],[rating]] * Table2_1[[#This Row],[rating_count]]</f>
        <v>2257.1999999999998</v>
      </c>
      <c r="P922">
        <f>CORREL(J:J,M:M)</f>
        <v>-0.15537543972693033</v>
      </c>
      <c r="Q922" t="str">
        <f>IF(Table2_1[[#This Row],[rating_count]]&lt;1000, "Yes", "No")</f>
        <v>Yes</v>
      </c>
      <c r="R922" s="9">
        <f>Table2_1[[#This Row],[rating]] * Table2_1[[#This Row],[rating_count]]</f>
        <v>2257.1999999999998</v>
      </c>
    </row>
    <row r="923" spans="1:18">
      <c r="A923" s="9" t="s">
        <v>7701</v>
      </c>
      <c r="B923" s="9" t="s">
        <v>7702</v>
      </c>
      <c r="C923" s="9" t="s">
        <v>13083</v>
      </c>
      <c r="D923" s="9" t="s">
        <v>13189</v>
      </c>
      <c r="E923" s="9" t="s">
        <v>13255</v>
      </c>
      <c r="F923" s="9" t="s">
        <v>13262</v>
      </c>
      <c r="G923" s="9"/>
      <c r="H923">
        <v>3498</v>
      </c>
      <c r="I923">
        <v>3875</v>
      </c>
      <c r="J923">
        <v>0.1</v>
      </c>
      <c r="K923" t="str">
        <f>IF(Table2_1[[#This Row],[discount_percentage]]&gt;=0.5, "Yes", "No")</f>
        <v>No</v>
      </c>
      <c r="L923" s="16">
        <f>Table2_1[[#This Row],[actual_price]] * Table2_1[[#This Row],[rating_count]]</f>
        <v>47216875</v>
      </c>
      <c r="M923">
        <v>3.4</v>
      </c>
      <c r="N923">
        <v>12185</v>
      </c>
      <c r="O923">
        <f>Table2_1[[#This Row],[rating]] * Table2_1[[#This Row],[rating_count]]</f>
        <v>41429</v>
      </c>
      <c r="P923">
        <f>CORREL(J:J,M:M)</f>
        <v>-0.15537543972693033</v>
      </c>
      <c r="Q923" t="str">
        <f>IF(Table2_1[[#This Row],[rating_count]]&lt;1000, "Yes", "No")</f>
        <v>No</v>
      </c>
      <c r="R923" s="9">
        <f>Table2_1[[#This Row],[rating]] * Table2_1[[#This Row],[rating_count]]</f>
        <v>41429</v>
      </c>
    </row>
    <row r="924" spans="1:18">
      <c r="A924" s="9" t="s">
        <v>7712</v>
      </c>
      <c r="B924" s="9" t="s">
        <v>7713</v>
      </c>
      <c r="C924" s="9" t="s">
        <v>13083</v>
      </c>
      <c r="D924" s="9" t="s">
        <v>13211</v>
      </c>
      <c r="E924" s="9"/>
      <c r="F924" s="9"/>
      <c r="G924" s="9"/>
      <c r="H924">
        <v>10099</v>
      </c>
      <c r="I924">
        <v>19110</v>
      </c>
      <c r="J924">
        <v>0.47</v>
      </c>
      <c r="K924" t="str">
        <f>IF(Table2_1[[#This Row],[discount_percentage]]&gt;=0.5, "Yes", "No")</f>
        <v>No</v>
      </c>
      <c r="L924" s="16">
        <f>Table2_1[[#This Row],[actual_price]] * Table2_1[[#This Row],[rating_count]]</f>
        <v>50125530</v>
      </c>
      <c r="M924">
        <v>4.3</v>
      </c>
      <c r="N924">
        <v>2623</v>
      </c>
      <c r="O924">
        <f>Table2_1[[#This Row],[rating]] * Table2_1[[#This Row],[rating_count]]</f>
        <v>11278.9</v>
      </c>
      <c r="P924">
        <f>CORREL(J:J,M:M)</f>
        <v>-0.15537543972693033</v>
      </c>
      <c r="Q924" t="str">
        <f>IF(Table2_1[[#This Row],[rating_count]]&lt;1000, "Yes", "No")</f>
        <v>No</v>
      </c>
      <c r="R924" s="9">
        <f>Table2_1[[#This Row],[rating]] * Table2_1[[#This Row],[rating_count]]</f>
        <v>11278.9</v>
      </c>
    </row>
    <row r="925" spans="1:18">
      <c r="A925" s="9" t="s">
        <v>7722</v>
      </c>
      <c r="B925" s="9" t="s">
        <v>7723</v>
      </c>
      <c r="C925" s="9" t="s">
        <v>13083</v>
      </c>
      <c r="D925" s="9" t="s">
        <v>13084</v>
      </c>
      <c r="E925" s="9" t="s">
        <v>13152</v>
      </c>
      <c r="F925" s="9" t="s">
        <v>13225</v>
      </c>
      <c r="G925" s="9" t="s">
        <v>13226</v>
      </c>
      <c r="H925">
        <v>449</v>
      </c>
      <c r="I925">
        <v>999</v>
      </c>
      <c r="J925">
        <v>0.55000000000000004</v>
      </c>
      <c r="K925" t="str">
        <f>IF(Table2_1[[#This Row],[discount_percentage]]&gt;=0.5, "Yes", "No")</f>
        <v>Yes</v>
      </c>
      <c r="L925" s="16">
        <f>Table2_1[[#This Row],[actual_price]] * Table2_1[[#This Row],[rating_count]]</f>
        <v>9691299</v>
      </c>
      <c r="M925">
        <v>4.3</v>
      </c>
      <c r="N925">
        <v>9701</v>
      </c>
      <c r="O925">
        <f>Table2_1[[#This Row],[rating]] * Table2_1[[#This Row],[rating_count]]</f>
        <v>41714.299999999996</v>
      </c>
      <c r="P925">
        <f>CORREL(J:J,M:M)</f>
        <v>-0.15537543972693033</v>
      </c>
      <c r="Q925" t="str">
        <f>IF(Table2_1[[#This Row],[rating_count]]&lt;1000, "Yes", "No")</f>
        <v>No</v>
      </c>
      <c r="R925" s="9">
        <f>Table2_1[[#This Row],[rating]] * Table2_1[[#This Row],[rating_count]]</f>
        <v>41714.299999999996</v>
      </c>
    </row>
    <row r="926" spans="1:18">
      <c r="A926" s="9" t="s">
        <v>7732</v>
      </c>
      <c r="B926" s="9" t="s">
        <v>7733</v>
      </c>
      <c r="C926" s="9" t="s">
        <v>13263</v>
      </c>
      <c r="D926" s="9" t="s">
        <v>13264</v>
      </c>
      <c r="E926" s="9" t="s">
        <v>13265</v>
      </c>
      <c r="F926" s="9" t="s">
        <v>13266</v>
      </c>
      <c r="G926" s="9"/>
      <c r="H926">
        <v>150</v>
      </c>
      <c r="I926">
        <v>150</v>
      </c>
      <c r="J926">
        <v>0</v>
      </c>
      <c r="K926" t="str">
        <f>IF(Table2_1[[#This Row],[discount_percentage]]&gt;=0.5, "Yes", "No")</f>
        <v>No</v>
      </c>
      <c r="L926" s="16">
        <f>Table2_1[[#This Row],[actual_price]] * Table2_1[[#This Row],[rating_count]]</f>
        <v>2380050</v>
      </c>
      <c r="M926">
        <v>4.3</v>
      </c>
      <c r="N926">
        <v>15867</v>
      </c>
      <c r="O926">
        <f>Table2_1[[#This Row],[rating]] * Table2_1[[#This Row],[rating_count]]</f>
        <v>68228.099999999991</v>
      </c>
      <c r="P926">
        <f>CORREL(J:J,M:M)</f>
        <v>-0.15537543972693033</v>
      </c>
      <c r="Q926" t="str">
        <f>IF(Table2_1[[#This Row],[rating_count]]&lt;1000, "Yes", "No")</f>
        <v>No</v>
      </c>
      <c r="R926" s="9">
        <f>Table2_1[[#This Row],[rating]] * Table2_1[[#This Row],[rating_count]]</f>
        <v>68228.099999999991</v>
      </c>
    </row>
    <row r="927" spans="1:18">
      <c r="A927" s="9" t="s">
        <v>546</v>
      </c>
      <c r="B927" s="9" t="s">
        <v>547</v>
      </c>
      <c r="C927" s="9" t="s">
        <v>13083</v>
      </c>
      <c r="D927" s="9" t="s">
        <v>13084</v>
      </c>
      <c r="E927" s="9" t="s">
        <v>13085</v>
      </c>
      <c r="F927" s="9" t="s">
        <v>13086</v>
      </c>
      <c r="G927" s="9" t="s">
        <v>13087</v>
      </c>
      <c r="H927">
        <v>348</v>
      </c>
      <c r="I927">
        <v>1499</v>
      </c>
      <c r="J927">
        <v>0.77</v>
      </c>
      <c r="K927" t="str">
        <f>IF(Table2_1[[#This Row],[discount_percentage]]&gt;=0.5, "Yes", "No")</f>
        <v>Yes</v>
      </c>
      <c r="L927" s="16">
        <f>Table2_1[[#This Row],[actual_price]] * Table2_1[[#This Row],[rating_count]]</f>
        <v>983344</v>
      </c>
      <c r="M927">
        <v>4.2</v>
      </c>
      <c r="N927">
        <v>656</v>
      </c>
      <c r="O927">
        <f>Table2_1[[#This Row],[rating]] * Table2_1[[#This Row],[rating_count]]</f>
        <v>2755.2000000000003</v>
      </c>
      <c r="P927">
        <f>CORREL(J:J,M:M)</f>
        <v>-0.15537543972693033</v>
      </c>
      <c r="Q927" t="str">
        <f>IF(Table2_1[[#This Row],[rating_count]]&lt;1000, "Yes", "No")</f>
        <v>Yes</v>
      </c>
      <c r="R927" s="9">
        <f>Table2_1[[#This Row],[rating]] * Table2_1[[#This Row],[rating_count]]</f>
        <v>2755.2000000000003</v>
      </c>
    </row>
    <row r="928" spans="1:18">
      <c r="A928" s="9" t="s">
        <v>7744</v>
      </c>
      <c r="B928" s="9" t="s">
        <v>7745</v>
      </c>
      <c r="C928" s="9" t="s">
        <v>13083</v>
      </c>
      <c r="D928" s="9" t="s">
        <v>13088</v>
      </c>
      <c r="E928" s="9" t="s">
        <v>13202</v>
      </c>
      <c r="F928" s="9"/>
      <c r="G928" s="9"/>
      <c r="H928">
        <v>1199</v>
      </c>
      <c r="I928">
        <v>2999</v>
      </c>
      <c r="J928">
        <v>0.6</v>
      </c>
      <c r="K928" t="str">
        <f>IF(Table2_1[[#This Row],[discount_percentage]]&gt;=0.5, "Yes", "No")</f>
        <v>Yes</v>
      </c>
      <c r="L928" s="16">
        <f>Table2_1[[#This Row],[actual_price]] * Table2_1[[#This Row],[rating_count]]</f>
        <v>32164275</v>
      </c>
      <c r="M928">
        <v>4.0999999999999996</v>
      </c>
      <c r="N928">
        <v>10725</v>
      </c>
      <c r="O928">
        <f>Table2_1[[#This Row],[rating]] * Table2_1[[#This Row],[rating_count]]</f>
        <v>43972.499999999993</v>
      </c>
      <c r="P928">
        <f>CORREL(J:J,M:M)</f>
        <v>-0.15537543972693033</v>
      </c>
      <c r="Q928" t="str">
        <f>IF(Table2_1[[#This Row],[rating_count]]&lt;1000, "Yes", "No")</f>
        <v>No</v>
      </c>
      <c r="R928" s="9">
        <f>Table2_1[[#This Row],[rating]] * Table2_1[[#This Row],[rating_count]]</f>
        <v>43972.499999999993</v>
      </c>
    </row>
    <row r="929" spans="1:18">
      <c r="A929" s="9" t="s">
        <v>7753</v>
      </c>
      <c r="B929" s="9" t="s">
        <v>7754</v>
      </c>
      <c r="C929" s="9" t="s">
        <v>13083</v>
      </c>
      <c r="D929" s="9" t="s">
        <v>13084</v>
      </c>
      <c r="E929" s="9" t="s">
        <v>13199</v>
      </c>
      <c r="F929" s="9"/>
      <c r="G929" s="9"/>
      <c r="H929">
        <v>397</v>
      </c>
      <c r="I929">
        <v>899</v>
      </c>
      <c r="J929">
        <v>0.56000000000000005</v>
      </c>
      <c r="K929" t="str">
        <f>IF(Table2_1[[#This Row],[discount_percentage]]&gt;=0.5, "Yes", "No")</f>
        <v>Yes</v>
      </c>
      <c r="L929" s="16">
        <f>Table2_1[[#This Row],[actual_price]] * Table2_1[[#This Row],[rating_count]]</f>
        <v>2719475</v>
      </c>
      <c r="M929">
        <v>4</v>
      </c>
      <c r="N929">
        <v>3025</v>
      </c>
      <c r="O929">
        <f>Table2_1[[#This Row],[rating]] * Table2_1[[#This Row],[rating_count]]</f>
        <v>12100</v>
      </c>
      <c r="P929">
        <f>CORREL(J:J,M:M)</f>
        <v>-0.15537543972693033</v>
      </c>
      <c r="Q929" t="str">
        <f>IF(Table2_1[[#This Row],[rating_count]]&lt;1000, "Yes", "No")</f>
        <v>No</v>
      </c>
      <c r="R929" s="9">
        <f>Table2_1[[#This Row],[rating]] * Table2_1[[#This Row],[rating_count]]</f>
        <v>12100</v>
      </c>
    </row>
    <row r="930" spans="1:18">
      <c r="A930" s="9" t="s">
        <v>556</v>
      </c>
      <c r="B930" s="9" t="s">
        <v>557</v>
      </c>
      <c r="C930" s="9" t="s">
        <v>13083</v>
      </c>
      <c r="D930" s="9" t="s">
        <v>13084</v>
      </c>
      <c r="E930" s="9" t="s">
        <v>13085</v>
      </c>
      <c r="F930" s="9" t="s">
        <v>13086</v>
      </c>
      <c r="G930" s="9" t="s">
        <v>13087</v>
      </c>
      <c r="H930">
        <v>154</v>
      </c>
      <c r="I930">
        <v>349</v>
      </c>
      <c r="J930">
        <v>0.56000000000000005</v>
      </c>
      <c r="K930" t="str">
        <f>IF(Table2_1[[#This Row],[discount_percentage]]&gt;=0.5, "Yes", "No")</f>
        <v>Yes</v>
      </c>
      <c r="L930" s="16">
        <f>Table2_1[[#This Row],[actual_price]] * Table2_1[[#This Row],[rating_count]]</f>
        <v>2465336</v>
      </c>
      <c r="M930">
        <v>4.3</v>
      </c>
      <c r="N930">
        <v>7064</v>
      </c>
      <c r="O930">
        <f>Table2_1[[#This Row],[rating]] * Table2_1[[#This Row],[rating_count]]</f>
        <v>30375.199999999997</v>
      </c>
      <c r="P930">
        <f>CORREL(J:J,M:M)</f>
        <v>-0.15537543972693033</v>
      </c>
      <c r="Q930" t="str">
        <f>IF(Table2_1[[#This Row],[rating_count]]&lt;1000, "Yes", "No")</f>
        <v>No</v>
      </c>
      <c r="R930" s="9">
        <f>Table2_1[[#This Row],[rating]] * Table2_1[[#This Row],[rating_count]]</f>
        <v>30375.199999999997</v>
      </c>
    </row>
    <row r="931" spans="1:18">
      <c r="A931" s="9" t="s">
        <v>7764</v>
      </c>
      <c r="B931" s="9" t="s">
        <v>7765</v>
      </c>
      <c r="C931" s="9" t="s">
        <v>13083</v>
      </c>
      <c r="D931" s="9" t="s">
        <v>13084</v>
      </c>
      <c r="E931" s="9" t="s">
        <v>13194</v>
      </c>
      <c r="F931" s="9" t="s">
        <v>13219</v>
      </c>
      <c r="G931" s="9"/>
      <c r="H931">
        <v>699</v>
      </c>
      <c r="I931">
        <v>1490</v>
      </c>
      <c r="J931">
        <v>0.53</v>
      </c>
      <c r="K931" t="str">
        <f>IF(Table2_1[[#This Row],[discount_percentage]]&gt;=0.5, "Yes", "No")</f>
        <v>Yes</v>
      </c>
      <c r="L931" s="16">
        <f>Table2_1[[#This Row],[actual_price]] * Table2_1[[#This Row],[rating_count]]</f>
        <v>8546640</v>
      </c>
      <c r="M931">
        <v>4</v>
      </c>
      <c r="N931">
        <v>5736</v>
      </c>
      <c r="O931">
        <f>Table2_1[[#This Row],[rating]] * Table2_1[[#This Row],[rating_count]]</f>
        <v>22944</v>
      </c>
      <c r="P931">
        <f>CORREL(J:J,M:M)</f>
        <v>-0.15537543972693033</v>
      </c>
      <c r="Q931" t="str">
        <f>IF(Table2_1[[#This Row],[rating_count]]&lt;1000, "Yes", "No")</f>
        <v>No</v>
      </c>
      <c r="R931" s="9">
        <f>Table2_1[[#This Row],[rating]] * Table2_1[[#This Row],[rating_count]]</f>
        <v>22944</v>
      </c>
    </row>
    <row r="932" spans="1:18">
      <c r="A932" s="9" t="s">
        <v>7774</v>
      </c>
      <c r="B932" s="9" t="s">
        <v>7775</v>
      </c>
      <c r="C932" s="9" t="s">
        <v>13091</v>
      </c>
      <c r="D932" s="9" t="s">
        <v>13129</v>
      </c>
      <c r="E932" s="9" t="s">
        <v>13130</v>
      </c>
      <c r="F932" s="9" t="s">
        <v>13131</v>
      </c>
      <c r="G932" s="9"/>
      <c r="H932">
        <v>1679</v>
      </c>
      <c r="I932">
        <v>1999</v>
      </c>
      <c r="J932">
        <v>0.16</v>
      </c>
      <c r="K932" t="str">
        <f>IF(Table2_1[[#This Row],[discount_percentage]]&gt;=0.5, "Yes", "No")</f>
        <v>No</v>
      </c>
      <c r="L932" s="16">
        <f>Table2_1[[#This Row],[actual_price]] * Table2_1[[#This Row],[rating_count]]</f>
        <v>145053437</v>
      </c>
      <c r="M932">
        <v>4.0999999999999996</v>
      </c>
      <c r="N932">
        <v>72563</v>
      </c>
      <c r="O932">
        <f>Table2_1[[#This Row],[rating]] * Table2_1[[#This Row],[rating_count]]</f>
        <v>297508.3</v>
      </c>
      <c r="P932">
        <f>CORREL(J:J,M:M)</f>
        <v>-0.15537543972693033</v>
      </c>
      <c r="Q932" t="str">
        <f>IF(Table2_1[[#This Row],[rating_count]]&lt;1000, "Yes", "No")</f>
        <v>No</v>
      </c>
      <c r="R932" s="9">
        <f>Table2_1[[#This Row],[rating]] * Table2_1[[#This Row],[rating_count]]</f>
        <v>297508.3</v>
      </c>
    </row>
    <row r="933" spans="1:18">
      <c r="A933" s="9" t="s">
        <v>7784</v>
      </c>
      <c r="B933" s="9" t="s">
        <v>7785</v>
      </c>
      <c r="C933" s="9" t="s">
        <v>13083</v>
      </c>
      <c r="D933" s="9" t="s">
        <v>13084</v>
      </c>
      <c r="E933" s="9" t="s">
        <v>13158</v>
      </c>
      <c r="F933" s="9" t="s">
        <v>13160</v>
      </c>
      <c r="G933" s="9"/>
      <c r="H933">
        <v>354</v>
      </c>
      <c r="I933">
        <v>1500</v>
      </c>
      <c r="J933">
        <v>0.76</v>
      </c>
      <c r="K933" t="str">
        <f>IF(Table2_1[[#This Row],[discount_percentage]]&gt;=0.5, "Yes", "No")</f>
        <v>Yes</v>
      </c>
      <c r="L933" s="16">
        <f>Table2_1[[#This Row],[actual_price]] * Table2_1[[#This Row],[rating_count]]</f>
        <v>1539000</v>
      </c>
      <c r="M933">
        <v>4</v>
      </c>
      <c r="N933">
        <v>1026</v>
      </c>
      <c r="O933">
        <f>Table2_1[[#This Row],[rating]] * Table2_1[[#This Row],[rating_count]]</f>
        <v>4104</v>
      </c>
      <c r="P933">
        <f>CORREL(J:J,M:M)</f>
        <v>-0.15537543972693033</v>
      </c>
      <c r="Q933" t="str">
        <f>IF(Table2_1[[#This Row],[rating_count]]&lt;1000, "Yes", "No")</f>
        <v>No</v>
      </c>
      <c r="R933" s="9">
        <f>Table2_1[[#This Row],[rating]] * Table2_1[[#This Row],[rating_count]]</f>
        <v>4104</v>
      </c>
    </row>
    <row r="934" spans="1:18">
      <c r="A934" s="9" t="s">
        <v>7794</v>
      </c>
      <c r="B934" s="9" t="s">
        <v>7795</v>
      </c>
      <c r="C934" s="9" t="s">
        <v>13083</v>
      </c>
      <c r="D934" s="9" t="s">
        <v>13084</v>
      </c>
      <c r="E934" s="9" t="s">
        <v>13194</v>
      </c>
      <c r="F934" s="9" t="s">
        <v>13267</v>
      </c>
      <c r="G934" s="9"/>
      <c r="H934">
        <v>1199</v>
      </c>
      <c r="I934">
        <v>5499</v>
      </c>
      <c r="J934">
        <v>0.78</v>
      </c>
      <c r="K934" t="str">
        <f>IF(Table2_1[[#This Row],[discount_percentage]]&gt;=0.5, "Yes", "No")</f>
        <v>Yes</v>
      </c>
      <c r="L934" s="16">
        <f>Table2_1[[#This Row],[actual_price]] * Table2_1[[#This Row],[rating_count]]</f>
        <v>11234457</v>
      </c>
      <c r="M934">
        <v>3.8</v>
      </c>
      <c r="N934">
        <v>2043</v>
      </c>
      <c r="O934">
        <f>Table2_1[[#This Row],[rating]] * Table2_1[[#This Row],[rating_count]]</f>
        <v>7763.4</v>
      </c>
      <c r="P934">
        <f>CORREL(J:J,M:M)</f>
        <v>-0.15537543972693033</v>
      </c>
      <c r="Q934" t="str">
        <f>IF(Table2_1[[#This Row],[rating_count]]&lt;1000, "Yes", "No")</f>
        <v>No</v>
      </c>
      <c r="R934" s="9">
        <f>Table2_1[[#This Row],[rating]] * Table2_1[[#This Row],[rating_count]]</f>
        <v>7763.4</v>
      </c>
    </row>
    <row r="935" spans="1:18">
      <c r="A935" s="9" t="s">
        <v>7805</v>
      </c>
      <c r="B935" s="9" t="s">
        <v>7806</v>
      </c>
      <c r="C935" s="9" t="s">
        <v>13083</v>
      </c>
      <c r="D935" s="9" t="s">
        <v>13084</v>
      </c>
      <c r="E935" s="9" t="s">
        <v>13218</v>
      </c>
      <c r="F935" s="9" t="s">
        <v>13145</v>
      </c>
      <c r="G935" s="9"/>
      <c r="H935">
        <v>379</v>
      </c>
      <c r="I935">
        <v>1499</v>
      </c>
      <c r="J935">
        <v>0.75</v>
      </c>
      <c r="K935" t="str">
        <f>IF(Table2_1[[#This Row],[discount_percentage]]&gt;=0.5, "Yes", "No")</f>
        <v>Yes</v>
      </c>
      <c r="L935" s="16">
        <f>Table2_1[[#This Row],[actual_price]] * Table2_1[[#This Row],[rating_count]]</f>
        <v>6219351</v>
      </c>
      <c r="M935">
        <v>4.2</v>
      </c>
      <c r="N935">
        <v>4149</v>
      </c>
      <c r="O935">
        <f>Table2_1[[#This Row],[rating]] * Table2_1[[#This Row],[rating_count]]</f>
        <v>17425.8</v>
      </c>
      <c r="P935">
        <f>CORREL(J:J,M:M)</f>
        <v>-0.15537543972693033</v>
      </c>
      <c r="Q935" t="str">
        <f>IF(Table2_1[[#This Row],[rating_count]]&lt;1000, "Yes", "No")</f>
        <v>No</v>
      </c>
      <c r="R935" s="9">
        <f>Table2_1[[#This Row],[rating]] * Table2_1[[#This Row],[rating_count]]</f>
        <v>17425.8</v>
      </c>
    </row>
    <row r="936" spans="1:18">
      <c r="A936" s="9" t="s">
        <v>7815</v>
      </c>
      <c r="B936" s="9" t="s">
        <v>7816</v>
      </c>
      <c r="C936" s="9" t="s">
        <v>13083</v>
      </c>
      <c r="D936" s="9" t="s">
        <v>13156</v>
      </c>
      <c r="E936" s="9" t="s">
        <v>13179</v>
      </c>
      <c r="F936" s="9"/>
      <c r="G936" s="9"/>
      <c r="H936">
        <v>499</v>
      </c>
      <c r="I936">
        <v>775</v>
      </c>
      <c r="J936">
        <v>0.36</v>
      </c>
      <c r="K936" t="str">
        <f>IF(Table2_1[[#This Row],[discount_percentage]]&gt;=0.5, "Yes", "No")</f>
        <v>No</v>
      </c>
      <c r="L936" s="16">
        <f>Table2_1[[#This Row],[actual_price]] * Table2_1[[#This Row],[rating_count]]</f>
        <v>57350</v>
      </c>
      <c r="M936">
        <v>4.3</v>
      </c>
      <c r="N936">
        <v>74</v>
      </c>
      <c r="O936">
        <f>Table2_1[[#This Row],[rating]] * Table2_1[[#This Row],[rating_count]]</f>
        <v>318.2</v>
      </c>
      <c r="P936">
        <f>CORREL(J:J,M:M)</f>
        <v>-0.15537543972693033</v>
      </c>
      <c r="Q936" t="str">
        <f>IF(Table2_1[[#This Row],[rating_count]]&lt;1000, "Yes", "No")</f>
        <v>Yes</v>
      </c>
      <c r="R936" s="9">
        <f>Table2_1[[#This Row],[rating]] * Table2_1[[#This Row],[rating_count]]</f>
        <v>318.2</v>
      </c>
    </row>
    <row r="937" spans="1:18">
      <c r="A937" s="9" t="s">
        <v>7825</v>
      </c>
      <c r="B937" s="9" t="s">
        <v>7826</v>
      </c>
      <c r="C937" s="9" t="s">
        <v>13083</v>
      </c>
      <c r="D937" s="9" t="s">
        <v>13156</v>
      </c>
      <c r="E937" s="9" t="s">
        <v>13268</v>
      </c>
      <c r="F937" s="9"/>
      <c r="G937" s="9"/>
      <c r="H937">
        <v>10389</v>
      </c>
      <c r="I937">
        <v>32000</v>
      </c>
      <c r="J937">
        <v>0.68</v>
      </c>
      <c r="K937" t="str">
        <f>IF(Table2_1[[#This Row],[discount_percentage]]&gt;=0.5, "Yes", "No")</f>
        <v>Yes</v>
      </c>
      <c r="L937" s="16">
        <f>Table2_1[[#This Row],[actual_price]] * Table2_1[[#This Row],[rating_count]]</f>
        <v>1324736000</v>
      </c>
      <c r="M937">
        <v>4.4000000000000004</v>
      </c>
      <c r="N937">
        <v>41398</v>
      </c>
      <c r="O937">
        <f>Table2_1[[#This Row],[rating]] * Table2_1[[#This Row],[rating_count]]</f>
        <v>182151.2</v>
      </c>
      <c r="P937">
        <f>CORREL(J:J,M:M)</f>
        <v>-0.15537543972693033</v>
      </c>
      <c r="Q937" t="str">
        <f>IF(Table2_1[[#This Row],[rating_count]]&lt;1000, "Yes", "No")</f>
        <v>No</v>
      </c>
      <c r="R937" s="9">
        <f>Table2_1[[#This Row],[rating]] * Table2_1[[#This Row],[rating_count]]</f>
        <v>182151.2</v>
      </c>
    </row>
    <row r="938" spans="1:18">
      <c r="A938" s="9" t="s">
        <v>7836</v>
      </c>
      <c r="B938" s="9" t="s">
        <v>7837</v>
      </c>
      <c r="C938" s="9" t="s">
        <v>13083</v>
      </c>
      <c r="D938" s="9" t="s">
        <v>13084</v>
      </c>
      <c r="E938" s="9" t="s">
        <v>13222</v>
      </c>
      <c r="F938" s="9" t="s">
        <v>13247</v>
      </c>
      <c r="G938" s="9"/>
      <c r="H938">
        <v>649</v>
      </c>
      <c r="I938">
        <v>1300</v>
      </c>
      <c r="J938">
        <v>0.5</v>
      </c>
      <c r="K938" t="str">
        <f>IF(Table2_1[[#This Row],[discount_percentage]]&gt;=0.5, "Yes", "No")</f>
        <v>Yes</v>
      </c>
      <c r="L938" s="16">
        <f>Table2_1[[#This Row],[actual_price]] * Table2_1[[#This Row],[rating_count]]</f>
        <v>6753500</v>
      </c>
      <c r="M938">
        <v>4.0999999999999996</v>
      </c>
      <c r="N938">
        <v>5195</v>
      </c>
      <c r="O938">
        <f>Table2_1[[#This Row],[rating]] * Table2_1[[#This Row],[rating_count]]</f>
        <v>21299.499999999996</v>
      </c>
      <c r="P938">
        <f>CORREL(J:J,M:M)</f>
        <v>-0.15537543972693033</v>
      </c>
      <c r="Q938" t="str">
        <f>IF(Table2_1[[#This Row],[rating_count]]&lt;1000, "Yes", "No")</f>
        <v>No</v>
      </c>
      <c r="R938" s="9">
        <f>Table2_1[[#This Row],[rating]] * Table2_1[[#This Row],[rating_count]]</f>
        <v>21299.499999999996</v>
      </c>
    </row>
    <row r="939" spans="1:18">
      <c r="A939" s="9" t="s">
        <v>7846</v>
      </c>
      <c r="B939" s="9" t="s">
        <v>7847</v>
      </c>
      <c r="C939" s="9" t="s">
        <v>13083</v>
      </c>
      <c r="D939" s="9" t="s">
        <v>13088</v>
      </c>
      <c r="E939" s="9" t="s">
        <v>13089</v>
      </c>
      <c r="F939" s="9" t="s">
        <v>13269</v>
      </c>
      <c r="G939" s="9"/>
      <c r="H939">
        <v>1199</v>
      </c>
      <c r="I939">
        <v>1999</v>
      </c>
      <c r="J939">
        <v>0.4</v>
      </c>
      <c r="K939" t="str">
        <f>IF(Table2_1[[#This Row],[discount_percentage]]&gt;=0.5, "Yes", "No")</f>
        <v>No</v>
      </c>
      <c r="L939" s="16">
        <f>Table2_1[[#This Row],[actual_price]] * Table2_1[[#This Row],[rating_count]]</f>
        <v>44817580</v>
      </c>
      <c r="M939">
        <v>4.5</v>
      </c>
      <c r="N939">
        <v>22420</v>
      </c>
      <c r="O939">
        <f>Table2_1[[#This Row],[rating]] * Table2_1[[#This Row],[rating_count]]</f>
        <v>100890</v>
      </c>
      <c r="P939">
        <f>CORREL(J:J,M:M)</f>
        <v>-0.15537543972693033</v>
      </c>
      <c r="Q939" t="str">
        <f>IF(Table2_1[[#This Row],[rating_count]]&lt;1000, "Yes", "No")</f>
        <v>No</v>
      </c>
      <c r="R939" s="9">
        <f>Table2_1[[#This Row],[rating]] * Table2_1[[#This Row],[rating_count]]</f>
        <v>100890</v>
      </c>
    </row>
    <row r="940" spans="1:18">
      <c r="A940" s="9" t="s">
        <v>586</v>
      </c>
      <c r="B940" s="9" t="s">
        <v>587</v>
      </c>
      <c r="C940" s="9" t="s">
        <v>13083</v>
      </c>
      <c r="D940" s="9" t="s">
        <v>13084</v>
      </c>
      <c r="E940" s="9" t="s">
        <v>13085</v>
      </c>
      <c r="F940" s="9" t="s">
        <v>13086</v>
      </c>
      <c r="G940" s="9" t="s">
        <v>13087</v>
      </c>
      <c r="H940">
        <v>139</v>
      </c>
      <c r="I940">
        <v>999</v>
      </c>
      <c r="J940">
        <v>0.86</v>
      </c>
      <c r="K940" t="str">
        <f>IF(Table2_1[[#This Row],[discount_percentage]]&gt;=0.5, "Yes", "No")</f>
        <v>Yes</v>
      </c>
      <c r="L940" s="16">
        <f>Table2_1[[#This Row],[actual_price]] * Table2_1[[#This Row],[rating_count]]</f>
        <v>1311687</v>
      </c>
      <c r="M940">
        <v>4</v>
      </c>
      <c r="N940">
        <v>1313</v>
      </c>
      <c r="O940">
        <f>Table2_1[[#This Row],[rating]] * Table2_1[[#This Row],[rating_count]]</f>
        <v>5252</v>
      </c>
      <c r="P940">
        <f>CORREL(J:J,M:M)</f>
        <v>-0.15537543972693033</v>
      </c>
      <c r="Q940" t="str">
        <f>IF(Table2_1[[#This Row],[rating_count]]&lt;1000, "Yes", "No")</f>
        <v>No</v>
      </c>
      <c r="R940" s="9">
        <f>Table2_1[[#This Row],[rating]] * Table2_1[[#This Row],[rating_count]]</f>
        <v>5252</v>
      </c>
    </row>
    <row r="941" spans="1:18">
      <c r="A941" s="9" t="s">
        <v>7853</v>
      </c>
      <c r="B941" s="9" t="s">
        <v>7854</v>
      </c>
      <c r="C941" s="9" t="s">
        <v>13091</v>
      </c>
      <c r="D941" s="9" t="s">
        <v>13129</v>
      </c>
      <c r="E941" s="9" t="s">
        <v>13130</v>
      </c>
      <c r="F941" s="9" t="s">
        <v>13131</v>
      </c>
      <c r="G941" s="9"/>
      <c r="H941">
        <v>889</v>
      </c>
      <c r="I941">
        <v>1999</v>
      </c>
      <c r="J941">
        <v>0.56000000000000005</v>
      </c>
      <c r="K941" t="str">
        <f>IF(Table2_1[[#This Row],[discount_percentage]]&gt;=0.5, "Yes", "No")</f>
        <v>Yes</v>
      </c>
      <c r="L941" s="16">
        <f>Table2_1[[#This Row],[actual_price]] * Table2_1[[#This Row],[rating_count]]</f>
        <v>4565716</v>
      </c>
      <c r="M941">
        <v>4.2</v>
      </c>
      <c r="N941">
        <v>2284</v>
      </c>
      <c r="O941">
        <f>Table2_1[[#This Row],[rating]] * Table2_1[[#This Row],[rating_count]]</f>
        <v>9592.8000000000011</v>
      </c>
      <c r="P941">
        <f>CORREL(J:J,M:M)</f>
        <v>-0.15537543972693033</v>
      </c>
      <c r="Q941" t="str">
        <f>IF(Table2_1[[#This Row],[rating_count]]&lt;1000, "Yes", "No")</f>
        <v>No</v>
      </c>
      <c r="R941" s="9">
        <f>Table2_1[[#This Row],[rating]] * Table2_1[[#This Row],[rating_count]]</f>
        <v>9592.8000000000011</v>
      </c>
    </row>
    <row r="942" spans="1:18">
      <c r="A942" s="9" t="s">
        <v>7863</v>
      </c>
      <c r="B942" s="9" t="s">
        <v>7864</v>
      </c>
      <c r="C942" s="9" t="s">
        <v>13083</v>
      </c>
      <c r="D942" s="9" t="s">
        <v>13084</v>
      </c>
      <c r="E942" s="9" t="s">
        <v>13158</v>
      </c>
      <c r="F942" s="9" t="s">
        <v>13178</v>
      </c>
      <c r="G942" s="9"/>
      <c r="H942">
        <v>1409</v>
      </c>
      <c r="I942">
        <v>2199</v>
      </c>
      <c r="J942">
        <v>0.36</v>
      </c>
      <c r="K942" t="str">
        <f>IF(Table2_1[[#This Row],[discount_percentage]]&gt;=0.5, "Yes", "No")</f>
        <v>No</v>
      </c>
      <c r="L942" s="16">
        <f>Table2_1[[#This Row],[actual_price]] * Table2_1[[#This Row],[rating_count]]</f>
        <v>938973</v>
      </c>
      <c r="M942">
        <v>3.9</v>
      </c>
      <c r="N942">
        <v>427</v>
      </c>
      <c r="O942">
        <f>Table2_1[[#This Row],[rating]] * Table2_1[[#This Row],[rating_count]]</f>
        <v>1665.3</v>
      </c>
      <c r="P942">
        <f>CORREL(J:J,M:M)</f>
        <v>-0.15537543972693033</v>
      </c>
      <c r="Q942" t="str">
        <f>IF(Table2_1[[#This Row],[rating_count]]&lt;1000, "Yes", "No")</f>
        <v>Yes</v>
      </c>
      <c r="R942" s="9">
        <f>Table2_1[[#This Row],[rating]] * Table2_1[[#This Row],[rating_count]]</f>
        <v>1665.3</v>
      </c>
    </row>
    <row r="943" spans="1:18">
      <c r="A943" s="9" t="s">
        <v>7873</v>
      </c>
      <c r="B943" s="9" t="s">
        <v>7874</v>
      </c>
      <c r="C943" s="9" t="s">
        <v>13083</v>
      </c>
      <c r="D943" s="9" t="s">
        <v>13189</v>
      </c>
      <c r="E943" s="9" t="s">
        <v>13190</v>
      </c>
      <c r="F943" s="9" t="s">
        <v>13270</v>
      </c>
      <c r="G943" s="9"/>
      <c r="H943">
        <v>549</v>
      </c>
      <c r="I943">
        <v>1999</v>
      </c>
      <c r="J943">
        <v>0.73</v>
      </c>
      <c r="K943" t="str">
        <f>IF(Table2_1[[#This Row],[discount_percentage]]&gt;=0.5, "Yes", "No")</f>
        <v>Yes</v>
      </c>
      <c r="L943" s="16">
        <f>Table2_1[[#This Row],[actual_price]] * Table2_1[[#This Row],[rating_count]]</f>
        <v>2732633</v>
      </c>
      <c r="M943">
        <v>4.3</v>
      </c>
      <c r="N943">
        <v>1367</v>
      </c>
      <c r="O943">
        <f>Table2_1[[#This Row],[rating]] * Table2_1[[#This Row],[rating_count]]</f>
        <v>5878.0999999999995</v>
      </c>
      <c r="P943">
        <f>CORREL(J:J,M:M)</f>
        <v>-0.15537543972693033</v>
      </c>
      <c r="Q943" t="str">
        <f>IF(Table2_1[[#This Row],[rating_count]]&lt;1000, "Yes", "No")</f>
        <v>No</v>
      </c>
      <c r="R943" s="9">
        <f>Table2_1[[#This Row],[rating]] * Table2_1[[#This Row],[rating_count]]</f>
        <v>5878.0999999999995</v>
      </c>
    </row>
    <row r="944" spans="1:18">
      <c r="A944" s="9" t="s">
        <v>7884</v>
      </c>
      <c r="B944" s="9" t="s">
        <v>7885</v>
      </c>
      <c r="C944" s="9" t="s">
        <v>13083</v>
      </c>
      <c r="D944" s="9" t="s">
        <v>13084</v>
      </c>
      <c r="E944" s="9" t="s">
        <v>13194</v>
      </c>
      <c r="F944" s="9" t="s">
        <v>13267</v>
      </c>
      <c r="G944" s="9"/>
      <c r="H944">
        <v>749</v>
      </c>
      <c r="I944">
        <v>1799</v>
      </c>
      <c r="J944">
        <v>0.57999999999999996</v>
      </c>
      <c r="K944" t="str">
        <f>IF(Table2_1[[#This Row],[discount_percentage]]&gt;=0.5, "Yes", "No")</f>
        <v>Yes</v>
      </c>
      <c r="L944" s="16">
        <f>Table2_1[[#This Row],[actual_price]] * Table2_1[[#This Row],[rating_count]]</f>
        <v>23745001</v>
      </c>
      <c r="M944">
        <v>4</v>
      </c>
      <c r="N944">
        <v>13199</v>
      </c>
      <c r="O944">
        <f>Table2_1[[#This Row],[rating]] * Table2_1[[#This Row],[rating_count]]</f>
        <v>52796</v>
      </c>
      <c r="P944">
        <f>CORREL(J:J,M:M)</f>
        <v>-0.15537543972693033</v>
      </c>
      <c r="Q944" t="str">
        <f>IF(Table2_1[[#This Row],[rating_count]]&lt;1000, "Yes", "No")</f>
        <v>No</v>
      </c>
      <c r="R944" s="9">
        <f>Table2_1[[#This Row],[rating]] * Table2_1[[#This Row],[rating_count]]</f>
        <v>52796</v>
      </c>
    </row>
    <row r="945" spans="1:18">
      <c r="A945" s="9" t="s">
        <v>596</v>
      </c>
      <c r="B945" s="9" t="s">
        <v>597</v>
      </c>
      <c r="C945" s="9" t="s">
        <v>13083</v>
      </c>
      <c r="D945" s="9" t="s">
        <v>13084</v>
      </c>
      <c r="E945" s="9" t="s">
        <v>13085</v>
      </c>
      <c r="F945" s="9" t="s">
        <v>13086</v>
      </c>
      <c r="G945" s="9" t="s">
        <v>13087</v>
      </c>
      <c r="H945">
        <v>329</v>
      </c>
      <c r="I945">
        <v>845</v>
      </c>
      <c r="J945">
        <v>0.61</v>
      </c>
      <c r="K945" t="str">
        <f>IF(Table2_1[[#This Row],[discount_percentage]]&gt;=0.5, "Yes", "No")</f>
        <v>Yes</v>
      </c>
      <c r="L945" s="16">
        <f>Table2_1[[#This Row],[actual_price]] * Table2_1[[#This Row],[rating_count]]</f>
        <v>25135370</v>
      </c>
      <c r="M945">
        <v>4.2</v>
      </c>
      <c r="N945">
        <v>29746</v>
      </c>
      <c r="O945">
        <f>Table2_1[[#This Row],[rating]] * Table2_1[[#This Row],[rating_count]]</f>
        <v>124933.20000000001</v>
      </c>
      <c r="P945">
        <f>CORREL(J:J,M:M)</f>
        <v>-0.15537543972693033</v>
      </c>
      <c r="Q945" t="str">
        <f>IF(Table2_1[[#This Row],[rating_count]]&lt;1000, "Yes", "No")</f>
        <v>No</v>
      </c>
      <c r="R945" s="9">
        <f>Table2_1[[#This Row],[rating]] * Table2_1[[#This Row],[rating_count]]</f>
        <v>124933.20000000001</v>
      </c>
    </row>
    <row r="946" spans="1:18">
      <c r="A946" s="9" t="s">
        <v>7895</v>
      </c>
      <c r="B946" s="9" t="s">
        <v>7896</v>
      </c>
      <c r="C946" s="9" t="s">
        <v>13083</v>
      </c>
      <c r="D946" s="9" t="s">
        <v>13084</v>
      </c>
      <c r="E946" s="9" t="s">
        <v>13085</v>
      </c>
      <c r="F946" s="9" t="s">
        <v>13086</v>
      </c>
      <c r="G946" s="9" t="s">
        <v>13087</v>
      </c>
      <c r="H946">
        <v>379</v>
      </c>
      <c r="I946">
        <v>1099</v>
      </c>
      <c r="J946">
        <v>0.66</v>
      </c>
      <c r="K946" t="str">
        <f>IF(Table2_1[[#This Row],[discount_percentage]]&gt;=0.5, "Yes", "No")</f>
        <v>Yes</v>
      </c>
      <c r="L946" s="16">
        <f>Table2_1[[#This Row],[actual_price]] * Table2_1[[#This Row],[rating_count]]</f>
        <v>3083794</v>
      </c>
      <c r="M946">
        <v>4.3</v>
      </c>
      <c r="N946">
        <v>2806</v>
      </c>
      <c r="O946">
        <f>Table2_1[[#This Row],[rating]] * Table2_1[[#This Row],[rating_count]]</f>
        <v>12065.8</v>
      </c>
      <c r="P946">
        <f>CORREL(J:J,M:M)</f>
        <v>-0.15537543972693033</v>
      </c>
      <c r="Q946" t="str">
        <f>IF(Table2_1[[#This Row],[rating_count]]&lt;1000, "Yes", "No")</f>
        <v>No</v>
      </c>
      <c r="R946" s="9">
        <f>Table2_1[[#This Row],[rating]] * Table2_1[[#This Row],[rating_count]]</f>
        <v>12065.8</v>
      </c>
    </row>
    <row r="947" spans="1:18">
      <c r="A947" s="9" t="s">
        <v>7900</v>
      </c>
      <c r="B947" s="9" t="s">
        <v>7901</v>
      </c>
      <c r="C947" s="9" t="s">
        <v>13091</v>
      </c>
      <c r="D947" s="9" t="s">
        <v>13118</v>
      </c>
      <c r="E947" s="9" t="s">
        <v>13119</v>
      </c>
      <c r="F947" s="9"/>
      <c r="G947" s="9"/>
      <c r="H947">
        <v>5998</v>
      </c>
      <c r="I947">
        <v>7999</v>
      </c>
      <c r="J947">
        <v>0.25</v>
      </c>
      <c r="K947" t="str">
        <f>IF(Table2_1[[#This Row],[discount_percentage]]&gt;=0.5, "Yes", "No")</f>
        <v>No</v>
      </c>
      <c r="L947" s="16">
        <f>Table2_1[[#This Row],[actual_price]] * Table2_1[[#This Row],[rating_count]]</f>
        <v>242809645</v>
      </c>
      <c r="M947">
        <v>4.2</v>
      </c>
      <c r="N947">
        <v>30355</v>
      </c>
      <c r="O947">
        <f>Table2_1[[#This Row],[rating]] * Table2_1[[#This Row],[rating_count]]</f>
        <v>127491</v>
      </c>
      <c r="P947">
        <f>CORREL(J:J,M:M)</f>
        <v>-0.15537543972693033</v>
      </c>
      <c r="Q947" t="str">
        <f>IF(Table2_1[[#This Row],[rating_count]]&lt;1000, "Yes", "No")</f>
        <v>No</v>
      </c>
      <c r="R947" s="9">
        <f>Table2_1[[#This Row],[rating]] * Table2_1[[#This Row],[rating_count]]</f>
        <v>127491</v>
      </c>
    </row>
    <row r="948" spans="1:18">
      <c r="A948" s="9" t="s">
        <v>7910</v>
      </c>
      <c r="B948" s="9" t="s">
        <v>7911</v>
      </c>
      <c r="C948" s="9" t="s">
        <v>13083</v>
      </c>
      <c r="D948" s="9" t="s">
        <v>13084</v>
      </c>
      <c r="E948" s="9" t="s">
        <v>13152</v>
      </c>
      <c r="F948" s="9" t="s">
        <v>13225</v>
      </c>
      <c r="G948" s="9" t="s">
        <v>13226</v>
      </c>
      <c r="H948">
        <v>299</v>
      </c>
      <c r="I948">
        <v>1499</v>
      </c>
      <c r="J948">
        <v>0.8</v>
      </c>
      <c r="K948" t="str">
        <f>IF(Table2_1[[#This Row],[discount_percentage]]&gt;=0.5, "Yes", "No")</f>
        <v>Yes</v>
      </c>
      <c r="L948" s="16">
        <f>Table2_1[[#This Row],[actual_price]] * Table2_1[[#This Row],[rating_count]]</f>
        <v>4299132</v>
      </c>
      <c r="M948">
        <v>4.2</v>
      </c>
      <c r="N948">
        <v>2868</v>
      </c>
      <c r="O948">
        <f>Table2_1[[#This Row],[rating]] * Table2_1[[#This Row],[rating_count]]</f>
        <v>12045.6</v>
      </c>
      <c r="P948">
        <f>CORREL(J:J,M:M)</f>
        <v>-0.15537543972693033</v>
      </c>
      <c r="Q948" t="str">
        <f>IF(Table2_1[[#This Row],[rating_count]]&lt;1000, "Yes", "No")</f>
        <v>No</v>
      </c>
      <c r="R948" s="9">
        <f>Table2_1[[#This Row],[rating]] * Table2_1[[#This Row],[rating_count]]</f>
        <v>12045.6</v>
      </c>
    </row>
    <row r="949" spans="1:18">
      <c r="A949" s="9" t="s">
        <v>7920</v>
      </c>
      <c r="B949" s="9" t="s">
        <v>7921</v>
      </c>
      <c r="C949" s="9" t="s">
        <v>13083</v>
      </c>
      <c r="D949" s="9" t="s">
        <v>13084</v>
      </c>
      <c r="E949" s="9" t="s">
        <v>13218</v>
      </c>
      <c r="F949" s="9" t="s">
        <v>13145</v>
      </c>
      <c r="G949" s="9"/>
      <c r="H949">
        <v>379</v>
      </c>
      <c r="I949">
        <v>1499</v>
      </c>
      <c r="J949">
        <v>0.75</v>
      </c>
      <c r="K949" t="str">
        <f>IF(Table2_1[[#This Row],[discount_percentage]]&gt;=0.5, "Yes", "No")</f>
        <v>Yes</v>
      </c>
      <c r="L949" s="16">
        <f>Table2_1[[#This Row],[actual_price]] * Table2_1[[#This Row],[rating_count]]</f>
        <v>1004330</v>
      </c>
      <c r="M949">
        <v>4.0999999999999996</v>
      </c>
      <c r="N949">
        <v>670</v>
      </c>
      <c r="O949">
        <f>Table2_1[[#This Row],[rating]] * Table2_1[[#This Row],[rating_count]]</f>
        <v>2746.9999999999995</v>
      </c>
      <c r="P949">
        <f>CORREL(J:J,M:M)</f>
        <v>-0.15537543972693033</v>
      </c>
      <c r="Q949" t="str">
        <f>IF(Table2_1[[#This Row],[rating_count]]&lt;1000, "Yes", "No")</f>
        <v>Yes</v>
      </c>
      <c r="R949" s="9">
        <f>Table2_1[[#This Row],[rating]] * Table2_1[[#This Row],[rating_count]]</f>
        <v>2746.9999999999995</v>
      </c>
    </row>
    <row r="950" spans="1:18">
      <c r="A950" s="9" t="s">
        <v>7930</v>
      </c>
      <c r="B950" s="9" t="s">
        <v>7931</v>
      </c>
      <c r="C950" s="9" t="s">
        <v>13169</v>
      </c>
      <c r="D950" s="9" t="s">
        <v>13170</v>
      </c>
      <c r="E950" s="9" t="s">
        <v>13171</v>
      </c>
      <c r="F950" s="9" t="s">
        <v>13172</v>
      </c>
      <c r="G950" s="9" t="s">
        <v>13205</v>
      </c>
      <c r="H950">
        <v>1399</v>
      </c>
      <c r="I950">
        <v>2999</v>
      </c>
      <c r="J950">
        <v>0.53</v>
      </c>
      <c r="K950" t="str">
        <f>IF(Table2_1[[#This Row],[discount_percentage]]&gt;=0.5, "Yes", "No")</f>
        <v>Yes</v>
      </c>
      <c r="L950" s="16">
        <f>Table2_1[[#This Row],[actual_price]] * Table2_1[[#This Row],[rating_count]]</f>
        <v>10586470</v>
      </c>
      <c r="M950">
        <v>4.3</v>
      </c>
      <c r="N950">
        <v>3530</v>
      </c>
      <c r="O950">
        <f>Table2_1[[#This Row],[rating]] * Table2_1[[#This Row],[rating_count]]</f>
        <v>15179</v>
      </c>
      <c r="P950">
        <f>CORREL(J:J,M:M)</f>
        <v>-0.15537543972693033</v>
      </c>
      <c r="Q950" t="str">
        <f>IF(Table2_1[[#This Row],[rating_count]]&lt;1000, "Yes", "No")</f>
        <v>No</v>
      </c>
      <c r="R950" s="9">
        <f>Table2_1[[#This Row],[rating]] * Table2_1[[#This Row],[rating_count]]</f>
        <v>15179</v>
      </c>
    </row>
    <row r="951" spans="1:18">
      <c r="A951" s="9" t="s">
        <v>7941</v>
      </c>
      <c r="B951" s="9" t="s">
        <v>7942</v>
      </c>
      <c r="C951" s="9" t="s">
        <v>13091</v>
      </c>
      <c r="D951" s="9" t="s">
        <v>13180</v>
      </c>
      <c r="E951" s="9" t="s">
        <v>13093</v>
      </c>
      <c r="F951" s="9" t="s">
        <v>13271</v>
      </c>
      <c r="G951" s="9" t="s">
        <v>13272</v>
      </c>
      <c r="H951">
        <v>699</v>
      </c>
      <c r="I951">
        <v>1299</v>
      </c>
      <c r="J951">
        <v>0.46</v>
      </c>
      <c r="K951" t="str">
        <f>IF(Table2_1[[#This Row],[discount_percentage]]&gt;=0.5, "Yes", "No")</f>
        <v>No</v>
      </c>
      <c r="L951" s="16">
        <f>Table2_1[[#This Row],[actual_price]] * Table2_1[[#This Row],[rating_count]]</f>
        <v>8031717</v>
      </c>
      <c r="M951">
        <v>4.3</v>
      </c>
      <c r="N951">
        <v>6183</v>
      </c>
      <c r="O951">
        <f>Table2_1[[#This Row],[rating]] * Table2_1[[#This Row],[rating_count]]</f>
        <v>26586.899999999998</v>
      </c>
      <c r="P951">
        <f>CORREL(J:J,M:M)</f>
        <v>-0.15537543972693033</v>
      </c>
      <c r="Q951" t="str">
        <f>IF(Table2_1[[#This Row],[rating_count]]&lt;1000, "Yes", "No")</f>
        <v>No</v>
      </c>
      <c r="R951" s="9">
        <f>Table2_1[[#This Row],[rating]] * Table2_1[[#This Row],[rating_count]]</f>
        <v>26586.899999999998</v>
      </c>
    </row>
    <row r="952" spans="1:18">
      <c r="A952" s="9" t="s">
        <v>7952</v>
      </c>
      <c r="B952" s="9" t="s">
        <v>7953</v>
      </c>
      <c r="C952" s="9" t="s">
        <v>13169</v>
      </c>
      <c r="D952" s="9" t="s">
        <v>13170</v>
      </c>
      <c r="E952" s="9" t="s">
        <v>13171</v>
      </c>
      <c r="F952" s="9" t="s">
        <v>13172</v>
      </c>
      <c r="G952" s="9" t="s">
        <v>13205</v>
      </c>
      <c r="H952">
        <v>300</v>
      </c>
      <c r="I952">
        <v>300</v>
      </c>
      <c r="J952">
        <v>0</v>
      </c>
      <c r="K952" t="str">
        <f>IF(Table2_1[[#This Row],[discount_percentage]]&gt;=0.5, "Yes", "No")</f>
        <v>No</v>
      </c>
      <c r="L952" s="16">
        <f>Table2_1[[#This Row],[actual_price]] * Table2_1[[#This Row],[rating_count]]</f>
        <v>125700</v>
      </c>
      <c r="M952">
        <v>4.2</v>
      </c>
      <c r="N952">
        <v>419</v>
      </c>
      <c r="O952">
        <f>Table2_1[[#This Row],[rating]] * Table2_1[[#This Row],[rating_count]]</f>
        <v>1759.8000000000002</v>
      </c>
      <c r="P952">
        <f>CORREL(J:J,M:M)</f>
        <v>-0.15537543972693033</v>
      </c>
      <c r="Q952" t="str">
        <f>IF(Table2_1[[#This Row],[rating_count]]&lt;1000, "Yes", "No")</f>
        <v>Yes</v>
      </c>
      <c r="R952" s="9">
        <f>Table2_1[[#This Row],[rating]] * Table2_1[[#This Row],[rating_count]]</f>
        <v>1759.8000000000002</v>
      </c>
    </row>
    <row r="953" spans="1:18">
      <c r="A953" s="9" t="s">
        <v>7962</v>
      </c>
      <c r="B953" s="9" t="s">
        <v>7963</v>
      </c>
      <c r="C953" s="9" t="s">
        <v>13083</v>
      </c>
      <c r="D953" s="9" t="s">
        <v>13084</v>
      </c>
      <c r="E953" s="9" t="s">
        <v>13158</v>
      </c>
      <c r="F953" s="9" t="s">
        <v>13192</v>
      </c>
      <c r="G953" s="9" t="s">
        <v>13198</v>
      </c>
      <c r="H953">
        <v>999</v>
      </c>
      <c r="I953">
        <v>1995</v>
      </c>
      <c r="J953">
        <v>0.5</v>
      </c>
      <c r="K953" t="str">
        <f>IF(Table2_1[[#This Row],[discount_percentage]]&gt;=0.5, "Yes", "No")</f>
        <v>Yes</v>
      </c>
      <c r="L953" s="16">
        <f>Table2_1[[#This Row],[actual_price]] * Table2_1[[#This Row],[rating_count]]</f>
        <v>14597415</v>
      </c>
      <c r="M953">
        <v>4.5</v>
      </c>
      <c r="N953">
        <v>7317</v>
      </c>
      <c r="O953">
        <f>Table2_1[[#This Row],[rating]] * Table2_1[[#This Row],[rating_count]]</f>
        <v>32926.5</v>
      </c>
      <c r="P953">
        <f>CORREL(J:J,M:M)</f>
        <v>-0.15537543972693033</v>
      </c>
      <c r="Q953" t="str">
        <f>IF(Table2_1[[#This Row],[rating_count]]&lt;1000, "Yes", "No")</f>
        <v>No</v>
      </c>
      <c r="R953" s="9">
        <f>Table2_1[[#This Row],[rating]] * Table2_1[[#This Row],[rating_count]]</f>
        <v>32926.5</v>
      </c>
    </row>
    <row r="954" spans="1:18">
      <c r="A954" s="9" t="s">
        <v>7972</v>
      </c>
      <c r="B954" s="9" t="s">
        <v>7973</v>
      </c>
      <c r="C954" s="9" t="s">
        <v>13169</v>
      </c>
      <c r="D954" s="9" t="s">
        <v>13184</v>
      </c>
      <c r="E954" s="9" t="s">
        <v>13185</v>
      </c>
      <c r="F954" s="9" t="s">
        <v>13273</v>
      </c>
      <c r="G954" s="9"/>
      <c r="H954">
        <v>535</v>
      </c>
      <c r="I954">
        <v>535</v>
      </c>
      <c r="J954">
        <v>0</v>
      </c>
      <c r="K954" t="str">
        <f>IF(Table2_1[[#This Row],[discount_percentage]]&gt;=0.5, "Yes", "No")</f>
        <v>No</v>
      </c>
      <c r="L954" s="16">
        <f>Table2_1[[#This Row],[actual_price]] * Table2_1[[#This Row],[rating_count]]</f>
        <v>2367910</v>
      </c>
      <c r="M954">
        <v>4.4000000000000004</v>
      </c>
      <c r="N954">
        <v>4426</v>
      </c>
      <c r="O954">
        <f>Table2_1[[#This Row],[rating]] * Table2_1[[#This Row],[rating_count]]</f>
        <v>19474.400000000001</v>
      </c>
      <c r="P954">
        <f>CORREL(J:J,M:M)</f>
        <v>-0.15537543972693033</v>
      </c>
      <c r="Q954" t="str">
        <f>IF(Table2_1[[#This Row],[rating_count]]&lt;1000, "Yes", "No")</f>
        <v>No</v>
      </c>
      <c r="R954" s="9">
        <f>Table2_1[[#This Row],[rating]] * Table2_1[[#This Row],[rating_count]]</f>
        <v>19474.400000000001</v>
      </c>
    </row>
    <row r="955" spans="1:18">
      <c r="A955" s="9" t="s">
        <v>606</v>
      </c>
      <c r="B955" s="9" t="s">
        <v>607</v>
      </c>
      <c r="C955" s="9" t="s">
        <v>13091</v>
      </c>
      <c r="D955" s="9" t="s">
        <v>13092</v>
      </c>
      <c r="E955" s="9" t="s">
        <v>13095</v>
      </c>
      <c r="F955" s="9" t="s">
        <v>13096</v>
      </c>
      <c r="G955" s="9"/>
      <c r="H955">
        <v>13999</v>
      </c>
      <c r="I955">
        <v>24999</v>
      </c>
      <c r="J955">
        <v>0.44</v>
      </c>
      <c r="K955" t="str">
        <f>IF(Table2_1[[#This Row],[discount_percentage]]&gt;=0.5, "Yes", "No")</f>
        <v>No</v>
      </c>
      <c r="L955" s="16">
        <f>Table2_1[[#This Row],[actual_price]] * Table2_1[[#This Row],[rating_count]]</f>
        <v>1130879763</v>
      </c>
      <c r="M955">
        <v>4.2</v>
      </c>
      <c r="N955">
        <v>45237</v>
      </c>
      <c r="O955">
        <f>Table2_1[[#This Row],[rating]] * Table2_1[[#This Row],[rating_count]]</f>
        <v>189995.4</v>
      </c>
      <c r="P955">
        <f>CORREL(J:J,M:M)</f>
        <v>-0.15537543972693033</v>
      </c>
      <c r="Q955" t="str">
        <f>IF(Table2_1[[#This Row],[rating_count]]&lt;1000, "Yes", "No")</f>
        <v>No</v>
      </c>
      <c r="R955" s="9">
        <f>Table2_1[[#This Row],[rating]] * Table2_1[[#This Row],[rating_count]]</f>
        <v>189995.4</v>
      </c>
    </row>
    <row r="956" spans="1:18">
      <c r="A956" s="9" t="s">
        <v>7985</v>
      </c>
      <c r="B956" s="9" t="s">
        <v>7986</v>
      </c>
      <c r="C956" s="9" t="s">
        <v>13083</v>
      </c>
      <c r="D956" s="9" t="s">
        <v>13084</v>
      </c>
      <c r="E956" s="9" t="s">
        <v>13152</v>
      </c>
      <c r="F956" s="9" t="s">
        <v>13225</v>
      </c>
      <c r="G956" s="9" t="s">
        <v>13226</v>
      </c>
      <c r="H956">
        <v>269</v>
      </c>
      <c r="I956">
        <v>1099</v>
      </c>
      <c r="J956">
        <v>0.76</v>
      </c>
      <c r="K956" t="str">
        <f>IF(Table2_1[[#This Row],[discount_percentage]]&gt;=0.5, "Yes", "No")</f>
        <v>Yes</v>
      </c>
      <c r="L956" s="16">
        <f>Table2_1[[#This Row],[actual_price]] * Table2_1[[#This Row],[rating_count]]</f>
        <v>1200108</v>
      </c>
      <c r="M956">
        <v>4.0999999999999996</v>
      </c>
      <c r="N956">
        <v>1092</v>
      </c>
      <c r="O956">
        <f>Table2_1[[#This Row],[rating]] * Table2_1[[#This Row],[rating_count]]</f>
        <v>4477.2</v>
      </c>
      <c r="P956">
        <f>CORREL(J:J,M:M)</f>
        <v>-0.15537543972693033</v>
      </c>
      <c r="Q956" t="str">
        <f>IF(Table2_1[[#This Row],[rating_count]]&lt;1000, "Yes", "No")</f>
        <v>No</v>
      </c>
      <c r="R956" s="9">
        <f>Table2_1[[#This Row],[rating]] * Table2_1[[#This Row],[rating_count]]</f>
        <v>4477.2</v>
      </c>
    </row>
    <row r="957" spans="1:18">
      <c r="A957" s="9" t="s">
        <v>7995</v>
      </c>
      <c r="B957" s="9" t="s">
        <v>7996</v>
      </c>
      <c r="C957" s="9" t="s">
        <v>13169</v>
      </c>
      <c r="D957" s="9" t="s">
        <v>13170</v>
      </c>
      <c r="E957" s="9" t="s">
        <v>13171</v>
      </c>
      <c r="F957" s="9" t="s">
        <v>13172</v>
      </c>
      <c r="G957" s="9" t="s">
        <v>13173</v>
      </c>
      <c r="H957">
        <v>341</v>
      </c>
      <c r="I957">
        <v>450</v>
      </c>
      <c r="J957">
        <v>0.24</v>
      </c>
      <c r="K957" t="str">
        <f>IF(Table2_1[[#This Row],[discount_percentage]]&gt;=0.5, "Yes", "No")</f>
        <v>No</v>
      </c>
      <c r="L957" s="16">
        <f>Table2_1[[#This Row],[actual_price]] * Table2_1[[#This Row],[rating_count]]</f>
        <v>1121850</v>
      </c>
      <c r="M957">
        <v>4.3</v>
      </c>
      <c r="N957">
        <v>2493</v>
      </c>
      <c r="O957">
        <f>Table2_1[[#This Row],[rating]] * Table2_1[[#This Row],[rating_count]]</f>
        <v>10719.9</v>
      </c>
      <c r="P957">
        <f>CORREL(J:J,M:M)</f>
        <v>-0.15537543972693033</v>
      </c>
      <c r="Q957" t="str">
        <f>IF(Table2_1[[#This Row],[rating_count]]&lt;1000, "Yes", "No")</f>
        <v>No</v>
      </c>
      <c r="R957" s="9">
        <f>Table2_1[[#This Row],[rating]] * Table2_1[[#This Row],[rating_count]]</f>
        <v>10719.9</v>
      </c>
    </row>
    <row r="958" spans="1:18">
      <c r="A958" s="9" t="s">
        <v>8005</v>
      </c>
      <c r="B958" s="9" t="s">
        <v>8006</v>
      </c>
      <c r="C958" s="9" t="s">
        <v>13083</v>
      </c>
      <c r="D958" s="9" t="s">
        <v>13088</v>
      </c>
      <c r="E958" s="9" t="s">
        <v>13202</v>
      </c>
      <c r="F958" s="9"/>
      <c r="G958" s="9"/>
      <c r="H958">
        <v>2499</v>
      </c>
      <c r="I958">
        <v>3999</v>
      </c>
      <c r="J958">
        <v>0.38</v>
      </c>
      <c r="K958" t="str">
        <f>IF(Table2_1[[#This Row],[discount_percentage]]&gt;=0.5, "Yes", "No")</f>
        <v>No</v>
      </c>
      <c r="L958" s="16">
        <f>Table2_1[[#This Row],[actual_price]] * Table2_1[[#This Row],[rating_count]]</f>
        <v>50703321</v>
      </c>
      <c r="M958">
        <v>4.4000000000000004</v>
      </c>
      <c r="N958">
        <v>12679</v>
      </c>
      <c r="O958">
        <f>Table2_1[[#This Row],[rating]] * Table2_1[[#This Row],[rating_count]]</f>
        <v>55787.600000000006</v>
      </c>
      <c r="P958">
        <f>CORREL(J:J,M:M)</f>
        <v>-0.15537543972693033</v>
      </c>
      <c r="Q958" t="str">
        <f>IF(Table2_1[[#This Row],[rating_count]]&lt;1000, "Yes", "No")</f>
        <v>No</v>
      </c>
      <c r="R958" s="9">
        <f>Table2_1[[#This Row],[rating]] * Table2_1[[#This Row],[rating_count]]</f>
        <v>55787.600000000006</v>
      </c>
    </row>
    <row r="959" spans="1:18">
      <c r="A959" s="9" t="s">
        <v>672</v>
      </c>
      <c r="B959" s="9" t="s">
        <v>673</v>
      </c>
      <c r="C959" s="9" t="s">
        <v>13083</v>
      </c>
      <c r="D959" s="9" t="s">
        <v>13084</v>
      </c>
      <c r="E959" s="9" t="s">
        <v>13085</v>
      </c>
      <c r="F959" s="9" t="s">
        <v>13086</v>
      </c>
      <c r="G959" s="9" t="s">
        <v>13087</v>
      </c>
      <c r="H959">
        <v>349</v>
      </c>
      <c r="I959">
        <v>599</v>
      </c>
      <c r="J959">
        <v>0.42</v>
      </c>
      <c r="K959" t="str">
        <f>IF(Table2_1[[#This Row],[discount_percentage]]&gt;=0.5, "Yes", "No")</f>
        <v>No</v>
      </c>
      <c r="L959" s="16">
        <f>Table2_1[[#This Row],[actual_price]] * Table2_1[[#This Row],[rating_count]]</f>
        <v>125790</v>
      </c>
      <c r="M959">
        <v>4.0999999999999996</v>
      </c>
      <c r="N959">
        <v>210</v>
      </c>
      <c r="O959">
        <f>Table2_1[[#This Row],[rating]] * Table2_1[[#This Row],[rating_count]]</f>
        <v>860.99999999999989</v>
      </c>
      <c r="P959">
        <f>CORREL(J:J,M:M)</f>
        <v>-0.15537543972693033</v>
      </c>
      <c r="Q959" t="str">
        <f>IF(Table2_1[[#This Row],[rating_count]]&lt;1000, "Yes", "No")</f>
        <v>Yes</v>
      </c>
      <c r="R959" s="9">
        <f>Table2_1[[#This Row],[rating]] * Table2_1[[#This Row],[rating_count]]</f>
        <v>860.99999999999989</v>
      </c>
    </row>
    <row r="960" spans="1:18">
      <c r="A960" s="9" t="s">
        <v>8016</v>
      </c>
      <c r="B960" s="9" t="s">
        <v>8017</v>
      </c>
      <c r="C960" s="9" t="s">
        <v>13083</v>
      </c>
      <c r="D960" s="9" t="s">
        <v>13189</v>
      </c>
      <c r="E960" s="9" t="s">
        <v>13255</v>
      </c>
      <c r="F960" s="9"/>
      <c r="G960" s="9"/>
      <c r="H960">
        <v>5899</v>
      </c>
      <c r="I960">
        <v>7005</v>
      </c>
      <c r="J960">
        <v>0.16</v>
      </c>
      <c r="K960" t="str">
        <f>IF(Table2_1[[#This Row],[discount_percentage]]&gt;=0.5, "Yes", "No")</f>
        <v>No</v>
      </c>
      <c r="L960" s="16">
        <f>Table2_1[[#This Row],[actual_price]] * Table2_1[[#This Row],[rating_count]]</f>
        <v>29413995</v>
      </c>
      <c r="M960">
        <v>3.6</v>
      </c>
      <c r="N960">
        <v>4199</v>
      </c>
      <c r="O960">
        <f>Table2_1[[#This Row],[rating]] * Table2_1[[#This Row],[rating_count]]</f>
        <v>15116.4</v>
      </c>
      <c r="P960">
        <f>CORREL(J:J,M:M)</f>
        <v>-0.15537543972693033</v>
      </c>
      <c r="Q960" t="str">
        <f>IF(Table2_1[[#This Row],[rating_count]]&lt;1000, "Yes", "No")</f>
        <v>No</v>
      </c>
      <c r="R960" s="9">
        <f>Table2_1[[#This Row],[rating]] * Table2_1[[#This Row],[rating_count]]</f>
        <v>15116.4</v>
      </c>
    </row>
    <row r="961" spans="1:18">
      <c r="A961" s="9" t="s">
        <v>4604</v>
      </c>
      <c r="B961" s="9" t="s">
        <v>4605</v>
      </c>
      <c r="C961" s="9" t="s">
        <v>13091</v>
      </c>
      <c r="D961" s="9" t="s">
        <v>13120</v>
      </c>
      <c r="E961" s="9" t="s">
        <v>13121</v>
      </c>
      <c r="F961" s="9" t="s">
        <v>13122</v>
      </c>
      <c r="G961" s="9" t="s">
        <v>13135</v>
      </c>
      <c r="H961">
        <v>699</v>
      </c>
      <c r="I961">
        <v>1199</v>
      </c>
      <c r="J961">
        <v>0.42</v>
      </c>
      <c r="K961" t="str">
        <f>IF(Table2_1[[#This Row],[discount_percentage]]&gt;=0.5, "Yes", "No")</f>
        <v>No</v>
      </c>
      <c r="L961" s="16">
        <f>Table2_1[[#This Row],[actual_price]] * Table2_1[[#This Row],[rating_count]]</f>
        <v>17269197</v>
      </c>
      <c r="M961">
        <v>4</v>
      </c>
      <c r="N961">
        <v>14403</v>
      </c>
      <c r="O961">
        <f>Table2_1[[#This Row],[rating]] * Table2_1[[#This Row],[rating_count]]</f>
        <v>57612</v>
      </c>
      <c r="P961">
        <f>CORREL(J:J,M:M)</f>
        <v>-0.15537543972693033</v>
      </c>
      <c r="Q961" t="str">
        <f>IF(Table2_1[[#This Row],[rating_count]]&lt;1000, "Yes", "No")</f>
        <v>No</v>
      </c>
      <c r="R961" s="9">
        <f>Table2_1[[#This Row],[rating]] * Table2_1[[#This Row],[rating_count]]</f>
        <v>57612</v>
      </c>
    </row>
    <row r="962" spans="1:18">
      <c r="A962" s="9" t="s">
        <v>8028</v>
      </c>
      <c r="B962" s="9" t="s">
        <v>8029</v>
      </c>
      <c r="C962" s="9" t="s">
        <v>13083</v>
      </c>
      <c r="D962" s="9" t="s">
        <v>13088</v>
      </c>
      <c r="E962" s="9" t="s">
        <v>13202</v>
      </c>
      <c r="F962" s="9"/>
      <c r="G962" s="9"/>
      <c r="H962">
        <v>1565</v>
      </c>
      <c r="I962">
        <v>2999</v>
      </c>
      <c r="J962">
        <v>0.48</v>
      </c>
      <c r="K962" t="str">
        <f>IF(Table2_1[[#This Row],[discount_percentage]]&gt;=0.5, "Yes", "No")</f>
        <v>No</v>
      </c>
      <c r="L962" s="16">
        <f>Table2_1[[#This Row],[actual_price]] * Table2_1[[#This Row],[rating_count]]</f>
        <v>33327887</v>
      </c>
      <c r="M962">
        <v>4</v>
      </c>
      <c r="N962">
        <v>11113</v>
      </c>
      <c r="O962">
        <f>Table2_1[[#This Row],[rating]] * Table2_1[[#This Row],[rating_count]]</f>
        <v>44452</v>
      </c>
      <c r="P962">
        <f>CORREL(J:J,M:M)</f>
        <v>-0.15537543972693033</v>
      </c>
      <c r="Q962" t="str">
        <f>IF(Table2_1[[#This Row],[rating_count]]&lt;1000, "Yes", "No")</f>
        <v>No</v>
      </c>
      <c r="R962" s="9">
        <f>Table2_1[[#This Row],[rating]] * Table2_1[[#This Row],[rating_count]]</f>
        <v>44452</v>
      </c>
    </row>
    <row r="963" spans="1:18">
      <c r="A963" s="9" t="s">
        <v>8038</v>
      </c>
      <c r="B963" s="9" t="s">
        <v>8039</v>
      </c>
      <c r="C963" s="9" t="s">
        <v>13091</v>
      </c>
      <c r="D963" s="9" t="s">
        <v>13180</v>
      </c>
      <c r="E963" s="9" t="s">
        <v>13093</v>
      </c>
      <c r="F963" s="9" t="s">
        <v>13182</v>
      </c>
      <c r="G963" s="9" t="s">
        <v>13183</v>
      </c>
      <c r="H963">
        <v>326</v>
      </c>
      <c r="I963">
        <v>799</v>
      </c>
      <c r="J963">
        <v>0.59</v>
      </c>
      <c r="K963" t="str">
        <f>IF(Table2_1[[#This Row],[discount_percentage]]&gt;=0.5, "Yes", "No")</f>
        <v>Yes</v>
      </c>
      <c r="L963" s="16">
        <f>Table2_1[[#This Row],[actual_price]] * Table2_1[[#This Row],[rating_count]]</f>
        <v>8607627</v>
      </c>
      <c r="M963">
        <v>4.4000000000000004</v>
      </c>
      <c r="N963">
        <v>10773</v>
      </c>
      <c r="O963">
        <f>Table2_1[[#This Row],[rating]] * Table2_1[[#This Row],[rating_count]]</f>
        <v>47401.200000000004</v>
      </c>
      <c r="P963">
        <f>CORREL(J:J,M:M)</f>
        <v>-0.15537543972693033</v>
      </c>
      <c r="Q963" t="str">
        <f>IF(Table2_1[[#This Row],[rating_count]]&lt;1000, "Yes", "No")</f>
        <v>No</v>
      </c>
      <c r="R963" s="9">
        <f>Table2_1[[#This Row],[rating]] * Table2_1[[#This Row],[rating_count]]</f>
        <v>47401.200000000004</v>
      </c>
    </row>
    <row r="964" spans="1:18">
      <c r="A964" s="9" t="s">
        <v>4571</v>
      </c>
      <c r="B964" s="9" t="s">
        <v>4572</v>
      </c>
      <c r="C964" s="9" t="s">
        <v>13091</v>
      </c>
      <c r="D964" s="9" t="s">
        <v>13129</v>
      </c>
      <c r="E964" s="9" t="s">
        <v>13107</v>
      </c>
      <c r="F964" s="9"/>
      <c r="G964" s="9"/>
      <c r="H964">
        <v>120</v>
      </c>
      <c r="I964">
        <v>999</v>
      </c>
      <c r="J964">
        <v>0.88</v>
      </c>
      <c r="K964" t="str">
        <f>IF(Table2_1[[#This Row],[discount_percentage]]&gt;=0.5, "Yes", "No")</f>
        <v>Yes</v>
      </c>
      <c r="L964" s="16">
        <f>Table2_1[[#This Row],[actual_price]] * Table2_1[[#This Row],[rating_count]]</f>
        <v>6484509</v>
      </c>
      <c r="M964">
        <v>3.9</v>
      </c>
      <c r="N964">
        <v>6491</v>
      </c>
      <c r="O964">
        <f>Table2_1[[#This Row],[rating]] * Table2_1[[#This Row],[rating_count]]</f>
        <v>25314.899999999998</v>
      </c>
      <c r="P964">
        <f>CORREL(J:J,M:M)</f>
        <v>-0.15537543972693033</v>
      </c>
      <c r="Q964" t="str">
        <f>IF(Table2_1[[#This Row],[rating_count]]&lt;1000, "Yes", "No")</f>
        <v>No</v>
      </c>
      <c r="R964" s="9">
        <f>Table2_1[[#This Row],[rating]] * Table2_1[[#This Row],[rating_count]]</f>
        <v>25314.899999999998</v>
      </c>
    </row>
    <row r="965" spans="1:18">
      <c r="A965" s="9" t="s">
        <v>8051</v>
      </c>
      <c r="B965" s="9" t="s">
        <v>8052</v>
      </c>
      <c r="C965" s="9" t="s">
        <v>13083</v>
      </c>
      <c r="D965" s="9" t="s">
        <v>13156</v>
      </c>
      <c r="E965" s="9" t="s">
        <v>13179</v>
      </c>
      <c r="F965" s="9"/>
      <c r="G965" s="9"/>
      <c r="H965">
        <v>657</v>
      </c>
      <c r="I965">
        <v>999</v>
      </c>
      <c r="J965">
        <v>0.34</v>
      </c>
      <c r="K965" t="str">
        <f>IF(Table2_1[[#This Row],[discount_percentage]]&gt;=0.5, "Yes", "No")</f>
        <v>No</v>
      </c>
      <c r="L965" s="16">
        <f>Table2_1[[#This Row],[actual_price]] * Table2_1[[#This Row],[rating_count]]</f>
        <v>13930056</v>
      </c>
      <c r="M965">
        <v>4.3</v>
      </c>
      <c r="N965">
        <v>13944</v>
      </c>
      <c r="O965">
        <f>Table2_1[[#This Row],[rating]] * Table2_1[[#This Row],[rating_count]]</f>
        <v>59959.199999999997</v>
      </c>
      <c r="P965">
        <f>CORREL(J:J,M:M)</f>
        <v>-0.15537543972693033</v>
      </c>
      <c r="Q965" t="str">
        <f>IF(Table2_1[[#This Row],[rating_count]]&lt;1000, "Yes", "No")</f>
        <v>No</v>
      </c>
      <c r="R965" s="9">
        <f>Table2_1[[#This Row],[rating]] * Table2_1[[#This Row],[rating_count]]</f>
        <v>59959.199999999997</v>
      </c>
    </row>
    <row r="966" spans="1:18">
      <c r="A966" s="9" t="s">
        <v>8061</v>
      </c>
      <c r="B966" s="9" t="s">
        <v>8062</v>
      </c>
      <c r="C966" s="9" t="s">
        <v>13083</v>
      </c>
      <c r="D966" s="9" t="s">
        <v>13084</v>
      </c>
      <c r="E966" s="9" t="s">
        <v>13194</v>
      </c>
      <c r="F966" s="9" t="s">
        <v>13195</v>
      </c>
      <c r="G966" s="9"/>
      <c r="H966">
        <v>1995</v>
      </c>
      <c r="I966">
        <v>2895</v>
      </c>
      <c r="J966">
        <v>0.31</v>
      </c>
      <c r="K966" t="str">
        <f>IF(Table2_1[[#This Row],[discount_percentage]]&gt;=0.5, "Yes", "No")</f>
        <v>No</v>
      </c>
      <c r="L966" s="16">
        <f>Table2_1[[#This Row],[actual_price]] * Table2_1[[#This Row],[rating_count]]</f>
        <v>31150200</v>
      </c>
      <c r="M966">
        <v>4.5999999999999996</v>
      </c>
      <c r="N966">
        <v>10760</v>
      </c>
      <c r="O966">
        <f>Table2_1[[#This Row],[rating]] * Table2_1[[#This Row],[rating_count]]</f>
        <v>49495.999999999993</v>
      </c>
      <c r="P966">
        <f>CORREL(J:J,M:M)</f>
        <v>-0.15537543972693033</v>
      </c>
      <c r="Q966" t="str">
        <f>IF(Table2_1[[#This Row],[rating_count]]&lt;1000, "Yes", "No")</f>
        <v>No</v>
      </c>
      <c r="R966" s="9">
        <f>Table2_1[[#This Row],[rating]] * Table2_1[[#This Row],[rating_count]]</f>
        <v>49495.999999999993</v>
      </c>
    </row>
    <row r="967" spans="1:18">
      <c r="A967" s="9" t="s">
        <v>8071</v>
      </c>
      <c r="B967" s="9" t="s">
        <v>8072</v>
      </c>
      <c r="C967" s="9" t="s">
        <v>13091</v>
      </c>
      <c r="D967" s="9" t="s">
        <v>13167</v>
      </c>
      <c r="E967" s="9"/>
      <c r="F967" s="9"/>
      <c r="G967" s="9"/>
      <c r="H967">
        <v>1500</v>
      </c>
      <c r="I967">
        <v>1500</v>
      </c>
      <c r="J967">
        <v>0</v>
      </c>
      <c r="K967" t="str">
        <f>IF(Table2_1[[#This Row],[discount_percentage]]&gt;=0.5, "Yes", "No")</f>
        <v>No</v>
      </c>
      <c r="L967" s="16">
        <f>Table2_1[[#This Row],[actual_price]] * Table2_1[[#This Row],[rating_count]]</f>
        <v>38994000</v>
      </c>
      <c r="M967">
        <v>4.4000000000000004</v>
      </c>
      <c r="N967">
        <v>25996</v>
      </c>
      <c r="O967">
        <f>Table2_1[[#This Row],[rating]] * Table2_1[[#This Row],[rating_count]]</f>
        <v>114382.40000000001</v>
      </c>
      <c r="P967">
        <f>CORREL(J:J,M:M)</f>
        <v>-0.15537543972693033</v>
      </c>
      <c r="Q967" t="str">
        <f>IF(Table2_1[[#This Row],[rating_count]]&lt;1000, "Yes", "No")</f>
        <v>No</v>
      </c>
      <c r="R967" s="9">
        <f>Table2_1[[#This Row],[rating]] * Table2_1[[#This Row],[rating_count]]</f>
        <v>114382.40000000001</v>
      </c>
    </row>
    <row r="968" spans="1:18">
      <c r="A968" s="9" t="s">
        <v>8081</v>
      </c>
      <c r="B968" s="9" t="s">
        <v>8082</v>
      </c>
      <c r="C968" s="9" t="s">
        <v>13083</v>
      </c>
      <c r="D968" s="9" t="s">
        <v>13084</v>
      </c>
      <c r="E968" s="9" t="s">
        <v>13158</v>
      </c>
      <c r="F968" s="9" t="s">
        <v>13163</v>
      </c>
      <c r="G968" s="9"/>
      <c r="H968">
        <v>2640</v>
      </c>
      <c r="I968">
        <v>3195</v>
      </c>
      <c r="J968">
        <v>0.17</v>
      </c>
      <c r="K968" t="str">
        <f>IF(Table2_1[[#This Row],[discount_percentage]]&gt;=0.5, "Yes", "No")</f>
        <v>No</v>
      </c>
      <c r="L968" s="16">
        <f>Table2_1[[#This Row],[actual_price]] * Table2_1[[#This Row],[rating_count]]</f>
        <v>51586470</v>
      </c>
      <c r="M968">
        <v>4.5</v>
      </c>
      <c r="N968">
        <v>16146</v>
      </c>
      <c r="O968">
        <f>Table2_1[[#This Row],[rating]] * Table2_1[[#This Row],[rating_count]]</f>
        <v>72657</v>
      </c>
      <c r="P968">
        <f>CORREL(J:J,M:M)</f>
        <v>-0.15537543972693033</v>
      </c>
      <c r="Q968" t="str">
        <f>IF(Table2_1[[#This Row],[rating_count]]&lt;1000, "Yes", "No")</f>
        <v>No</v>
      </c>
      <c r="R968" s="9">
        <f>Table2_1[[#This Row],[rating]] * Table2_1[[#This Row],[rating_count]]</f>
        <v>72657</v>
      </c>
    </row>
    <row r="969" spans="1:18">
      <c r="A969" s="9" t="s">
        <v>8091</v>
      </c>
      <c r="B969" s="9" t="s">
        <v>8092</v>
      </c>
      <c r="C969" s="9" t="s">
        <v>13083</v>
      </c>
      <c r="D969" s="9" t="s">
        <v>13189</v>
      </c>
      <c r="E969" s="9" t="s">
        <v>13255</v>
      </c>
      <c r="F969" s="9"/>
      <c r="G969" s="9"/>
      <c r="H969">
        <v>5299</v>
      </c>
      <c r="I969">
        <v>6355</v>
      </c>
      <c r="J969">
        <v>0.17</v>
      </c>
      <c r="K969" t="str">
        <f>IF(Table2_1[[#This Row],[discount_percentage]]&gt;=0.5, "Yes", "No")</f>
        <v>No</v>
      </c>
      <c r="L969" s="16">
        <f>Table2_1[[#This Row],[actual_price]] * Table2_1[[#This Row],[rating_count]]</f>
        <v>52619400</v>
      </c>
      <c r="M969">
        <v>3.9</v>
      </c>
      <c r="N969">
        <v>8280</v>
      </c>
      <c r="O969">
        <f>Table2_1[[#This Row],[rating]] * Table2_1[[#This Row],[rating_count]]</f>
        <v>32292</v>
      </c>
      <c r="P969">
        <f>CORREL(J:J,M:M)</f>
        <v>-0.15537543972693033</v>
      </c>
      <c r="Q969" t="str">
        <f>IF(Table2_1[[#This Row],[rating_count]]&lt;1000, "Yes", "No")</f>
        <v>No</v>
      </c>
      <c r="R969" s="9">
        <f>Table2_1[[#This Row],[rating]] * Table2_1[[#This Row],[rating_count]]</f>
        <v>32292</v>
      </c>
    </row>
    <row r="970" spans="1:18">
      <c r="A970" s="9" t="s">
        <v>621</v>
      </c>
      <c r="B970" s="9" t="s">
        <v>622</v>
      </c>
      <c r="C970" s="9" t="s">
        <v>13083</v>
      </c>
      <c r="D970" s="9" t="s">
        <v>13084</v>
      </c>
      <c r="E970" s="9" t="s">
        <v>13085</v>
      </c>
      <c r="F970" s="9" t="s">
        <v>13086</v>
      </c>
      <c r="G970" s="9" t="s">
        <v>13087</v>
      </c>
      <c r="H970">
        <v>263</v>
      </c>
      <c r="I970">
        <v>699</v>
      </c>
      <c r="J970">
        <v>0.62</v>
      </c>
      <c r="K970" t="str">
        <f>IF(Table2_1[[#This Row],[discount_percentage]]&gt;=0.5, "Yes", "No")</f>
        <v>Yes</v>
      </c>
      <c r="L970" s="16">
        <f>Table2_1[[#This Row],[actual_price]] * Table2_1[[#This Row],[rating_count]]</f>
        <v>314550</v>
      </c>
      <c r="M970">
        <v>4.0999999999999996</v>
      </c>
      <c r="N970">
        <v>450</v>
      </c>
      <c r="O970">
        <f>Table2_1[[#This Row],[rating]] * Table2_1[[#This Row],[rating_count]]</f>
        <v>1844.9999999999998</v>
      </c>
      <c r="P970">
        <f>CORREL(J:J,M:M)</f>
        <v>-0.15537543972693033</v>
      </c>
      <c r="Q970" t="str">
        <f>IF(Table2_1[[#This Row],[rating_count]]&lt;1000, "Yes", "No")</f>
        <v>Yes</v>
      </c>
      <c r="R970" s="9">
        <f>Table2_1[[#This Row],[rating]] * Table2_1[[#This Row],[rating_count]]</f>
        <v>1844.9999999999998</v>
      </c>
    </row>
    <row r="971" spans="1:18">
      <c r="A971" s="9" t="s">
        <v>8102</v>
      </c>
      <c r="B971" s="9" t="s">
        <v>8103</v>
      </c>
      <c r="C971" s="9" t="s">
        <v>13083</v>
      </c>
      <c r="D971" s="9" t="s">
        <v>13084</v>
      </c>
      <c r="E971" s="9" t="s">
        <v>13194</v>
      </c>
      <c r="F971" s="9" t="s">
        <v>13267</v>
      </c>
      <c r="G971" s="9"/>
      <c r="H971">
        <v>1990</v>
      </c>
      <c r="I971">
        <v>2999</v>
      </c>
      <c r="J971">
        <v>0.34</v>
      </c>
      <c r="K971" t="str">
        <f>IF(Table2_1[[#This Row],[discount_percentage]]&gt;=0.5, "Yes", "No")</f>
        <v>No</v>
      </c>
      <c r="L971" s="16">
        <f>Table2_1[[#This Row],[actual_price]] * Table2_1[[#This Row],[rating_count]]</f>
        <v>42696763</v>
      </c>
      <c r="M971">
        <v>4.3</v>
      </c>
      <c r="N971">
        <v>14237</v>
      </c>
      <c r="O971">
        <f>Table2_1[[#This Row],[rating]] * Table2_1[[#This Row],[rating_count]]</f>
        <v>61219.1</v>
      </c>
      <c r="P971">
        <f>CORREL(J:J,M:M)</f>
        <v>-0.15537543972693033</v>
      </c>
      <c r="Q971" t="str">
        <f>IF(Table2_1[[#This Row],[rating_count]]&lt;1000, "Yes", "No")</f>
        <v>No</v>
      </c>
      <c r="R971" s="9">
        <f>Table2_1[[#This Row],[rating]] * Table2_1[[#This Row],[rating_count]]</f>
        <v>61219.1</v>
      </c>
    </row>
    <row r="972" spans="1:18">
      <c r="A972" s="9" t="s">
        <v>8111</v>
      </c>
      <c r="B972" s="9" t="s">
        <v>8112</v>
      </c>
      <c r="C972" s="9" t="s">
        <v>13091</v>
      </c>
      <c r="D972" s="9" t="s">
        <v>13274</v>
      </c>
      <c r="E972" s="9" t="s">
        <v>13275</v>
      </c>
      <c r="F972" s="9"/>
      <c r="G972" s="9"/>
      <c r="H972">
        <v>1289</v>
      </c>
      <c r="I972">
        <v>1499</v>
      </c>
      <c r="J972">
        <v>0.14000000000000001</v>
      </c>
      <c r="K972" t="str">
        <f>IF(Table2_1[[#This Row],[discount_percentage]]&gt;=0.5, "Yes", "No")</f>
        <v>No</v>
      </c>
      <c r="L972" s="16">
        <f>Table2_1[[#This Row],[actual_price]] * Table2_1[[#This Row],[rating_count]]</f>
        <v>30981332</v>
      </c>
      <c r="M972">
        <v>4.5</v>
      </c>
      <c r="N972">
        <v>20668</v>
      </c>
      <c r="O972">
        <f>Table2_1[[#This Row],[rating]] * Table2_1[[#This Row],[rating_count]]</f>
        <v>93006</v>
      </c>
      <c r="P972">
        <f>CORREL(J:J,M:M)</f>
        <v>-0.15537543972693033</v>
      </c>
      <c r="Q972" t="str">
        <f>IF(Table2_1[[#This Row],[rating_count]]&lt;1000, "Yes", "No")</f>
        <v>No</v>
      </c>
      <c r="R972" s="9">
        <f>Table2_1[[#This Row],[rating]] * Table2_1[[#This Row],[rating_count]]</f>
        <v>93006</v>
      </c>
    </row>
    <row r="973" spans="1:18">
      <c r="A973" s="9" t="s">
        <v>8122</v>
      </c>
      <c r="B973" s="9" t="s">
        <v>8123</v>
      </c>
      <c r="C973" s="9" t="s">
        <v>13169</v>
      </c>
      <c r="D973" s="9" t="s">
        <v>13170</v>
      </c>
      <c r="E973" s="9" t="s">
        <v>13171</v>
      </c>
      <c r="F973" s="9" t="s">
        <v>13172</v>
      </c>
      <c r="G973" s="9" t="s">
        <v>13205</v>
      </c>
      <c r="H973">
        <v>165</v>
      </c>
      <c r="I973">
        <v>165</v>
      </c>
      <c r="J973">
        <v>0</v>
      </c>
      <c r="K973" t="str">
        <f>IF(Table2_1[[#This Row],[discount_percentage]]&gt;=0.5, "Yes", "No")</f>
        <v>No</v>
      </c>
      <c r="L973" s="16">
        <f>Table2_1[[#This Row],[actual_price]] * Table2_1[[#This Row],[rating_count]]</f>
        <v>276210</v>
      </c>
      <c r="M973">
        <v>4.5</v>
      </c>
      <c r="N973">
        <v>1674</v>
      </c>
      <c r="O973">
        <f>Table2_1[[#This Row],[rating]] * Table2_1[[#This Row],[rating_count]]</f>
        <v>7533</v>
      </c>
      <c r="P973">
        <f>CORREL(J:J,M:M)</f>
        <v>-0.15537543972693033</v>
      </c>
      <c r="Q973" t="str">
        <f>IF(Table2_1[[#This Row],[rating_count]]&lt;1000, "Yes", "No")</f>
        <v>No</v>
      </c>
      <c r="R973" s="9">
        <f>Table2_1[[#This Row],[rating]] * Table2_1[[#This Row],[rating_count]]</f>
        <v>7533</v>
      </c>
    </row>
    <row r="974" spans="1:18">
      <c r="A974" s="9" t="s">
        <v>8132</v>
      </c>
      <c r="B974" s="9" t="s">
        <v>8133</v>
      </c>
      <c r="C974" s="9" t="s">
        <v>13083</v>
      </c>
      <c r="D974" s="9" t="s">
        <v>13084</v>
      </c>
      <c r="E974" s="9" t="s">
        <v>13152</v>
      </c>
      <c r="F974" s="9" t="s">
        <v>13246</v>
      </c>
      <c r="G974" s="9"/>
      <c r="H974">
        <v>1699</v>
      </c>
      <c r="I974">
        <v>3499</v>
      </c>
      <c r="J974">
        <v>0.51</v>
      </c>
      <c r="K974" t="str">
        <f>IF(Table2_1[[#This Row],[discount_percentage]]&gt;=0.5, "Yes", "No")</f>
        <v>Yes</v>
      </c>
      <c r="L974" s="16">
        <f>Table2_1[[#This Row],[actual_price]] * Table2_1[[#This Row],[rating_count]]</f>
        <v>26903811</v>
      </c>
      <c r="M974">
        <v>3.6</v>
      </c>
      <c r="N974">
        <v>7689</v>
      </c>
      <c r="O974">
        <f>Table2_1[[#This Row],[rating]] * Table2_1[[#This Row],[rating_count]]</f>
        <v>27680.400000000001</v>
      </c>
      <c r="P974">
        <f>CORREL(J:J,M:M)</f>
        <v>-0.15537543972693033</v>
      </c>
      <c r="Q974" t="str">
        <f>IF(Table2_1[[#This Row],[rating_count]]&lt;1000, "Yes", "No")</f>
        <v>No</v>
      </c>
      <c r="R974" s="9">
        <f>Table2_1[[#This Row],[rating]] * Table2_1[[#This Row],[rating_count]]</f>
        <v>27680.400000000001</v>
      </c>
    </row>
    <row r="975" spans="1:18">
      <c r="A975" s="9" t="s">
        <v>8142</v>
      </c>
      <c r="B975" s="9" t="s">
        <v>8143</v>
      </c>
      <c r="C975" s="9" t="s">
        <v>13091</v>
      </c>
      <c r="D975" s="9" t="s">
        <v>13180</v>
      </c>
      <c r="E975" s="9" t="s">
        <v>13216</v>
      </c>
      <c r="F975" s="9" t="s">
        <v>13217</v>
      </c>
      <c r="G975" s="9"/>
      <c r="H975">
        <v>2299</v>
      </c>
      <c r="I975">
        <v>7500</v>
      </c>
      <c r="J975">
        <v>0.69</v>
      </c>
      <c r="K975" t="str">
        <f>IF(Table2_1[[#This Row],[discount_percentage]]&gt;=0.5, "Yes", "No")</f>
        <v>Yes</v>
      </c>
      <c r="L975" s="16">
        <f>Table2_1[[#This Row],[actual_price]] * Table2_1[[#This Row],[rating_count]]</f>
        <v>41655000</v>
      </c>
      <c r="M975">
        <v>4.0999999999999996</v>
      </c>
      <c r="N975">
        <v>5554</v>
      </c>
      <c r="O975">
        <f>Table2_1[[#This Row],[rating]] * Table2_1[[#This Row],[rating_count]]</f>
        <v>22771.399999999998</v>
      </c>
      <c r="P975">
        <f>CORREL(J:J,M:M)</f>
        <v>-0.15537543972693033</v>
      </c>
      <c r="Q975" t="str">
        <f>IF(Table2_1[[#This Row],[rating_count]]&lt;1000, "Yes", "No")</f>
        <v>No</v>
      </c>
      <c r="R975" s="9">
        <f>Table2_1[[#This Row],[rating]] * Table2_1[[#This Row],[rating_count]]</f>
        <v>22771.399999999998</v>
      </c>
    </row>
    <row r="976" spans="1:18">
      <c r="A976" s="9" t="s">
        <v>652</v>
      </c>
      <c r="B976" s="9" t="s">
        <v>653</v>
      </c>
      <c r="C976" s="9" t="s">
        <v>13083</v>
      </c>
      <c r="D976" s="9" t="s">
        <v>13084</v>
      </c>
      <c r="E976" s="9" t="s">
        <v>13085</v>
      </c>
      <c r="F976" s="9" t="s">
        <v>13086</v>
      </c>
      <c r="G976" s="9" t="s">
        <v>13087</v>
      </c>
      <c r="H976">
        <v>219</v>
      </c>
      <c r="I976">
        <v>700</v>
      </c>
      <c r="J976">
        <v>0.69</v>
      </c>
      <c r="K976" t="str">
        <f>IF(Table2_1[[#This Row],[discount_percentage]]&gt;=0.5, "Yes", "No")</f>
        <v>Yes</v>
      </c>
      <c r="L976" s="16">
        <f>Table2_1[[#This Row],[actual_price]] * Table2_1[[#This Row],[rating_count]]</f>
        <v>14037100</v>
      </c>
      <c r="M976">
        <v>4.3</v>
      </c>
      <c r="N976">
        <v>20053</v>
      </c>
      <c r="O976">
        <f>Table2_1[[#This Row],[rating]] * Table2_1[[#This Row],[rating_count]]</f>
        <v>86227.9</v>
      </c>
      <c r="P976">
        <f>CORREL(J:J,M:M)</f>
        <v>-0.15537543972693033</v>
      </c>
      <c r="Q976" t="str">
        <f>IF(Table2_1[[#This Row],[rating_count]]&lt;1000, "Yes", "No")</f>
        <v>No</v>
      </c>
      <c r="R976" s="9">
        <f>Table2_1[[#This Row],[rating]] * Table2_1[[#This Row],[rating_count]]</f>
        <v>86227.9</v>
      </c>
    </row>
    <row r="977" spans="1:18">
      <c r="A977" s="9" t="s">
        <v>8153</v>
      </c>
      <c r="B977" s="9" t="s">
        <v>8154</v>
      </c>
      <c r="C977" s="9" t="s">
        <v>13083</v>
      </c>
      <c r="D977" s="9" t="s">
        <v>13084</v>
      </c>
      <c r="E977" s="9" t="s">
        <v>13212</v>
      </c>
      <c r="F977" s="9" t="s">
        <v>13213</v>
      </c>
      <c r="G977" s="9"/>
      <c r="H977">
        <v>39</v>
      </c>
      <c r="I977">
        <v>39</v>
      </c>
      <c r="J977">
        <v>0</v>
      </c>
      <c r="K977" t="str">
        <f>IF(Table2_1[[#This Row],[discount_percentage]]&gt;=0.5, "Yes", "No")</f>
        <v>No</v>
      </c>
      <c r="L977" s="16">
        <f>Table2_1[[#This Row],[actual_price]] * Table2_1[[#This Row],[rating_count]]</f>
        <v>130416</v>
      </c>
      <c r="M977">
        <v>3.8</v>
      </c>
      <c r="N977">
        <v>3344</v>
      </c>
      <c r="O977">
        <f>Table2_1[[#This Row],[rating]] * Table2_1[[#This Row],[rating_count]]</f>
        <v>12707.199999999999</v>
      </c>
      <c r="P977">
        <f>CORREL(J:J,M:M)</f>
        <v>-0.15537543972693033</v>
      </c>
      <c r="Q977" t="str">
        <f>IF(Table2_1[[#This Row],[rating_count]]&lt;1000, "Yes", "No")</f>
        <v>No</v>
      </c>
      <c r="R977" s="9">
        <f>Table2_1[[#This Row],[rating]] * Table2_1[[#This Row],[rating_count]]</f>
        <v>12707.199999999999</v>
      </c>
    </row>
    <row r="978" spans="1:18">
      <c r="A978" s="9" t="s">
        <v>8163</v>
      </c>
      <c r="B978" s="9" t="s">
        <v>8164</v>
      </c>
      <c r="C978" s="9" t="s">
        <v>13083</v>
      </c>
      <c r="D978" s="9" t="s">
        <v>13276</v>
      </c>
      <c r="E978" s="9"/>
      <c r="F978" s="9"/>
      <c r="G978" s="9"/>
      <c r="H978">
        <v>26999</v>
      </c>
      <c r="I978">
        <v>37999</v>
      </c>
      <c r="J978">
        <v>0.28999999999999998</v>
      </c>
      <c r="K978" t="str">
        <f>IF(Table2_1[[#This Row],[discount_percentage]]&gt;=0.5, "Yes", "No")</f>
        <v>No</v>
      </c>
      <c r="L978" s="16">
        <f>Table2_1[[#This Row],[actual_price]] * Table2_1[[#This Row],[rating_count]]</f>
        <v>109665114</v>
      </c>
      <c r="M978">
        <v>4.5999999999999996</v>
      </c>
      <c r="N978">
        <v>2886</v>
      </c>
      <c r="O978">
        <f>Table2_1[[#This Row],[rating]] * Table2_1[[#This Row],[rating_count]]</f>
        <v>13275.599999999999</v>
      </c>
      <c r="P978">
        <f>CORREL(J:J,M:M)</f>
        <v>-0.15537543972693033</v>
      </c>
      <c r="Q978" t="str">
        <f>IF(Table2_1[[#This Row],[rating_count]]&lt;1000, "Yes", "No")</f>
        <v>No</v>
      </c>
      <c r="R978" s="9">
        <f>Table2_1[[#This Row],[rating]] * Table2_1[[#This Row],[rating_count]]</f>
        <v>13275.599999999999</v>
      </c>
    </row>
    <row r="979" spans="1:18">
      <c r="A979" s="9" t="s">
        <v>8174</v>
      </c>
      <c r="B979" s="9" t="s">
        <v>8175</v>
      </c>
      <c r="C979" s="9" t="s">
        <v>13091</v>
      </c>
      <c r="D979" s="9" t="s">
        <v>13129</v>
      </c>
      <c r="E979" s="9" t="s">
        <v>13130</v>
      </c>
      <c r="F979" s="9" t="s">
        <v>13131</v>
      </c>
      <c r="G979" s="9"/>
      <c r="H979">
        <v>1490</v>
      </c>
      <c r="I979">
        <v>1990</v>
      </c>
      <c r="J979">
        <v>0.25</v>
      </c>
      <c r="K979" t="str">
        <f>IF(Table2_1[[#This Row],[discount_percentage]]&gt;=0.5, "Yes", "No")</f>
        <v>No</v>
      </c>
      <c r="L979" s="16">
        <f>Table2_1[[#This Row],[actual_price]] * Table2_1[[#This Row],[rating_count]]</f>
        <v>195517500</v>
      </c>
      <c r="M979">
        <v>4.0999999999999996</v>
      </c>
      <c r="N979">
        <v>98250</v>
      </c>
      <c r="O979">
        <f>Table2_1[[#This Row],[rating]] * Table2_1[[#This Row],[rating_count]]</f>
        <v>402824.99999999994</v>
      </c>
      <c r="P979">
        <f>CORREL(J:J,M:M)</f>
        <v>-0.15537543972693033</v>
      </c>
      <c r="Q979" t="str">
        <f>IF(Table2_1[[#This Row],[rating_count]]&lt;1000, "Yes", "No")</f>
        <v>No</v>
      </c>
      <c r="R979" s="9">
        <f>Table2_1[[#This Row],[rating]] * Table2_1[[#This Row],[rating_count]]</f>
        <v>402824.99999999994</v>
      </c>
    </row>
    <row r="980" spans="1:18">
      <c r="A980" s="9" t="s">
        <v>8184</v>
      </c>
      <c r="B980" s="9" t="s">
        <v>8185</v>
      </c>
      <c r="C980" s="9" t="s">
        <v>13083</v>
      </c>
      <c r="D980" s="9" t="s">
        <v>13084</v>
      </c>
      <c r="E980" s="9" t="s">
        <v>13152</v>
      </c>
      <c r="F980" s="9" t="s">
        <v>13161</v>
      </c>
      <c r="G980" s="9"/>
      <c r="H980">
        <v>398</v>
      </c>
      <c r="I980">
        <v>1949</v>
      </c>
      <c r="J980">
        <v>0.8</v>
      </c>
      <c r="K980" t="str">
        <f>IF(Table2_1[[#This Row],[discount_percentage]]&gt;=0.5, "Yes", "No")</f>
        <v>Yes</v>
      </c>
      <c r="L980" s="16">
        <f>Table2_1[[#This Row],[actual_price]] * Table2_1[[#This Row],[rating_count]]</f>
        <v>146175</v>
      </c>
      <c r="M980">
        <v>4</v>
      </c>
      <c r="N980">
        <v>75</v>
      </c>
      <c r="O980">
        <f>Table2_1[[#This Row],[rating]] * Table2_1[[#This Row],[rating_count]]</f>
        <v>300</v>
      </c>
      <c r="P980">
        <f>CORREL(J:J,M:M)</f>
        <v>-0.15537543972693033</v>
      </c>
      <c r="Q980" t="str">
        <f>IF(Table2_1[[#This Row],[rating_count]]&lt;1000, "Yes", "No")</f>
        <v>Yes</v>
      </c>
      <c r="R980" s="9">
        <f>Table2_1[[#This Row],[rating]] * Table2_1[[#This Row],[rating_count]]</f>
        <v>300</v>
      </c>
    </row>
    <row r="981" spans="1:18">
      <c r="A981" s="9" t="s">
        <v>662</v>
      </c>
      <c r="B981" s="9" t="s">
        <v>663</v>
      </c>
      <c r="C981" s="9" t="s">
        <v>13083</v>
      </c>
      <c r="D981" s="9" t="s">
        <v>13084</v>
      </c>
      <c r="E981" s="9" t="s">
        <v>13085</v>
      </c>
      <c r="F981" s="9" t="s">
        <v>13086</v>
      </c>
      <c r="G981" s="9" t="s">
        <v>13087</v>
      </c>
      <c r="H981">
        <v>349</v>
      </c>
      <c r="I981">
        <v>899</v>
      </c>
      <c r="J981">
        <v>0.61</v>
      </c>
      <c r="K981" t="str">
        <f>IF(Table2_1[[#This Row],[discount_percentage]]&gt;=0.5, "Yes", "No")</f>
        <v>Yes</v>
      </c>
      <c r="L981" s="16">
        <f>Table2_1[[#This Row],[actual_price]] * Table2_1[[#This Row],[rating_count]]</f>
        <v>133951</v>
      </c>
      <c r="M981">
        <v>4.5</v>
      </c>
      <c r="N981">
        <v>149</v>
      </c>
      <c r="O981">
        <f>Table2_1[[#This Row],[rating]] * Table2_1[[#This Row],[rating_count]]</f>
        <v>670.5</v>
      </c>
      <c r="P981">
        <f>CORREL(J:J,M:M)</f>
        <v>-0.15537543972693033</v>
      </c>
      <c r="Q981" t="str">
        <f>IF(Table2_1[[#This Row],[rating_count]]&lt;1000, "Yes", "No")</f>
        <v>Yes</v>
      </c>
      <c r="R981" s="9">
        <f>Table2_1[[#This Row],[rating]] * Table2_1[[#This Row],[rating_count]]</f>
        <v>670.5</v>
      </c>
    </row>
    <row r="982" spans="1:18">
      <c r="A982" s="9" t="s">
        <v>8197</v>
      </c>
      <c r="B982" s="9" t="s">
        <v>8198</v>
      </c>
      <c r="C982" s="9" t="s">
        <v>13083</v>
      </c>
      <c r="D982" s="9" t="s">
        <v>13084</v>
      </c>
      <c r="E982" s="9" t="s">
        <v>13152</v>
      </c>
      <c r="F982" s="9" t="s">
        <v>13246</v>
      </c>
      <c r="G982" s="9"/>
      <c r="H982">
        <v>770</v>
      </c>
      <c r="I982">
        <v>1547</v>
      </c>
      <c r="J982">
        <v>0.5</v>
      </c>
      <c r="K982" t="str">
        <f>IF(Table2_1[[#This Row],[discount_percentage]]&gt;=0.5, "Yes", "No")</f>
        <v>Yes</v>
      </c>
      <c r="L982" s="16">
        <f>Table2_1[[#This Row],[actual_price]] * Table2_1[[#This Row],[rating_count]]</f>
        <v>3998995</v>
      </c>
      <c r="M982">
        <v>4.3</v>
      </c>
      <c r="N982">
        <v>2585</v>
      </c>
      <c r="O982">
        <f>Table2_1[[#This Row],[rating]] * Table2_1[[#This Row],[rating_count]]</f>
        <v>11115.5</v>
      </c>
      <c r="P982">
        <f>CORREL(J:J,M:M)</f>
        <v>-0.15537543972693033</v>
      </c>
      <c r="Q982" t="str">
        <f>IF(Table2_1[[#This Row],[rating_count]]&lt;1000, "Yes", "No")</f>
        <v>No</v>
      </c>
      <c r="R982" s="9">
        <f>Table2_1[[#This Row],[rating]] * Table2_1[[#This Row],[rating_count]]</f>
        <v>11115.5</v>
      </c>
    </row>
    <row r="983" spans="1:18">
      <c r="A983" s="9" t="s">
        <v>8207</v>
      </c>
      <c r="B983" s="9" t="s">
        <v>8208</v>
      </c>
      <c r="C983" s="9" t="s">
        <v>13091</v>
      </c>
      <c r="D983" s="9" t="s">
        <v>13120</v>
      </c>
      <c r="E983" s="9" t="s">
        <v>13121</v>
      </c>
      <c r="F983" s="9" t="s">
        <v>13141</v>
      </c>
      <c r="G983" s="9"/>
      <c r="H983">
        <v>279</v>
      </c>
      <c r="I983">
        <v>1299</v>
      </c>
      <c r="J983">
        <v>0.79</v>
      </c>
      <c r="K983" t="str">
        <f>IF(Table2_1[[#This Row],[discount_percentage]]&gt;=0.5, "Yes", "No")</f>
        <v>Yes</v>
      </c>
      <c r="L983" s="16">
        <f>Table2_1[[#This Row],[actual_price]] * Table2_1[[#This Row],[rating_count]]</f>
        <v>6588528</v>
      </c>
      <c r="M983">
        <v>4</v>
      </c>
      <c r="N983">
        <v>5072</v>
      </c>
      <c r="O983">
        <f>Table2_1[[#This Row],[rating]] * Table2_1[[#This Row],[rating_count]]</f>
        <v>20288</v>
      </c>
      <c r="P983">
        <f>CORREL(J:J,M:M)</f>
        <v>-0.15537543972693033</v>
      </c>
      <c r="Q983" t="str">
        <f>IF(Table2_1[[#This Row],[rating_count]]&lt;1000, "Yes", "No")</f>
        <v>No</v>
      </c>
      <c r="R983" s="9">
        <f>Table2_1[[#This Row],[rating]] * Table2_1[[#This Row],[rating_count]]</f>
        <v>20288</v>
      </c>
    </row>
    <row r="984" spans="1:18">
      <c r="A984" s="9" t="s">
        <v>8217</v>
      </c>
      <c r="B984" s="9" t="s">
        <v>8218</v>
      </c>
      <c r="C984" s="9" t="s">
        <v>13238</v>
      </c>
      <c r="D984" s="9" t="s">
        <v>13239</v>
      </c>
      <c r="E984" s="9" t="s">
        <v>13277</v>
      </c>
      <c r="F984" s="9"/>
      <c r="G984" s="9"/>
      <c r="H984">
        <v>249</v>
      </c>
      <c r="I984">
        <v>599</v>
      </c>
      <c r="J984">
        <v>0.57999999999999996</v>
      </c>
      <c r="K984" t="str">
        <f>IF(Table2_1[[#This Row],[discount_percentage]]&gt;=0.5, "Yes", "No")</f>
        <v>Yes</v>
      </c>
      <c r="L984" s="16">
        <f>Table2_1[[#This Row],[actual_price]] * Table2_1[[#This Row],[rating_count]]</f>
        <v>3585015</v>
      </c>
      <c r="M984">
        <v>4.5</v>
      </c>
      <c r="N984">
        <v>5985</v>
      </c>
      <c r="O984">
        <f>Table2_1[[#This Row],[rating]] * Table2_1[[#This Row],[rating_count]]</f>
        <v>26932.5</v>
      </c>
      <c r="P984">
        <f>CORREL(J:J,M:M)</f>
        <v>-0.15537543972693033</v>
      </c>
      <c r="Q984" t="str">
        <f>IF(Table2_1[[#This Row],[rating_count]]&lt;1000, "Yes", "No")</f>
        <v>No</v>
      </c>
      <c r="R984" s="9">
        <f>Table2_1[[#This Row],[rating]] * Table2_1[[#This Row],[rating_count]]</f>
        <v>26932.5</v>
      </c>
    </row>
    <row r="985" spans="1:18">
      <c r="A985" s="9" t="s">
        <v>687</v>
      </c>
      <c r="B985" s="9" t="s">
        <v>688</v>
      </c>
      <c r="C985" s="9" t="s">
        <v>13083</v>
      </c>
      <c r="D985" s="9" t="s">
        <v>13084</v>
      </c>
      <c r="E985" s="9" t="s">
        <v>13085</v>
      </c>
      <c r="F985" s="9" t="s">
        <v>13086</v>
      </c>
      <c r="G985" s="9" t="s">
        <v>13087</v>
      </c>
      <c r="H985">
        <v>115</v>
      </c>
      <c r="I985">
        <v>499</v>
      </c>
      <c r="J985">
        <v>0.77</v>
      </c>
      <c r="K985" t="str">
        <f>IF(Table2_1[[#This Row],[discount_percentage]]&gt;=0.5, "Yes", "No")</f>
        <v>Yes</v>
      </c>
      <c r="L985" s="16">
        <f>Table2_1[[#This Row],[actual_price]] * Table2_1[[#This Row],[rating_count]]</f>
        <v>3858268</v>
      </c>
      <c r="M985">
        <v>4</v>
      </c>
      <c r="N985">
        <v>7732</v>
      </c>
      <c r="O985">
        <f>Table2_1[[#This Row],[rating]] * Table2_1[[#This Row],[rating_count]]</f>
        <v>30928</v>
      </c>
      <c r="P985">
        <f>CORREL(J:J,M:M)</f>
        <v>-0.15537543972693033</v>
      </c>
      <c r="Q985" t="str">
        <f>IF(Table2_1[[#This Row],[rating_count]]&lt;1000, "Yes", "No")</f>
        <v>No</v>
      </c>
      <c r="R985" s="9">
        <f>Table2_1[[#This Row],[rating]] * Table2_1[[#This Row],[rating_count]]</f>
        <v>30928</v>
      </c>
    </row>
    <row r="986" spans="1:18">
      <c r="A986" s="9" t="s">
        <v>8229</v>
      </c>
      <c r="B986" s="9" t="s">
        <v>8230</v>
      </c>
      <c r="C986" s="9" t="s">
        <v>13174</v>
      </c>
      <c r="D986" s="9" t="s">
        <v>13175</v>
      </c>
      <c r="E986" s="9" t="s">
        <v>13196</v>
      </c>
      <c r="F986" s="9"/>
      <c r="G986" s="9"/>
      <c r="H986">
        <v>230</v>
      </c>
      <c r="I986">
        <v>230</v>
      </c>
      <c r="J986">
        <v>0</v>
      </c>
      <c r="K986" t="str">
        <f>IF(Table2_1[[#This Row],[discount_percentage]]&gt;=0.5, "Yes", "No")</f>
        <v>No</v>
      </c>
      <c r="L986" s="16">
        <f>Table2_1[[#This Row],[actual_price]] * Table2_1[[#This Row],[rating_count]]</f>
        <v>2168210</v>
      </c>
      <c r="M986">
        <v>4.5</v>
      </c>
      <c r="N986">
        <v>9427</v>
      </c>
      <c r="O986">
        <f>Table2_1[[#This Row],[rating]] * Table2_1[[#This Row],[rating_count]]</f>
        <v>42421.5</v>
      </c>
      <c r="P986">
        <f>CORREL(J:J,M:M)</f>
        <v>-0.15537543972693033</v>
      </c>
      <c r="Q986" t="str">
        <f>IF(Table2_1[[#This Row],[rating_count]]&lt;1000, "Yes", "No")</f>
        <v>No</v>
      </c>
      <c r="R986" s="9">
        <f>Table2_1[[#This Row],[rating]] * Table2_1[[#This Row],[rating_count]]</f>
        <v>42421.5</v>
      </c>
    </row>
    <row r="987" spans="1:18">
      <c r="A987" s="9" t="s">
        <v>697</v>
      </c>
      <c r="B987" s="9" t="s">
        <v>698</v>
      </c>
      <c r="C987" s="9" t="s">
        <v>13083</v>
      </c>
      <c r="D987" s="9" t="s">
        <v>13084</v>
      </c>
      <c r="E987" s="9" t="s">
        <v>13085</v>
      </c>
      <c r="F987" s="9" t="s">
        <v>13086</v>
      </c>
      <c r="G987" s="9" t="s">
        <v>13087</v>
      </c>
      <c r="H987">
        <v>399</v>
      </c>
      <c r="I987">
        <v>999</v>
      </c>
      <c r="J987">
        <v>0.6</v>
      </c>
      <c r="K987" t="str">
        <f>IF(Table2_1[[#This Row],[discount_percentage]]&gt;=0.5, "Yes", "No")</f>
        <v>Yes</v>
      </c>
      <c r="L987" s="16">
        <f>Table2_1[[#This Row],[actual_price]] * Table2_1[[#This Row],[rating_count]]</f>
        <v>1778220</v>
      </c>
      <c r="M987">
        <v>4.0999999999999996</v>
      </c>
      <c r="N987">
        <v>1780</v>
      </c>
      <c r="O987">
        <f>Table2_1[[#This Row],[rating]] * Table2_1[[#This Row],[rating_count]]</f>
        <v>7297.9999999999991</v>
      </c>
      <c r="P987">
        <f>CORREL(J:J,M:M)</f>
        <v>-0.15537543972693033</v>
      </c>
      <c r="Q987" t="str">
        <f>IF(Table2_1[[#This Row],[rating_count]]&lt;1000, "Yes", "No")</f>
        <v>No</v>
      </c>
      <c r="R987" s="9">
        <f>Table2_1[[#This Row],[rating]] * Table2_1[[#This Row],[rating_count]]</f>
        <v>7297.9999999999991</v>
      </c>
    </row>
    <row r="988" spans="1:18">
      <c r="A988" s="9" t="s">
        <v>8241</v>
      </c>
      <c r="B988" s="9" t="s">
        <v>8242</v>
      </c>
      <c r="C988" s="9" t="s">
        <v>13083</v>
      </c>
      <c r="D988" s="9" t="s">
        <v>13084</v>
      </c>
      <c r="E988" s="9" t="s">
        <v>13194</v>
      </c>
      <c r="F988" s="9" t="s">
        <v>13195</v>
      </c>
      <c r="G988" s="9"/>
      <c r="H988">
        <v>599</v>
      </c>
      <c r="I988">
        <v>700</v>
      </c>
      <c r="J988">
        <v>0.14000000000000001</v>
      </c>
      <c r="K988" t="str">
        <f>IF(Table2_1[[#This Row],[discount_percentage]]&gt;=0.5, "Yes", "No")</f>
        <v>No</v>
      </c>
      <c r="L988" s="16">
        <f>Table2_1[[#This Row],[actual_price]] * Table2_1[[#This Row],[rating_count]]</f>
        <v>1610700</v>
      </c>
      <c r="M988">
        <v>4.3</v>
      </c>
      <c r="N988">
        <v>2301</v>
      </c>
      <c r="O988">
        <f>Table2_1[[#This Row],[rating]] * Table2_1[[#This Row],[rating_count]]</f>
        <v>9894.2999999999993</v>
      </c>
      <c r="P988">
        <f>CORREL(J:J,M:M)</f>
        <v>-0.15537543972693033</v>
      </c>
      <c r="Q988" t="str">
        <f>IF(Table2_1[[#This Row],[rating_count]]&lt;1000, "Yes", "No")</f>
        <v>No</v>
      </c>
      <c r="R988" s="9">
        <f>Table2_1[[#This Row],[rating]] * Table2_1[[#This Row],[rating_count]]</f>
        <v>9894.2999999999993</v>
      </c>
    </row>
    <row r="989" spans="1:18">
      <c r="A989" s="9" t="s">
        <v>8251</v>
      </c>
      <c r="B989" s="9" t="s">
        <v>8252</v>
      </c>
      <c r="C989" s="9" t="s">
        <v>13083</v>
      </c>
      <c r="D989" s="9" t="s">
        <v>13189</v>
      </c>
      <c r="E989" s="9" t="s">
        <v>13190</v>
      </c>
      <c r="F989" s="9" t="s">
        <v>13278</v>
      </c>
      <c r="G989" s="9"/>
      <c r="H989">
        <v>598</v>
      </c>
      <c r="I989">
        <v>1150</v>
      </c>
      <c r="J989">
        <v>0.48</v>
      </c>
      <c r="K989" t="str">
        <f>IF(Table2_1[[#This Row],[discount_percentage]]&gt;=0.5, "Yes", "No")</f>
        <v>No</v>
      </c>
      <c r="L989" s="16">
        <f>Table2_1[[#This Row],[actual_price]] * Table2_1[[#This Row],[rating_count]]</f>
        <v>2915250</v>
      </c>
      <c r="M989">
        <v>4.0999999999999996</v>
      </c>
      <c r="N989">
        <v>2535</v>
      </c>
      <c r="O989">
        <f>Table2_1[[#This Row],[rating]] * Table2_1[[#This Row],[rating_count]]</f>
        <v>10393.5</v>
      </c>
      <c r="P989">
        <f>CORREL(J:J,M:M)</f>
        <v>-0.15537543972693033</v>
      </c>
      <c r="Q989" t="str">
        <f>IF(Table2_1[[#This Row],[rating_count]]&lt;1000, "Yes", "No")</f>
        <v>No</v>
      </c>
      <c r="R989" s="9">
        <f>Table2_1[[#This Row],[rating]] * Table2_1[[#This Row],[rating_count]]</f>
        <v>10393.5</v>
      </c>
    </row>
    <row r="990" spans="1:18">
      <c r="A990" s="9" t="s">
        <v>8262</v>
      </c>
      <c r="B990" s="9" t="s">
        <v>8263</v>
      </c>
      <c r="C990" s="9" t="s">
        <v>13083</v>
      </c>
      <c r="D990" s="9" t="s">
        <v>13084</v>
      </c>
      <c r="E990" s="9" t="s">
        <v>13218</v>
      </c>
      <c r="F990" s="9" t="s">
        <v>13145</v>
      </c>
      <c r="G990" s="9"/>
      <c r="H990">
        <v>399</v>
      </c>
      <c r="I990">
        <v>1499</v>
      </c>
      <c r="J990">
        <v>0.73</v>
      </c>
      <c r="K990" t="str">
        <f>IF(Table2_1[[#This Row],[discount_percentage]]&gt;=0.5, "Yes", "No")</f>
        <v>Yes</v>
      </c>
      <c r="L990" s="16">
        <f>Table2_1[[#This Row],[actual_price]] * Table2_1[[#This Row],[rating_count]]</f>
        <v>1035809</v>
      </c>
      <c r="M990">
        <v>4</v>
      </c>
      <c r="N990">
        <v>691</v>
      </c>
      <c r="O990">
        <f>Table2_1[[#This Row],[rating]] * Table2_1[[#This Row],[rating_count]]</f>
        <v>2764</v>
      </c>
      <c r="P990">
        <f>CORREL(J:J,M:M)</f>
        <v>-0.15537543972693033</v>
      </c>
      <c r="Q990" t="str">
        <f>IF(Table2_1[[#This Row],[rating_count]]&lt;1000, "Yes", "No")</f>
        <v>Yes</v>
      </c>
      <c r="R990" s="9">
        <f>Table2_1[[#This Row],[rating]] * Table2_1[[#This Row],[rating_count]]</f>
        <v>2764</v>
      </c>
    </row>
    <row r="991" spans="1:18">
      <c r="A991" s="9" t="s">
        <v>8272</v>
      </c>
      <c r="B991" s="9" t="s">
        <v>8273</v>
      </c>
      <c r="C991" s="9" t="s">
        <v>13083</v>
      </c>
      <c r="D991" s="9" t="s">
        <v>13084</v>
      </c>
      <c r="E991" s="9" t="s">
        <v>13152</v>
      </c>
      <c r="F991" s="9" t="s">
        <v>13161</v>
      </c>
      <c r="G991" s="9"/>
      <c r="H991">
        <v>499</v>
      </c>
      <c r="I991">
        <v>1299</v>
      </c>
      <c r="J991">
        <v>0.62</v>
      </c>
      <c r="K991" t="str">
        <f>IF(Table2_1[[#This Row],[discount_percentage]]&gt;=0.5, "Yes", "No")</f>
        <v>Yes</v>
      </c>
      <c r="L991" s="16">
        <f>Table2_1[[#This Row],[actual_price]] * Table2_1[[#This Row],[rating_count]]</f>
        <v>3559260</v>
      </c>
      <c r="M991">
        <v>4.0999999999999996</v>
      </c>
      <c r="N991">
        <v>2740</v>
      </c>
      <c r="O991">
        <f>Table2_1[[#This Row],[rating]] * Table2_1[[#This Row],[rating_count]]</f>
        <v>11233.999999999998</v>
      </c>
      <c r="P991">
        <f>CORREL(J:J,M:M)</f>
        <v>-0.15537543972693033</v>
      </c>
      <c r="Q991" t="str">
        <f>IF(Table2_1[[#This Row],[rating_count]]&lt;1000, "Yes", "No")</f>
        <v>No</v>
      </c>
      <c r="R991" s="9">
        <f>Table2_1[[#This Row],[rating]] * Table2_1[[#This Row],[rating_count]]</f>
        <v>11233.999999999998</v>
      </c>
    </row>
    <row r="992" spans="1:18">
      <c r="A992" s="9" t="s">
        <v>707</v>
      </c>
      <c r="B992" s="9" t="s">
        <v>708</v>
      </c>
      <c r="C992" s="9" t="s">
        <v>13083</v>
      </c>
      <c r="D992" s="9" t="s">
        <v>13084</v>
      </c>
      <c r="E992" s="9" t="s">
        <v>13085</v>
      </c>
      <c r="F992" s="9" t="s">
        <v>13086</v>
      </c>
      <c r="G992" s="9" t="s">
        <v>13087</v>
      </c>
      <c r="H992">
        <v>199</v>
      </c>
      <c r="I992">
        <v>499</v>
      </c>
      <c r="J992">
        <v>0.6</v>
      </c>
      <c r="K992" t="str">
        <f>IF(Table2_1[[#This Row],[discount_percentage]]&gt;=0.5, "Yes", "No")</f>
        <v>Yes</v>
      </c>
      <c r="L992" s="16">
        <f>Table2_1[[#This Row],[actual_price]] * Table2_1[[#This Row],[rating_count]]</f>
        <v>300398</v>
      </c>
      <c r="M992">
        <v>4.0999999999999996</v>
      </c>
      <c r="N992">
        <v>602</v>
      </c>
      <c r="O992">
        <f>Table2_1[[#This Row],[rating]] * Table2_1[[#This Row],[rating_count]]</f>
        <v>2468.1999999999998</v>
      </c>
      <c r="P992">
        <f>CORREL(J:J,M:M)</f>
        <v>-0.15537543972693033</v>
      </c>
      <c r="Q992" t="str">
        <f>IF(Table2_1[[#This Row],[rating_count]]&lt;1000, "Yes", "No")</f>
        <v>Yes</v>
      </c>
      <c r="R992" s="9">
        <f>Table2_1[[#This Row],[rating]] * Table2_1[[#This Row],[rating_count]]</f>
        <v>2468.1999999999998</v>
      </c>
    </row>
    <row r="993" spans="1:18">
      <c r="A993" s="9" t="s">
        <v>8284</v>
      </c>
      <c r="B993" s="9" t="s">
        <v>8285</v>
      </c>
      <c r="C993" s="9" t="s">
        <v>13083</v>
      </c>
      <c r="D993" s="9" t="s">
        <v>13084</v>
      </c>
      <c r="E993" s="9" t="s">
        <v>13158</v>
      </c>
      <c r="F993" s="9" t="s">
        <v>13159</v>
      </c>
      <c r="G993" s="9"/>
      <c r="H993">
        <v>579</v>
      </c>
      <c r="I993">
        <v>1090</v>
      </c>
      <c r="J993">
        <v>0.47</v>
      </c>
      <c r="K993" t="str">
        <f>IF(Table2_1[[#This Row],[discount_percentage]]&gt;=0.5, "Yes", "No")</f>
        <v>No</v>
      </c>
      <c r="L993" s="16">
        <f>Table2_1[[#This Row],[actual_price]] * Table2_1[[#This Row],[rating_count]]</f>
        <v>3795380</v>
      </c>
      <c r="M993">
        <v>4.4000000000000004</v>
      </c>
      <c r="N993">
        <v>3482</v>
      </c>
      <c r="O993">
        <f>Table2_1[[#This Row],[rating]] * Table2_1[[#This Row],[rating_count]]</f>
        <v>15320.800000000001</v>
      </c>
      <c r="P993">
        <f>CORREL(J:J,M:M)</f>
        <v>-0.15537543972693033</v>
      </c>
      <c r="Q993" t="str">
        <f>IF(Table2_1[[#This Row],[rating_count]]&lt;1000, "Yes", "No")</f>
        <v>No</v>
      </c>
      <c r="R993" s="9">
        <f>Table2_1[[#This Row],[rating]] * Table2_1[[#This Row],[rating_count]]</f>
        <v>15320.800000000001</v>
      </c>
    </row>
    <row r="994" spans="1:18">
      <c r="A994" s="9" t="s">
        <v>717</v>
      </c>
      <c r="B994" s="9" t="s">
        <v>718</v>
      </c>
      <c r="C994" s="9" t="s">
        <v>13083</v>
      </c>
      <c r="D994" s="9" t="s">
        <v>13084</v>
      </c>
      <c r="E994" s="9" t="s">
        <v>13085</v>
      </c>
      <c r="F994" s="9" t="s">
        <v>13086</v>
      </c>
      <c r="G994" s="9" t="s">
        <v>13087</v>
      </c>
      <c r="H994">
        <v>179</v>
      </c>
      <c r="I994">
        <v>399</v>
      </c>
      <c r="J994">
        <v>0.55000000000000004</v>
      </c>
      <c r="K994" t="str">
        <f>IF(Table2_1[[#This Row],[discount_percentage]]&gt;=0.5, "Yes", "No")</f>
        <v>Yes</v>
      </c>
      <c r="L994" s="16">
        <f>Table2_1[[#This Row],[actual_price]] * Table2_1[[#This Row],[rating_count]]</f>
        <v>567777</v>
      </c>
      <c r="M994">
        <v>4</v>
      </c>
      <c r="N994">
        <v>1423</v>
      </c>
      <c r="O994">
        <f>Table2_1[[#This Row],[rating]] * Table2_1[[#This Row],[rating_count]]</f>
        <v>5692</v>
      </c>
      <c r="P994">
        <f>CORREL(J:J,M:M)</f>
        <v>-0.15537543972693033</v>
      </c>
      <c r="Q994" t="str">
        <f>IF(Table2_1[[#This Row],[rating_count]]&lt;1000, "Yes", "No")</f>
        <v>No</v>
      </c>
      <c r="R994" s="9">
        <f>Table2_1[[#This Row],[rating]] * Table2_1[[#This Row],[rating_count]]</f>
        <v>5692</v>
      </c>
    </row>
    <row r="995" spans="1:18">
      <c r="A995" s="9" t="s">
        <v>8296</v>
      </c>
      <c r="B995" s="9" t="s">
        <v>8297</v>
      </c>
      <c r="C995" s="9" t="s">
        <v>13169</v>
      </c>
      <c r="D995" s="9" t="s">
        <v>13170</v>
      </c>
      <c r="E995" s="9" t="s">
        <v>13171</v>
      </c>
      <c r="F995" s="9" t="s">
        <v>13172</v>
      </c>
      <c r="G995" s="9" t="s">
        <v>13173</v>
      </c>
      <c r="H995">
        <v>90</v>
      </c>
      <c r="I995">
        <v>100</v>
      </c>
      <c r="J995">
        <v>0.1</v>
      </c>
      <c r="K995" t="str">
        <f>IF(Table2_1[[#This Row],[discount_percentage]]&gt;=0.5, "Yes", "No")</f>
        <v>No</v>
      </c>
      <c r="L995" s="16">
        <f>Table2_1[[#This Row],[actual_price]] * Table2_1[[#This Row],[rating_count]]</f>
        <v>619900</v>
      </c>
      <c r="M995">
        <v>4.0999999999999996</v>
      </c>
      <c r="N995">
        <v>6199</v>
      </c>
      <c r="O995">
        <f>Table2_1[[#This Row],[rating]] * Table2_1[[#This Row],[rating_count]]</f>
        <v>25415.899999999998</v>
      </c>
      <c r="P995">
        <f>CORREL(J:J,M:M)</f>
        <v>-0.15537543972693033</v>
      </c>
      <c r="Q995" t="str">
        <f>IF(Table2_1[[#This Row],[rating_count]]&lt;1000, "Yes", "No")</f>
        <v>No</v>
      </c>
      <c r="R995" s="9">
        <f>Table2_1[[#This Row],[rating]] * Table2_1[[#This Row],[rating_count]]</f>
        <v>25415.899999999998</v>
      </c>
    </row>
    <row r="996" spans="1:18">
      <c r="A996" s="9" t="s">
        <v>8307</v>
      </c>
      <c r="B996" s="9" t="s">
        <v>8308</v>
      </c>
      <c r="C996" s="9" t="s">
        <v>13083</v>
      </c>
      <c r="D996" s="9" t="s">
        <v>13084</v>
      </c>
      <c r="E996" s="9" t="s">
        <v>13152</v>
      </c>
      <c r="F996" s="9" t="s">
        <v>13161</v>
      </c>
      <c r="G996" s="9"/>
      <c r="H996">
        <v>899</v>
      </c>
      <c r="I996">
        <v>1999</v>
      </c>
      <c r="J996">
        <v>0.55000000000000004</v>
      </c>
      <c r="K996" t="str">
        <f>IF(Table2_1[[#This Row],[discount_percentage]]&gt;=0.5, "Yes", "No")</f>
        <v>Yes</v>
      </c>
      <c r="L996" s="16">
        <f>Table2_1[[#This Row],[actual_price]] * Table2_1[[#This Row],[rating_count]]</f>
        <v>3332333</v>
      </c>
      <c r="M996">
        <v>4.4000000000000004</v>
      </c>
      <c r="N996">
        <v>1667</v>
      </c>
      <c r="O996">
        <f>Table2_1[[#This Row],[rating]] * Table2_1[[#This Row],[rating_count]]</f>
        <v>7334.8</v>
      </c>
      <c r="P996">
        <f>CORREL(J:J,M:M)</f>
        <v>-0.15537543972693033</v>
      </c>
      <c r="Q996" t="str">
        <f>IF(Table2_1[[#This Row],[rating_count]]&lt;1000, "Yes", "No")</f>
        <v>No</v>
      </c>
      <c r="R996" s="9">
        <f>Table2_1[[#This Row],[rating]] * Table2_1[[#This Row],[rating_count]]</f>
        <v>7334.8</v>
      </c>
    </row>
    <row r="997" spans="1:18">
      <c r="A997" s="9" t="s">
        <v>8317</v>
      </c>
      <c r="B997" s="9" t="s">
        <v>8318</v>
      </c>
      <c r="C997" s="9" t="s">
        <v>13083</v>
      </c>
      <c r="D997" s="9" t="s">
        <v>13084</v>
      </c>
      <c r="E997" s="9" t="s">
        <v>13194</v>
      </c>
      <c r="F997" s="9" t="s">
        <v>13259</v>
      </c>
      <c r="G997" s="9"/>
      <c r="H997">
        <v>1149</v>
      </c>
      <c r="I997">
        <v>1800</v>
      </c>
      <c r="J997">
        <v>0.36</v>
      </c>
      <c r="K997" t="str">
        <f>IF(Table2_1[[#This Row],[discount_percentage]]&gt;=0.5, "Yes", "No")</f>
        <v>No</v>
      </c>
      <c r="L997" s="16">
        <f>Table2_1[[#This Row],[actual_price]] * Table2_1[[#This Row],[rating_count]]</f>
        <v>8501400</v>
      </c>
      <c r="M997">
        <v>4.3</v>
      </c>
      <c r="N997">
        <v>4723</v>
      </c>
      <c r="O997">
        <f>Table2_1[[#This Row],[rating]] * Table2_1[[#This Row],[rating_count]]</f>
        <v>20308.899999999998</v>
      </c>
      <c r="P997">
        <f>CORREL(J:J,M:M)</f>
        <v>-0.15537543972693033</v>
      </c>
      <c r="Q997" t="str">
        <f>IF(Table2_1[[#This Row],[rating_count]]&lt;1000, "Yes", "No")</f>
        <v>No</v>
      </c>
      <c r="R997" s="9">
        <f>Table2_1[[#This Row],[rating]] * Table2_1[[#This Row],[rating_count]]</f>
        <v>20308.899999999998</v>
      </c>
    </row>
    <row r="998" spans="1:18">
      <c r="A998" s="9" t="s">
        <v>8327</v>
      </c>
      <c r="B998" s="9" t="s">
        <v>8328</v>
      </c>
      <c r="C998" s="9" t="s">
        <v>13083</v>
      </c>
      <c r="D998" s="9" t="s">
        <v>13084</v>
      </c>
      <c r="E998" s="9" t="s">
        <v>13152</v>
      </c>
      <c r="F998" s="9" t="s">
        <v>13225</v>
      </c>
      <c r="G998" s="9" t="s">
        <v>13226</v>
      </c>
      <c r="H998">
        <v>249</v>
      </c>
      <c r="I998">
        <v>499</v>
      </c>
      <c r="J998">
        <v>0.5</v>
      </c>
      <c r="K998" t="str">
        <f>IF(Table2_1[[#This Row],[discount_percentage]]&gt;=0.5, "Yes", "No")</f>
        <v>Yes</v>
      </c>
      <c r="L998" s="16">
        <f>Table2_1[[#This Row],[actual_price]] * Table2_1[[#This Row],[rating_count]]</f>
        <v>11407140</v>
      </c>
      <c r="M998">
        <v>4.2</v>
      </c>
      <c r="N998">
        <v>22860</v>
      </c>
      <c r="O998">
        <f>Table2_1[[#This Row],[rating]] * Table2_1[[#This Row],[rating_count]]</f>
        <v>96012</v>
      </c>
      <c r="P998">
        <f>CORREL(J:J,M:M)</f>
        <v>-0.15537543972693033</v>
      </c>
      <c r="Q998" t="str">
        <f>IF(Table2_1[[#This Row],[rating_count]]&lt;1000, "Yes", "No")</f>
        <v>No</v>
      </c>
      <c r="R998" s="9">
        <f>Table2_1[[#This Row],[rating]] * Table2_1[[#This Row],[rating_count]]</f>
        <v>96012</v>
      </c>
    </row>
    <row r="999" spans="1:18">
      <c r="A999" s="9" t="s">
        <v>8337</v>
      </c>
      <c r="B999" s="9" t="s">
        <v>8338</v>
      </c>
      <c r="C999" s="9" t="s">
        <v>13083</v>
      </c>
      <c r="D999" s="9" t="s">
        <v>13084</v>
      </c>
      <c r="E999" s="9" t="s">
        <v>13212</v>
      </c>
      <c r="F999" s="9" t="s">
        <v>13213</v>
      </c>
      <c r="G999" s="9"/>
      <c r="H999">
        <v>39</v>
      </c>
      <c r="I999">
        <v>39</v>
      </c>
      <c r="J999">
        <v>0</v>
      </c>
      <c r="K999" t="str">
        <f>IF(Table2_1[[#This Row],[discount_percentage]]&gt;=0.5, "Yes", "No")</f>
        <v>No</v>
      </c>
      <c r="L999" s="16">
        <f>Table2_1[[#This Row],[actual_price]] * Table2_1[[#This Row],[rating_count]]</f>
        <v>529308</v>
      </c>
      <c r="M999">
        <v>3.6</v>
      </c>
      <c r="N999">
        <v>13572</v>
      </c>
      <c r="O999">
        <f>Table2_1[[#This Row],[rating]] * Table2_1[[#This Row],[rating_count]]</f>
        <v>48859.200000000004</v>
      </c>
      <c r="P999">
        <f>CORREL(J:J,M:M)</f>
        <v>-0.15537543972693033</v>
      </c>
      <c r="Q999" t="str">
        <f>IF(Table2_1[[#This Row],[rating_count]]&lt;1000, "Yes", "No")</f>
        <v>No</v>
      </c>
      <c r="R999" s="9">
        <f>Table2_1[[#This Row],[rating]] * Table2_1[[#This Row],[rating_count]]</f>
        <v>48859.200000000004</v>
      </c>
    </row>
    <row r="1000" spans="1:18">
      <c r="A1000" s="9" t="s">
        <v>8346</v>
      </c>
      <c r="B1000" s="9" t="s">
        <v>8347</v>
      </c>
      <c r="C1000" s="9" t="s">
        <v>13083</v>
      </c>
      <c r="D1000" s="9" t="s">
        <v>13088</v>
      </c>
      <c r="E1000" s="9" t="s">
        <v>13187</v>
      </c>
      <c r="F1000" s="9"/>
      <c r="G1000" s="9"/>
      <c r="H1000">
        <v>1599</v>
      </c>
      <c r="I1000">
        <v>3599</v>
      </c>
      <c r="J1000">
        <v>0.56000000000000005</v>
      </c>
      <c r="K1000" t="str">
        <f>IF(Table2_1[[#This Row],[discount_percentage]]&gt;=0.5, "Yes", "No")</f>
        <v>Yes</v>
      </c>
      <c r="L1000" s="16">
        <f>Table2_1[[#This Row],[actual_price]] * Table2_1[[#This Row],[rating_count]]</f>
        <v>58239018</v>
      </c>
      <c r="M1000">
        <v>4.2</v>
      </c>
      <c r="N1000">
        <v>16182</v>
      </c>
      <c r="O1000">
        <f>Table2_1[[#This Row],[rating]] * Table2_1[[#This Row],[rating_count]]</f>
        <v>67964.400000000009</v>
      </c>
      <c r="P1000">
        <f>CORREL(J:J,M:M)</f>
        <v>-0.15537543972693033</v>
      </c>
      <c r="Q1000" t="str">
        <f>IF(Table2_1[[#This Row],[rating_count]]&lt;1000, "Yes", "No")</f>
        <v>No</v>
      </c>
      <c r="R1000" s="9">
        <f>Table2_1[[#This Row],[rating]] * Table2_1[[#This Row],[rating_count]]</f>
        <v>67964.400000000009</v>
      </c>
    </row>
    <row r="1001" spans="1:18">
      <c r="A1001" s="9" t="s">
        <v>8356</v>
      </c>
      <c r="B1001" s="9" t="s">
        <v>8357</v>
      </c>
      <c r="C1001" s="9" t="s">
        <v>13091</v>
      </c>
      <c r="D1001" s="9" t="s">
        <v>13102</v>
      </c>
      <c r="E1001" s="9" t="s">
        <v>13115</v>
      </c>
      <c r="F1001" s="9" t="s">
        <v>13204</v>
      </c>
      <c r="G1001" s="9"/>
      <c r="H1001">
        <v>1199</v>
      </c>
      <c r="I1001">
        <v>3990</v>
      </c>
      <c r="J1001">
        <v>0.7</v>
      </c>
      <c r="K1001" t="str">
        <f>IF(Table2_1[[#This Row],[discount_percentage]]&gt;=0.5, "Yes", "No")</f>
        <v>Yes</v>
      </c>
      <c r="L1001" s="16">
        <f>Table2_1[[#This Row],[actual_price]] * Table2_1[[#This Row],[rating_count]]</f>
        <v>11602920</v>
      </c>
      <c r="M1001">
        <v>4.2</v>
      </c>
      <c r="N1001">
        <v>2908</v>
      </c>
      <c r="O1001">
        <f>Table2_1[[#This Row],[rating]] * Table2_1[[#This Row],[rating_count]]</f>
        <v>12213.6</v>
      </c>
      <c r="P1001">
        <f>CORREL(J:J,M:M)</f>
        <v>-0.15537543972693033</v>
      </c>
      <c r="Q1001" t="str">
        <f>IF(Table2_1[[#This Row],[rating_count]]&lt;1000, "Yes", "No")</f>
        <v>No</v>
      </c>
      <c r="R1001" s="9">
        <f>Table2_1[[#This Row],[rating]] * Table2_1[[#This Row],[rating_count]]</f>
        <v>12213.6</v>
      </c>
    </row>
    <row r="1002" spans="1:18">
      <c r="A1002" s="9" t="s">
        <v>736</v>
      </c>
      <c r="B1002" s="9" t="s">
        <v>737</v>
      </c>
      <c r="C1002" s="9" t="s">
        <v>13083</v>
      </c>
      <c r="D1002" s="9" t="s">
        <v>13084</v>
      </c>
      <c r="E1002" s="9" t="s">
        <v>13085</v>
      </c>
      <c r="F1002" s="9" t="s">
        <v>13086</v>
      </c>
      <c r="G1002" s="9" t="s">
        <v>13087</v>
      </c>
      <c r="H1002">
        <v>209</v>
      </c>
      <c r="I1002">
        <v>499</v>
      </c>
      <c r="J1002">
        <v>0.57999999999999996</v>
      </c>
      <c r="K1002" t="str">
        <f>IF(Table2_1[[#This Row],[discount_percentage]]&gt;=0.5, "Yes", "No")</f>
        <v>Yes</v>
      </c>
      <c r="L1002" s="16">
        <f>Table2_1[[#This Row],[actual_price]] * Table2_1[[#This Row],[rating_count]]</f>
        <v>267464</v>
      </c>
      <c r="M1002">
        <v>3.9</v>
      </c>
      <c r="N1002">
        <v>536</v>
      </c>
      <c r="O1002">
        <f>Table2_1[[#This Row],[rating]] * Table2_1[[#This Row],[rating_count]]</f>
        <v>2090.4</v>
      </c>
      <c r="P1002">
        <f>CORREL(J:J,M:M)</f>
        <v>-0.15537543972693033</v>
      </c>
      <c r="Q1002" t="str">
        <f>IF(Table2_1[[#This Row],[rating_count]]&lt;1000, "Yes", "No")</f>
        <v>Yes</v>
      </c>
      <c r="R1002" s="9">
        <f>Table2_1[[#This Row],[rating]] * Table2_1[[#This Row],[rating_count]]</f>
        <v>2090.4</v>
      </c>
    </row>
    <row r="1003" spans="1:18">
      <c r="A1003" s="9" t="s">
        <v>8367</v>
      </c>
      <c r="B1003" s="9" t="s">
        <v>8368</v>
      </c>
      <c r="C1003" s="9" t="s">
        <v>13083</v>
      </c>
      <c r="D1003" s="9" t="s">
        <v>13084</v>
      </c>
      <c r="E1003" s="9" t="s">
        <v>13158</v>
      </c>
      <c r="F1003" s="9" t="s">
        <v>13159</v>
      </c>
      <c r="G1003" s="9"/>
      <c r="H1003">
        <v>1099</v>
      </c>
      <c r="I1003">
        <v>1499</v>
      </c>
      <c r="J1003">
        <v>0.27</v>
      </c>
      <c r="K1003" t="str">
        <f>IF(Table2_1[[#This Row],[discount_percentage]]&gt;=0.5, "Yes", "No")</f>
        <v>No</v>
      </c>
      <c r="L1003" s="16">
        <f>Table2_1[[#This Row],[actual_price]] * Table2_1[[#This Row],[rating_count]]</f>
        <v>3560125</v>
      </c>
      <c r="M1003">
        <v>4.2</v>
      </c>
      <c r="N1003">
        <v>2375</v>
      </c>
      <c r="O1003">
        <f>Table2_1[[#This Row],[rating]] * Table2_1[[#This Row],[rating_count]]</f>
        <v>9975</v>
      </c>
      <c r="P1003">
        <f>CORREL(J:J,M:M)</f>
        <v>-0.15537543972693033</v>
      </c>
      <c r="Q1003" t="str">
        <f>IF(Table2_1[[#This Row],[rating_count]]&lt;1000, "Yes", "No")</f>
        <v>No</v>
      </c>
      <c r="R1003" s="9">
        <f>Table2_1[[#This Row],[rating]] * Table2_1[[#This Row],[rating_count]]</f>
        <v>9975</v>
      </c>
    </row>
    <row r="1004" spans="1:18">
      <c r="A1004" s="9" t="s">
        <v>8377</v>
      </c>
      <c r="B1004" s="9" t="s">
        <v>8378</v>
      </c>
      <c r="C1004" s="9" t="s">
        <v>13169</v>
      </c>
      <c r="D1004" s="9" t="s">
        <v>13170</v>
      </c>
      <c r="E1004" s="9" t="s">
        <v>13171</v>
      </c>
      <c r="F1004" s="9" t="s">
        <v>13172</v>
      </c>
      <c r="G1004" s="9" t="s">
        <v>13205</v>
      </c>
      <c r="H1004">
        <v>120</v>
      </c>
      <c r="I1004">
        <v>120</v>
      </c>
      <c r="J1004">
        <v>0</v>
      </c>
      <c r="K1004" t="str">
        <f>IF(Table2_1[[#This Row],[discount_percentage]]&gt;=0.5, "Yes", "No")</f>
        <v>No</v>
      </c>
      <c r="L1004" s="16">
        <f>Table2_1[[#This Row],[actual_price]] * Table2_1[[#This Row],[rating_count]]</f>
        <v>594120</v>
      </c>
      <c r="M1004">
        <v>4.5</v>
      </c>
      <c r="N1004">
        <v>4951</v>
      </c>
      <c r="O1004">
        <f>Table2_1[[#This Row],[rating]] * Table2_1[[#This Row],[rating_count]]</f>
        <v>22279.5</v>
      </c>
      <c r="P1004">
        <f>CORREL(J:J,M:M)</f>
        <v>-0.15537543972693033</v>
      </c>
      <c r="Q1004" t="str">
        <f>IF(Table2_1[[#This Row],[rating_count]]&lt;1000, "Yes", "No")</f>
        <v>No</v>
      </c>
      <c r="R1004" s="9">
        <f>Table2_1[[#This Row],[rating]] * Table2_1[[#This Row],[rating_count]]</f>
        <v>22279.5</v>
      </c>
    </row>
    <row r="1005" spans="1:18">
      <c r="A1005" s="9" t="s">
        <v>8387</v>
      </c>
      <c r="B1005" s="9" t="s">
        <v>8388</v>
      </c>
      <c r="C1005" s="9" t="s">
        <v>13083</v>
      </c>
      <c r="D1005" s="9" t="s">
        <v>13084</v>
      </c>
      <c r="E1005" s="9" t="s">
        <v>13194</v>
      </c>
      <c r="F1005" s="9" t="s">
        <v>13259</v>
      </c>
      <c r="G1005" s="9"/>
      <c r="H1005">
        <v>1519</v>
      </c>
      <c r="I1005">
        <v>3499</v>
      </c>
      <c r="J1005">
        <v>0.56999999999999995</v>
      </c>
      <c r="K1005" t="str">
        <f>IF(Table2_1[[#This Row],[discount_percentage]]&gt;=0.5, "Yes", "No")</f>
        <v>Yes</v>
      </c>
      <c r="L1005" s="16">
        <f>Table2_1[[#This Row],[actual_price]] * Table2_1[[#This Row],[rating_count]]</f>
        <v>1427592</v>
      </c>
      <c r="M1005">
        <v>4.3</v>
      </c>
      <c r="N1005">
        <v>408</v>
      </c>
      <c r="O1005">
        <f>Table2_1[[#This Row],[rating]] * Table2_1[[#This Row],[rating_count]]</f>
        <v>1754.3999999999999</v>
      </c>
      <c r="P1005">
        <f>CORREL(J:J,M:M)</f>
        <v>-0.15537543972693033</v>
      </c>
      <c r="Q1005" t="str">
        <f>IF(Table2_1[[#This Row],[rating_count]]&lt;1000, "Yes", "No")</f>
        <v>Yes</v>
      </c>
      <c r="R1005" s="9">
        <f>Table2_1[[#This Row],[rating]] * Table2_1[[#This Row],[rating_count]]</f>
        <v>1754.3999999999999</v>
      </c>
    </row>
    <row r="1006" spans="1:18">
      <c r="A1006" s="9" t="s">
        <v>8397</v>
      </c>
      <c r="B1006" s="9" t="s">
        <v>8398</v>
      </c>
      <c r="C1006" s="9" t="s">
        <v>13169</v>
      </c>
      <c r="D1006" s="9" t="s">
        <v>13170</v>
      </c>
      <c r="E1006" s="9" t="s">
        <v>13171</v>
      </c>
      <c r="F1006" s="9" t="s">
        <v>13172</v>
      </c>
      <c r="G1006" s="9" t="s">
        <v>13173</v>
      </c>
      <c r="H1006">
        <v>420</v>
      </c>
      <c r="I1006">
        <v>420</v>
      </c>
      <c r="J1006">
        <v>0</v>
      </c>
      <c r="K1006" t="str">
        <f>IF(Table2_1[[#This Row],[discount_percentage]]&gt;=0.5, "Yes", "No")</f>
        <v>No</v>
      </c>
      <c r="L1006" s="16">
        <f>Table2_1[[#This Row],[actual_price]] * Table2_1[[#This Row],[rating_count]]</f>
        <v>808920</v>
      </c>
      <c r="M1006">
        <v>4.2</v>
      </c>
      <c r="N1006">
        <v>1926</v>
      </c>
      <c r="O1006">
        <f>Table2_1[[#This Row],[rating]] * Table2_1[[#This Row],[rating_count]]</f>
        <v>8089.2000000000007</v>
      </c>
      <c r="P1006">
        <f>CORREL(J:J,M:M)</f>
        <v>-0.15537543972693033</v>
      </c>
      <c r="Q1006" t="str">
        <f>IF(Table2_1[[#This Row],[rating_count]]&lt;1000, "Yes", "No")</f>
        <v>No</v>
      </c>
      <c r="R1006" s="9">
        <f>Table2_1[[#This Row],[rating]] * Table2_1[[#This Row],[rating_count]]</f>
        <v>8089.2000000000007</v>
      </c>
    </row>
    <row r="1007" spans="1:18">
      <c r="A1007" s="9" t="s">
        <v>8407</v>
      </c>
      <c r="B1007" s="9" t="s">
        <v>8408</v>
      </c>
      <c r="C1007" s="9" t="s">
        <v>13169</v>
      </c>
      <c r="D1007" s="9" t="s">
        <v>13170</v>
      </c>
      <c r="E1007" s="9" t="s">
        <v>13171</v>
      </c>
      <c r="F1007" s="9" t="s">
        <v>13172</v>
      </c>
      <c r="G1007" s="9" t="s">
        <v>13173</v>
      </c>
      <c r="H1007">
        <v>225</v>
      </c>
      <c r="I1007">
        <v>225</v>
      </c>
      <c r="J1007">
        <v>0</v>
      </c>
      <c r="K1007" t="str">
        <f>IF(Table2_1[[#This Row],[discount_percentage]]&gt;=0.5, "Yes", "No")</f>
        <v>No</v>
      </c>
      <c r="L1007" s="16">
        <f>Table2_1[[#This Row],[actual_price]] * Table2_1[[#This Row],[rating_count]]</f>
        <v>1079550</v>
      </c>
      <c r="M1007">
        <v>4.0999999999999996</v>
      </c>
      <c r="N1007">
        <v>4798</v>
      </c>
      <c r="O1007">
        <f>Table2_1[[#This Row],[rating]] * Table2_1[[#This Row],[rating_count]]</f>
        <v>19671.8</v>
      </c>
      <c r="P1007">
        <f>CORREL(J:J,M:M)</f>
        <v>-0.15537543972693033</v>
      </c>
      <c r="Q1007" t="str">
        <f>IF(Table2_1[[#This Row],[rating_count]]&lt;1000, "Yes", "No")</f>
        <v>No</v>
      </c>
      <c r="R1007" s="9">
        <f>Table2_1[[#This Row],[rating]] * Table2_1[[#This Row],[rating_count]]</f>
        <v>19671.8</v>
      </c>
    </row>
    <row r="1008" spans="1:18">
      <c r="A1008" s="9" t="s">
        <v>8418</v>
      </c>
      <c r="B1008" s="9" t="s">
        <v>8419</v>
      </c>
      <c r="C1008" s="9" t="s">
        <v>13083</v>
      </c>
      <c r="D1008" s="9" t="s">
        <v>13084</v>
      </c>
      <c r="E1008" s="9" t="s">
        <v>13279</v>
      </c>
      <c r="F1008" s="9" t="s">
        <v>13280</v>
      </c>
      <c r="G1008" s="9"/>
      <c r="H1008">
        <v>199</v>
      </c>
      <c r="I1008">
        <v>799</v>
      </c>
      <c r="J1008">
        <v>0.75</v>
      </c>
      <c r="K1008" t="str">
        <f>IF(Table2_1[[#This Row],[discount_percentage]]&gt;=0.5, "Yes", "No")</f>
        <v>Yes</v>
      </c>
      <c r="L1008" s="16">
        <f>Table2_1[[#This Row],[actual_price]] * Table2_1[[#This Row],[rating_count]]</f>
        <v>5859067</v>
      </c>
      <c r="M1008">
        <v>4.0999999999999996</v>
      </c>
      <c r="N1008">
        <v>7333</v>
      </c>
      <c r="O1008">
        <f>Table2_1[[#This Row],[rating]] * Table2_1[[#This Row],[rating_count]]</f>
        <v>30065.299999999996</v>
      </c>
      <c r="P1008">
        <f>CORREL(J:J,M:M)</f>
        <v>-0.15537543972693033</v>
      </c>
      <c r="Q1008" t="str">
        <f>IF(Table2_1[[#This Row],[rating_count]]&lt;1000, "Yes", "No")</f>
        <v>No</v>
      </c>
      <c r="R1008" s="9">
        <f>Table2_1[[#This Row],[rating]] * Table2_1[[#This Row],[rating_count]]</f>
        <v>30065.299999999996</v>
      </c>
    </row>
    <row r="1009" spans="1:18">
      <c r="A1009" s="9" t="s">
        <v>4701</v>
      </c>
      <c r="B1009" s="9" t="s">
        <v>4702</v>
      </c>
      <c r="C1009" s="9" t="s">
        <v>13091</v>
      </c>
      <c r="D1009" s="9" t="s">
        <v>13120</v>
      </c>
      <c r="E1009" s="9" t="s">
        <v>13121</v>
      </c>
      <c r="F1009" s="9" t="s">
        <v>13138</v>
      </c>
      <c r="G1009" s="9" t="s">
        <v>13140</v>
      </c>
      <c r="H1009">
        <v>1799</v>
      </c>
      <c r="I1009">
        <v>3999</v>
      </c>
      <c r="J1009">
        <v>0.55000000000000004</v>
      </c>
      <c r="K1009" t="str">
        <f>IF(Table2_1[[#This Row],[discount_percentage]]&gt;=0.5, "Yes", "No")</f>
        <v>Yes</v>
      </c>
      <c r="L1009" s="16">
        <f>Table2_1[[#This Row],[actual_price]] * Table2_1[[#This Row],[rating_count]]</f>
        <v>979755</v>
      </c>
      <c r="M1009">
        <v>4.5999999999999996</v>
      </c>
      <c r="N1009">
        <v>245</v>
      </c>
      <c r="O1009">
        <f>Table2_1[[#This Row],[rating]] * Table2_1[[#This Row],[rating_count]]</f>
        <v>1127</v>
      </c>
      <c r="P1009">
        <f>CORREL(J:J,M:M)</f>
        <v>-0.15537543972693033</v>
      </c>
      <c r="Q1009" t="str">
        <f>IF(Table2_1[[#This Row],[rating_count]]&lt;1000, "Yes", "No")</f>
        <v>Yes</v>
      </c>
      <c r="R1009" s="9">
        <f>Table2_1[[#This Row],[rating]] * Table2_1[[#This Row],[rating_count]]</f>
        <v>1127</v>
      </c>
    </row>
    <row r="1010" spans="1:18">
      <c r="A1010" s="9" t="s">
        <v>8431</v>
      </c>
      <c r="B1010" s="9" t="s">
        <v>8432</v>
      </c>
      <c r="C1010" s="9" t="s">
        <v>13083</v>
      </c>
      <c r="D1010" s="9" t="s">
        <v>13189</v>
      </c>
      <c r="E1010" s="9" t="s">
        <v>13255</v>
      </c>
      <c r="F1010" s="9" t="s">
        <v>13262</v>
      </c>
      <c r="G1010" s="9"/>
      <c r="H1010">
        <v>8349</v>
      </c>
      <c r="I1010">
        <v>9625</v>
      </c>
      <c r="J1010">
        <v>0.13</v>
      </c>
      <c r="K1010" t="str">
        <f>IF(Table2_1[[#This Row],[discount_percentage]]&gt;=0.5, "Yes", "No")</f>
        <v>No</v>
      </c>
      <c r="L1010" s="16">
        <f>Table2_1[[#This Row],[actual_price]] * Table2_1[[#This Row],[rating_count]]</f>
        <v>35150500</v>
      </c>
      <c r="M1010">
        <v>3.8</v>
      </c>
      <c r="N1010">
        <v>3652</v>
      </c>
      <c r="O1010">
        <f>Table2_1[[#This Row],[rating]] * Table2_1[[#This Row],[rating_count]]</f>
        <v>13877.599999999999</v>
      </c>
      <c r="P1010">
        <f>CORREL(J:J,M:M)</f>
        <v>-0.15537543972693033</v>
      </c>
      <c r="Q1010" t="str">
        <f>IF(Table2_1[[#This Row],[rating_count]]&lt;1000, "Yes", "No")</f>
        <v>No</v>
      </c>
      <c r="R1010" s="9">
        <f>Table2_1[[#This Row],[rating]] * Table2_1[[#This Row],[rating_count]]</f>
        <v>13877.599999999999</v>
      </c>
    </row>
    <row r="1011" spans="1:18">
      <c r="A1011" s="9" t="s">
        <v>8441</v>
      </c>
      <c r="B1011" s="9" t="s">
        <v>8442</v>
      </c>
      <c r="C1011" s="9" t="s">
        <v>13083</v>
      </c>
      <c r="D1011" s="9" t="s">
        <v>13229</v>
      </c>
      <c r="E1011" s="9" t="s">
        <v>13243</v>
      </c>
      <c r="F1011" s="9"/>
      <c r="G1011" s="9"/>
      <c r="H1011">
        <v>3307</v>
      </c>
      <c r="I1011">
        <v>6100</v>
      </c>
      <c r="J1011">
        <v>0.46</v>
      </c>
      <c r="K1011" t="str">
        <f>IF(Table2_1[[#This Row],[discount_percentage]]&gt;=0.5, "Yes", "No")</f>
        <v>No</v>
      </c>
      <c r="L1011" s="16">
        <f>Table2_1[[#This Row],[actual_price]] * Table2_1[[#This Row],[rating_count]]</f>
        <v>15341500</v>
      </c>
      <c r="M1011">
        <v>4.3</v>
      </c>
      <c r="N1011">
        <v>2515</v>
      </c>
      <c r="O1011">
        <f>Table2_1[[#This Row],[rating]] * Table2_1[[#This Row],[rating_count]]</f>
        <v>10814.5</v>
      </c>
      <c r="P1011">
        <f>CORREL(J:J,M:M)</f>
        <v>-0.15537543972693033</v>
      </c>
      <c r="Q1011" t="str">
        <f>IF(Table2_1[[#This Row],[rating_count]]&lt;1000, "Yes", "No")</f>
        <v>No</v>
      </c>
      <c r="R1011" s="9">
        <f>Table2_1[[#This Row],[rating]] * Table2_1[[#This Row],[rating_count]]</f>
        <v>10814.5</v>
      </c>
    </row>
    <row r="1012" spans="1:18">
      <c r="A1012" s="9" t="s">
        <v>788</v>
      </c>
      <c r="B1012" s="9" t="s">
        <v>789</v>
      </c>
      <c r="C1012" s="9" t="s">
        <v>13083</v>
      </c>
      <c r="D1012" s="9" t="s">
        <v>13084</v>
      </c>
      <c r="E1012" s="9" t="s">
        <v>13085</v>
      </c>
      <c r="F1012" s="9" t="s">
        <v>13086</v>
      </c>
      <c r="G1012" s="9" t="s">
        <v>13087</v>
      </c>
      <c r="H1012">
        <v>325</v>
      </c>
      <c r="I1012">
        <v>1299</v>
      </c>
      <c r="J1012">
        <v>0.75</v>
      </c>
      <c r="K1012" t="str">
        <f>IF(Table2_1[[#This Row],[discount_percentage]]&gt;=0.5, "Yes", "No")</f>
        <v>Yes</v>
      </c>
      <c r="L1012" s="16">
        <f>Table2_1[[#This Row],[actual_price]] * Table2_1[[#This Row],[rating_count]]</f>
        <v>13738224</v>
      </c>
      <c r="M1012">
        <v>4.2</v>
      </c>
      <c r="N1012">
        <v>10576</v>
      </c>
      <c r="O1012">
        <f>Table2_1[[#This Row],[rating]] * Table2_1[[#This Row],[rating_count]]</f>
        <v>44419.200000000004</v>
      </c>
      <c r="P1012">
        <f>CORREL(J:J,M:M)</f>
        <v>-0.15537543972693033</v>
      </c>
      <c r="Q1012" t="str">
        <f>IF(Table2_1[[#This Row],[rating_count]]&lt;1000, "Yes", "No")</f>
        <v>No</v>
      </c>
      <c r="R1012" s="9">
        <f>Table2_1[[#This Row],[rating]] * Table2_1[[#This Row],[rating_count]]</f>
        <v>44419.200000000004</v>
      </c>
    </row>
    <row r="1013" spans="1:18">
      <c r="A1013" s="9" t="s">
        <v>8453</v>
      </c>
      <c r="B1013" s="9" t="s">
        <v>8454</v>
      </c>
      <c r="C1013" s="9" t="s">
        <v>13083</v>
      </c>
      <c r="D1013" s="9" t="s">
        <v>13156</v>
      </c>
      <c r="E1013" s="9" t="s">
        <v>13157</v>
      </c>
      <c r="F1013" s="9"/>
      <c r="G1013" s="9"/>
      <c r="H1013">
        <v>449</v>
      </c>
      <c r="I1013">
        <v>1300</v>
      </c>
      <c r="J1013">
        <v>0.65</v>
      </c>
      <c r="K1013" t="str">
        <f>IF(Table2_1[[#This Row],[discount_percentage]]&gt;=0.5, "Yes", "No")</f>
        <v>Yes</v>
      </c>
      <c r="L1013" s="16">
        <f>Table2_1[[#This Row],[actual_price]] * Table2_1[[#This Row],[rating_count]]</f>
        <v>6446700</v>
      </c>
      <c r="M1013">
        <v>4.2</v>
      </c>
      <c r="N1013">
        <v>4959</v>
      </c>
      <c r="O1013">
        <f>Table2_1[[#This Row],[rating]] * Table2_1[[#This Row],[rating_count]]</f>
        <v>20827.8</v>
      </c>
      <c r="P1013">
        <f>CORREL(J:J,M:M)</f>
        <v>-0.15537543972693033</v>
      </c>
      <c r="Q1013" t="str">
        <f>IF(Table2_1[[#This Row],[rating_count]]&lt;1000, "Yes", "No")</f>
        <v>No</v>
      </c>
      <c r="R1013" s="9">
        <f>Table2_1[[#This Row],[rating]] * Table2_1[[#This Row],[rating_count]]</f>
        <v>20827.8</v>
      </c>
    </row>
    <row r="1014" spans="1:18">
      <c r="A1014" s="9" t="s">
        <v>8463</v>
      </c>
      <c r="B1014" s="9" t="s">
        <v>8464</v>
      </c>
      <c r="C1014" s="9" t="s">
        <v>13091</v>
      </c>
      <c r="D1014" s="9" t="s">
        <v>13167</v>
      </c>
      <c r="E1014" s="9" t="s">
        <v>13168</v>
      </c>
      <c r="F1014" s="9"/>
      <c r="G1014" s="9"/>
      <c r="H1014">
        <v>380</v>
      </c>
      <c r="I1014">
        <v>400</v>
      </c>
      <c r="J1014">
        <v>0.05</v>
      </c>
      <c r="K1014" t="str">
        <f>IF(Table2_1[[#This Row],[discount_percentage]]&gt;=0.5, "Yes", "No")</f>
        <v>No</v>
      </c>
      <c r="L1014" s="16">
        <f>Table2_1[[#This Row],[actual_price]] * Table2_1[[#This Row],[rating_count]]</f>
        <v>844400</v>
      </c>
      <c r="M1014">
        <v>4.4000000000000004</v>
      </c>
      <c r="N1014">
        <v>2111</v>
      </c>
      <c r="O1014">
        <f>Table2_1[[#This Row],[rating]] * Table2_1[[#This Row],[rating_count]]</f>
        <v>9288.4000000000015</v>
      </c>
      <c r="P1014">
        <f>CORREL(J:J,M:M)</f>
        <v>-0.15537543972693033</v>
      </c>
      <c r="Q1014" t="str">
        <f>IF(Table2_1[[#This Row],[rating_count]]&lt;1000, "Yes", "No")</f>
        <v>No</v>
      </c>
      <c r="R1014" s="9">
        <f>Table2_1[[#This Row],[rating]] * Table2_1[[#This Row],[rating_count]]</f>
        <v>9288.4000000000015</v>
      </c>
    </row>
    <row r="1015" spans="1:18">
      <c r="A1015" s="9" t="s">
        <v>8473</v>
      </c>
      <c r="B1015" s="9" t="s">
        <v>8474</v>
      </c>
      <c r="C1015" s="9" t="s">
        <v>13083</v>
      </c>
      <c r="D1015" s="9" t="s">
        <v>13084</v>
      </c>
      <c r="E1015" s="9" t="s">
        <v>13158</v>
      </c>
      <c r="F1015" s="9" t="s">
        <v>13160</v>
      </c>
      <c r="G1015" s="9"/>
      <c r="H1015">
        <v>499</v>
      </c>
      <c r="I1015">
        <v>1399</v>
      </c>
      <c r="J1015">
        <v>0.64</v>
      </c>
      <c r="K1015" t="str">
        <f>IF(Table2_1[[#This Row],[discount_percentage]]&gt;=0.5, "Yes", "No")</f>
        <v>Yes</v>
      </c>
      <c r="L1015" s="16">
        <f>Table2_1[[#This Row],[actual_price]] * Table2_1[[#This Row],[rating_count]]</f>
        <v>2045338</v>
      </c>
      <c r="M1015">
        <v>3.9</v>
      </c>
      <c r="N1015">
        <v>1462</v>
      </c>
      <c r="O1015">
        <f>Table2_1[[#This Row],[rating]] * Table2_1[[#This Row],[rating_count]]</f>
        <v>5701.8</v>
      </c>
      <c r="P1015">
        <f>CORREL(J:J,M:M)</f>
        <v>-0.15537543972693033</v>
      </c>
      <c r="Q1015" t="str">
        <f>IF(Table2_1[[#This Row],[rating_count]]&lt;1000, "Yes", "No")</f>
        <v>No</v>
      </c>
      <c r="R1015" s="9">
        <f>Table2_1[[#This Row],[rating]] * Table2_1[[#This Row],[rating_count]]</f>
        <v>5701.8</v>
      </c>
    </row>
    <row r="1016" spans="1:18">
      <c r="A1016" s="9" t="s">
        <v>8483</v>
      </c>
      <c r="B1016" s="9" t="s">
        <v>8484</v>
      </c>
      <c r="C1016" s="9" t="s">
        <v>13083</v>
      </c>
      <c r="D1016" s="9" t="s">
        <v>13281</v>
      </c>
      <c r="E1016" s="9" t="s">
        <v>13282</v>
      </c>
      <c r="F1016" s="9"/>
      <c r="G1016" s="9"/>
      <c r="H1016">
        <v>37247</v>
      </c>
      <c r="I1016">
        <v>59890</v>
      </c>
      <c r="J1016">
        <v>0.38</v>
      </c>
      <c r="K1016" t="str">
        <f>IF(Table2_1[[#This Row],[discount_percentage]]&gt;=0.5, "Yes", "No")</f>
        <v>No</v>
      </c>
      <c r="L1016" s="16">
        <f>Table2_1[[#This Row],[actual_price]] * Table2_1[[#This Row],[rating_count]]</f>
        <v>19344470</v>
      </c>
      <c r="M1016">
        <v>4</v>
      </c>
      <c r="N1016">
        <v>323</v>
      </c>
      <c r="O1016">
        <f>Table2_1[[#This Row],[rating]] * Table2_1[[#This Row],[rating_count]]</f>
        <v>1292</v>
      </c>
      <c r="P1016">
        <f>CORREL(J:J,M:M)</f>
        <v>-0.15537543972693033</v>
      </c>
      <c r="Q1016" t="str">
        <f>IF(Table2_1[[#This Row],[rating_count]]&lt;1000, "Yes", "No")</f>
        <v>Yes</v>
      </c>
      <c r="R1016" s="9">
        <f>Table2_1[[#This Row],[rating]] * Table2_1[[#This Row],[rating_count]]</f>
        <v>1292</v>
      </c>
    </row>
    <row r="1017" spans="1:18">
      <c r="A1017" s="9" t="s">
        <v>8494</v>
      </c>
      <c r="B1017" s="9" t="s">
        <v>8495</v>
      </c>
      <c r="C1017" s="9" t="s">
        <v>13091</v>
      </c>
      <c r="D1017" s="9" t="s">
        <v>13129</v>
      </c>
      <c r="E1017" s="9" t="s">
        <v>13130</v>
      </c>
      <c r="F1017" s="9" t="s">
        <v>13151</v>
      </c>
      <c r="G1017" s="9"/>
      <c r="H1017">
        <v>849</v>
      </c>
      <c r="I1017">
        <v>2490</v>
      </c>
      <c r="J1017">
        <v>0.66</v>
      </c>
      <c r="K1017" t="str">
        <f>IF(Table2_1[[#This Row],[discount_percentage]]&gt;=0.5, "Yes", "No")</f>
        <v>Yes</v>
      </c>
      <c r="L1017" s="16">
        <f>Table2_1[[#This Row],[actual_price]] * Table2_1[[#This Row],[rating_count]]</f>
        <v>227058120</v>
      </c>
      <c r="M1017">
        <v>4.2</v>
      </c>
      <c r="N1017">
        <v>91188</v>
      </c>
      <c r="O1017">
        <f>Table2_1[[#This Row],[rating]] * Table2_1[[#This Row],[rating_count]]</f>
        <v>382989.60000000003</v>
      </c>
      <c r="P1017">
        <f>CORREL(J:J,M:M)</f>
        <v>-0.15537543972693033</v>
      </c>
      <c r="Q1017" t="str">
        <f>IF(Table2_1[[#This Row],[rating_count]]&lt;1000, "Yes", "No")</f>
        <v>No</v>
      </c>
      <c r="R1017" s="9">
        <f>Table2_1[[#This Row],[rating]] * Table2_1[[#This Row],[rating_count]]</f>
        <v>382989.60000000003</v>
      </c>
    </row>
    <row r="1018" spans="1:18">
      <c r="A1018" s="9" t="s">
        <v>8504</v>
      </c>
      <c r="B1018" s="9" t="s">
        <v>8505</v>
      </c>
      <c r="C1018" s="9" t="s">
        <v>13091</v>
      </c>
      <c r="D1018" s="9" t="s">
        <v>13102</v>
      </c>
      <c r="E1018" s="9" t="s">
        <v>13115</v>
      </c>
      <c r="F1018" s="9" t="s">
        <v>13224</v>
      </c>
      <c r="G1018" s="9"/>
      <c r="H1018">
        <v>799</v>
      </c>
      <c r="I1018">
        <v>1999</v>
      </c>
      <c r="J1018">
        <v>0.6</v>
      </c>
      <c r="K1018" t="str">
        <f>IF(Table2_1[[#This Row],[discount_percentage]]&gt;=0.5, "Yes", "No")</f>
        <v>Yes</v>
      </c>
      <c r="L1018" s="16">
        <f>Table2_1[[#This Row],[actual_price]] * Table2_1[[#This Row],[rating_count]]</f>
        <v>835582</v>
      </c>
      <c r="M1018">
        <v>3.7</v>
      </c>
      <c r="N1018">
        <v>418</v>
      </c>
      <c r="O1018">
        <f>Table2_1[[#This Row],[rating]] * Table2_1[[#This Row],[rating_count]]</f>
        <v>1546.6000000000001</v>
      </c>
      <c r="P1018">
        <f>CORREL(J:J,M:M)</f>
        <v>-0.15537543972693033</v>
      </c>
      <c r="Q1018" t="str">
        <f>IF(Table2_1[[#This Row],[rating_count]]&lt;1000, "Yes", "No")</f>
        <v>Yes</v>
      </c>
      <c r="R1018" s="9">
        <f>Table2_1[[#This Row],[rating]] * Table2_1[[#This Row],[rating_count]]</f>
        <v>1546.6000000000001</v>
      </c>
    </row>
    <row r="1019" spans="1:18">
      <c r="A1019" s="9" t="s">
        <v>4804</v>
      </c>
      <c r="B1019" s="9" t="s">
        <v>4805</v>
      </c>
      <c r="C1019" s="9" t="s">
        <v>13091</v>
      </c>
      <c r="D1019" s="9" t="s">
        <v>13120</v>
      </c>
      <c r="E1019" s="9" t="s">
        <v>13121</v>
      </c>
      <c r="F1019" s="9" t="s">
        <v>13146</v>
      </c>
      <c r="G1019" s="9"/>
      <c r="H1019">
        <v>2599</v>
      </c>
      <c r="I1019">
        <v>6999</v>
      </c>
      <c r="J1019">
        <v>0.63</v>
      </c>
      <c r="K1019" t="str">
        <f>IF(Table2_1[[#This Row],[discount_percentage]]&gt;=0.5, "Yes", "No")</f>
        <v>Yes</v>
      </c>
      <c r="L1019" s="16">
        <f>Table2_1[[#This Row],[actual_price]] * Table2_1[[#This Row],[rating_count]]</f>
        <v>10680474</v>
      </c>
      <c r="M1019">
        <v>4.5</v>
      </c>
      <c r="N1019">
        <v>1526</v>
      </c>
      <c r="O1019">
        <f>Table2_1[[#This Row],[rating]] * Table2_1[[#This Row],[rating_count]]</f>
        <v>6867</v>
      </c>
      <c r="P1019">
        <f>CORREL(J:J,M:M)</f>
        <v>-0.15537543972693033</v>
      </c>
      <c r="Q1019" t="str">
        <f>IF(Table2_1[[#This Row],[rating_count]]&lt;1000, "Yes", "No")</f>
        <v>No</v>
      </c>
      <c r="R1019" s="9">
        <f>Table2_1[[#This Row],[rating]] * Table2_1[[#This Row],[rating_count]]</f>
        <v>6867</v>
      </c>
    </row>
    <row r="1020" spans="1:18">
      <c r="A1020" s="9" t="s">
        <v>813</v>
      </c>
      <c r="B1020" s="9" t="s">
        <v>814</v>
      </c>
      <c r="C1020" s="9" t="s">
        <v>13083</v>
      </c>
      <c r="D1020" s="9" t="s">
        <v>13084</v>
      </c>
      <c r="E1020" s="9" t="s">
        <v>13085</v>
      </c>
      <c r="F1020" s="9" t="s">
        <v>13086</v>
      </c>
      <c r="G1020" s="9" t="s">
        <v>13087</v>
      </c>
      <c r="H1020">
        <v>199</v>
      </c>
      <c r="I1020">
        <v>999</v>
      </c>
      <c r="J1020">
        <v>0.8</v>
      </c>
      <c r="K1020" t="str">
        <f>IF(Table2_1[[#This Row],[discount_percentage]]&gt;=0.5, "Yes", "No")</f>
        <v>Yes</v>
      </c>
      <c r="L1020" s="16">
        <f>Table2_1[[#This Row],[actual_price]] * Table2_1[[#This Row],[rating_count]]</f>
        <v>126873</v>
      </c>
      <c r="M1020">
        <v>4.5</v>
      </c>
      <c r="N1020">
        <v>127</v>
      </c>
      <c r="O1020">
        <f>Table2_1[[#This Row],[rating]] * Table2_1[[#This Row],[rating_count]]</f>
        <v>571.5</v>
      </c>
      <c r="P1020">
        <f>CORREL(J:J,M:M)</f>
        <v>-0.15537543972693033</v>
      </c>
      <c r="Q1020" t="str">
        <f>IF(Table2_1[[#This Row],[rating_count]]&lt;1000, "Yes", "No")</f>
        <v>Yes</v>
      </c>
      <c r="R1020" s="9">
        <f>Table2_1[[#This Row],[rating]] * Table2_1[[#This Row],[rating_count]]</f>
        <v>571.5</v>
      </c>
    </row>
    <row r="1021" spans="1:18">
      <c r="A1021" s="9" t="s">
        <v>828</v>
      </c>
      <c r="B1021" s="9" t="s">
        <v>829</v>
      </c>
      <c r="C1021" s="9" t="s">
        <v>13083</v>
      </c>
      <c r="D1021" s="9" t="s">
        <v>13088</v>
      </c>
      <c r="E1021" s="9" t="s">
        <v>13089</v>
      </c>
      <c r="F1021" s="9" t="s">
        <v>13090</v>
      </c>
      <c r="G1021" s="9"/>
      <c r="H1021">
        <v>269</v>
      </c>
      <c r="I1021">
        <v>800</v>
      </c>
      <c r="J1021">
        <v>0.66</v>
      </c>
      <c r="K1021" t="str">
        <f>IF(Table2_1[[#This Row],[discount_percentage]]&gt;=0.5, "Yes", "No")</f>
        <v>Yes</v>
      </c>
      <c r="L1021" s="16">
        <f>Table2_1[[#This Row],[actual_price]] * Table2_1[[#This Row],[rating_count]]</f>
        <v>8107200</v>
      </c>
      <c r="M1021">
        <v>3.6</v>
      </c>
      <c r="N1021">
        <v>10134</v>
      </c>
      <c r="O1021">
        <f>Table2_1[[#This Row],[rating]] * Table2_1[[#This Row],[rating_count]]</f>
        <v>36482.400000000001</v>
      </c>
      <c r="P1021">
        <f>CORREL(J:J,M:M)</f>
        <v>-0.15537543972693033</v>
      </c>
      <c r="Q1021" t="str">
        <f>IF(Table2_1[[#This Row],[rating_count]]&lt;1000, "Yes", "No")</f>
        <v>No</v>
      </c>
      <c r="R1021" s="9">
        <f>Table2_1[[#This Row],[rating]] * Table2_1[[#This Row],[rating_count]]</f>
        <v>36482.400000000001</v>
      </c>
    </row>
    <row r="1022" spans="1:18">
      <c r="A1022" s="9" t="s">
        <v>8519</v>
      </c>
      <c r="B1022" s="9" t="s">
        <v>8520</v>
      </c>
      <c r="C1022" s="9" t="s">
        <v>13083</v>
      </c>
      <c r="D1022" s="9" t="s">
        <v>13084</v>
      </c>
      <c r="E1022" s="9" t="s">
        <v>13212</v>
      </c>
      <c r="F1022" s="9" t="s">
        <v>13213</v>
      </c>
      <c r="G1022" s="9"/>
      <c r="H1022">
        <v>298</v>
      </c>
      <c r="I1022">
        <v>999</v>
      </c>
      <c r="J1022">
        <v>0.7</v>
      </c>
      <c r="K1022" t="str">
        <f>IF(Table2_1[[#This Row],[discount_percentage]]&gt;=0.5, "Yes", "No")</f>
        <v>Yes</v>
      </c>
      <c r="L1022" s="16">
        <f>Table2_1[[#This Row],[actual_price]] * Table2_1[[#This Row],[rating_count]]</f>
        <v>1550448</v>
      </c>
      <c r="M1022">
        <v>4.3</v>
      </c>
      <c r="N1022">
        <v>1552</v>
      </c>
      <c r="O1022">
        <f>Table2_1[[#This Row],[rating]] * Table2_1[[#This Row],[rating_count]]</f>
        <v>6673.5999999999995</v>
      </c>
      <c r="P1022">
        <f>CORREL(J:J,M:M)</f>
        <v>-0.15537543972693033</v>
      </c>
      <c r="Q1022" t="str">
        <f>IF(Table2_1[[#This Row],[rating_count]]&lt;1000, "Yes", "No")</f>
        <v>No</v>
      </c>
      <c r="R1022" s="9">
        <f>Table2_1[[#This Row],[rating]] * Table2_1[[#This Row],[rating_count]]</f>
        <v>6673.5999999999995</v>
      </c>
    </row>
    <row r="1023" spans="1:18">
      <c r="A1023" s="9" t="s">
        <v>8529</v>
      </c>
      <c r="B1023" s="9" t="s">
        <v>8530</v>
      </c>
      <c r="C1023" s="9" t="s">
        <v>13091</v>
      </c>
      <c r="D1023" s="9" t="s">
        <v>13102</v>
      </c>
      <c r="E1023" s="9" t="s">
        <v>13115</v>
      </c>
      <c r="F1023" s="9" t="s">
        <v>13224</v>
      </c>
      <c r="G1023" s="9"/>
      <c r="H1023">
        <v>1499</v>
      </c>
      <c r="I1023">
        <v>2999</v>
      </c>
      <c r="J1023">
        <v>0.5</v>
      </c>
      <c r="K1023" t="str">
        <f>IF(Table2_1[[#This Row],[discount_percentage]]&gt;=0.5, "Yes", "No")</f>
        <v>Yes</v>
      </c>
      <c r="L1023" s="16">
        <f>Table2_1[[#This Row],[actual_price]] * Table2_1[[#This Row],[rating_count]]</f>
        <v>75760738</v>
      </c>
      <c r="M1023">
        <v>4.0999999999999996</v>
      </c>
      <c r="N1023">
        <v>25262</v>
      </c>
      <c r="O1023">
        <f>Table2_1[[#This Row],[rating]] * Table2_1[[#This Row],[rating_count]]</f>
        <v>103574.2</v>
      </c>
      <c r="P1023">
        <f>CORREL(J:J,M:M)</f>
        <v>-0.15537543972693033</v>
      </c>
      <c r="Q1023" t="str">
        <f>IF(Table2_1[[#This Row],[rating_count]]&lt;1000, "Yes", "No")</f>
        <v>No</v>
      </c>
      <c r="R1023" s="9">
        <f>Table2_1[[#This Row],[rating]] * Table2_1[[#This Row],[rating_count]]</f>
        <v>103574.2</v>
      </c>
    </row>
    <row r="1024" spans="1:18">
      <c r="A1024" s="9" t="s">
        <v>8539</v>
      </c>
      <c r="B1024" s="9" t="s">
        <v>8540</v>
      </c>
      <c r="C1024" s="9" t="s">
        <v>13174</v>
      </c>
      <c r="D1024" s="9" t="s">
        <v>13283</v>
      </c>
      <c r="E1024" s="9" t="s">
        <v>13284</v>
      </c>
      <c r="F1024" s="9" t="s">
        <v>13285</v>
      </c>
      <c r="G1024" s="9" t="s">
        <v>13286</v>
      </c>
      <c r="H1024">
        <v>649</v>
      </c>
      <c r="I1024">
        <v>1245</v>
      </c>
      <c r="J1024">
        <v>0.48</v>
      </c>
      <c r="K1024" t="str">
        <f>IF(Table2_1[[#This Row],[discount_percentage]]&gt;=0.5, "Yes", "No")</f>
        <v>No</v>
      </c>
      <c r="L1024" s="16">
        <f>Table2_1[[#This Row],[actual_price]] * Table2_1[[#This Row],[rating_count]]</f>
        <v>153589425</v>
      </c>
      <c r="M1024">
        <v>3.9</v>
      </c>
      <c r="N1024">
        <v>123365</v>
      </c>
      <c r="O1024">
        <f>Table2_1[[#This Row],[rating]] * Table2_1[[#This Row],[rating_count]]</f>
        <v>481123.5</v>
      </c>
      <c r="P1024">
        <f>CORREL(J:J,M:M)</f>
        <v>-0.15537543972693033</v>
      </c>
      <c r="Q1024" t="str">
        <f>IF(Table2_1[[#This Row],[rating_count]]&lt;1000, "Yes", "No")</f>
        <v>No</v>
      </c>
      <c r="R1024" s="9">
        <f>Table2_1[[#This Row],[rating]] * Table2_1[[#This Row],[rating_count]]</f>
        <v>481123.5</v>
      </c>
    </row>
    <row r="1025" spans="1:18">
      <c r="A1025" s="9" t="s">
        <v>8550</v>
      </c>
      <c r="B1025" s="9" t="s">
        <v>8551</v>
      </c>
      <c r="C1025" s="9" t="s">
        <v>13174</v>
      </c>
      <c r="D1025" s="9" t="s">
        <v>13287</v>
      </c>
      <c r="E1025" s="9" t="s">
        <v>13288</v>
      </c>
      <c r="F1025" s="9" t="s">
        <v>13289</v>
      </c>
      <c r="G1025" s="9"/>
      <c r="H1025">
        <v>1199</v>
      </c>
      <c r="I1025">
        <v>1695</v>
      </c>
      <c r="J1025">
        <v>0.28999999999999998</v>
      </c>
      <c r="K1025" t="str">
        <f>IF(Table2_1[[#This Row],[discount_percentage]]&gt;=0.5, "Yes", "No")</f>
        <v>No</v>
      </c>
      <c r="L1025" s="16">
        <f>Table2_1[[#This Row],[actual_price]] * Table2_1[[#This Row],[rating_count]]</f>
        <v>22543500</v>
      </c>
      <c r="M1025">
        <v>3.6</v>
      </c>
      <c r="N1025">
        <v>13300</v>
      </c>
      <c r="O1025">
        <f>Table2_1[[#This Row],[rating]] * Table2_1[[#This Row],[rating_count]]</f>
        <v>47880</v>
      </c>
      <c r="P1025">
        <f>CORREL(J:J,M:M)</f>
        <v>-0.15537543972693033</v>
      </c>
      <c r="Q1025" t="str">
        <f>IF(Table2_1[[#This Row],[rating_count]]&lt;1000, "Yes", "No")</f>
        <v>No</v>
      </c>
      <c r="R1025" s="9">
        <f>Table2_1[[#This Row],[rating]] * Table2_1[[#This Row],[rating_count]]</f>
        <v>47880</v>
      </c>
    </row>
    <row r="1026" spans="1:18">
      <c r="A1026" s="9" t="s">
        <v>8561</v>
      </c>
      <c r="B1026" s="9" t="s">
        <v>8562</v>
      </c>
      <c r="C1026" s="9" t="s">
        <v>13174</v>
      </c>
      <c r="D1026" s="9" t="s">
        <v>13287</v>
      </c>
      <c r="E1026" s="9" t="s">
        <v>13288</v>
      </c>
      <c r="F1026" s="9" t="s">
        <v>13290</v>
      </c>
      <c r="G1026" s="9"/>
      <c r="H1026">
        <v>1199</v>
      </c>
      <c r="I1026">
        <v>2000</v>
      </c>
      <c r="J1026">
        <v>0.4</v>
      </c>
      <c r="K1026" t="str">
        <f>IF(Table2_1[[#This Row],[discount_percentage]]&gt;=0.5, "Yes", "No")</f>
        <v>No</v>
      </c>
      <c r="L1026" s="16">
        <f>Table2_1[[#This Row],[actual_price]] * Table2_1[[#This Row],[rating_count]]</f>
        <v>37086000</v>
      </c>
      <c r="M1026">
        <v>4</v>
      </c>
      <c r="N1026">
        <v>18543</v>
      </c>
      <c r="O1026">
        <f>Table2_1[[#This Row],[rating]] * Table2_1[[#This Row],[rating_count]]</f>
        <v>74172</v>
      </c>
      <c r="P1026">
        <f>CORREL(J:J,M:M)</f>
        <v>-0.15537543972693033</v>
      </c>
      <c r="Q1026" t="str">
        <f>IF(Table2_1[[#This Row],[rating_count]]&lt;1000, "Yes", "No")</f>
        <v>No</v>
      </c>
      <c r="R1026" s="9">
        <f>Table2_1[[#This Row],[rating]] * Table2_1[[#This Row],[rating_count]]</f>
        <v>74172</v>
      </c>
    </row>
    <row r="1027" spans="1:18">
      <c r="A1027" s="9" t="s">
        <v>8572</v>
      </c>
      <c r="B1027" s="9" t="s">
        <v>8573</v>
      </c>
      <c r="C1027" s="9" t="s">
        <v>13174</v>
      </c>
      <c r="D1027" s="9" t="s">
        <v>13283</v>
      </c>
      <c r="E1027" s="9" t="s">
        <v>13291</v>
      </c>
      <c r="F1027" s="9" t="s">
        <v>13292</v>
      </c>
      <c r="G1027" s="9" t="s">
        <v>13293</v>
      </c>
      <c r="H1027">
        <v>455</v>
      </c>
      <c r="I1027">
        <v>999</v>
      </c>
      <c r="J1027">
        <v>0.54</v>
      </c>
      <c r="K1027" t="str">
        <f>IF(Table2_1[[#This Row],[discount_percentage]]&gt;=0.5, "Yes", "No")</f>
        <v>Yes</v>
      </c>
      <c r="L1027" s="16">
        <f>Table2_1[[#This Row],[actual_price]] * Table2_1[[#This Row],[rating_count]]</f>
        <v>3574422</v>
      </c>
      <c r="M1027">
        <v>4.0999999999999996</v>
      </c>
      <c r="N1027">
        <v>3578</v>
      </c>
      <c r="O1027">
        <f>Table2_1[[#This Row],[rating]] * Table2_1[[#This Row],[rating_count]]</f>
        <v>14669.8</v>
      </c>
      <c r="P1027">
        <f>CORREL(J:J,M:M)</f>
        <v>-0.15537543972693033</v>
      </c>
      <c r="Q1027" t="str">
        <f>IF(Table2_1[[#This Row],[rating_count]]&lt;1000, "Yes", "No")</f>
        <v>No</v>
      </c>
      <c r="R1027" s="9">
        <f>Table2_1[[#This Row],[rating]] * Table2_1[[#This Row],[rating_count]]</f>
        <v>14669.8</v>
      </c>
    </row>
    <row r="1028" spans="1:18">
      <c r="A1028" s="9" t="s">
        <v>8583</v>
      </c>
      <c r="B1028" s="9" t="s">
        <v>8584</v>
      </c>
      <c r="C1028" s="9" t="s">
        <v>13174</v>
      </c>
      <c r="D1028" s="9" t="s">
        <v>13283</v>
      </c>
      <c r="E1028" s="9" t="s">
        <v>13284</v>
      </c>
      <c r="F1028" s="9" t="s">
        <v>13294</v>
      </c>
      <c r="G1028" s="9"/>
      <c r="H1028">
        <v>199</v>
      </c>
      <c r="I1028">
        <v>1999</v>
      </c>
      <c r="J1028">
        <v>0.9</v>
      </c>
      <c r="K1028" t="str">
        <f>IF(Table2_1[[#This Row],[discount_percentage]]&gt;=0.5, "Yes", "No")</f>
        <v>Yes</v>
      </c>
      <c r="L1028" s="16">
        <f>Table2_1[[#This Row],[actual_price]] * Table2_1[[#This Row],[rating_count]]</f>
        <v>4059969</v>
      </c>
      <c r="M1028">
        <v>3.7</v>
      </c>
      <c r="N1028">
        <v>2031</v>
      </c>
      <c r="O1028">
        <f>Table2_1[[#This Row],[rating]] * Table2_1[[#This Row],[rating_count]]</f>
        <v>7514.7000000000007</v>
      </c>
      <c r="P1028">
        <f>CORREL(J:J,M:M)</f>
        <v>-0.15537543972693033</v>
      </c>
      <c r="Q1028" t="str">
        <f>IF(Table2_1[[#This Row],[rating_count]]&lt;1000, "Yes", "No")</f>
        <v>No</v>
      </c>
      <c r="R1028" s="9">
        <f>Table2_1[[#This Row],[rating]] * Table2_1[[#This Row],[rating_count]]</f>
        <v>7514.7000000000007</v>
      </c>
    </row>
    <row r="1029" spans="1:18">
      <c r="A1029" s="9" t="s">
        <v>8594</v>
      </c>
      <c r="B1029" s="9" t="s">
        <v>8595</v>
      </c>
      <c r="C1029" s="9" t="s">
        <v>13174</v>
      </c>
      <c r="D1029" s="9" t="s">
        <v>13283</v>
      </c>
      <c r="E1029" s="9" t="s">
        <v>13284</v>
      </c>
      <c r="F1029" s="9" t="s">
        <v>13294</v>
      </c>
      <c r="G1029" s="9"/>
      <c r="H1029">
        <v>293</v>
      </c>
      <c r="I1029">
        <v>499</v>
      </c>
      <c r="J1029">
        <v>0.41</v>
      </c>
      <c r="K1029" t="str">
        <f>IF(Table2_1[[#This Row],[discount_percentage]]&gt;=0.5, "Yes", "No")</f>
        <v>No</v>
      </c>
      <c r="L1029" s="16">
        <f>Table2_1[[#This Row],[actual_price]] * Table2_1[[#This Row],[rating_count]]</f>
        <v>22452006</v>
      </c>
      <c r="M1029">
        <v>3.9</v>
      </c>
      <c r="N1029">
        <v>44994</v>
      </c>
      <c r="O1029">
        <f>Table2_1[[#This Row],[rating]] * Table2_1[[#This Row],[rating_count]]</f>
        <v>175476.6</v>
      </c>
      <c r="P1029">
        <f>CORREL(J:J,M:M)</f>
        <v>-0.15537543972693033</v>
      </c>
      <c r="Q1029" t="str">
        <f>IF(Table2_1[[#This Row],[rating_count]]&lt;1000, "Yes", "No")</f>
        <v>No</v>
      </c>
      <c r="R1029" s="9">
        <f>Table2_1[[#This Row],[rating]] * Table2_1[[#This Row],[rating_count]]</f>
        <v>175476.6</v>
      </c>
    </row>
    <row r="1030" spans="1:18">
      <c r="A1030" s="9" t="s">
        <v>8604</v>
      </c>
      <c r="B1030" s="9" t="s">
        <v>8605</v>
      </c>
      <c r="C1030" s="9" t="s">
        <v>13174</v>
      </c>
      <c r="D1030" s="9" t="s">
        <v>13295</v>
      </c>
      <c r="E1030" s="9" t="s">
        <v>13296</v>
      </c>
      <c r="F1030" s="9" t="s">
        <v>13297</v>
      </c>
      <c r="G1030" s="9" t="s">
        <v>13298</v>
      </c>
      <c r="H1030">
        <v>199</v>
      </c>
      <c r="I1030">
        <v>495</v>
      </c>
      <c r="J1030">
        <v>0.6</v>
      </c>
      <c r="K1030" t="str">
        <f>IF(Table2_1[[#This Row],[discount_percentage]]&gt;=0.5, "Yes", "No")</f>
        <v>Yes</v>
      </c>
      <c r="L1030" s="16">
        <f>Table2_1[[#This Row],[actual_price]] * Table2_1[[#This Row],[rating_count]]</f>
        <v>133928685</v>
      </c>
      <c r="M1030">
        <v>4.0999999999999996</v>
      </c>
      <c r="N1030">
        <v>270563</v>
      </c>
      <c r="O1030">
        <f>Table2_1[[#This Row],[rating]] * Table2_1[[#This Row],[rating_count]]</f>
        <v>1109308.2999999998</v>
      </c>
      <c r="P1030">
        <f>CORREL(J:J,M:M)</f>
        <v>-0.15537543972693033</v>
      </c>
      <c r="Q1030" t="str">
        <f>IF(Table2_1[[#This Row],[rating_count]]&lt;1000, "Yes", "No")</f>
        <v>No</v>
      </c>
      <c r="R1030" s="9">
        <f>Table2_1[[#This Row],[rating]] * Table2_1[[#This Row],[rating_count]]</f>
        <v>1109308.2999999998</v>
      </c>
    </row>
    <row r="1031" spans="1:18">
      <c r="A1031" s="9" t="s">
        <v>8615</v>
      </c>
      <c r="B1031" s="9" t="s">
        <v>8616</v>
      </c>
      <c r="C1031" s="9" t="s">
        <v>13174</v>
      </c>
      <c r="D1031" s="9" t="s">
        <v>13283</v>
      </c>
      <c r="E1031" s="9" t="s">
        <v>13284</v>
      </c>
      <c r="F1031" s="9" t="s">
        <v>13285</v>
      </c>
      <c r="G1031" s="9" t="s">
        <v>13286</v>
      </c>
      <c r="H1031">
        <v>749</v>
      </c>
      <c r="I1031">
        <v>1245</v>
      </c>
      <c r="J1031">
        <v>0.4</v>
      </c>
      <c r="K1031" t="str">
        <f>IF(Table2_1[[#This Row],[discount_percentage]]&gt;=0.5, "Yes", "No")</f>
        <v>No</v>
      </c>
      <c r="L1031" s="16">
        <f>Table2_1[[#This Row],[actual_price]] * Table2_1[[#This Row],[rating_count]]</f>
        <v>39569835</v>
      </c>
      <c r="M1031">
        <v>3.9</v>
      </c>
      <c r="N1031">
        <v>31783</v>
      </c>
      <c r="O1031">
        <f>Table2_1[[#This Row],[rating]] * Table2_1[[#This Row],[rating_count]]</f>
        <v>123953.7</v>
      </c>
      <c r="P1031">
        <f>CORREL(J:J,M:M)</f>
        <v>-0.15537543972693033</v>
      </c>
      <c r="Q1031" t="str">
        <f>IF(Table2_1[[#This Row],[rating_count]]&lt;1000, "Yes", "No")</f>
        <v>No</v>
      </c>
      <c r="R1031" s="9">
        <f>Table2_1[[#This Row],[rating]] * Table2_1[[#This Row],[rating_count]]</f>
        <v>123953.7</v>
      </c>
    </row>
    <row r="1032" spans="1:18">
      <c r="A1032" s="9" t="s">
        <v>8625</v>
      </c>
      <c r="B1032" s="9" t="s">
        <v>8626</v>
      </c>
      <c r="C1032" s="9" t="s">
        <v>13174</v>
      </c>
      <c r="D1032" s="9" t="s">
        <v>13287</v>
      </c>
      <c r="E1032" s="9" t="s">
        <v>13288</v>
      </c>
      <c r="F1032" s="9" t="s">
        <v>13289</v>
      </c>
      <c r="G1032" s="9"/>
      <c r="H1032">
        <v>1399</v>
      </c>
      <c r="I1032">
        <v>1549</v>
      </c>
      <c r="J1032">
        <v>0.1</v>
      </c>
      <c r="K1032" t="str">
        <f>IF(Table2_1[[#This Row],[discount_percentage]]&gt;=0.5, "Yes", "No")</f>
        <v>No</v>
      </c>
      <c r="L1032" s="16">
        <f>Table2_1[[#This Row],[actual_price]] * Table2_1[[#This Row],[rating_count]]</f>
        <v>4030498</v>
      </c>
      <c r="M1032">
        <v>3.9</v>
      </c>
      <c r="N1032">
        <v>2602</v>
      </c>
      <c r="O1032">
        <f>Table2_1[[#This Row],[rating]] * Table2_1[[#This Row],[rating_count]]</f>
        <v>10147.799999999999</v>
      </c>
      <c r="P1032">
        <f>CORREL(J:J,M:M)</f>
        <v>-0.15537543972693033</v>
      </c>
      <c r="Q1032" t="str">
        <f>IF(Table2_1[[#This Row],[rating_count]]&lt;1000, "Yes", "No")</f>
        <v>No</v>
      </c>
      <c r="R1032" s="9">
        <f>Table2_1[[#This Row],[rating]] * Table2_1[[#This Row],[rating_count]]</f>
        <v>10147.799999999999</v>
      </c>
    </row>
    <row r="1033" spans="1:18">
      <c r="A1033" s="9" t="s">
        <v>8635</v>
      </c>
      <c r="B1033" s="9" t="s">
        <v>8636</v>
      </c>
      <c r="C1033" s="9" t="s">
        <v>13174</v>
      </c>
      <c r="D1033" s="9" t="s">
        <v>13283</v>
      </c>
      <c r="E1033" s="9" t="s">
        <v>13284</v>
      </c>
      <c r="F1033" s="9" t="s">
        <v>13285</v>
      </c>
      <c r="G1033" s="9" t="s">
        <v>13286</v>
      </c>
      <c r="H1033">
        <v>749</v>
      </c>
      <c r="I1033">
        <v>1445</v>
      </c>
      <c r="J1033">
        <v>0.48</v>
      </c>
      <c r="K1033" t="str">
        <f>IF(Table2_1[[#This Row],[discount_percentage]]&gt;=0.5, "Yes", "No")</f>
        <v>No</v>
      </c>
      <c r="L1033" s="16">
        <f>Table2_1[[#This Row],[actual_price]] * Table2_1[[#This Row],[rating_count]]</f>
        <v>91540750</v>
      </c>
      <c r="M1033">
        <v>3.9</v>
      </c>
      <c r="N1033">
        <v>63350</v>
      </c>
      <c r="O1033">
        <f>Table2_1[[#This Row],[rating]] * Table2_1[[#This Row],[rating_count]]</f>
        <v>247065</v>
      </c>
      <c r="P1033">
        <f>CORREL(J:J,M:M)</f>
        <v>-0.15537543972693033</v>
      </c>
      <c r="Q1033" t="str">
        <f>IF(Table2_1[[#This Row],[rating_count]]&lt;1000, "Yes", "No")</f>
        <v>No</v>
      </c>
      <c r="R1033" s="9">
        <f>Table2_1[[#This Row],[rating]] * Table2_1[[#This Row],[rating_count]]</f>
        <v>247065</v>
      </c>
    </row>
    <row r="1034" spans="1:18">
      <c r="A1034" s="9" t="s">
        <v>8645</v>
      </c>
      <c r="B1034" s="9" t="s">
        <v>8646</v>
      </c>
      <c r="C1034" s="9" t="s">
        <v>13174</v>
      </c>
      <c r="D1034" s="9" t="s">
        <v>13283</v>
      </c>
      <c r="E1034" s="9" t="s">
        <v>13284</v>
      </c>
      <c r="F1034" s="9" t="s">
        <v>13299</v>
      </c>
      <c r="G1034" s="9"/>
      <c r="H1034">
        <v>1699</v>
      </c>
      <c r="I1034">
        <v>3193</v>
      </c>
      <c r="J1034">
        <v>0.47</v>
      </c>
      <c r="K1034" t="str">
        <f>IF(Table2_1[[#This Row],[discount_percentage]]&gt;=0.5, "Yes", "No")</f>
        <v>No</v>
      </c>
      <c r="L1034" s="16">
        <f>Table2_1[[#This Row],[actual_price]] * Table2_1[[#This Row],[rating_count]]</f>
        <v>172524176</v>
      </c>
      <c r="M1034">
        <v>3.8</v>
      </c>
      <c r="N1034">
        <v>54032</v>
      </c>
      <c r="O1034">
        <f>Table2_1[[#This Row],[rating]] * Table2_1[[#This Row],[rating_count]]</f>
        <v>205321.59999999998</v>
      </c>
      <c r="P1034">
        <f>CORREL(J:J,M:M)</f>
        <v>-0.15537543972693033</v>
      </c>
      <c r="Q1034" t="str">
        <f>IF(Table2_1[[#This Row],[rating_count]]&lt;1000, "Yes", "No")</f>
        <v>No</v>
      </c>
      <c r="R1034" s="9">
        <f>Table2_1[[#This Row],[rating]] * Table2_1[[#This Row],[rating_count]]</f>
        <v>205321.59999999998</v>
      </c>
    </row>
    <row r="1035" spans="1:18">
      <c r="A1035" s="9" t="s">
        <v>8656</v>
      </c>
      <c r="B1035" s="9" t="s">
        <v>8657</v>
      </c>
      <c r="C1035" s="9" t="s">
        <v>13174</v>
      </c>
      <c r="D1035" s="9" t="s">
        <v>13283</v>
      </c>
      <c r="E1035" s="9" t="s">
        <v>13284</v>
      </c>
      <c r="F1035" s="9" t="s">
        <v>13285</v>
      </c>
      <c r="G1035" s="9" t="s">
        <v>13286</v>
      </c>
      <c r="H1035">
        <v>1043</v>
      </c>
      <c r="I1035">
        <v>1345</v>
      </c>
      <c r="J1035">
        <v>0.22</v>
      </c>
      <c r="K1035" t="str">
        <f>IF(Table2_1[[#This Row],[discount_percentage]]&gt;=0.5, "Yes", "No")</f>
        <v>No</v>
      </c>
      <c r="L1035" s="16">
        <f>Table2_1[[#This Row],[actual_price]] * Table2_1[[#This Row],[rating_count]]</f>
        <v>20971240</v>
      </c>
      <c r="M1035">
        <v>3.8</v>
      </c>
      <c r="N1035">
        <v>15592</v>
      </c>
      <c r="O1035">
        <f>Table2_1[[#This Row],[rating]] * Table2_1[[#This Row],[rating_count]]</f>
        <v>59249.599999999999</v>
      </c>
      <c r="P1035">
        <f>CORREL(J:J,M:M)</f>
        <v>-0.15537543972693033</v>
      </c>
      <c r="Q1035" t="str">
        <f>IF(Table2_1[[#This Row],[rating_count]]&lt;1000, "Yes", "No")</f>
        <v>No</v>
      </c>
      <c r="R1035" s="9">
        <f>Table2_1[[#This Row],[rating]] * Table2_1[[#This Row],[rating_count]]</f>
        <v>59249.599999999999</v>
      </c>
    </row>
    <row r="1036" spans="1:18">
      <c r="A1036" s="9" t="s">
        <v>8666</v>
      </c>
      <c r="B1036" s="9" t="s">
        <v>8667</v>
      </c>
      <c r="C1036" s="9" t="s">
        <v>13174</v>
      </c>
      <c r="D1036" s="9" t="s">
        <v>13283</v>
      </c>
      <c r="E1036" s="9" t="s">
        <v>13291</v>
      </c>
      <c r="F1036" s="9" t="s">
        <v>13292</v>
      </c>
      <c r="G1036" s="9" t="s">
        <v>13293</v>
      </c>
      <c r="H1036">
        <v>499</v>
      </c>
      <c r="I1036">
        <v>999</v>
      </c>
      <c r="J1036">
        <v>0.5</v>
      </c>
      <c r="K1036" t="str">
        <f>IF(Table2_1[[#This Row],[discount_percentage]]&gt;=0.5, "Yes", "No")</f>
        <v>Yes</v>
      </c>
      <c r="L1036" s="16">
        <f>Table2_1[[#This Row],[actual_price]] * Table2_1[[#This Row],[rating_count]]</f>
        <v>4854141</v>
      </c>
      <c r="M1036">
        <v>4.0999999999999996</v>
      </c>
      <c r="N1036">
        <v>4859</v>
      </c>
      <c r="O1036">
        <f>Table2_1[[#This Row],[rating]] * Table2_1[[#This Row],[rating_count]]</f>
        <v>19921.899999999998</v>
      </c>
      <c r="P1036">
        <f>CORREL(J:J,M:M)</f>
        <v>-0.15537543972693033</v>
      </c>
      <c r="Q1036" t="str">
        <f>IF(Table2_1[[#This Row],[rating_count]]&lt;1000, "Yes", "No")</f>
        <v>No</v>
      </c>
      <c r="R1036" s="9">
        <f>Table2_1[[#This Row],[rating]] * Table2_1[[#This Row],[rating_count]]</f>
        <v>19921.899999999998</v>
      </c>
    </row>
    <row r="1037" spans="1:18">
      <c r="A1037" s="9" t="s">
        <v>8676</v>
      </c>
      <c r="B1037" s="9" t="s">
        <v>8677</v>
      </c>
      <c r="C1037" s="9" t="s">
        <v>13174</v>
      </c>
      <c r="D1037" s="9" t="s">
        <v>13287</v>
      </c>
      <c r="E1037" s="9" t="s">
        <v>13288</v>
      </c>
      <c r="F1037" s="9" t="s">
        <v>13290</v>
      </c>
      <c r="G1037" s="9"/>
      <c r="H1037">
        <v>1464</v>
      </c>
      <c r="I1037">
        <v>1650</v>
      </c>
      <c r="J1037">
        <v>0.11</v>
      </c>
      <c r="K1037" t="str">
        <f>IF(Table2_1[[#This Row],[discount_percentage]]&gt;=0.5, "Yes", "No")</f>
        <v>No</v>
      </c>
      <c r="L1037" s="16">
        <f>Table2_1[[#This Row],[actual_price]] * Table2_1[[#This Row],[rating_count]]</f>
        <v>23298000</v>
      </c>
      <c r="M1037">
        <v>4.0999999999999996</v>
      </c>
      <c r="N1037">
        <v>14120</v>
      </c>
      <c r="O1037">
        <f>Table2_1[[#This Row],[rating]] * Table2_1[[#This Row],[rating_count]]</f>
        <v>57891.999999999993</v>
      </c>
      <c r="P1037">
        <f>CORREL(J:J,M:M)</f>
        <v>-0.15537543972693033</v>
      </c>
      <c r="Q1037" t="str">
        <f>IF(Table2_1[[#This Row],[rating_count]]&lt;1000, "Yes", "No")</f>
        <v>No</v>
      </c>
      <c r="R1037" s="9">
        <f>Table2_1[[#This Row],[rating]] * Table2_1[[#This Row],[rating_count]]</f>
        <v>57891.999999999993</v>
      </c>
    </row>
    <row r="1038" spans="1:18">
      <c r="A1038" s="9" t="s">
        <v>8686</v>
      </c>
      <c r="B1038" s="9" t="s">
        <v>8687</v>
      </c>
      <c r="C1038" s="9" t="s">
        <v>13174</v>
      </c>
      <c r="D1038" s="9" t="s">
        <v>13283</v>
      </c>
      <c r="E1038" s="9" t="s">
        <v>13284</v>
      </c>
      <c r="F1038" s="9" t="s">
        <v>13300</v>
      </c>
      <c r="G1038" s="9"/>
      <c r="H1038">
        <v>249</v>
      </c>
      <c r="I1038">
        <v>499</v>
      </c>
      <c r="J1038">
        <v>0.5</v>
      </c>
      <c r="K1038" t="str">
        <f>IF(Table2_1[[#This Row],[discount_percentage]]&gt;=0.5, "Yes", "No")</f>
        <v>Yes</v>
      </c>
      <c r="L1038" s="16">
        <f>Table2_1[[#This Row],[actual_price]] * Table2_1[[#This Row],[rating_count]]</f>
        <v>4205073</v>
      </c>
      <c r="M1038">
        <v>3.3</v>
      </c>
      <c r="N1038">
        <v>8427</v>
      </c>
      <c r="O1038">
        <f>Table2_1[[#This Row],[rating]] * Table2_1[[#This Row],[rating_count]]</f>
        <v>27809.1</v>
      </c>
      <c r="P1038">
        <f>CORREL(J:J,M:M)</f>
        <v>-0.15537543972693033</v>
      </c>
      <c r="Q1038" t="str">
        <f>IF(Table2_1[[#This Row],[rating_count]]&lt;1000, "Yes", "No")</f>
        <v>No</v>
      </c>
      <c r="R1038" s="9">
        <f>Table2_1[[#This Row],[rating]] * Table2_1[[#This Row],[rating_count]]</f>
        <v>27809.1</v>
      </c>
    </row>
    <row r="1039" spans="1:18">
      <c r="A1039" s="9" t="s">
        <v>8697</v>
      </c>
      <c r="B1039" s="9" t="s">
        <v>8698</v>
      </c>
      <c r="C1039" s="9" t="s">
        <v>13174</v>
      </c>
      <c r="D1039" s="9" t="s">
        <v>13283</v>
      </c>
      <c r="E1039" s="9" t="s">
        <v>13291</v>
      </c>
      <c r="F1039" s="9" t="s">
        <v>13292</v>
      </c>
      <c r="G1039" s="9" t="s">
        <v>13301</v>
      </c>
      <c r="H1039">
        <v>625</v>
      </c>
      <c r="I1039">
        <v>1400</v>
      </c>
      <c r="J1039">
        <v>0.55000000000000004</v>
      </c>
      <c r="K1039" t="str">
        <f>IF(Table2_1[[#This Row],[discount_percentage]]&gt;=0.5, "Yes", "No")</f>
        <v>Yes</v>
      </c>
      <c r="L1039" s="16">
        <f>Table2_1[[#This Row],[actual_price]] * Table2_1[[#This Row],[rating_count]]</f>
        <v>32642400</v>
      </c>
      <c r="M1039">
        <v>4.2</v>
      </c>
      <c r="N1039">
        <v>23316</v>
      </c>
      <c r="O1039">
        <f>Table2_1[[#This Row],[rating]] * Table2_1[[#This Row],[rating_count]]</f>
        <v>97927.2</v>
      </c>
      <c r="P1039">
        <f>CORREL(J:J,M:M)</f>
        <v>-0.15537543972693033</v>
      </c>
      <c r="Q1039" t="str">
        <f>IF(Table2_1[[#This Row],[rating_count]]&lt;1000, "Yes", "No")</f>
        <v>No</v>
      </c>
      <c r="R1039" s="9">
        <f>Table2_1[[#This Row],[rating]] * Table2_1[[#This Row],[rating_count]]</f>
        <v>97927.2</v>
      </c>
    </row>
    <row r="1040" spans="1:18">
      <c r="A1040" s="9" t="s">
        <v>8708</v>
      </c>
      <c r="B1040" s="9" t="s">
        <v>8709</v>
      </c>
      <c r="C1040" s="9" t="s">
        <v>13174</v>
      </c>
      <c r="D1040" s="9" t="s">
        <v>13283</v>
      </c>
      <c r="E1040" s="9" t="s">
        <v>13284</v>
      </c>
      <c r="F1040" s="9" t="s">
        <v>13302</v>
      </c>
      <c r="G1040" s="9"/>
      <c r="H1040">
        <v>1290</v>
      </c>
      <c r="I1040">
        <v>2500</v>
      </c>
      <c r="J1040">
        <v>0.48</v>
      </c>
      <c r="K1040" t="str">
        <f>IF(Table2_1[[#This Row],[discount_percentage]]&gt;=0.5, "Yes", "No")</f>
        <v>No</v>
      </c>
      <c r="L1040" s="16">
        <f>Table2_1[[#This Row],[actual_price]] * Table2_1[[#This Row],[rating_count]]</f>
        <v>16325000</v>
      </c>
      <c r="M1040">
        <v>4</v>
      </c>
      <c r="N1040">
        <v>6530</v>
      </c>
      <c r="O1040">
        <f>Table2_1[[#This Row],[rating]] * Table2_1[[#This Row],[rating_count]]</f>
        <v>26120</v>
      </c>
      <c r="P1040">
        <f>CORREL(J:J,M:M)</f>
        <v>-0.15537543972693033</v>
      </c>
      <c r="Q1040" t="str">
        <f>IF(Table2_1[[#This Row],[rating_count]]&lt;1000, "Yes", "No")</f>
        <v>No</v>
      </c>
      <c r="R1040" s="9">
        <f>Table2_1[[#This Row],[rating]] * Table2_1[[#This Row],[rating_count]]</f>
        <v>26120</v>
      </c>
    </row>
    <row r="1041" spans="1:18">
      <c r="A1041" s="9" t="s">
        <v>8719</v>
      </c>
      <c r="B1041" s="9" t="s">
        <v>8720</v>
      </c>
      <c r="C1041" s="9" t="s">
        <v>13174</v>
      </c>
      <c r="D1041" s="9" t="s">
        <v>13287</v>
      </c>
      <c r="E1041" s="9" t="s">
        <v>13303</v>
      </c>
      <c r="F1041" s="9" t="s">
        <v>13304</v>
      </c>
      <c r="G1041" s="9"/>
      <c r="H1041">
        <v>3600</v>
      </c>
      <c r="I1041">
        <v>6190</v>
      </c>
      <c r="J1041">
        <v>0.42</v>
      </c>
      <c r="K1041" t="str">
        <f>IF(Table2_1[[#This Row],[discount_percentage]]&gt;=0.5, "Yes", "No")</f>
        <v>No</v>
      </c>
      <c r="L1041" s="16">
        <f>Table2_1[[#This Row],[actual_price]] * Table2_1[[#This Row],[rating_count]]</f>
        <v>73809560</v>
      </c>
      <c r="M1041">
        <v>4.3</v>
      </c>
      <c r="N1041">
        <v>11924</v>
      </c>
      <c r="O1041">
        <f>Table2_1[[#This Row],[rating]] * Table2_1[[#This Row],[rating_count]]</f>
        <v>51273.2</v>
      </c>
      <c r="P1041">
        <f>CORREL(J:J,M:M)</f>
        <v>-0.15537543972693033</v>
      </c>
      <c r="Q1041" t="str">
        <f>IF(Table2_1[[#This Row],[rating_count]]&lt;1000, "Yes", "No")</f>
        <v>No</v>
      </c>
      <c r="R1041" s="9">
        <f>Table2_1[[#This Row],[rating]] * Table2_1[[#This Row],[rating_count]]</f>
        <v>51273.2</v>
      </c>
    </row>
    <row r="1042" spans="1:18">
      <c r="A1042" s="9" t="s">
        <v>8730</v>
      </c>
      <c r="B1042" s="9" t="s">
        <v>8731</v>
      </c>
      <c r="C1042" s="9" t="s">
        <v>13174</v>
      </c>
      <c r="D1042" s="9" t="s">
        <v>13287</v>
      </c>
      <c r="E1042" s="9" t="s">
        <v>13288</v>
      </c>
      <c r="F1042" s="9"/>
      <c r="G1042" s="9"/>
      <c r="H1042">
        <v>6549</v>
      </c>
      <c r="I1042">
        <v>13999</v>
      </c>
      <c r="J1042">
        <v>0.53</v>
      </c>
      <c r="K1042" t="str">
        <f>IF(Table2_1[[#This Row],[discount_percentage]]&gt;=0.5, "Yes", "No")</f>
        <v>Yes</v>
      </c>
      <c r="L1042" s="16">
        <f>Table2_1[[#This Row],[actual_price]] * Table2_1[[#This Row],[rating_count]]</f>
        <v>41451039</v>
      </c>
      <c r="M1042">
        <v>4</v>
      </c>
      <c r="N1042">
        <v>2961</v>
      </c>
      <c r="O1042">
        <f>Table2_1[[#This Row],[rating]] * Table2_1[[#This Row],[rating_count]]</f>
        <v>11844</v>
      </c>
      <c r="P1042">
        <f>CORREL(J:J,M:M)</f>
        <v>-0.15537543972693033</v>
      </c>
      <c r="Q1042" t="str">
        <f>IF(Table2_1[[#This Row],[rating_count]]&lt;1000, "Yes", "No")</f>
        <v>No</v>
      </c>
      <c r="R1042" s="9">
        <f>Table2_1[[#This Row],[rating]] * Table2_1[[#This Row],[rating_count]]</f>
        <v>11844</v>
      </c>
    </row>
    <row r="1043" spans="1:18">
      <c r="A1043" s="9" t="s">
        <v>8741</v>
      </c>
      <c r="B1043" s="9" t="s">
        <v>8742</v>
      </c>
      <c r="C1043" s="9" t="s">
        <v>13174</v>
      </c>
      <c r="D1043" s="9" t="s">
        <v>13283</v>
      </c>
      <c r="E1043" s="9" t="s">
        <v>13284</v>
      </c>
      <c r="F1043" s="9" t="s">
        <v>13285</v>
      </c>
      <c r="G1043" s="9" t="s">
        <v>13286</v>
      </c>
      <c r="H1043">
        <v>1625</v>
      </c>
      <c r="I1043">
        <v>2995</v>
      </c>
      <c r="J1043">
        <v>0.46</v>
      </c>
      <c r="K1043" t="str">
        <f>IF(Table2_1[[#This Row],[discount_percentage]]&gt;=0.5, "Yes", "No")</f>
        <v>No</v>
      </c>
      <c r="L1043" s="16">
        <f>Table2_1[[#This Row],[actual_price]] * Table2_1[[#This Row],[rating_count]]</f>
        <v>70334580</v>
      </c>
      <c r="M1043">
        <v>4.5</v>
      </c>
      <c r="N1043">
        <v>23484</v>
      </c>
      <c r="O1043">
        <f>Table2_1[[#This Row],[rating]] * Table2_1[[#This Row],[rating_count]]</f>
        <v>105678</v>
      </c>
      <c r="P1043">
        <f>CORREL(J:J,M:M)</f>
        <v>-0.15537543972693033</v>
      </c>
      <c r="Q1043" t="str">
        <f>IF(Table2_1[[#This Row],[rating_count]]&lt;1000, "Yes", "No")</f>
        <v>No</v>
      </c>
      <c r="R1043" s="9">
        <f>Table2_1[[#This Row],[rating]] * Table2_1[[#This Row],[rating_count]]</f>
        <v>105678</v>
      </c>
    </row>
    <row r="1044" spans="1:18">
      <c r="A1044" s="9" t="s">
        <v>8751</v>
      </c>
      <c r="B1044" s="9" t="s">
        <v>8752</v>
      </c>
      <c r="C1044" s="9" t="s">
        <v>13174</v>
      </c>
      <c r="D1044" s="9" t="s">
        <v>13287</v>
      </c>
      <c r="E1044" s="9" t="s">
        <v>13303</v>
      </c>
      <c r="F1044" s="9" t="s">
        <v>13304</v>
      </c>
      <c r="G1044" s="9"/>
      <c r="H1044">
        <v>2599</v>
      </c>
      <c r="I1044">
        <v>5890</v>
      </c>
      <c r="J1044">
        <v>0.56000000000000005</v>
      </c>
      <c r="K1044" t="str">
        <f>IF(Table2_1[[#This Row],[discount_percentage]]&gt;=0.5, "Yes", "No")</f>
        <v>Yes</v>
      </c>
      <c r="L1044" s="16">
        <f>Table2_1[[#This Row],[actual_price]] * Table2_1[[#This Row],[rating_count]]</f>
        <v>128301870</v>
      </c>
      <c r="M1044">
        <v>4.0999999999999996</v>
      </c>
      <c r="N1044">
        <v>21783</v>
      </c>
      <c r="O1044">
        <f>Table2_1[[#This Row],[rating]] * Table2_1[[#This Row],[rating_count]]</f>
        <v>89310.299999999988</v>
      </c>
      <c r="P1044">
        <f>CORREL(J:J,M:M)</f>
        <v>-0.15537543972693033</v>
      </c>
      <c r="Q1044" t="str">
        <f>IF(Table2_1[[#This Row],[rating_count]]&lt;1000, "Yes", "No")</f>
        <v>No</v>
      </c>
      <c r="R1044" s="9">
        <f>Table2_1[[#This Row],[rating]] * Table2_1[[#This Row],[rating_count]]</f>
        <v>89310.299999999988</v>
      </c>
    </row>
    <row r="1045" spans="1:18">
      <c r="A1045" s="9" t="s">
        <v>8760</v>
      </c>
      <c r="B1045" s="9" t="s">
        <v>8761</v>
      </c>
      <c r="C1045" s="9" t="s">
        <v>13174</v>
      </c>
      <c r="D1045" s="9" t="s">
        <v>13283</v>
      </c>
      <c r="E1045" s="9" t="s">
        <v>13284</v>
      </c>
      <c r="F1045" s="9" t="s">
        <v>13285</v>
      </c>
      <c r="G1045" s="9" t="s">
        <v>13305</v>
      </c>
      <c r="H1045">
        <v>1199</v>
      </c>
      <c r="I1045">
        <v>2000</v>
      </c>
      <c r="J1045">
        <v>0.4</v>
      </c>
      <c r="K1045" t="str">
        <f>IF(Table2_1[[#This Row],[discount_percentage]]&gt;=0.5, "Yes", "No")</f>
        <v>No</v>
      </c>
      <c r="L1045" s="16">
        <f>Table2_1[[#This Row],[actual_price]] * Table2_1[[#This Row],[rating_count]]</f>
        <v>28060000</v>
      </c>
      <c r="M1045">
        <v>4</v>
      </c>
      <c r="N1045">
        <v>14030</v>
      </c>
      <c r="O1045">
        <f>Table2_1[[#This Row],[rating]] * Table2_1[[#This Row],[rating_count]]</f>
        <v>56120</v>
      </c>
      <c r="P1045">
        <f>CORREL(J:J,M:M)</f>
        <v>-0.15537543972693033</v>
      </c>
      <c r="Q1045" t="str">
        <f>IF(Table2_1[[#This Row],[rating_count]]&lt;1000, "Yes", "No")</f>
        <v>No</v>
      </c>
      <c r="R1045" s="9">
        <f>Table2_1[[#This Row],[rating]] * Table2_1[[#This Row],[rating_count]]</f>
        <v>56120</v>
      </c>
    </row>
    <row r="1046" spans="1:18">
      <c r="A1046" s="9" t="s">
        <v>8771</v>
      </c>
      <c r="B1046" s="9" t="s">
        <v>8772</v>
      </c>
      <c r="C1046" s="9" t="s">
        <v>13174</v>
      </c>
      <c r="D1046" s="9" t="s">
        <v>13287</v>
      </c>
      <c r="E1046" s="9" t="s">
        <v>13303</v>
      </c>
      <c r="F1046" s="9" t="s">
        <v>13306</v>
      </c>
      <c r="G1046" s="9"/>
      <c r="H1046">
        <v>5499</v>
      </c>
      <c r="I1046">
        <v>13150</v>
      </c>
      <c r="J1046">
        <v>0.57999999999999996</v>
      </c>
      <c r="K1046" t="str">
        <f>IF(Table2_1[[#This Row],[discount_percentage]]&gt;=0.5, "Yes", "No")</f>
        <v>Yes</v>
      </c>
      <c r="L1046" s="16">
        <f>Table2_1[[#This Row],[actual_price]] * Table2_1[[#This Row],[rating_count]]</f>
        <v>84133700</v>
      </c>
      <c r="M1046">
        <v>4.2</v>
      </c>
      <c r="N1046">
        <v>6398</v>
      </c>
      <c r="O1046">
        <f>Table2_1[[#This Row],[rating]] * Table2_1[[#This Row],[rating_count]]</f>
        <v>26871.600000000002</v>
      </c>
      <c r="P1046">
        <f>CORREL(J:J,M:M)</f>
        <v>-0.15537543972693033</v>
      </c>
      <c r="Q1046" t="str">
        <f>IF(Table2_1[[#This Row],[rating_count]]&lt;1000, "Yes", "No")</f>
        <v>No</v>
      </c>
      <c r="R1046" s="9">
        <f>Table2_1[[#This Row],[rating]] * Table2_1[[#This Row],[rating_count]]</f>
        <v>26871.600000000002</v>
      </c>
    </row>
    <row r="1047" spans="1:18">
      <c r="A1047" s="9" t="s">
        <v>8782</v>
      </c>
      <c r="B1047" s="9" t="s">
        <v>8783</v>
      </c>
      <c r="C1047" s="9" t="s">
        <v>13174</v>
      </c>
      <c r="D1047" s="9" t="s">
        <v>13283</v>
      </c>
      <c r="E1047" s="9" t="s">
        <v>13284</v>
      </c>
      <c r="F1047" s="9" t="s">
        <v>13302</v>
      </c>
      <c r="G1047" s="9"/>
      <c r="H1047">
        <v>1299</v>
      </c>
      <c r="I1047">
        <v>3500</v>
      </c>
      <c r="J1047">
        <v>0.63</v>
      </c>
      <c r="K1047" t="str">
        <f>IF(Table2_1[[#This Row],[discount_percentage]]&gt;=0.5, "Yes", "No")</f>
        <v>Yes</v>
      </c>
      <c r="L1047" s="16">
        <f>Table2_1[[#This Row],[actual_price]] * Table2_1[[#This Row],[rating_count]]</f>
        <v>154175000</v>
      </c>
      <c r="M1047">
        <v>3.8</v>
      </c>
      <c r="N1047">
        <v>44050</v>
      </c>
      <c r="O1047">
        <f>Table2_1[[#This Row],[rating]] * Table2_1[[#This Row],[rating_count]]</f>
        <v>167390</v>
      </c>
      <c r="P1047">
        <f>CORREL(J:J,M:M)</f>
        <v>-0.15537543972693033</v>
      </c>
      <c r="Q1047" t="str">
        <f>IF(Table2_1[[#This Row],[rating_count]]&lt;1000, "Yes", "No")</f>
        <v>No</v>
      </c>
      <c r="R1047" s="9">
        <f>Table2_1[[#This Row],[rating]] * Table2_1[[#This Row],[rating_count]]</f>
        <v>167390</v>
      </c>
    </row>
    <row r="1048" spans="1:18">
      <c r="A1048" s="9" t="s">
        <v>8792</v>
      </c>
      <c r="B1048" s="9" t="s">
        <v>8793</v>
      </c>
      <c r="C1048" s="9" t="s">
        <v>13174</v>
      </c>
      <c r="D1048" s="9" t="s">
        <v>13283</v>
      </c>
      <c r="E1048" s="9" t="s">
        <v>13291</v>
      </c>
      <c r="F1048" s="9" t="s">
        <v>13292</v>
      </c>
      <c r="G1048" s="9" t="s">
        <v>13301</v>
      </c>
      <c r="H1048">
        <v>599</v>
      </c>
      <c r="I1048">
        <v>785</v>
      </c>
      <c r="J1048">
        <v>0.24</v>
      </c>
      <c r="K1048" t="str">
        <f>IF(Table2_1[[#This Row],[discount_percentage]]&gt;=0.5, "Yes", "No")</f>
        <v>No</v>
      </c>
      <c r="L1048" s="16">
        <f>Table2_1[[#This Row],[actual_price]] * Table2_1[[#This Row],[rating_count]]</f>
        <v>19033895</v>
      </c>
      <c r="M1048">
        <v>4.2</v>
      </c>
      <c r="N1048">
        <v>24247</v>
      </c>
      <c r="O1048">
        <f>Table2_1[[#This Row],[rating]] * Table2_1[[#This Row],[rating_count]]</f>
        <v>101837.40000000001</v>
      </c>
      <c r="P1048">
        <f>CORREL(J:J,M:M)</f>
        <v>-0.15537543972693033</v>
      </c>
      <c r="Q1048" t="str">
        <f>IF(Table2_1[[#This Row],[rating_count]]&lt;1000, "Yes", "No")</f>
        <v>No</v>
      </c>
      <c r="R1048" s="9">
        <f>Table2_1[[#This Row],[rating]] * Table2_1[[#This Row],[rating_count]]</f>
        <v>101837.40000000001</v>
      </c>
    </row>
    <row r="1049" spans="1:18">
      <c r="A1049" s="9" t="s">
        <v>8802</v>
      </c>
      <c r="B1049" s="9" t="s">
        <v>8803</v>
      </c>
      <c r="C1049" s="9" t="s">
        <v>13174</v>
      </c>
      <c r="D1049" s="9" t="s">
        <v>13283</v>
      </c>
      <c r="E1049" s="9" t="s">
        <v>13284</v>
      </c>
      <c r="F1049" s="9" t="s">
        <v>13302</v>
      </c>
      <c r="G1049" s="9"/>
      <c r="H1049">
        <v>1999</v>
      </c>
      <c r="I1049">
        <v>3210</v>
      </c>
      <c r="J1049">
        <v>0.38</v>
      </c>
      <c r="K1049" t="str">
        <f>IF(Table2_1[[#This Row],[discount_percentage]]&gt;=0.5, "Yes", "No")</f>
        <v>No</v>
      </c>
      <c r="L1049" s="16">
        <f>Table2_1[[#This Row],[actual_price]] * Table2_1[[#This Row],[rating_count]]</f>
        <v>132730290</v>
      </c>
      <c r="M1049">
        <v>4.2</v>
      </c>
      <c r="N1049">
        <v>41349</v>
      </c>
      <c r="O1049">
        <f>Table2_1[[#This Row],[rating]] * Table2_1[[#This Row],[rating_count]]</f>
        <v>173665.80000000002</v>
      </c>
      <c r="P1049">
        <f>CORREL(J:J,M:M)</f>
        <v>-0.15537543972693033</v>
      </c>
      <c r="Q1049" t="str">
        <f>IF(Table2_1[[#This Row],[rating_count]]&lt;1000, "Yes", "No")</f>
        <v>No</v>
      </c>
      <c r="R1049" s="9">
        <f>Table2_1[[#This Row],[rating]] * Table2_1[[#This Row],[rating_count]]</f>
        <v>173665.80000000002</v>
      </c>
    </row>
    <row r="1050" spans="1:18">
      <c r="A1050" s="9" t="s">
        <v>8812</v>
      </c>
      <c r="B1050" s="9" t="s">
        <v>8813</v>
      </c>
      <c r="C1050" s="9" t="s">
        <v>13174</v>
      </c>
      <c r="D1050" s="9" t="s">
        <v>13283</v>
      </c>
      <c r="E1050" s="9" t="s">
        <v>13284</v>
      </c>
      <c r="F1050" s="9" t="s">
        <v>13285</v>
      </c>
      <c r="G1050" s="9" t="s">
        <v>13305</v>
      </c>
      <c r="H1050">
        <v>549</v>
      </c>
      <c r="I1050">
        <v>1000</v>
      </c>
      <c r="J1050">
        <v>0.45</v>
      </c>
      <c r="K1050" t="str">
        <f>IF(Table2_1[[#This Row],[discount_percentage]]&gt;=0.5, "Yes", "No")</f>
        <v>No</v>
      </c>
      <c r="L1050" s="16">
        <f>Table2_1[[#This Row],[actual_price]] * Table2_1[[#This Row],[rating_count]]</f>
        <v>1074000</v>
      </c>
      <c r="M1050">
        <v>3.6</v>
      </c>
      <c r="N1050">
        <v>1074</v>
      </c>
      <c r="O1050">
        <f>Table2_1[[#This Row],[rating]] * Table2_1[[#This Row],[rating_count]]</f>
        <v>3866.4</v>
      </c>
      <c r="P1050">
        <f>CORREL(J:J,M:M)</f>
        <v>-0.15537543972693033</v>
      </c>
      <c r="Q1050" t="str">
        <f>IF(Table2_1[[#This Row],[rating_count]]&lt;1000, "Yes", "No")</f>
        <v>No</v>
      </c>
      <c r="R1050" s="9">
        <f>Table2_1[[#This Row],[rating]] * Table2_1[[#This Row],[rating_count]]</f>
        <v>3866.4</v>
      </c>
    </row>
    <row r="1051" spans="1:18">
      <c r="A1051" s="9" t="s">
        <v>8822</v>
      </c>
      <c r="B1051" s="9" t="s">
        <v>8823</v>
      </c>
      <c r="C1051" s="9" t="s">
        <v>13174</v>
      </c>
      <c r="D1051" s="9" t="s">
        <v>13287</v>
      </c>
      <c r="E1051" s="9" t="s">
        <v>13288</v>
      </c>
      <c r="F1051" s="9" t="s">
        <v>13289</v>
      </c>
      <c r="G1051" s="9"/>
      <c r="H1051">
        <v>999</v>
      </c>
      <c r="I1051">
        <v>2000</v>
      </c>
      <c r="J1051">
        <v>0.5</v>
      </c>
      <c r="K1051" t="str">
        <f>IF(Table2_1[[#This Row],[discount_percentage]]&gt;=0.5, "Yes", "No")</f>
        <v>Yes</v>
      </c>
      <c r="L1051" s="16">
        <f>Table2_1[[#This Row],[actual_price]] * Table2_1[[#This Row],[rating_count]]</f>
        <v>2326000</v>
      </c>
      <c r="M1051">
        <v>3.8</v>
      </c>
      <c r="N1051">
        <v>1163</v>
      </c>
      <c r="O1051">
        <f>Table2_1[[#This Row],[rating]] * Table2_1[[#This Row],[rating_count]]</f>
        <v>4419.3999999999996</v>
      </c>
      <c r="P1051">
        <f>CORREL(J:J,M:M)</f>
        <v>-0.15537543972693033</v>
      </c>
      <c r="Q1051" t="str">
        <f>IF(Table2_1[[#This Row],[rating_count]]&lt;1000, "Yes", "No")</f>
        <v>No</v>
      </c>
      <c r="R1051" s="9">
        <f>Table2_1[[#This Row],[rating]] * Table2_1[[#This Row],[rating_count]]</f>
        <v>4419.3999999999996</v>
      </c>
    </row>
    <row r="1052" spans="1:18">
      <c r="A1052" s="9" t="s">
        <v>8832</v>
      </c>
      <c r="B1052" s="9" t="s">
        <v>8833</v>
      </c>
      <c r="C1052" s="9" t="s">
        <v>13174</v>
      </c>
      <c r="D1052" s="9" t="s">
        <v>13283</v>
      </c>
      <c r="E1052" s="9" t="s">
        <v>13291</v>
      </c>
      <c r="F1052" s="9" t="s">
        <v>13292</v>
      </c>
      <c r="G1052" s="9" t="s">
        <v>13293</v>
      </c>
      <c r="H1052">
        <v>398</v>
      </c>
      <c r="I1052">
        <v>1999</v>
      </c>
      <c r="J1052">
        <v>0.8</v>
      </c>
      <c r="K1052" t="str">
        <f>IF(Table2_1[[#This Row],[discount_percentage]]&gt;=0.5, "Yes", "No")</f>
        <v>Yes</v>
      </c>
      <c r="L1052" s="16">
        <f>Table2_1[[#This Row],[actual_price]] * Table2_1[[#This Row],[rating_count]]</f>
        <v>513743</v>
      </c>
      <c r="M1052">
        <v>4.0999999999999996</v>
      </c>
      <c r="N1052">
        <v>257</v>
      </c>
      <c r="O1052">
        <f>Table2_1[[#This Row],[rating]] * Table2_1[[#This Row],[rating_count]]</f>
        <v>1053.6999999999998</v>
      </c>
      <c r="P1052">
        <f>CORREL(J:J,M:M)</f>
        <v>-0.15537543972693033</v>
      </c>
      <c r="Q1052" t="str">
        <f>IF(Table2_1[[#This Row],[rating_count]]&lt;1000, "Yes", "No")</f>
        <v>Yes</v>
      </c>
      <c r="R1052" s="9">
        <f>Table2_1[[#This Row],[rating]] * Table2_1[[#This Row],[rating_count]]</f>
        <v>1053.6999999999998</v>
      </c>
    </row>
    <row r="1053" spans="1:18">
      <c r="A1053" s="9" t="s">
        <v>8842</v>
      </c>
      <c r="B1053" s="9" t="s">
        <v>8843</v>
      </c>
      <c r="C1053" s="9" t="s">
        <v>13174</v>
      </c>
      <c r="D1053" s="9" t="s">
        <v>13287</v>
      </c>
      <c r="E1053" s="9" t="s">
        <v>13303</v>
      </c>
      <c r="F1053" s="9" t="s">
        <v>13307</v>
      </c>
      <c r="G1053" s="9"/>
      <c r="H1053">
        <v>539</v>
      </c>
      <c r="I1053">
        <v>720</v>
      </c>
      <c r="J1053">
        <v>0.25</v>
      </c>
      <c r="K1053" t="str">
        <f>IF(Table2_1[[#This Row],[discount_percentage]]&gt;=0.5, "Yes", "No")</f>
        <v>No</v>
      </c>
      <c r="L1053" s="16">
        <f>Table2_1[[#This Row],[actual_price]] * Table2_1[[#This Row],[rating_count]]</f>
        <v>25932240</v>
      </c>
      <c r="M1053">
        <v>4.0999999999999996</v>
      </c>
      <c r="N1053">
        <v>36017</v>
      </c>
      <c r="O1053">
        <f>Table2_1[[#This Row],[rating]] * Table2_1[[#This Row],[rating_count]]</f>
        <v>147669.69999999998</v>
      </c>
      <c r="P1053">
        <f>CORREL(J:J,M:M)</f>
        <v>-0.15537543972693033</v>
      </c>
      <c r="Q1053" t="str">
        <f>IF(Table2_1[[#This Row],[rating_count]]&lt;1000, "Yes", "No")</f>
        <v>No</v>
      </c>
      <c r="R1053" s="9">
        <f>Table2_1[[#This Row],[rating]] * Table2_1[[#This Row],[rating_count]]</f>
        <v>147669.69999999998</v>
      </c>
    </row>
    <row r="1054" spans="1:18">
      <c r="A1054" s="9" t="s">
        <v>8853</v>
      </c>
      <c r="B1054" s="9" t="s">
        <v>8854</v>
      </c>
      <c r="C1054" s="9" t="s">
        <v>13174</v>
      </c>
      <c r="D1054" s="9" t="s">
        <v>13283</v>
      </c>
      <c r="E1054" s="9" t="s">
        <v>13284</v>
      </c>
      <c r="F1054" s="9" t="s">
        <v>13285</v>
      </c>
      <c r="G1054" s="9" t="s">
        <v>13286</v>
      </c>
      <c r="H1054">
        <v>699</v>
      </c>
      <c r="I1054">
        <v>1595</v>
      </c>
      <c r="J1054">
        <v>0.56000000000000005</v>
      </c>
      <c r="K1054" t="str">
        <f>IF(Table2_1[[#This Row],[discount_percentage]]&gt;=0.5, "Yes", "No")</f>
        <v>Yes</v>
      </c>
      <c r="L1054" s="16">
        <f>Table2_1[[#This Row],[actual_price]] * Table2_1[[#This Row],[rating_count]]</f>
        <v>12903550</v>
      </c>
      <c r="M1054">
        <v>4.0999999999999996</v>
      </c>
      <c r="N1054">
        <v>8090</v>
      </c>
      <c r="O1054">
        <f>Table2_1[[#This Row],[rating]] * Table2_1[[#This Row],[rating_count]]</f>
        <v>33169</v>
      </c>
      <c r="P1054">
        <f>CORREL(J:J,M:M)</f>
        <v>-0.15537543972693033</v>
      </c>
      <c r="Q1054" t="str">
        <f>IF(Table2_1[[#This Row],[rating_count]]&lt;1000, "Yes", "No")</f>
        <v>No</v>
      </c>
      <c r="R1054" s="9">
        <f>Table2_1[[#This Row],[rating]] * Table2_1[[#This Row],[rating_count]]</f>
        <v>33169</v>
      </c>
    </row>
    <row r="1055" spans="1:18">
      <c r="A1055" s="9" t="s">
        <v>8863</v>
      </c>
      <c r="B1055" s="9" t="s">
        <v>8864</v>
      </c>
      <c r="C1055" s="9" t="s">
        <v>13174</v>
      </c>
      <c r="D1055" s="9" t="s">
        <v>13283</v>
      </c>
      <c r="E1055" s="9" t="s">
        <v>13284</v>
      </c>
      <c r="F1055" s="9" t="s">
        <v>13299</v>
      </c>
      <c r="G1055" s="9"/>
      <c r="H1055">
        <v>2148</v>
      </c>
      <c r="I1055">
        <v>3645</v>
      </c>
      <c r="J1055">
        <v>0.41</v>
      </c>
      <c r="K1055" t="str">
        <f>IF(Table2_1[[#This Row],[discount_percentage]]&gt;=0.5, "Yes", "No")</f>
        <v>No</v>
      </c>
      <c r="L1055" s="16">
        <f>Table2_1[[#This Row],[actual_price]] * Table2_1[[#This Row],[rating_count]]</f>
        <v>114409260</v>
      </c>
      <c r="M1055">
        <v>4.0999999999999996</v>
      </c>
      <c r="N1055">
        <v>31388</v>
      </c>
      <c r="O1055">
        <f>Table2_1[[#This Row],[rating]] * Table2_1[[#This Row],[rating_count]]</f>
        <v>128690.79999999999</v>
      </c>
      <c r="P1055">
        <f>CORREL(J:J,M:M)</f>
        <v>-0.15537543972693033</v>
      </c>
      <c r="Q1055" t="str">
        <f>IF(Table2_1[[#This Row],[rating_count]]&lt;1000, "Yes", "No")</f>
        <v>No</v>
      </c>
      <c r="R1055" s="9">
        <f>Table2_1[[#This Row],[rating]] * Table2_1[[#This Row],[rating_count]]</f>
        <v>128690.79999999999</v>
      </c>
    </row>
    <row r="1056" spans="1:18">
      <c r="A1056" s="9" t="s">
        <v>8873</v>
      </c>
      <c r="B1056" s="9" t="s">
        <v>8874</v>
      </c>
      <c r="C1056" s="9" t="s">
        <v>13174</v>
      </c>
      <c r="D1056" s="9" t="s">
        <v>13283</v>
      </c>
      <c r="E1056" s="9" t="s">
        <v>13284</v>
      </c>
      <c r="F1056" s="9" t="s">
        <v>13308</v>
      </c>
      <c r="G1056" s="9" t="s">
        <v>13309</v>
      </c>
      <c r="H1056">
        <v>3599</v>
      </c>
      <c r="I1056">
        <v>7950</v>
      </c>
      <c r="J1056">
        <v>0.55000000000000004</v>
      </c>
      <c r="K1056" t="str">
        <f>IF(Table2_1[[#This Row],[discount_percentage]]&gt;=0.5, "Yes", "No")</f>
        <v>Yes</v>
      </c>
      <c r="L1056" s="16">
        <f>Table2_1[[#This Row],[actual_price]] * Table2_1[[#This Row],[rating_count]]</f>
        <v>1081200</v>
      </c>
      <c r="M1056">
        <v>4.2</v>
      </c>
      <c r="N1056">
        <v>136</v>
      </c>
      <c r="O1056">
        <f>Table2_1[[#This Row],[rating]] * Table2_1[[#This Row],[rating_count]]</f>
        <v>571.20000000000005</v>
      </c>
      <c r="P1056">
        <f>CORREL(J:J,M:M)</f>
        <v>-0.15537543972693033</v>
      </c>
      <c r="Q1056" t="str">
        <f>IF(Table2_1[[#This Row],[rating_count]]&lt;1000, "Yes", "No")</f>
        <v>Yes</v>
      </c>
      <c r="R1056" s="9">
        <f>Table2_1[[#This Row],[rating]] * Table2_1[[#This Row],[rating_count]]</f>
        <v>571.20000000000005</v>
      </c>
    </row>
    <row r="1057" spans="1:18">
      <c r="A1057" s="9" t="s">
        <v>8884</v>
      </c>
      <c r="B1057" s="9" t="s">
        <v>8885</v>
      </c>
      <c r="C1057" s="9" t="s">
        <v>13174</v>
      </c>
      <c r="D1057" s="9" t="s">
        <v>13310</v>
      </c>
      <c r="E1057" s="9" t="s">
        <v>13311</v>
      </c>
      <c r="F1057" s="9" t="s">
        <v>13312</v>
      </c>
      <c r="G1057" s="9"/>
      <c r="H1057">
        <v>351</v>
      </c>
      <c r="I1057">
        <v>999</v>
      </c>
      <c r="J1057">
        <v>0.65</v>
      </c>
      <c r="K1057" t="str">
        <f>IF(Table2_1[[#This Row],[discount_percentage]]&gt;=0.5, "Yes", "No")</f>
        <v>Yes</v>
      </c>
      <c r="L1057" s="16">
        <f>Table2_1[[#This Row],[actual_price]] * Table2_1[[#This Row],[rating_count]]</f>
        <v>5374620</v>
      </c>
      <c r="M1057">
        <v>4</v>
      </c>
      <c r="N1057">
        <v>5380</v>
      </c>
      <c r="O1057">
        <f>Table2_1[[#This Row],[rating]] * Table2_1[[#This Row],[rating_count]]</f>
        <v>21520</v>
      </c>
      <c r="P1057">
        <f>CORREL(J:J,M:M)</f>
        <v>-0.15537543972693033</v>
      </c>
      <c r="Q1057" t="str">
        <f>IF(Table2_1[[#This Row],[rating_count]]&lt;1000, "Yes", "No")</f>
        <v>No</v>
      </c>
      <c r="R1057" s="9">
        <f>Table2_1[[#This Row],[rating]] * Table2_1[[#This Row],[rating_count]]</f>
        <v>21520</v>
      </c>
    </row>
    <row r="1058" spans="1:18">
      <c r="A1058" s="9" t="s">
        <v>8895</v>
      </c>
      <c r="B1058" s="9" t="s">
        <v>8896</v>
      </c>
      <c r="C1058" s="9" t="s">
        <v>13174</v>
      </c>
      <c r="D1058" s="9" t="s">
        <v>13283</v>
      </c>
      <c r="E1058" s="9" t="s">
        <v>13291</v>
      </c>
      <c r="F1058" s="9" t="s">
        <v>13292</v>
      </c>
      <c r="G1058" s="9" t="s">
        <v>13301</v>
      </c>
      <c r="H1058">
        <v>1614</v>
      </c>
      <c r="I1058">
        <v>1745</v>
      </c>
      <c r="J1058">
        <v>0.08</v>
      </c>
      <c r="K1058" t="str">
        <f>IF(Table2_1[[#This Row],[discount_percentage]]&gt;=0.5, "Yes", "No")</f>
        <v>No</v>
      </c>
      <c r="L1058" s="16">
        <f>Table2_1[[#This Row],[actual_price]] * Table2_1[[#This Row],[rating_count]]</f>
        <v>66264630</v>
      </c>
      <c r="M1058">
        <v>4.3</v>
      </c>
      <c r="N1058">
        <v>37974</v>
      </c>
      <c r="O1058">
        <f>Table2_1[[#This Row],[rating]] * Table2_1[[#This Row],[rating_count]]</f>
        <v>163288.19999999998</v>
      </c>
      <c r="P1058">
        <f>CORREL(J:J,M:M)</f>
        <v>-0.15537543972693033</v>
      </c>
      <c r="Q1058" t="str">
        <f>IF(Table2_1[[#This Row],[rating_count]]&lt;1000, "Yes", "No")</f>
        <v>No</v>
      </c>
      <c r="R1058" s="9">
        <f>Table2_1[[#This Row],[rating]] * Table2_1[[#This Row],[rating_count]]</f>
        <v>163288.19999999998</v>
      </c>
    </row>
    <row r="1059" spans="1:18">
      <c r="A1059" s="9" t="s">
        <v>8906</v>
      </c>
      <c r="B1059" s="9" t="s">
        <v>8907</v>
      </c>
      <c r="C1059" s="9" t="s">
        <v>13174</v>
      </c>
      <c r="D1059" s="9" t="s">
        <v>13287</v>
      </c>
      <c r="E1059" s="9" t="s">
        <v>13303</v>
      </c>
      <c r="F1059" s="9" t="s">
        <v>13307</v>
      </c>
      <c r="G1059" s="9"/>
      <c r="H1059">
        <v>719</v>
      </c>
      <c r="I1059">
        <v>1295</v>
      </c>
      <c r="J1059">
        <v>0.44</v>
      </c>
      <c r="K1059" t="str">
        <f>IF(Table2_1[[#This Row],[discount_percentage]]&gt;=0.5, "Yes", "No")</f>
        <v>No</v>
      </c>
      <c r="L1059" s="16">
        <f>Table2_1[[#This Row],[actual_price]] * Table2_1[[#This Row],[rating_count]]</f>
        <v>22297310</v>
      </c>
      <c r="M1059">
        <v>4.2</v>
      </c>
      <c r="N1059">
        <v>17218</v>
      </c>
      <c r="O1059">
        <f>Table2_1[[#This Row],[rating]] * Table2_1[[#This Row],[rating_count]]</f>
        <v>72315.600000000006</v>
      </c>
      <c r="P1059">
        <f>CORREL(J:J,M:M)</f>
        <v>-0.15537543972693033</v>
      </c>
      <c r="Q1059" t="str">
        <f>IF(Table2_1[[#This Row],[rating_count]]&lt;1000, "Yes", "No")</f>
        <v>No</v>
      </c>
      <c r="R1059" s="9">
        <f>Table2_1[[#This Row],[rating]] * Table2_1[[#This Row],[rating_count]]</f>
        <v>72315.600000000006</v>
      </c>
    </row>
    <row r="1060" spans="1:18">
      <c r="A1060" s="9" t="s">
        <v>8916</v>
      </c>
      <c r="B1060" s="9" t="s">
        <v>8917</v>
      </c>
      <c r="C1060" s="9" t="s">
        <v>13174</v>
      </c>
      <c r="D1060" s="9" t="s">
        <v>13283</v>
      </c>
      <c r="E1060" s="9" t="s">
        <v>13291</v>
      </c>
      <c r="F1060" s="9" t="s">
        <v>13292</v>
      </c>
      <c r="G1060" s="9" t="s">
        <v>13293</v>
      </c>
      <c r="H1060">
        <v>678</v>
      </c>
      <c r="I1060">
        <v>1499</v>
      </c>
      <c r="J1060">
        <v>0.55000000000000004</v>
      </c>
      <c r="K1060" t="str">
        <f>IF(Table2_1[[#This Row],[discount_percentage]]&gt;=0.5, "Yes", "No")</f>
        <v>Yes</v>
      </c>
      <c r="L1060" s="16">
        <f>Table2_1[[#This Row],[actual_price]] * Table2_1[[#This Row],[rating_count]]</f>
        <v>1349100</v>
      </c>
      <c r="M1060">
        <v>4.2</v>
      </c>
      <c r="N1060">
        <v>900</v>
      </c>
      <c r="O1060">
        <f>Table2_1[[#This Row],[rating]] * Table2_1[[#This Row],[rating_count]]</f>
        <v>3780</v>
      </c>
      <c r="P1060">
        <f>CORREL(J:J,M:M)</f>
        <v>-0.15537543972693033</v>
      </c>
      <c r="Q1060" t="str">
        <f>IF(Table2_1[[#This Row],[rating_count]]&lt;1000, "Yes", "No")</f>
        <v>Yes</v>
      </c>
      <c r="R1060" s="9">
        <f>Table2_1[[#This Row],[rating]] * Table2_1[[#This Row],[rating_count]]</f>
        <v>3780</v>
      </c>
    </row>
    <row r="1061" spans="1:18">
      <c r="A1061" s="9" t="s">
        <v>8926</v>
      </c>
      <c r="B1061" s="9" t="s">
        <v>8927</v>
      </c>
      <c r="C1061" s="9" t="s">
        <v>13174</v>
      </c>
      <c r="D1061" s="9" t="s">
        <v>13283</v>
      </c>
      <c r="E1061" s="9" t="s">
        <v>13284</v>
      </c>
      <c r="F1061" s="9" t="s">
        <v>13285</v>
      </c>
      <c r="G1061" s="9" t="s">
        <v>13305</v>
      </c>
      <c r="H1061">
        <v>809</v>
      </c>
      <c r="I1061">
        <v>1545</v>
      </c>
      <c r="J1061">
        <v>0.48</v>
      </c>
      <c r="K1061" t="str">
        <f>IF(Table2_1[[#This Row],[discount_percentage]]&gt;=0.5, "Yes", "No")</f>
        <v>No</v>
      </c>
      <c r="L1061" s="16">
        <f>Table2_1[[#This Row],[actual_price]] * Table2_1[[#This Row],[rating_count]]</f>
        <v>1507920</v>
      </c>
      <c r="M1061">
        <v>3.7</v>
      </c>
      <c r="N1061">
        <v>976</v>
      </c>
      <c r="O1061">
        <f>Table2_1[[#This Row],[rating]] * Table2_1[[#This Row],[rating_count]]</f>
        <v>3611.2000000000003</v>
      </c>
      <c r="P1061">
        <f>CORREL(J:J,M:M)</f>
        <v>-0.15537543972693033</v>
      </c>
      <c r="Q1061" t="str">
        <f>IF(Table2_1[[#This Row],[rating_count]]&lt;1000, "Yes", "No")</f>
        <v>Yes</v>
      </c>
      <c r="R1061" s="9">
        <f>Table2_1[[#This Row],[rating]] * Table2_1[[#This Row],[rating_count]]</f>
        <v>3611.2000000000003</v>
      </c>
    </row>
    <row r="1062" spans="1:18">
      <c r="A1062" s="9" t="s">
        <v>8936</v>
      </c>
      <c r="B1062" s="9" t="s">
        <v>8937</v>
      </c>
      <c r="C1062" s="9" t="s">
        <v>13174</v>
      </c>
      <c r="D1062" s="9" t="s">
        <v>13283</v>
      </c>
      <c r="E1062" s="9" t="s">
        <v>13284</v>
      </c>
      <c r="F1062" s="9" t="s">
        <v>13313</v>
      </c>
      <c r="G1062" s="9"/>
      <c r="H1062">
        <v>1969</v>
      </c>
      <c r="I1062">
        <v>5000</v>
      </c>
      <c r="J1062">
        <v>0.61</v>
      </c>
      <c r="K1062" t="str">
        <f>IF(Table2_1[[#This Row],[discount_percentage]]&gt;=0.5, "Yes", "No")</f>
        <v>Yes</v>
      </c>
      <c r="L1062" s="16">
        <f>Table2_1[[#This Row],[actual_price]] * Table2_1[[#This Row],[rating_count]]</f>
        <v>24635000</v>
      </c>
      <c r="M1062">
        <v>4.0999999999999996</v>
      </c>
      <c r="N1062">
        <v>4927</v>
      </c>
      <c r="O1062">
        <f>Table2_1[[#This Row],[rating]] * Table2_1[[#This Row],[rating_count]]</f>
        <v>20200.699999999997</v>
      </c>
      <c r="P1062">
        <f>CORREL(J:J,M:M)</f>
        <v>-0.15537543972693033</v>
      </c>
      <c r="Q1062" t="str">
        <f>IF(Table2_1[[#This Row],[rating_count]]&lt;1000, "Yes", "No")</f>
        <v>No</v>
      </c>
      <c r="R1062" s="9">
        <f>Table2_1[[#This Row],[rating]] * Table2_1[[#This Row],[rating_count]]</f>
        <v>20200.699999999997</v>
      </c>
    </row>
    <row r="1063" spans="1:18">
      <c r="A1063" s="9" t="s">
        <v>8947</v>
      </c>
      <c r="B1063" s="9" t="s">
        <v>8948</v>
      </c>
      <c r="C1063" s="9" t="s">
        <v>13174</v>
      </c>
      <c r="D1063" s="9" t="s">
        <v>13283</v>
      </c>
      <c r="E1063" s="9" t="s">
        <v>13291</v>
      </c>
      <c r="F1063" s="9" t="s">
        <v>13292</v>
      </c>
      <c r="G1063" s="9" t="s">
        <v>13293</v>
      </c>
      <c r="H1063">
        <v>1490</v>
      </c>
      <c r="I1063">
        <v>1695</v>
      </c>
      <c r="J1063">
        <v>0.12</v>
      </c>
      <c r="K1063" t="str">
        <f>IF(Table2_1[[#This Row],[discount_percentage]]&gt;=0.5, "Yes", "No")</f>
        <v>No</v>
      </c>
      <c r="L1063" s="16">
        <f>Table2_1[[#This Row],[actual_price]] * Table2_1[[#This Row],[rating_count]]</f>
        <v>6005385</v>
      </c>
      <c r="M1063">
        <v>4.4000000000000004</v>
      </c>
      <c r="N1063">
        <v>3543</v>
      </c>
      <c r="O1063">
        <f>Table2_1[[#This Row],[rating]] * Table2_1[[#This Row],[rating_count]]</f>
        <v>15589.2</v>
      </c>
      <c r="P1063">
        <f>CORREL(J:J,M:M)</f>
        <v>-0.15537543972693033</v>
      </c>
      <c r="Q1063" t="str">
        <f>IF(Table2_1[[#This Row],[rating_count]]&lt;1000, "Yes", "No")</f>
        <v>No</v>
      </c>
      <c r="R1063" s="9">
        <f>Table2_1[[#This Row],[rating]] * Table2_1[[#This Row],[rating_count]]</f>
        <v>15589.2</v>
      </c>
    </row>
    <row r="1064" spans="1:18">
      <c r="A1064" s="9" t="s">
        <v>8957</v>
      </c>
      <c r="B1064" s="9" t="s">
        <v>8958</v>
      </c>
      <c r="C1064" s="9" t="s">
        <v>13174</v>
      </c>
      <c r="D1064" s="9" t="s">
        <v>13287</v>
      </c>
      <c r="E1064" s="9" t="s">
        <v>13288</v>
      </c>
      <c r="F1064" s="9" t="s">
        <v>13289</v>
      </c>
      <c r="G1064" s="9"/>
      <c r="H1064">
        <v>2499</v>
      </c>
      <c r="I1064">
        <v>3945</v>
      </c>
      <c r="J1064">
        <v>0.37</v>
      </c>
      <c r="K1064" t="str">
        <f>IF(Table2_1[[#This Row],[discount_percentage]]&gt;=0.5, "Yes", "No")</f>
        <v>No</v>
      </c>
      <c r="L1064" s="16">
        <f>Table2_1[[#This Row],[actual_price]] * Table2_1[[#This Row],[rating_count]]</f>
        <v>10777740</v>
      </c>
      <c r="M1064">
        <v>3.8</v>
      </c>
      <c r="N1064">
        <v>2732</v>
      </c>
      <c r="O1064">
        <f>Table2_1[[#This Row],[rating]] * Table2_1[[#This Row],[rating_count]]</f>
        <v>10381.6</v>
      </c>
      <c r="P1064">
        <f>CORREL(J:J,M:M)</f>
        <v>-0.15537543972693033</v>
      </c>
      <c r="Q1064" t="str">
        <f>IF(Table2_1[[#This Row],[rating_count]]&lt;1000, "Yes", "No")</f>
        <v>No</v>
      </c>
      <c r="R1064" s="9">
        <f>Table2_1[[#This Row],[rating]] * Table2_1[[#This Row],[rating_count]]</f>
        <v>10381.6</v>
      </c>
    </row>
    <row r="1065" spans="1:18">
      <c r="A1065" s="9" t="s">
        <v>8967</v>
      </c>
      <c r="B1065" s="9" t="s">
        <v>8968</v>
      </c>
      <c r="C1065" s="9" t="s">
        <v>13174</v>
      </c>
      <c r="D1065" s="9" t="s">
        <v>13283</v>
      </c>
      <c r="E1065" s="9" t="s">
        <v>13291</v>
      </c>
      <c r="F1065" s="9" t="s">
        <v>13314</v>
      </c>
      <c r="G1065" s="9" t="s">
        <v>13315</v>
      </c>
      <c r="H1065">
        <v>1665</v>
      </c>
      <c r="I1065">
        <v>2099</v>
      </c>
      <c r="J1065">
        <v>0.21</v>
      </c>
      <c r="K1065" t="str">
        <f>IF(Table2_1[[#This Row],[discount_percentage]]&gt;=0.5, "Yes", "No")</f>
        <v>No</v>
      </c>
      <c r="L1065" s="16">
        <f>Table2_1[[#This Row],[actual_price]] * Table2_1[[#This Row],[rating_count]]</f>
        <v>30158432</v>
      </c>
      <c r="M1065">
        <v>4</v>
      </c>
      <c r="N1065">
        <v>14368</v>
      </c>
      <c r="O1065">
        <f>Table2_1[[#This Row],[rating]] * Table2_1[[#This Row],[rating_count]]</f>
        <v>57472</v>
      </c>
      <c r="P1065">
        <f>CORREL(J:J,M:M)</f>
        <v>-0.15537543972693033</v>
      </c>
      <c r="Q1065" t="str">
        <f>IF(Table2_1[[#This Row],[rating_count]]&lt;1000, "Yes", "No")</f>
        <v>No</v>
      </c>
      <c r="R1065" s="9">
        <f>Table2_1[[#This Row],[rating]] * Table2_1[[#This Row],[rating_count]]</f>
        <v>57472</v>
      </c>
    </row>
    <row r="1066" spans="1:18">
      <c r="A1066" s="9" t="s">
        <v>8978</v>
      </c>
      <c r="B1066" s="9" t="s">
        <v>8979</v>
      </c>
      <c r="C1066" s="9" t="s">
        <v>13174</v>
      </c>
      <c r="D1066" s="9" t="s">
        <v>13283</v>
      </c>
      <c r="E1066" s="9" t="s">
        <v>13284</v>
      </c>
      <c r="F1066" s="9" t="s">
        <v>13299</v>
      </c>
      <c r="G1066" s="9"/>
      <c r="H1066">
        <v>3229</v>
      </c>
      <c r="I1066">
        <v>5295</v>
      </c>
      <c r="J1066">
        <v>0.39</v>
      </c>
      <c r="K1066" t="str">
        <f>IF(Table2_1[[#This Row],[discount_percentage]]&gt;=0.5, "Yes", "No")</f>
        <v>No</v>
      </c>
      <c r="L1066" s="16">
        <f>Table2_1[[#This Row],[actual_price]] * Table2_1[[#This Row],[rating_count]]</f>
        <v>210338580</v>
      </c>
      <c r="M1066">
        <v>4.2</v>
      </c>
      <c r="N1066">
        <v>39724</v>
      </c>
      <c r="O1066">
        <f>Table2_1[[#This Row],[rating]] * Table2_1[[#This Row],[rating_count]]</f>
        <v>166840.80000000002</v>
      </c>
      <c r="P1066">
        <f>CORREL(J:J,M:M)</f>
        <v>-0.15537543972693033</v>
      </c>
      <c r="Q1066" t="str">
        <f>IF(Table2_1[[#This Row],[rating_count]]&lt;1000, "Yes", "No")</f>
        <v>No</v>
      </c>
      <c r="R1066" s="9">
        <f>Table2_1[[#This Row],[rating]] * Table2_1[[#This Row],[rating_count]]</f>
        <v>166840.80000000002</v>
      </c>
    </row>
    <row r="1067" spans="1:18">
      <c r="A1067" s="9" t="s">
        <v>8988</v>
      </c>
      <c r="B1067" s="9" t="s">
        <v>8989</v>
      </c>
      <c r="C1067" s="9" t="s">
        <v>13174</v>
      </c>
      <c r="D1067" s="9" t="s">
        <v>13283</v>
      </c>
      <c r="E1067" s="9" t="s">
        <v>13284</v>
      </c>
      <c r="F1067" s="9" t="s">
        <v>13299</v>
      </c>
      <c r="G1067" s="9"/>
      <c r="H1067">
        <v>1799</v>
      </c>
      <c r="I1067">
        <v>3595</v>
      </c>
      <c r="J1067">
        <v>0.5</v>
      </c>
      <c r="K1067" t="str">
        <f>IF(Table2_1[[#This Row],[discount_percentage]]&gt;=0.5, "Yes", "No")</f>
        <v>Yes</v>
      </c>
      <c r="L1067" s="16">
        <f>Table2_1[[#This Row],[actual_price]] * Table2_1[[#This Row],[rating_count]]</f>
        <v>35198645</v>
      </c>
      <c r="M1067">
        <v>3.8</v>
      </c>
      <c r="N1067">
        <v>9791</v>
      </c>
      <c r="O1067">
        <f>Table2_1[[#This Row],[rating]] * Table2_1[[#This Row],[rating_count]]</f>
        <v>37205.799999999996</v>
      </c>
      <c r="P1067">
        <f>CORREL(J:J,M:M)</f>
        <v>-0.15537543972693033</v>
      </c>
      <c r="Q1067" t="str">
        <f>IF(Table2_1[[#This Row],[rating_count]]&lt;1000, "Yes", "No")</f>
        <v>No</v>
      </c>
      <c r="R1067" s="9">
        <f>Table2_1[[#This Row],[rating]] * Table2_1[[#This Row],[rating_count]]</f>
        <v>37205.799999999996</v>
      </c>
    </row>
    <row r="1068" spans="1:18">
      <c r="A1068" s="9" t="s">
        <v>8998</v>
      </c>
      <c r="B1068" s="9" t="s">
        <v>8999</v>
      </c>
      <c r="C1068" s="9" t="s">
        <v>13174</v>
      </c>
      <c r="D1068" s="9" t="s">
        <v>13283</v>
      </c>
      <c r="E1068" s="9" t="s">
        <v>13284</v>
      </c>
      <c r="F1068" s="9" t="s">
        <v>13285</v>
      </c>
      <c r="G1068" s="9" t="s">
        <v>13286</v>
      </c>
      <c r="H1068">
        <v>1260</v>
      </c>
      <c r="I1068">
        <v>1699</v>
      </c>
      <c r="J1068">
        <v>0.26</v>
      </c>
      <c r="K1068" t="str">
        <f>IF(Table2_1[[#This Row],[discount_percentage]]&gt;=0.5, "Yes", "No")</f>
        <v>No</v>
      </c>
      <c r="L1068" s="16">
        <f>Table2_1[[#This Row],[actual_price]] * Table2_1[[#This Row],[rating_count]]</f>
        <v>4911809</v>
      </c>
      <c r="M1068">
        <v>4.2</v>
      </c>
      <c r="N1068">
        <v>2891</v>
      </c>
      <c r="O1068">
        <f>Table2_1[[#This Row],[rating]] * Table2_1[[#This Row],[rating_count]]</f>
        <v>12142.2</v>
      </c>
      <c r="P1068">
        <f>CORREL(J:J,M:M)</f>
        <v>-0.15537543972693033</v>
      </c>
      <c r="Q1068" t="str">
        <f>IF(Table2_1[[#This Row],[rating_count]]&lt;1000, "Yes", "No")</f>
        <v>No</v>
      </c>
      <c r="R1068" s="9">
        <f>Table2_1[[#This Row],[rating]] * Table2_1[[#This Row],[rating_count]]</f>
        <v>12142.2</v>
      </c>
    </row>
    <row r="1069" spans="1:18">
      <c r="A1069" s="9" t="s">
        <v>9008</v>
      </c>
      <c r="B1069" s="9" t="s">
        <v>9009</v>
      </c>
      <c r="C1069" s="9" t="s">
        <v>13174</v>
      </c>
      <c r="D1069" s="9" t="s">
        <v>13287</v>
      </c>
      <c r="E1069" s="9" t="s">
        <v>13288</v>
      </c>
      <c r="F1069" s="9" t="s">
        <v>13289</v>
      </c>
      <c r="G1069" s="9"/>
      <c r="H1069">
        <v>749</v>
      </c>
      <c r="I1069">
        <v>1129</v>
      </c>
      <c r="J1069">
        <v>0.34</v>
      </c>
      <c r="K1069" t="str">
        <f>IF(Table2_1[[#This Row],[discount_percentage]]&gt;=0.5, "Yes", "No")</f>
        <v>No</v>
      </c>
      <c r="L1069" s="16">
        <f>Table2_1[[#This Row],[actual_price]] * Table2_1[[#This Row],[rating_count]]</f>
        <v>2761534</v>
      </c>
      <c r="M1069">
        <v>4</v>
      </c>
      <c r="N1069">
        <v>2446</v>
      </c>
      <c r="O1069">
        <f>Table2_1[[#This Row],[rating]] * Table2_1[[#This Row],[rating_count]]</f>
        <v>9784</v>
      </c>
      <c r="P1069">
        <f>CORREL(J:J,M:M)</f>
        <v>-0.15537543972693033</v>
      </c>
      <c r="Q1069" t="str">
        <f>IF(Table2_1[[#This Row],[rating_count]]&lt;1000, "Yes", "No")</f>
        <v>No</v>
      </c>
      <c r="R1069" s="9">
        <f>Table2_1[[#This Row],[rating]] * Table2_1[[#This Row],[rating_count]]</f>
        <v>9784</v>
      </c>
    </row>
    <row r="1070" spans="1:18">
      <c r="A1070" s="9" t="s">
        <v>9018</v>
      </c>
      <c r="B1070" s="9" t="s">
        <v>9019</v>
      </c>
      <c r="C1070" s="9" t="s">
        <v>13174</v>
      </c>
      <c r="D1070" s="9" t="s">
        <v>13283</v>
      </c>
      <c r="E1070" s="9" t="s">
        <v>13284</v>
      </c>
      <c r="F1070" s="9" t="s">
        <v>13302</v>
      </c>
      <c r="G1070" s="9"/>
      <c r="H1070">
        <v>3499</v>
      </c>
      <c r="I1070">
        <v>5795</v>
      </c>
      <c r="J1070">
        <v>0.4</v>
      </c>
      <c r="K1070" t="str">
        <f>IF(Table2_1[[#This Row],[discount_percentage]]&gt;=0.5, "Yes", "No")</f>
        <v>No</v>
      </c>
      <c r="L1070" s="16">
        <f>Table2_1[[#This Row],[actual_price]] * Table2_1[[#This Row],[rating_count]]</f>
        <v>146845300</v>
      </c>
      <c r="M1070">
        <v>3.9</v>
      </c>
      <c r="N1070">
        <v>25340</v>
      </c>
      <c r="O1070">
        <f>Table2_1[[#This Row],[rating]] * Table2_1[[#This Row],[rating_count]]</f>
        <v>98826</v>
      </c>
      <c r="P1070">
        <f>CORREL(J:J,M:M)</f>
        <v>-0.15537543972693033</v>
      </c>
      <c r="Q1070" t="str">
        <f>IF(Table2_1[[#This Row],[rating_count]]&lt;1000, "Yes", "No")</f>
        <v>No</v>
      </c>
      <c r="R1070" s="9">
        <f>Table2_1[[#This Row],[rating]] * Table2_1[[#This Row],[rating_count]]</f>
        <v>98826</v>
      </c>
    </row>
    <row r="1071" spans="1:18">
      <c r="A1071" s="9" t="s">
        <v>9028</v>
      </c>
      <c r="B1071" s="9" t="s">
        <v>9029</v>
      </c>
      <c r="C1071" s="9" t="s">
        <v>13174</v>
      </c>
      <c r="D1071" s="9" t="s">
        <v>13283</v>
      </c>
      <c r="E1071" s="9" t="s">
        <v>13284</v>
      </c>
      <c r="F1071" s="9" t="s">
        <v>13316</v>
      </c>
      <c r="G1071" s="9"/>
      <c r="H1071">
        <v>379</v>
      </c>
      <c r="I1071">
        <v>999</v>
      </c>
      <c r="J1071">
        <v>0.62</v>
      </c>
      <c r="K1071" t="str">
        <f>IF(Table2_1[[#This Row],[discount_percentage]]&gt;=0.5, "Yes", "No")</f>
        <v>Yes</v>
      </c>
      <c r="L1071" s="16">
        <f>Table2_1[[#This Row],[actual_price]] * Table2_1[[#This Row],[rating_count]]</f>
        <v>3092904</v>
      </c>
      <c r="M1071">
        <v>4.3</v>
      </c>
      <c r="N1071">
        <v>3096</v>
      </c>
      <c r="O1071">
        <f>Table2_1[[#This Row],[rating]] * Table2_1[[#This Row],[rating_count]]</f>
        <v>13312.8</v>
      </c>
      <c r="P1071">
        <f>CORREL(J:J,M:M)</f>
        <v>-0.15537543972693033</v>
      </c>
      <c r="Q1071" t="str">
        <f>IF(Table2_1[[#This Row],[rating_count]]&lt;1000, "Yes", "No")</f>
        <v>No</v>
      </c>
      <c r="R1071" s="9">
        <f>Table2_1[[#This Row],[rating]] * Table2_1[[#This Row],[rating_count]]</f>
        <v>13312.8</v>
      </c>
    </row>
    <row r="1072" spans="1:18">
      <c r="A1072" s="9" t="s">
        <v>9039</v>
      </c>
      <c r="B1072" s="9" t="s">
        <v>9040</v>
      </c>
      <c r="C1072" s="9" t="s">
        <v>13174</v>
      </c>
      <c r="D1072" s="9" t="s">
        <v>13287</v>
      </c>
      <c r="E1072" s="9" t="s">
        <v>13288</v>
      </c>
      <c r="F1072" s="9" t="s">
        <v>13289</v>
      </c>
      <c r="G1072" s="9"/>
      <c r="H1072">
        <v>1099</v>
      </c>
      <c r="I1072">
        <v>2400</v>
      </c>
      <c r="J1072">
        <v>0.54</v>
      </c>
      <c r="K1072" t="str">
        <f>IF(Table2_1[[#This Row],[discount_percentage]]&gt;=0.5, "Yes", "No")</f>
        <v>Yes</v>
      </c>
      <c r="L1072" s="16">
        <f>Table2_1[[#This Row],[actual_price]] * Table2_1[[#This Row],[rating_count]]</f>
        <v>9600</v>
      </c>
      <c r="M1072">
        <v>3.8</v>
      </c>
      <c r="N1072">
        <v>4</v>
      </c>
      <c r="O1072">
        <f>Table2_1[[#This Row],[rating]] * Table2_1[[#This Row],[rating_count]]</f>
        <v>15.2</v>
      </c>
      <c r="P1072">
        <f>CORREL(J:J,M:M)</f>
        <v>-0.15537543972693033</v>
      </c>
      <c r="Q1072" t="str">
        <f>IF(Table2_1[[#This Row],[rating_count]]&lt;1000, "Yes", "No")</f>
        <v>Yes</v>
      </c>
      <c r="R1072" s="9">
        <f>Table2_1[[#This Row],[rating]] * Table2_1[[#This Row],[rating_count]]</f>
        <v>15.2</v>
      </c>
    </row>
    <row r="1073" spans="1:18">
      <c r="A1073" s="9" t="s">
        <v>9049</v>
      </c>
      <c r="B1073" s="9" t="s">
        <v>9050</v>
      </c>
      <c r="C1073" s="9" t="s">
        <v>13174</v>
      </c>
      <c r="D1073" s="9" t="s">
        <v>13283</v>
      </c>
      <c r="E1073" s="9" t="s">
        <v>13284</v>
      </c>
      <c r="F1073" s="9" t="s">
        <v>13285</v>
      </c>
      <c r="G1073" s="9" t="s">
        <v>13305</v>
      </c>
      <c r="H1073">
        <v>749</v>
      </c>
      <c r="I1073">
        <v>1299</v>
      </c>
      <c r="J1073">
        <v>0.42</v>
      </c>
      <c r="K1073" t="str">
        <f>IF(Table2_1[[#This Row],[discount_percentage]]&gt;=0.5, "Yes", "No")</f>
        <v>No</v>
      </c>
      <c r="L1073" s="16">
        <f>Table2_1[[#This Row],[actual_price]] * Table2_1[[#This Row],[rating_count]]</f>
        <v>154581</v>
      </c>
      <c r="M1073">
        <v>4</v>
      </c>
      <c r="N1073">
        <v>119</v>
      </c>
      <c r="O1073">
        <f>Table2_1[[#This Row],[rating]] * Table2_1[[#This Row],[rating_count]]</f>
        <v>476</v>
      </c>
      <c r="P1073">
        <f>CORREL(J:J,M:M)</f>
        <v>-0.15537543972693033</v>
      </c>
      <c r="Q1073" t="str">
        <f>IF(Table2_1[[#This Row],[rating_count]]&lt;1000, "Yes", "No")</f>
        <v>Yes</v>
      </c>
      <c r="R1073" s="9">
        <f>Table2_1[[#This Row],[rating]] * Table2_1[[#This Row],[rating_count]]</f>
        <v>476</v>
      </c>
    </row>
    <row r="1074" spans="1:18">
      <c r="A1074" s="9" t="s">
        <v>9059</v>
      </c>
      <c r="B1074" s="9" t="s">
        <v>9060</v>
      </c>
      <c r="C1074" s="9" t="s">
        <v>13174</v>
      </c>
      <c r="D1074" s="9" t="s">
        <v>13283</v>
      </c>
      <c r="E1074" s="9" t="s">
        <v>13284</v>
      </c>
      <c r="F1074" s="9" t="s">
        <v>13317</v>
      </c>
      <c r="G1074" s="9"/>
      <c r="H1074">
        <v>1299</v>
      </c>
      <c r="I1074">
        <v>1299</v>
      </c>
      <c r="J1074">
        <v>0</v>
      </c>
      <c r="K1074" t="str">
        <f>IF(Table2_1[[#This Row],[discount_percentage]]&gt;=0.5, "Yes", "No")</f>
        <v>No</v>
      </c>
      <c r="L1074" s="16">
        <f>Table2_1[[#This Row],[actual_price]] * Table2_1[[#This Row],[rating_count]]</f>
        <v>52097694</v>
      </c>
      <c r="M1074">
        <v>4.2</v>
      </c>
      <c r="N1074">
        <v>40106</v>
      </c>
      <c r="O1074">
        <f>Table2_1[[#This Row],[rating]] * Table2_1[[#This Row],[rating_count]]</f>
        <v>168445.2</v>
      </c>
      <c r="P1074">
        <f>CORREL(J:J,M:M)</f>
        <v>-0.15537543972693033</v>
      </c>
      <c r="Q1074" t="str">
        <f>IF(Table2_1[[#This Row],[rating_count]]&lt;1000, "Yes", "No")</f>
        <v>No</v>
      </c>
      <c r="R1074" s="9">
        <f>Table2_1[[#This Row],[rating]] * Table2_1[[#This Row],[rating_count]]</f>
        <v>168445.2</v>
      </c>
    </row>
    <row r="1075" spans="1:18">
      <c r="A1075" s="9" t="s">
        <v>9070</v>
      </c>
      <c r="B1075" s="9" t="s">
        <v>9071</v>
      </c>
      <c r="C1075" s="9" t="s">
        <v>13174</v>
      </c>
      <c r="D1075" s="9" t="s">
        <v>13283</v>
      </c>
      <c r="E1075" s="9" t="s">
        <v>13291</v>
      </c>
      <c r="F1075" s="9" t="s">
        <v>13292</v>
      </c>
      <c r="G1075" s="9" t="s">
        <v>13301</v>
      </c>
      <c r="H1075">
        <v>549</v>
      </c>
      <c r="I1075">
        <v>1090</v>
      </c>
      <c r="J1075">
        <v>0.5</v>
      </c>
      <c r="K1075" t="str">
        <f>IF(Table2_1[[#This Row],[discount_percentage]]&gt;=0.5, "Yes", "No")</f>
        <v>Yes</v>
      </c>
      <c r="L1075" s="16">
        <f>Table2_1[[#This Row],[actual_price]] * Table2_1[[#This Row],[rating_count]]</f>
        <v>14201610</v>
      </c>
      <c r="M1075">
        <v>4.2</v>
      </c>
      <c r="N1075">
        <v>13029</v>
      </c>
      <c r="O1075">
        <f>Table2_1[[#This Row],[rating]] * Table2_1[[#This Row],[rating_count]]</f>
        <v>54721.8</v>
      </c>
      <c r="P1075">
        <f>CORREL(J:J,M:M)</f>
        <v>-0.15537543972693033</v>
      </c>
      <c r="Q1075" t="str">
        <f>IF(Table2_1[[#This Row],[rating_count]]&lt;1000, "Yes", "No")</f>
        <v>No</v>
      </c>
      <c r="R1075" s="9">
        <f>Table2_1[[#This Row],[rating]] * Table2_1[[#This Row],[rating_count]]</f>
        <v>54721.8</v>
      </c>
    </row>
    <row r="1076" spans="1:18">
      <c r="A1076" s="9" t="s">
        <v>9080</v>
      </c>
      <c r="B1076" s="9" t="s">
        <v>9081</v>
      </c>
      <c r="C1076" s="9" t="s">
        <v>13174</v>
      </c>
      <c r="D1076" s="9" t="s">
        <v>13287</v>
      </c>
      <c r="E1076" s="9" t="s">
        <v>13288</v>
      </c>
      <c r="F1076" s="9" t="s">
        <v>13290</v>
      </c>
      <c r="G1076" s="9"/>
      <c r="H1076">
        <v>899</v>
      </c>
      <c r="I1076">
        <v>2000</v>
      </c>
      <c r="J1076">
        <v>0.55000000000000004</v>
      </c>
      <c r="K1076" t="str">
        <f>IF(Table2_1[[#This Row],[discount_percentage]]&gt;=0.5, "Yes", "No")</f>
        <v>Yes</v>
      </c>
      <c r="L1076" s="16">
        <f>Table2_1[[#This Row],[actual_price]] * Table2_1[[#This Row],[rating_count]]</f>
        <v>582000</v>
      </c>
      <c r="M1076">
        <v>3.6</v>
      </c>
      <c r="N1076">
        <v>291</v>
      </c>
      <c r="O1076">
        <f>Table2_1[[#This Row],[rating]] * Table2_1[[#This Row],[rating_count]]</f>
        <v>1047.6000000000001</v>
      </c>
      <c r="P1076">
        <f>CORREL(J:J,M:M)</f>
        <v>-0.15537543972693033</v>
      </c>
      <c r="Q1076" t="str">
        <f>IF(Table2_1[[#This Row],[rating_count]]&lt;1000, "Yes", "No")</f>
        <v>Yes</v>
      </c>
      <c r="R1076" s="9">
        <f>Table2_1[[#This Row],[rating]] * Table2_1[[#This Row],[rating_count]]</f>
        <v>1047.6000000000001</v>
      </c>
    </row>
    <row r="1077" spans="1:18">
      <c r="A1077" s="9" t="s">
        <v>9090</v>
      </c>
      <c r="B1077" s="9" t="s">
        <v>9091</v>
      </c>
      <c r="C1077" s="9" t="s">
        <v>13174</v>
      </c>
      <c r="D1077" s="9" t="s">
        <v>13283</v>
      </c>
      <c r="E1077" s="9" t="s">
        <v>13291</v>
      </c>
      <c r="F1077" s="9" t="s">
        <v>13292</v>
      </c>
      <c r="G1077" s="9" t="s">
        <v>13301</v>
      </c>
      <c r="H1077">
        <v>1321</v>
      </c>
      <c r="I1077">
        <v>1545</v>
      </c>
      <c r="J1077">
        <v>0.14000000000000001</v>
      </c>
      <c r="K1077" t="str">
        <f>IF(Table2_1[[#This Row],[discount_percentage]]&gt;=0.5, "Yes", "No")</f>
        <v>No</v>
      </c>
      <c r="L1077" s="16">
        <f>Table2_1[[#This Row],[actual_price]] * Table2_1[[#This Row],[rating_count]]</f>
        <v>23874885</v>
      </c>
      <c r="M1077">
        <v>4.3</v>
      </c>
      <c r="N1077">
        <v>15453</v>
      </c>
      <c r="O1077">
        <f>Table2_1[[#This Row],[rating]] * Table2_1[[#This Row],[rating_count]]</f>
        <v>66447.899999999994</v>
      </c>
      <c r="P1077">
        <f>CORREL(J:J,M:M)</f>
        <v>-0.15537543972693033</v>
      </c>
      <c r="Q1077" t="str">
        <f>IF(Table2_1[[#This Row],[rating_count]]&lt;1000, "Yes", "No")</f>
        <v>No</v>
      </c>
      <c r="R1077" s="9">
        <f>Table2_1[[#This Row],[rating]] * Table2_1[[#This Row],[rating_count]]</f>
        <v>66447.899999999994</v>
      </c>
    </row>
    <row r="1078" spans="1:18">
      <c r="A1078" s="9" t="s">
        <v>9100</v>
      </c>
      <c r="B1078" s="9" t="s">
        <v>9101</v>
      </c>
      <c r="C1078" s="9" t="s">
        <v>13174</v>
      </c>
      <c r="D1078" s="9" t="s">
        <v>13283</v>
      </c>
      <c r="E1078" s="9" t="s">
        <v>13291</v>
      </c>
      <c r="F1078" s="9" t="s">
        <v>13292</v>
      </c>
      <c r="G1078" s="9" t="s">
        <v>13293</v>
      </c>
      <c r="H1078">
        <v>1099</v>
      </c>
      <c r="I1078">
        <v>1999</v>
      </c>
      <c r="J1078">
        <v>0.45</v>
      </c>
      <c r="K1078" t="str">
        <f>IF(Table2_1[[#This Row],[discount_percentage]]&gt;=0.5, "Yes", "No")</f>
        <v>No</v>
      </c>
      <c r="L1078" s="16">
        <f>Table2_1[[#This Row],[actual_price]] * Table2_1[[#This Row],[rating_count]]</f>
        <v>1207396</v>
      </c>
      <c r="M1078">
        <v>4</v>
      </c>
      <c r="N1078">
        <v>604</v>
      </c>
      <c r="O1078">
        <f>Table2_1[[#This Row],[rating]] * Table2_1[[#This Row],[rating_count]]</f>
        <v>2416</v>
      </c>
      <c r="P1078">
        <f>CORREL(J:J,M:M)</f>
        <v>-0.15537543972693033</v>
      </c>
      <c r="Q1078" t="str">
        <f>IF(Table2_1[[#This Row],[rating_count]]&lt;1000, "Yes", "No")</f>
        <v>Yes</v>
      </c>
      <c r="R1078" s="9">
        <f>Table2_1[[#This Row],[rating]] * Table2_1[[#This Row],[rating_count]]</f>
        <v>2416</v>
      </c>
    </row>
    <row r="1079" spans="1:18">
      <c r="A1079" s="9" t="s">
        <v>9110</v>
      </c>
      <c r="B1079" s="9" t="s">
        <v>9111</v>
      </c>
      <c r="C1079" s="9" t="s">
        <v>13174</v>
      </c>
      <c r="D1079" s="9" t="s">
        <v>13283</v>
      </c>
      <c r="E1079" s="9" t="s">
        <v>13291</v>
      </c>
      <c r="F1079" s="9" t="s">
        <v>13292</v>
      </c>
      <c r="G1079" s="9" t="s">
        <v>13301</v>
      </c>
      <c r="H1079">
        <v>775</v>
      </c>
      <c r="I1079">
        <v>875</v>
      </c>
      <c r="J1079">
        <v>0.11</v>
      </c>
      <c r="K1079" t="str">
        <f>IF(Table2_1[[#This Row],[discount_percentage]]&gt;=0.5, "Yes", "No")</f>
        <v>No</v>
      </c>
      <c r="L1079" s="16">
        <f>Table2_1[[#This Row],[actual_price]] * Table2_1[[#This Row],[rating_count]]</f>
        <v>40816125</v>
      </c>
      <c r="M1079">
        <v>4.2</v>
      </c>
      <c r="N1079">
        <v>46647</v>
      </c>
      <c r="O1079">
        <f>Table2_1[[#This Row],[rating]] * Table2_1[[#This Row],[rating_count]]</f>
        <v>195917.4</v>
      </c>
      <c r="P1079">
        <f>CORREL(J:J,M:M)</f>
        <v>-0.15537543972693033</v>
      </c>
      <c r="Q1079" t="str">
        <f>IF(Table2_1[[#This Row],[rating_count]]&lt;1000, "Yes", "No")</f>
        <v>No</v>
      </c>
      <c r="R1079" s="9">
        <f>Table2_1[[#This Row],[rating]] * Table2_1[[#This Row],[rating_count]]</f>
        <v>195917.4</v>
      </c>
    </row>
    <row r="1080" spans="1:18">
      <c r="A1080" s="9" t="s">
        <v>9120</v>
      </c>
      <c r="B1080" s="9" t="s">
        <v>9121</v>
      </c>
      <c r="C1080" s="9" t="s">
        <v>13174</v>
      </c>
      <c r="D1080" s="9" t="s">
        <v>13287</v>
      </c>
      <c r="E1080" s="9" t="s">
        <v>13303</v>
      </c>
      <c r="F1080" s="9" t="s">
        <v>13306</v>
      </c>
      <c r="G1080" s="9"/>
      <c r="H1080">
        <v>6299</v>
      </c>
      <c r="I1080">
        <v>15270</v>
      </c>
      <c r="J1080">
        <v>0.59</v>
      </c>
      <c r="K1080" t="str">
        <f>IF(Table2_1[[#This Row],[discount_percentage]]&gt;=0.5, "Yes", "No")</f>
        <v>Yes</v>
      </c>
      <c r="L1080" s="16">
        <f>Table2_1[[#This Row],[actual_price]] * Table2_1[[#This Row],[rating_count]]</f>
        <v>49367910</v>
      </c>
      <c r="M1080">
        <v>4.0999999999999996</v>
      </c>
      <c r="N1080">
        <v>3233</v>
      </c>
      <c r="O1080">
        <f>Table2_1[[#This Row],[rating]] * Table2_1[[#This Row],[rating_count]]</f>
        <v>13255.3</v>
      </c>
      <c r="P1080">
        <f>CORREL(J:J,M:M)</f>
        <v>-0.15537543972693033</v>
      </c>
      <c r="Q1080" t="str">
        <f>IF(Table2_1[[#This Row],[rating_count]]&lt;1000, "Yes", "No")</f>
        <v>No</v>
      </c>
      <c r="R1080" s="9">
        <f>Table2_1[[#This Row],[rating]] * Table2_1[[#This Row],[rating_count]]</f>
        <v>13255.3</v>
      </c>
    </row>
    <row r="1081" spans="1:18">
      <c r="A1081" s="9" t="s">
        <v>9130</v>
      </c>
      <c r="B1081" s="9" t="s">
        <v>9131</v>
      </c>
      <c r="C1081" s="9" t="s">
        <v>13174</v>
      </c>
      <c r="D1081" s="9" t="s">
        <v>13283</v>
      </c>
      <c r="E1081" s="9" t="s">
        <v>13291</v>
      </c>
      <c r="F1081" s="9" t="s">
        <v>13292</v>
      </c>
      <c r="G1081" s="9" t="s">
        <v>13301</v>
      </c>
      <c r="H1081">
        <v>3190</v>
      </c>
      <c r="I1081">
        <v>4195</v>
      </c>
      <c r="J1081">
        <v>0.24</v>
      </c>
      <c r="K1081" t="str">
        <f>IF(Table2_1[[#This Row],[discount_percentage]]&gt;=0.5, "Yes", "No")</f>
        <v>No</v>
      </c>
      <c r="L1081" s="16">
        <f>Table2_1[[#This Row],[actual_price]] * Table2_1[[#This Row],[rating_count]]</f>
        <v>5377990</v>
      </c>
      <c r="M1081">
        <v>4</v>
      </c>
      <c r="N1081">
        <v>1282</v>
      </c>
      <c r="O1081">
        <f>Table2_1[[#This Row],[rating]] * Table2_1[[#This Row],[rating_count]]</f>
        <v>5128</v>
      </c>
      <c r="P1081">
        <f>CORREL(J:J,M:M)</f>
        <v>-0.15537543972693033</v>
      </c>
      <c r="Q1081" t="str">
        <f>IF(Table2_1[[#This Row],[rating_count]]&lt;1000, "Yes", "No")</f>
        <v>No</v>
      </c>
      <c r="R1081" s="9">
        <f>Table2_1[[#This Row],[rating]] * Table2_1[[#This Row],[rating_count]]</f>
        <v>5128</v>
      </c>
    </row>
    <row r="1082" spans="1:18">
      <c r="A1082" s="9" t="s">
        <v>9140</v>
      </c>
      <c r="B1082" s="9" t="s">
        <v>9141</v>
      </c>
      <c r="C1082" s="9" t="s">
        <v>13174</v>
      </c>
      <c r="D1082" s="9" t="s">
        <v>13287</v>
      </c>
      <c r="E1082" s="9" t="s">
        <v>13288</v>
      </c>
      <c r="F1082" s="9" t="s">
        <v>13289</v>
      </c>
      <c r="G1082" s="9"/>
      <c r="H1082">
        <v>799</v>
      </c>
      <c r="I1082">
        <v>1989</v>
      </c>
      <c r="J1082">
        <v>0.6</v>
      </c>
      <c r="K1082" t="str">
        <f>IF(Table2_1[[#This Row],[discount_percentage]]&gt;=0.5, "Yes", "No")</f>
        <v>Yes</v>
      </c>
      <c r="L1082" s="16">
        <f>Table2_1[[#This Row],[actual_price]] * Table2_1[[#This Row],[rating_count]]</f>
        <v>139230</v>
      </c>
      <c r="M1082">
        <v>4.3</v>
      </c>
      <c r="N1082">
        <v>70</v>
      </c>
      <c r="O1082">
        <f>Table2_1[[#This Row],[rating]] * Table2_1[[#This Row],[rating_count]]</f>
        <v>301</v>
      </c>
      <c r="P1082">
        <f>CORREL(J:J,M:M)</f>
        <v>-0.15537543972693033</v>
      </c>
      <c r="Q1082" t="str">
        <f>IF(Table2_1[[#This Row],[rating_count]]&lt;1000, "Yes", "No")</f>
        <v>Yes</v>
      </c>
      <c r="R1082" s="9">
        <f>Table2_1[[#This Row],[rating]] * Table2_1[[#This Row],[rating_count]]</f>
        <v>301</v>
      </c>
    </row>
    <row r="1083" spans="1:18">
      <c r="A1083" s="9" t="s">
        <v>9150</v>
      </c>
      <c r="B1083" s="9" t="s">
        <v>9151</v>
      </c>
      <c r="C1083" s="9" t="s">
        <v>13174</v>
      </c>
      <c r="D1083" s="9" t="s">
        <v>13283</v>
      </c>
      <c r="E1083" s="9" t="s">
        <v>13284</v>
      </c>
      <c r="F1083" s="9" t="s">
        <v>13313</v>
      </c>
      <c r="G1083" s="9"/>
      <c r="H1083">
        <v>2699</v>
      </c>
      <c r="I1083">
        <v>5000</v>
      </c>
      <c r="J1083">
        <v>0.46</v>
      </c>
      <c r="K1083" t="str">
        <f>IF(Table2_1[[#This Row],[discount_percentage]]&gt;=0.5, "Yes", "No")</f>
        <v>No</v>
      </c>
      <c r="L1083" s="16">
        <f>Table2_1[[#This Row],[actual_price]] * Table2_1[[#This Row],[rating_count]]</f>
        <v>130820000</v>
      </c>
      <c r="M1083">
        <v>4</v>
      </c>
      <c r="N1083">
        <v>26164</v>
      </c>
      <c r="O1083">
        <f>Table2_1[[#This Row],[rating]] * Table2_1[[#This Row],[rating_count]]</f>
        <v>104656</v>
      </c>
      <c r="P1083">
        <f>CORREL(J:J,M:M)</f>
        <v>-0.15537543972693033</v>
      </c>
      <c r="Q1083" t="str">
        <f>IF(Table2_1[[#This Row],[rating_count]]&lt;1000, "Yes", "No")</f>
        <v>No</v>
      </c>
      <c r="R1083" s="9">
        <f>Table2_1[[#This Row],[rating]] * Table2_1[[#This Row],[rating_count]]</f>
        <v>104656</v>
      </c>
    </row>
    <row r="1084" spans="1:18">
      <c r="A1084" s="9" t="s">
        <v>9160</v>
      </c>
      <c r="B1084" s="9" t="s">
        <v>9161</v>
      </c>
      <c r="C1084" s="9" t="s">
        <v>13174</v>
      </c>
      <c r="D1084" s="9" t="s">
        <v>13283</v>
      </c>
      <c r="E1084" s="9" t="s">
        <v>13291</v>
      </c>
      <c r="F1084" s="9" t="s">
        <v>13292</v>
      </c>
      <c r="G1084" s="9" t="s">
        <v>13301</v>
      </c>
      <c r="H1084">
        <v>599</v>
      </c>
      <c r="I1084">
        <v>990</v>
      </c>
      <c r="J1084">
        <v>0.39</v>
      </c>
      <c r="K1084" t="str">
        <f>IF(Table2_1[[#This Row],[discount_percentage]]&gt;=0.5, "Yes", "No")</f>
        <v>No</v>
      </c>
      <c r="L1084" s="16">
        <f>Table2_1[[#This Row],[actual_price]] * Table2_1[[#This Row],[rating_count]]</f>
        <v>16004340</v>
      </c>
      <c r="M1084">
        <v>3.9</v>
      </c>
      <c r="N1084">
        <v>16166</v>
      </c>
      <c r="O1084">
        <f>Table2_1[[#This Row],[rating]] * Table2_1[[#This Row],[rating_count]]</f>
        <v>63047.4</v>
      </c>
      <c r="P1084">
        <f>CORREL(J:J,M:M)</f>
        <v>-0.15537543972693033</v>
      </c>
      <c r="Q1084" t="str">
        <f>IF(Table2_1[[#This Row],[rating_count]]&lt;1000, "Yes", "No")</f>
        <v>No</v>
      </c>
      <c r="R1084" s="9">
        <f>Table2_1[[#This Row],[rating]] * Table2_1[[#This Row],[rating_count]]</f>
        <v>63047.4</v>
      </c>
    </row>
    <row r="1085" spans="1:18">
      <c r="A1085" s="9" t="s">
        <v>9170</v>
      </c>
      <c r="B1085" s="9" t="s">
        <v>9171</v>
      </c>
      <c r="C1085" s="9" t="s">
        <v>13174</v>
      </c>
      <c r="D1085" s="9" t="s">
        <v>13283</v>
      </c>
      <c r="E1085" s="9" t="s">
        <v>13284</v>
      </c>
      <c r="F1085" s="9" t="s">
        <v>13285</v>
      </c>
      <c r="G1085" s="9" t="s">
        <v>13305</v>
      </c>
      <c r="H1085">
        <v>749</v>
      </c>
      <c r="I1085">
        <v>1111</v>
      </c>
      <c r="J1085">
        <v>0.33</v>
      </c>
      <c r="K1085" t="str">
        <f>IF(Table2_1[[#This Row],[discount_percentage]]&gt;=0.5, "Yes", "No")</f>
        <v>No</v>
      </c>
      <c r="L1085" s="16">
        <f>Table2_1[[#This Row],[actual_price]] * Table2_1[[#This Row],[rating_count]]</f>
        <v>39654923</v>
      </c>
      <c r="M1085">
        <v>4.2</v>
      </c>
      <c r="N1085">
        <v>35693</v>
      </c>
      <c r="O1085">
        <f>Table2_1[[#This Row],[rating]] * Table2_1[[#This Row],[rating_count]]</f>
        <v>149910.6</v>
      </c>
      <c r="P1085">
        <f>CORREL(J:J,M:M)</f>
        <v>-0.15537543972693033</v>
      </c>
      <c r="Q1085" t="str">
        <f>IF(Table2_1[[#This Row],[rating_count]]&lt;1000, "Yes", "No")</f>
        <v>No</v>
      </c>
      <c r="R1085" s="9">
        <f>Table2_1[[#This Row],[rating]] * Table2_1[[#This Row],[rating_count]]</f>
        <v>149910.6</v>
      </c>
    </row>
    <row r="1086" spans="1:18">
      <c r="A1086" s="9" t="s">
        <v>9180</v>
      </c>
      <c r="B1086" s="9" t="s">
        <v>9181</v>
      </c>
      <c r="C1086" s="9" t="s">
        <v>13174</v>
      </c>
      <c r="D1086" s="9" t="s">
        <v>13287</v>
      </c>
      <c r="E1086" s="9" t="s">
        <v>13303</v>
      </c>
      <c r="F1086" s="9" t="s">
        <v>13306</v>
      </c>
      <c r="G1086" s="9"/>
      <c r="H1086">
        <v>6199</v>
      </c>
      <c r="I1086">
        <v>10400</v>
      </c>
      <c r="J1086">
        <v>0.4</v>
      </c>
      <c r="K1086" t="str">
        <f>IF(Table2_1[[#This Row],[discount_percentage]]&gt;=0.5, "Yes", "No")</f>
        <v>No</v>
      </c>
      <c r="L1086" s="16">
        <f>Table2_1[[#This Row],[actual_price]] * Table2_1[[#This Row],[rating_count]]</f>
        <v>149666400</v>
      </c>
      <c r="M1086">
        <v>4.0999999999999996</v>
      </c>
      <c r="N1086">
        <v>14391</v>
      </c>
      <c r="O1086">
        <f>Table2_1[[#This Row],[rating]] * Table2_1[[#This Row],[rating_count]]</f>
        <v>59003.099999999991</v>
      </c>
      <c r="P1086">
        <f>CORREL(J:J,M:M)</f>
        <v>-0.15537543972693033</v>
      </c>
      <c r="Q1086" t="str">
        <f>IF(Table2_1[[#This Row],[rating_count]]&lt;1000, "Yes", "No")</f>
        <v>No</v>
      </c>
      <c r="R1086" s="9">
        <f>Table2_1[[#This Row],[rating]] * Table2_1[[#This Row],[rating_count]]</f>
        <v>59003.099999999991</v>
      </c>
    </row>
    <row r="1087" spans="1:18">
      <c r="A1087" s="9" t="s">
        <v>9190</v>
      </c>
      <c r="B1087" s="9" t="s">
        <v>9191</v>
      </c>
      <c r="C1087" s="9" t="s">
        <v>13174</v>
      </c>
      <c r="D1087" s="9" t="s">
        <v>13283</v>
      </c>
      <c r="E1087" s="9" t="s">
        <v>13284</v>
      </c>
      <c r="F1087" s="9" t="s">
        <v>13318</v>
      </c>
      <c r="G1087" s="9"/>
      <c r="H1087">
        <v>1819</v>
      </c>
      <c r="I1087">
        <v>2490</v>
      </c>
      <c r="J1087">
        <v>0.27</v>
      </c>
      <c r="K1087" t="str">
        <f>IF(Table2_1[[#This Row],[discount_percentage]]&gt;=0.5, "Yes", "No")</f>
        <v>No</v>
      </c>
      <c r="L1087" s="16">
        <f>Table2_1[[#This Row],[actual_price]] * Table2_1[[#This Row],[rating_count]]</f>
        <v>19785540</v>
      </c>
      <c r="M1087">
        <v>4.4000000000000004</v>
      </c>
      <c r="N1087">
        <v>7946</v>
      </c>
      <c r="O1087">
        <f>Table2_1[[#This Row],[rating]] * Table2_1[[#This Row],[rating_count]]</f>
        <v>34962.400000000001</v>
      </c>
      <c r="P1087">
        <f>CORREL(J:J,M:M)</f>
        <v>-0.15537543972693033</v>
      </c>
      <c r="Q1087" t="str">
        <f>IF(Table2_1[[#This Row],[rating_count]]&lt;1000, "Yes", "No")</f>
        <v>No</v>
      </c>
      <c r="R1087" s="9">
        <f>Table2_1[[#This Row],[rating]] * Table2_1[[#This Row],[rating_count]]</f>
        <v>34962.400000000001</v>
      </c>
    </row>
    <row r="1088" spans="1:18">
      <c r="A1088" s="9" t="s">
        <v>9201</v>
      </c>
      <c r="B1088" s="9" t="s">
        <v>9202</v>
      </c>
      <c r="C1088" s="9" t="s">
        <v>13174</v>
      </c>
      <c r="D1088" s="9" t="s">
        <v>13283</v>
      </c>
      <c r="E1088" s="9" t="s">
        <v>13284</v>
      </c>
      <c r="F1088" s="9" t="s">
        <v>13285</v>
      </c>
      <c r="G1088" s="9" t="s">
        <v>13305</v>
      </c>
      <c r="H1088">
        <v>1199</v>
      </c>
      <c r="I1088">
        <v>1900</v>
      </c>
      <c r="J1088">
        <v>0.37</v>
      </c>
      <c r="K1088" t="str">
        <f>IF(Table2_1[[#This Row],[discount_percentage]]&gt;=0.5, "Yes", "No")</f>
        <v>No</v>
      </c>
      <c r="L1088" s="16">
        <f>Table2_1[[#This Row],[actual_price]] * Table2_1[[#This Row],[rating_count]]</f>
        <v>3353500</v>
      </c>
      <c r="M1088">
        <v>4</v>
      </c>
      <c r="N1088">
        <v>1765</v>
      </c>
      <c r="O1088">
        <f>Table2_1[[#This Row],[rating]] * Table2_1[[#This Row],[rating_count]]</f>
        <v>7060</v>
      </c>
      <c r="P1088">
        <f>CORREL(J:J,M:M)</f>
        <v>-0.15537543972693033</v>
      </c>
      <c r="Q1088" t="str">
        <f>IF(Table2_1[[#This Row],[rating_count]]&lt;1000, "Yes", "No")</f>
        <v>No</v>
      </c>
      <c r="R1088" s="9">
        <f>Table2_1[[#This Row],[rating]] * Table2_1[[#This Row],[rating_count]]</f>
        <v>7060</v>
      </c>
    </row>
    <row r="1089" spans="1:18">
      <c r="A1089" s="9" t="s">
        <v>9211</v>
      </c>
      <c r="B1089" s="9" t="s">
        <v>9212</v>
      </c>
      <c r="C1089" s="9" t="s">
        <v>13174</v>
      </c>
      <c r="D1089" s="9" t="s">
        <v>13283</v>
      </c>
      <c r="E1089" s="9" t="s">
        <v>13284</v>
      </c>
      <c r="F1089" s="9" t="s">
        <v>13302</v>
      </c>
      <c r="G1089" s="9"/>
      <c r="H1089">
        <v>3249</v>
      </c>
      <c r="I1089">
        <v>6295</v>
      </c>
      <c r="J1089">
        <v>0.48</v>
      </c>
      <c r="K1089" t="str">
        <f>IF(Table2_1[[#This Row],[discount_percentage]]&gt;=0.5, "Yes", "No")</f>
        <v>No</v>
      </c>
      <c r="L1089" s="16">
        <f>Table2_1[[#This Row],[actual_price]] * Table2_1[[#This Row],[rating_count]]</f>
        <v>88520290</v>
      </c>
      <c r="M1089">
        <v>3.8</v>
      </c>
      <c r="N1089">
        <v>14062</v>
      </c>
      <c r="O1089">
        <f>Table2_1[[#This Row],[rating]] * Table2_1[[#This Row],[rating_count]]</f>
        <v>53435.6</v>
      </c>
      <c r="P1089">
        <f>CORREL(J:J,M:M)</f>
        <v>-0.15537543972693033</v>
      </c>
      <c r="Q1089" t="str">
        <f>IF(Table2_1[[#This Row],[rating_count]]&lt;1000, "Yes", "No")</f>
        <v>No</v>
      </c>
      <c r="R1089" s="9">
        <f>Table2_1[[#This Row],[rating]] * Table2_1[[#This Row],[rating_count]]</f>
        <v>53435.6</v>
      </c>
    </row>
    <row r="1090" spans="1:18">
      <c r="A1090" s="9" t="s">
        <v>9221</v>
      </c>
      <c r="B1090" s="9" t="s">
        <v>9222</v>
      </c>
      <c r="C1090" s="9" t="s">
        <v>13174</v>
      </c>
      <c r="D1090" s="9" t="s">
        <v>13283</v>
      </c>
      <c r="E1090" s="9" t="s">
        <v>13284</v>
      </c>
      <c r="F1090" s="9" t="s">
        <v>13316</v>
      </c>
      <c r="G1090" s="9"/>
      <c r="H1090">
        <v>349</v>
      </c>
      <c r="I1090">
        <v>999</v>
      </c>
      <c r="J1090">
        <v>0.65</v>
      </c>
      <c r="K1090" t="str">
        <f>IF(Table2_1[[#This Row],[discount_percentage]]&gt;=0.5, "Yes", "No")</f>
        <v>Yes</v>
      </c>
      <c r="L1090" s="16">
        <f>Table2_1[[#This Row],[actual_price]] * Table2_1[[#This Row],[rating_count]]</f>
        <v>15630354</v>
      </c>
      <c r="M1090">
        <v>4</v>
      </c>
      <c r="N1090">
        <v>15646</v>
      </c>
      <c r="O1090">
        <f>Table2_1[[#This Row],[rating]] * Table2_1[[#This Row],[rating_count]]</f>
        <v>62584</v>
      </c>
      <c r="P1090">
        <f>CORREL(J:J,M:M)</f>
        <v>-0.15537543972693033</v>
      </c>
      <c r="Q1090" t="str">
        <f>IF(Table2_1[[#This Row],[rating_count]]&lt;1000, "Yes", "No")</f>
        <v>No</v>
      </c>
      <c r="R1090" s="9">
        <f>Table2_1[[#This Row],[rating]] * Table2_1[[#This Row],[rating_count]]</f>
        <v>62584</v>
      </c>
    </row>
    <row r="1091" spans="1:18">
      <c r="A1091" s="9" t="s">
        <v>9231</v>
      </c>
      <c r="B1091" s="9" t="s">
        <v>9232</v>
      </c>
      <c r="C1091" s="9" t="s">
        <v>13174</v>
      </c>
      <c r="D1091" s="9" t="s">
        <v>13287</v>
      </c>
      <c r="E1091" s="9" t="s">
        <v>13288</v>
      </c>
      <c r="F1091" s="9" t="s">
        <v>13290</v>
      </c>
      <c r="G1091" s="9"/>
      <c r="H1091">
        <v>1049</v>
      </c>
      <c r="I1091">
        <v>1699</v>
      </c>
      <c r="J1091">
        <v>0.38</v>
      </c>
      <c r="K1091" t="str">
        <f>IF(Table2_1[[#This Row],[discount_percentage]]&gt;=0.5, "Yes", "No")</f>
        <v>No</v>
      </c>
      <c r="L1091" s="16">
        <f>Table2_1[[#This Row],[actual_price]] * Table2_1[[#This Row],[rating_count]]</f>
        <v>188589</v>
      </c>
      <c r="M1091">
        <v>3.1</v>
      </c>
      <c r="N1091">
        <v>111</v>
      </c>
      <c r="O1091">
        <f>Table2_1[[#This Row],[rating]] * Table2_1[[#This Row],[rating_count]]</f>
        <v>344.1</v>
      </c>
      <c r="P1091">
        <f>CORREL(J:J,M:M)</f>
        <v>-0.15537543972693033</v>
      </c>
      <c r="Q1091" t="str">
        <f>IF(Table2_1[[#This Row],[rating_count]]&lt;1000, "Yes", "No")</f>
        <v>Yes</v>
      </c>
      <c r="R1091" s="9">
        <f>Table2_1[[#This Row],[rating]] * Table2_1[[#This Row],[rating_count]]</f>
        <v>344.1</v>
      </c>
    </row>
    <row r="1092" spans="1:18">
      <c r="A1092" s="9" t="s">
        <v>9241</v>
      </c>
      <c r="B1092" s="9" t="s">
        <v>9242</v>
      </c>
      <c r="C1092" s="9" t="s">
        <v>13174</v>
      </c>
      <c r="D1092" s="9" t="s">
        <v>13283</v>
      </c>
      <c r="E1092" s="9" t="s">
        <v>13284</v>
      </c>
      <c r="F1092" s="9" t="s">
        <v>13294</v>
      </c>
      <c r="G1092" s="9" t="s">
        <v>13319</v>
      </c>
      <c r="H1092">
        <v>799</v>
      </c>
      <c r="I1092">
        <v>1500</v>
      </c>
      <c r="J1092">
        <v>0.47</v>
      </c>
      <c r="K1092" t="str">
        <f>IF(Table2_1[[#This Row],[discount_percentage]]&gt;=0.5, "Yes", "No")</f>
        <v>No</v>
      </c>
      <c r="L1092" s="16">
        <f>Table2_1[[#This Row],[actual_price]] * Table2_1[[#This Row],[rating_count]]</f>
        <v>14542500</v>
      </c>
      <c r="M1092">
        <v>4.3</v>
      </c>
      <c r="N1092">
        <v>9695</v>
      </c>
      <c r="O1092">
        <f>Table2_1[[#This Row],[rating]] * Table2_1[[#This Row],[rating_count]]</f>
        <v>41688.5</v>
      </c>
      <c r="P1092">
        <f>CORREL(J:J,M:M)</f>
        <v>-0.15537543972693033</v>
      </c>
      <c r="Q1092" t="str">
        <f>IF(Table2_1[[#This Row],[rating_count]]&lt;1000, "Yes", "No")</f>
        <v>No</v>
      </c>
      <c r="R1092" s="9">
        <f>Table2_1[[#This Row],[rating]] * Table2_1[[#This Row],[rating_count]]</f>
        <v>41688.5</v>
      </c>
    </row>
    <row r="1093" spans="1:18">
      <c r="A1093" s="9" t="s">
        <v>9252</v>
      </c>
      <c r="B1093" s="9" t="s">
        <v>9253</v>
      </c>
      <c r="C1093" s="9" t="s">
        <v>13174</v>
      </c>
      <c r="D1093" s="9" t="s">
        <v>13287</v>
      </c>
      <c r="E1093" s="9" t="s">
        <v>13303</v>
      </c>
      <c r="F1093" s="9" t="s">
        <v>13306</v>
      </c>
      <c r="G1093" s="9"/>
      <c r="H1093">
        <v>4999</v>
      </c>
      <c r="I1093">
        <v>9650</v>
      </c>
      <c r="J1093">
        <v>0.48</v>
      </c>
      <c r="K1093" t="str">
        <f>IF(Table2_1[[#This Row],[discount_percentage]]&gt;=0.5, "Yes", "No")</f>
        <v>No</v>
      </c>
      <c r="L1093" s="16">
        <f>Table2_1[[#This Row],[actual_price]] * Table2_1[[#This Row],[rating_count]]</f>
        <v>17099800</v>
      </c>
      <c r="M1093">
        <v>4.2</v>
      </c>
      <c r="N1093">
        <v>1772</v>
      </c>
      <c r="O1093">
        <f>Table2_1[[#This Row],[rating]] * Table2_1[[#This Row],[rating_count]]</f>
        <v>7442.4000000000005</v>
      </c>
      <c r="P1093">
        <f>CORREL(J:J,M:M)</f>
        <v>-0.15537543972693033</v>
      </c>
      <c r="Q1093" t="str">
        <f>IF(Table2_1[[#This Row],[rating_count]]&lt;1000, "Yes", "No")</f>
        <v>No</v>
      </c>
      <c r="R1093" s="9">
        <f>Table2_1[[#This Row],[rating]] * Table2_1[[#This Row],[rating_count]]</f>
        <v>7442.4000000000005</v>
      </c>
    </row>
    <row r="1094" spans="1:18">
      <c r="A1094" s="9" t="s">
        <v>9262</v>
      </c>
      <c r="B1094" s="9" t="s">
        <v>9263</v>
      </c>
      <c r="C1094" s="9" t="s">
        <v>13174</v>
      </c>
      <c r="D1094" s="9" t="s">
        <v>13283</v>
      </c>
      <c r="E1094" s="9" t="s">
        <v>13284</v>
      </c>
      <c r="F1094" s="9" t="s">
        <v>13302</v>
      </c>
      <c r="G1094" s="9"/>
      <c r="H1094">
        <v>6999</v>
      </c>
      <c r="I1094">
        <v>10590</v>
      </c>
      <c r="J1094">
        <v>0.34</v>
      </c>
      <c r="K1094" t="str">
        <f>IF(Table2_1[[#This Row],[discount_percentage]]&gt;=0.5, "Yes", "No")</f>
        <v>No</v>
      </c>
      <c r="L1094" s="16">
        <f>Table2_1[[#This Row],[actual_price]] * Table2_1[[#This Row],[rating_count]]</f>
        <v>121774410</v>
      </c>
      <c r="M1094">
        <v>4.4000000000000004</v>
      </c>
      <c r="N1094">
        <v>11499</v>
      </c>
      <c r="O1094">
        <f>Table2_1[[#This Row],[rating]] * Table2_1[[#This Row],[rating_count]]</f>
        <v>50595.600000000006</v>
      </c>
      <c r="P1094">
        <f>CORREL(J:J,M:M)</f>
        <v>-0.15537543972693033</v>
      </c>
      <c r="Q1094" t="str">
        <f>IF(Table2_1[[#This Row],[rating_count]]&lt;1000, "Yes", "No")</f>
        <v>No</v>
      </c>
      <c r="R1094" s="9">
        <f>Table2_1[[#This Row],[rating]] * Table2_1[[#This Row],[rating_count]]</f>
        <v>50595.600000000006</v>
      </c>
    </row>
    <row r="1095" spans="1:18">
      <c r="A1095" s="9" t="s">
        <v>9272</v>
      </c>
      <c r="B1095" s="9" t="s">
        <v>9273</v>
      </c>
      <c r="C1095" s="9" t="s">
        <v>13174</v>
      </c>
      <c r="D1095" s="9" t="s">
        <v>13283</v>
      </c>
      <c r="E1095" s="9" t="s">
        <v>13284</v>
      </c>
      <c r="F1095" s="9" t="s">
        <v>13294</v>
      </c>
      <c r="G1095" s="9"/>
      <c r="H1095">
        <v>799</v>
      </c>
      <c r="I1095">
        <v>1999</v>
      </c>
      <c r="J1095">
        <v>0.6</v>
      </c>
      <c r="K1095" t="str">
        <f>IF(Table2_1[[#This Row],[discount_percentage]]&gt;=0.5, "Yes", "No")</f>
        <v>Yes</v>
      </c>
      <c r="L1095" s="16">
        <f>Table2_1[[#This Row],[actual_price]] * Table2_1[[#This Row],[rating_count]]</f>
        <v>4321838</v>
      </c>
      <c r="M1095">
        <v>4.0999999999999996</v>
      </c>
      <c r="N1095">
        <v>2162</v>
      </c>
      <c r="O1095">
        <f>Table2_1[[#This Row],[rating]] * Table2_1[[#This Row],[rating_count]]</f>
        <v>8864.1999999999989</v>
      </c>
      <c r="P1095">
        <f>CORREL(J:J,M:M)</f>
        <v>-0.15537543972693033</v>
      </c>
      <c r="Q1095" t="str">
        <f>IF(Table2_1[[#This Row],[rating_count]]&lt;1000, "Yes", "No")</f>
        <v>No</v>
      </c>
      <c r="R1095" s="9">
        <f>Table2_1[[#This Row],[rating]] * Table2_1[[#This Row],[rating_count]]</f>
        <v>8864.1999999999989</v>
      </c>
    </row>
    <row r="1096" spans="1:18">
      <c r="A1096" s="9" t="s">
        <v>9282</v>
      </c>
      <c r="B1096" s="9" t="s">
        <v>9283</v>
      </c>
      <c r="C1096" s="9" t="s">
        <v>13174</v>
      </c>
      <c r="D1096" s="9" t="s">
        <v>13283</v>
      </c>
      <c r="E1096" s="9" t="s">
        <v>13284</v>
      </c>
      <c r="F1096" s="9" t="s">
        <v>13320</v>
      </c>
      <c r="G1096" s="9"/>
      <c r="H1096">
        <v>89</v>
      </c>
      <c r="I1096">
        <v>89</v>
      </c>
      <c r="J1096">
        <v>0</v>
      </c>
      <c r="K1096" t="str">
        <f>IF(Table2_1[[#This Row],[discount_percentage]]&gt;=0.5, "Yes", "No")</f>
        <v>No</v>
      </c>
      <c r="L1096" s="16">
        <f>Table2_1[[#This Row],[actual_price]] * Table2_1[[#This Row],[rating_count]]</f>
        <v>1746269</v>
      </c>
      <c r="M1096">
        <v>4.2</v>
      </c>
      <c r="N1096">
        <v>19621</v>
      </c>
      <c r="O1096">
        <f>Table2_1[[#This Row],[rating]] * Table2_1[[#This Row],[rating_count]]</f>
        <v>82408.2</v>
      </c>
      <c r="P1096">
        <f>CORREL(J:J,M:M)</f>
        <v>-0.15537543972693033</v>
      </c>
      <c r="Q1096" t="str">
        <f>IF(Table2_1[[#This Row],[rating_count]]&lt;1000, "Yes", "No")</f>
        <v>No</v>
      </c>
      <c r="R1096" s="9">
        <f>Table2_1[[#This Row],[rating]] * Table2_1[[#This Row],[rating_count]]</f>
        <v>82408.2</v>
      </c>
    </row>
    <row r="1097" spans="1:18">
      <c r="A1097" s="9" t="s">
        <v>9293</v>
      </c>
      <c r="B1097" s="9" t="s">
        <v>9294</v>
      </c>
      <c r="C1097" s="9" t="s">
        <v>13174</v>
      </c>
      <c r="D1097" s="9" t="s">
        <v>13287</v>
      </c>
      <c r="E1097" s="9" t="s">
        <v>13321</v>
      </c>
      <c r="F1097" s="9" t="s">
        <v>13322</v>
      </c>
      <c r="G1097" s="9"/>
      <c r="H1097">
        <v>1400</v>
      </c>
      <c r="I1097">
        <v>2485</v>
      </c>
      <c r="J1097">
        <v>0.44</v>
      </c>
      <c r="K1097" t="str">
        <f>IF(Table2_1[[#This Row],[discount_percentage]]&gt;=0.5, "Yes", "No")</f>
        <v>No</v>
      </c>
      <c r="L1097" s="16">
        <f>Table2_1[[#This Row],[actual_price]] * Table2_1[[#This Row],[rating_count]]</f>
        <v>49695030</v>
      </c>
      <c r="M1097">
        <v>4.0999999999999996</v>
      </c>
      <c r="N1097">
        <v>19998</v>
      </c>
      <c r="O1097">
        <f>Table2_1[[#This Row],[rating]] * Table2_1[[#This Row],[rating_count]]</f>
        <v>81991.799999999988</v>
      </c>
      <c r="P1097">
        <f>CORREL(J:J,M:M)</f>
        <v>-0.15537543972693033</v>
      </c>
      <c r="Q1097" t="str">
        <f>IF(Table2_1[[#This Row],[rating_count]]&lt;1000, "Yes", "No")</f>
        <v>No</v>
      </c>
      <c r="R1097" s="9">
        <f>Table2_1[[#This Row],[rating]] * Table2_1[[#This Row],[rating_count]]</f>
        <v>81991.799999999988</v>
      </c>
    </row>
    <row r="1098" spans="1:18">
      <c r="A1098" s="9" t="s">
        <v>9304</v>
      </c>
      <c r="B1098" s="9" t="s">
        <v>9305</v>
      </c>
      <c r="C1098" s="9" t="s">
        <v>13174</v>
      </c>
      <c r="D1098" s="9" t="s">
        <v>13310</v>
      </c>
      <c r="E1098" s="9" t="s">
        <v>13311</v>
      </c>
      <c r="F1098" s="9" t="s">
        <v>13312</v>
      </c>
      <c r="G1098" s="9"/>
      <c r="H1098">
        <v>355</v>
      </c>
      <c r="I1098">
        <v>899</v>
      </c>
      <c r="J1098">
        <v>0.61</v>
      </c>
      <c r="K1098" t="str">
        <f>IF(Table2_1[[#This Row],[discount_percentage]]&gt;=0.5, "Yes", "No")</f>
        <v>Yes</v>
      </c>
      <c r="L1098" s="16">
        <f>Table2_1[[#This Row],[actual_price]] * Table2_1[[#This Row],[rating_count]]</f>
        <v>944849</v>
      </c>
      <c r="M1098">
        <v>4.0999999999999996</v>
      </c>
      <c r="N1098">
        <v>1051</v>
      </c>
      <c r="O1098">
        <f>Table2_1[[#This Row],[rating]] * Table2_1[[#This Row],[rating_count]]</f>
        <v>4309.0999999999995</v>
      </c>
      <c r="P1098">
        <f>CORREL(J:J,M:M)</f>
        <v>-0.15537543972693033</v>
      </c>
      <c r="Q1098" t="str">
        <f>IF(Table2_1[[#This Row],[rating_count]]&lt;1000, "Yes", "No")</f>
        <v>No</v>
      </c>
      <c r="R1098" s="9">
        <f>Table2_1[[#This Row],[rating]] * Table2_1[[#This Row],[rating_count]]</f>
        <v>4309.0999999999995</v>
      </c>
    </row>
    <row r="1099" spans="1:18">
      <c r="A1099" s="9" t="s">
        <v>9314</v>
      </c>
      <c r="B1099" s="9" t="s">
        <v>9315</v>
      </c>
      <c r="C1099" s="9" t="s">
        <v>13174</v>
      </c>
      <c r="D1099" s="9" t="s">
        <v>13287</v>
      </c>
      <c r="E1099" s="9" t="s">
        <v>13288</v>
      </c>
      <c r="F1099" s="9" t="s">
        <v>13289</v>
      </c>
      <c r="G1099" s="9"/>
      <c r="H1099">
        <v>2169</v>
      </c>
      <c r="I1099">
        <v>3279</v>
      </c>
      <c r="J1099">
        <v>0.34</v>
      </c>
      <c r="K1099" t="str">
        <f>IF(Table2_1[[#This Row],[discount_percentage]]&gt;=0.5, "Yes", "No")</f>
        <v>No</v>
      </c>
      <c r="L1099" s="16">
        <f>Table2_1[[#This Row],[actual_price]] * Table2_1[[#This Row],[rating_count]]</f>
        <v>5626764</v>
      </c>
      <c r="M1099">
        <v>4.0999999999999996</v>
      </c>
      <c r="N1099">
        <v>1716</v>
      </c>
      <c r="O1099">
        <f>Table2_1[[#This Row],[rating]] * Table2_1[[#This Row],[rating_count]]</f>
        <v>7035.5999999999995</v>
      </c>
      <c r="P1099">
        <f>CORREL(J:J,M:M)</f>
        <v>-0.15537543972693033</v>
      </c>
      <c r="Q1099" t="str">
        <f>IF(Table2_1[[#This Row],[rating_count]]&lt;1000, "Yes", "No")</f>
        <v>No</v>
      </c>
      <c r="R1099" s="9">
        <f>Table2_1[[#This Row],[rating]] * Table2_1[[#This Row],[rating_count]]</f>
        <v>7035.5999999999995</v>
      </c>
    </row>
    <row r="1100" spans="1:18">
      <c r="A1100" s="9" t="s">
        <v>9324</v>
      </c>
      <c r="B1100" s="9" t="s">
        <v>9325</v>
      </c>
      <c r="C1100" s="9" t="s">
        <v>13174</v>
      </c>
      <c r="D1100" s="9" t="s">
        <v>13283</v>
      </c>
      <c r="E1100" s="9" t="s">
        <v>13291</v>
      </c>
      <c r="F1100" s="9" t="s">
        <v>13314</v>
      </c>
      <c r="G1100" s="9" t="s">
        <v>13315</v>
      </c>
      <c r="H1100">
        <v>2799</v>
      </c>
      <c r="I1100">
        <v>3799</v>
      </c>
      <c r="J1100">
        <v>0.26</v>
      </c>
      <c r="K1100" t="str">
        <f>IF(Table2_1[[#This Row],[discount_percentage]]&gt;=0.5, "Yes", "No")</f>
        <v>No</v>
      </c>
      <c r="L1100" s="16">
        <f>Table2_1[[#This Row],[actual_price]] * Table2_1[[#This Row],[rating_count]]</f>
        <v>125104869</v>
      </c>
      <c r="M1100">
        <v>3.9</v>
      </c>
      <c r="N1100">
        <v>32931</v>
      </c>
      <c r="O1100">
        <f>Table2_1[[#This Row],[rating]] * Table2_1[[#This Row],[rating_count]]</f>
        <v>128430.9</v>
      </c>
      <c r="P1100">
        <f>CORREL(J:J,M:M)</f>
        <v>-0.15537543972693033</v>
      </c>
      <c r="Q1100" t="str">
        <f>IF(Table2_1[[#This Row],[rating_count]]&lt;1000, "Yes", "No")</f>
        <v>No</v>
      </c>
      <c r="R1100" s="9">
        <f>Table2_1[[#This Row],[rating]] * Table2_1[[#This Row],[rating_count]]</f>
        <v>128430.9</v>
      </c>
    </row>
    <row r="1101" spans="1:18">
      <c r="A1101" s="9" t="s">
        <v>9335</v>
      </c>
      <c r="B1101" s="9" t="s">
        <v>9336</v>
      </c>
      <c r="C1101" s="9" t="s">
        <v>13174</v>
      </c>
      <c r="D1101" s="9" t="s">
        <v>13283</v>
      </c>
      <c r="E1101" s="9" t="s">
        <v>13284</v>
      </c>
      <c r="F1101" s="9" t="s">
        <v>13285</v>
      </c>
      <c r="G1101" s="9" t="s">
        <v>13286</v>
      </c>
      <c r="H1101">
        <v>899</v>
      </c>
      <c r="I1101">
        <v>1249</v>
      </c>
      <c r="J1101">
        <v>0.28000000000000003</v>
      </c>
      <c r="K1101" t="str">
        <f>IF(Table2_1[[#This Row],[discount_percentage]]&gt;=0.5, "Yes", "No")</f>
        <v>No</v>
      </c>
      <c r="L1101" s="16">
        <f>Table2_1[[#This Row],[actual_price]] * Table2_1[[#This Row],[rating_count]]</f>
        <v>21762576</v>
      </c>
      <c r="M1101">
        <v>3.9</v>
      </c>
      <c r="N1101">
        <v>17424</v>
      </c>
      <c r="O1101">
        <f>Table2_1[[#This Row],[rating]] * Table2_1[[#This Row],[rating_count]]</f>
        <v>67953.599999999991</v>
      </c>
      <c r="P1101">
        <f>CORREL(J:J,M:M)</f>
        <v>-0.15537543972693033</v>
      </c>
      <c r="Q1101" t="str">
        <f>IF(Table2_1[[#This Row],[rating_count]]&lt;1000, "Yes", "No")</f>
        <v>No</v>
      </c>
      <c r="R1101" s="9">
        <f>Table2_1[[#This Row],[rating]] * Table2_1[[#This Row],[rating_count]]</f>
        <v>67953.599999999991</v>
      </c>
    </row>
    <row r="1102" spans="1:18">
      <c r="A1102" s="9" t="s">
        <v>9345</v>
      </c>
      <c r="B1102" s="9" t="s">
        <v>9346</v>
      </c>
      <c r="C1102" s="9" t="s">
        <v>13174</v>
      </c>
      <c r="D1102" s="9" t="s">
        <v>13287</v>
      </c>
      <c r="E1102" s="9" t="s">
        <v>13288</v>
      </c>
      <c r="F1102" s="9"/>
      <c r="G1102" s="9"/>
      <c r="H1102">
        <v>2499</v>
      </c>
      <c r="I1102">
        <v>5000</v>
      </c>
      <c r="J1102">
        <v>0.5</v>
      </c>
      <c r="K1102" t="str">
        <f>IF(Table2_1[[#This Row],[discount_percentage]]&gt;=0.5, "Yes", "No")</f>
        <v>Yes</v>
      </c>
      <c r="L1102" s="16">
        <f>Table2_1[[#This Row],[actual_price]] * Table2_1[[#This Row],[rating_count]]</f>
        <v>9445000</v>
      </c>
      <c r="M1102">
        <v>3.8</v>
      </c>
      <c r="N1102">
        <v>1889</v>
      </c>
      <c r="O1102">
        <f>Table2_1[[#This Row],[rating]] * Table2_1[[#This Row],[rating_count]]</f>
        <v>7178.2</v>
      </c>
      <c r="P1102">
        <f>CORREL(J:J,M:M)</f>
        <v>-0.15537543972693033</v>
      </c>
      <c r="Q1102" t="str">
        <f>IF(Table2_1[[#This Row],[rating_count]]&lt;1000, "Yes", "No")</f>
        <v>No</v>
      </c>
      <c r="R1102" s="9">
        <f>Table2_1[[#This Row],[rating]] * Table2_1[[#This Row],[rating_count]]</f>
        <v>7178.2</v>
      </c>
    </row>
    <row r="1103" spans="1:18">
      <c r="A1103" s="9" t="s">
        <v>9355</v>
      </c>
      <c r="B1103" s="9" t="s">
        <v>9356</v>
      </c>
      <c r="C1103" s="9" t="s">
        <v>13174</v>
      </c>
      <c r="D1103" s="9" t="s">
        <v>13287</v>
      </c>
      <c r="E1103" s="9" t="s">
        <v>13303</v>
      </c>
      <c r="F1103" s="9" t="s">
        <v>13304</v>
      </c>
      <c r="G1103" s="9"/>
      <c r="H1103">
        <v>3599</v>
      </c>
      <c r="I1103">
        <v>7299</v>
      </c>
      <c r="J1103">
        <v>0.51</v>
      </c>
      <c r="K1103" t="str">
        <f>IF(Table2_1[[#This Row],[discount_percentage]]&gt;=0.5, "Yes", "No")</f>
        <v>Yes</v>
      </c>
      <c r="L1103" s="16">
        <f>Table2_1[[#This Row],[actual_price]] * Table2_1[[#This Row],[rating_count]]</f>
        <v>75354876</v>
      </c>
      <c r="M1103">
        <v>4</v>
      </c>
      <c r="N1103">
        <v>10324</v>
      </c>
      <c r="O1103">
        <f>Table2_1[[#This Row],[rating]] * Table2_1[[#This Row],[rating_count]]</f>
        <v>41296</v>
      </c>
      <c r="P1103">
        <f>CORREL(J:J,M:M)</f>
        <v>-0.15537543972693033</v>
      </c>
      <c r="Q1103" t="str">
        <f>IF(Table2_1[[#This Row],[rating_count]]&lt;1000, "Yes", "No")</f>
        <v>No</v>
      </c>
      <c r="R1103" s="9">
        <f>Table2_1[[#This Row],[rating]] * Table2_1[[#This Row],[rating_count]]</f>
        <v>41296</v>
      </c>
    </row>
    <row r="1104" spans="1:18">
      <c r="A1104" s="9" t="s">
        <v>9365</v>
      </c>
      <c r="B1104" s="9" t="s">
        <v>9366</v>
      </c>
      <c r="C1104" s="9" t="s">
        <v>13174</v>
      </c>
      <c r="D1104" s="9" t="s">
        <v>13283</v>
      </c>
      <c r="E1104" s="9" t="s">
        <v>13291</v>
      </c>
      <c r="F1104" s="9" t="s">
        <v>13292</v>
      </c>
      <c r="G1104" s="9" t="s">
        <v>13301</v>
      </c>
      <c r="H1104">
        <v>499</v>
      </c>
      <c r="I1104">
        <v>625</v>
      </c>
      <c r="J1104">
        <v>0.2</v>
      </c>
      <c r="K1104" t="str">
        <f>IF(Table2_1[[#This Row],[discount_percentage]]&gt;=0.5, "Yes", "No")</f>
        <v>No</v>
      </c>
      <c r="L1104" s="16">
        <f>Table2_1[[#This Row],[actual_price]] * Table2_1[[#This Row],[rating_count]]</f>
        <v>3346875</v>
      </c>
      <c r="M1104">
        <v>4.2</v>
      </c>
      <c r="N1104">
        <v>5355</v>
      </c>
      <c r="O1104">
        <f>Table2_1[[#This Row],[rating]] * Table2_1[[#This Row],[rating_count]]</f>
        <v>22491</v>
      </c>
      <c r="P1104">
        <f>CORREL(J:J,M:M)</f>
        <v>-0.15537543972693033</v>
      </c>
      <c r="Q1104" t="str">
        <f>IF(Table2_1[[#This Row],[rating_count]]&lt;1000, "Yes", "No")</f>
        <v>No</v>
      </c>
      <c r="R1104" s="9">
        <f>Table2_1[[#This Row],[rating]] * Table2_1[[#This Row],[rating_count]]</f>
        <v>22491</v>
      </c>
    </row>
    <row r="1105" spans="1:18">
      <c r="A1105" s="9" t="s">
        <v>9375</v>
      </c>
      <c r="B1105" s="9" t="s">
        <v>9376</v>
      </c>
      <c r="C1105" s="9" t="s">
        <v>13174</v>
      </c>
      <c r="D1105" s="9" t="s">
        <v>13287</v>
      </c>
      <c r="E1105" s="9" t="s">
        <v>13303</v>
      </c>
      <c r="F1105" s="9" t="s">
        <v>13307</v>
      </c>
      <c r="G1105" s="9"/>
      <c r="H1105">
        <v>653</v>
      </c>
      <c r="I1105">
        <v>1020</v>
      </c>
      <c r="J1105">
        <v>0.36</v>
      </c>
      <c r="K1105" t="str">
        <f>IF(Table2_1[[#This Row],[discount_percentage]]&gt;=0.5, "Yes", "No")</f>
        <v>No</v>
      </c>
      <c r="L1105" s="16">
        <f>Table2_1[[#This Row],[actual_price]] * Table2_1[[#This Row],[rating_count]]</f>
        <v>3433320</v>
      </c>
      <c r="M1105">
        <v>4.0999999999999996</v>
      </c>
      <c r="N1105">
        <v>3366</v>
      </c>
      <c r="O1105">
        <f>Table2_1[[#This Row],[rating]] * Table2_1[[#This Row],[rating_count]]</f>
        <v>13800.599999999999</v>
      </c>
      <c r="P1105">
        <f>CORREL(J:J,M:M)</f>
        <v>-0.15537543972693033</v>
      </c>
      <c r="Q1105" t="str">
        <f>IF(Table2_1[[#This Row],[rating_count]]&lt;1000, "Yes", "No")</f>
        <v>No</v>
      </c>
      <c r="R1105" s="9">
        <f>Table2_1[[#This Row],[rating]] * Table2_1[[#This Row],[rating_count]]</f>
        <v>13800.599999999999</v>
      </c>
    </row>
    <row r="1106" spans="1:18">
      <c r="A1106" s="9" t="s">
        <v>9384</v>
      </c>
      <c r="B1106" s="9" t="s">
        <v>9385</v>
      </c>
      <c r="C1106" s="9" t="s">
        <v>13174</v>
      </c>
      <c r="D1106" s="9" t="s">
        <v>13283</v>
      </c>
      <c r="E1106" s="9" t="s">
        <v>13291</v>
      </c>
      <c r="F1106" s="9" t="s">
        <v>13323</v>
      </c>
      <c r="G1106" s="9"/>
      <c r="H1106">
        <v>4789</v>
      </c>
      <c r="I1106">
        <v>8990</v>
      </c>
      <c r="J1106">
        <v>0.47</v>
      </c>
      <c r="K1106" t="str">
        <f>IF(Table2_1[[#This Row],[discount_percentage]]&gt;=0.5, "Yes", "No")</f>
        <v>No</v>
      </c>
      <c r="L1106" s="16">
        <f>Table2_1[[#This Row],[actual_price]] * Table2_1[[#This Row],[rating_count]]</f>
        <v>9142830</v>
      </c>
      <c r="M1106">
        <v>4.3</v>
      </c>
      <c r="N1106">
        <v>1017</v>
      </c>
      <c r="O1106">
        <f>Table2_1[[#This Row],[rating]] * Table2_1[[#This Row],[rating_count]]</f>
        <v>4373.0999999999995</v>
      </c>
      <c r="P1106">
        <f>CORREL(J:J,M:M)</f>
        <v>-0.15537543972693033</v>
      </c>
      <c r="Q1106" t="str">
        <f>IF(Table2_1[[#This Row],[rating_count]]&lt;1000, "Yes", "No")</f>
        <v>No</v>
      </c>
      <c r="R1106" s="9">
        <f>Table2_1[[#This Row],[rating]] * Table2_1[[#This Row],[rating_count]]</f>
        <v>4373.0999999999995</v>
      </c>
    </row>
    <row r="1107" spans="1:18">
      <c r="A1107" s="9" t="s">
        <v>9395</v>
      </c>
      <c r="B1107" s="9" t="s">
        <v>9396</v>
      </c>
      <c r="C1107" s="9" t="s">
        <v>13174</v>
      </c>
      <c r="D1107" s="9" t="s">
        <v>13287</v>
      </c>
      <c r="E1107" s="9" t="s">
        <v>13288</v>
      </c>
      <c r="F1107" s="9" t="s">
        <v>13324</v>
      </c>
      <c r="G1107" s="9"/>
      <c r="H1107">
        <v>1409</v>
      </c>
      <c r="I1107">
        <v>1639</v>
      </c>
      <c r="J1107">
        <v>0.14000000000000001</v>
      </c>
      <c r="K1107" t="str">
        <f>IF(Table2_1[[#This Row],[discount_percentage]]&gt;=0.5, "Yes", "No")</f>
        <v>No</v>
      </c>
      <c r="L1107" s="16">
        <f>Table2_1[[#This Row],[actual_price]] * Table2_1[[#This Row],[rating_count]]</f>
        <v>1289893</v>
      </c>
      <c r="M1107">
        <v>3.7</v>
      </c>
      <c r="N1107">
        <v>787</v>
      </c>
      <c r="O1107">
        <f>Table2_1[[#This Row],[rating]] * Table2_1[[#This Row],[rating_count]]</f>
        <v>2911.9</v>
      </c>
      <c r="P1107">
        <f>CORREL(J:J,M:M)</f>
        <v>-0.15537543972693033</v>
      </c>
      <c r="Q1107" t="str">
        <f>IF(Table2_1[[#This Row],[rating_count]]&lt;1000, "Yes", "No")</f>
        <v>Yes</v>
      </c>
      <c r="R1107" s="9">
        <f>Table2_1[[#This Row],[rating]] * Table2_1[[#This Row],[rating_count]]</f>
        <v>2911.9</v>
      </c>
    </row>
    <row r="1108" spans="1:18">
      <c r="A1108" s="9" t="s">
        <v>9406</v>
      </c>
      <c r="B1108" s="9" t="s">
        <v>9407</v>
      </c>
      <c r="C1108" s="9" t="s">
        <v>13174</v>
      </c>
      <c r="D1108" s="9" t="s">
        <v>13283</v>
      </c>
      <c r="E1108" s="9" t="s">
        <v>13284</v>
      </c>
      <c r="F1108" s="9" t="s">
        <v>13300</v>
      </c>
      <c r="G1108" s="9"/>
      <c r="H1108">
        <v>753</v>
      </c>
      <c r="I1108">
        <v>899</v>
      </c>
      <c r="J1108">
        <v>0.16</v>
      </c>
      <c r="K1108" t="str">
        <f>IF(Table2_1[[#This Row],[discount_percentage]]&gt;=0.5, "Yes", "No")</f>
        <v>No</v>
      </c>
      <c r="L1108" s="16">
        <f>Table2_1[[#This Row],[actual_price]] * Table2_1[[#This Row],[rating_count]]</f>
        <v>16597338</v>
      </c>
      <c r="M1108">
        <v>4.2</v>
      </c>
      <c r="N1108">
        <v>18462</v>
      </c>
      <c r="O1108">
        <f>Table2_1[[#This Row],[rating]] * Table2_1[[#This Row],[rating_count]]</f>
        <v>77540.400000000009</v>
      </c>
      <c r="P1108">
        <f>CORREL(J:J,M:M)</f>
        <v>-0.15537543972693033</v>
      </c>
      <c r="Q1108" t="str">
        <f>IF(Table2_1[[#This Row],[rating_count]]&lt;1000, "Yes", "No")</f>
        <v>No</v>
      </c>
      <c r="R1108" s="9">
        <f>Table2_1[[#This Row],[rating]] * Table2_1[[#This Row],[rating_count]]</f>
        <v>77540.400000000009</v>
      </c>
    </row>
    <row r="1109" spans="1:18">
      <c r="A1109" s="9" t="s">
        <v>9416</v>
      </c>
      <c r="B1109" s="9" t="s">
        <v>9417</v>
      </c>
      <c r="C1109" s="9" t="s">
        <v>13174</v>
      </c>
      <c r="D1109" s="9" t="s">
        <v>13283</v>
      </c>
      <c r="E1109" s="9" t="s">
        <v>13284</v>
      </c>
      <c r="F1109" s="9" t="s">
        <v>13316</v>
      </c>
      <c r="G1109" s="9"/>
      <c r="H1109">
        <v>353</v>
      </c>
      <c r="I1109">
        <v>1199</v>
      </c>
      <c r="J1109">
        <v>0.71</v>
      </c>
      <c r="K1109" t="str">
        <f>IF(Table2_1[[#This Row],[discount_percentage]]&gt;=0.5, "Yes", "No")</f>
        <v>Yes</v>
      </c>
      <c r="L1109" s="16">
        <f>Table2_1[[#This Row],[actual_price]] * Table2_1[[#This Row],[rating_count]]</f>
        <v>754171</v>
      </c>
      <c r="M1109">
        <v>4.3</v>
      </c>
      <c r="N1109">
        <v>629</v>
      </c>
      <c r="O1109">
        <f>Table2_1[[#This Row],[rating]] * Table2_1[[#This Row],[rating_count]]</f>
        <v>2704.7</v>
      </c>
      <c r="P1109">
        <f>CORREL(J:J,M:M)</f>
        <v>-0.15537543972693033</v>
      </c>
      <c r="Q1109" t="str">
        <f>IF(Table2_1[[#This Row],[rating_count]]&lt;1000, "Yes", "No")</f>
        <v>Yes</v>
      </c>
      <c r="R1109" s="9">
        <f>Table2_1[[#This Row],[rating]] * Table2_1[[#This Row],[rating_count]]</f>
        <v>2704.7</v>
      </c>
    </row>
    <row r="1110" spans="1:18">
      <c r="A1110" s="9" t="s">
        <v>9426</v>
      </c>
      <c r="B1110" s="9" t="s">
        <v>9427</v>
      </c>
      <c r="C1110" s="9" t="s">
        <v>13174</v>
      </c>
      <c r="D1110" s="9" t="s">
        <v>13283</v>
      </c>
      <c r="E1110" s="9" t="s">
        <v>13284</v>
      </c>
      <c r="F1110" s="9" t="s">
        <v>13294</v>
      </c>
      <c r="G1110" s="9"/>
      <c r="H1110">
        <v>1099</v>
      </c>
      <c r="I1110">
        <v>1899</v>
      </c>
      <c r="J1110">
        <v>0.42</v>
      </c>
      <c r="K1110" t="str">
        <f>IF(Table2_1[[#This Row],[discount_percentage]]&gt;=0.5, "Yes", "No")</f>
        <v>No</v>
      </c>
      <c r="L1110" s="16">
        <f>Table2_1[[#This Row],[actual_price]] * Table2_1[[#This Row],[rating_count]]</f>
        <v>29009124</v>
      </c>
      <c r="M1110">
        <v>4.3</v>
      </c>
      <c r="N1110">
        <v>15276</v>
      </c>
      <c r="O1110">
        <f>Table2_1[[#This Row],[rating]] * Table2_1[[#This Row],[rating_count]]</f>
        <v>65686.8</v>
      </c>
      <c r="P1110">
        <f>CORREL(J:J,M:M)</f>
        <v>-0.15537543972693033</v>
      </c>
      <c r="Q1110" t="str">
        <f>IF(Table2_1[[#This Row],[rating_count]]&lt;1000, "Yes", "No")</f>
        <v>No</v>
      </c>
      <c r="R1110" s="9">
        <f>Table2_1[[#This Row],[rating]] * Table2_1[[#This Row],[rating_count]]</f>
        <v>65686.8</v>
      </c>
    </row>
    <row r="1111" spans="1:18">
      <c r="A1111" s="9" t="s">
        <v>9436</v>
      </c>
      <c r="B1111" s="9" t="s">
        <v>9437</v>
      </c>
      <c r="C1111" s="9" t="s">
        <v>13174</v>
      </c>
      <c r="D1111" s="9" t="s">
        <v>13283</v>
      </c>
      <c r="E1111" s="9" t="s">
        <v>13284</v>
      </c>
      <c r="F1111" s="9" t="s">
        <v>13308</v>
      </c>
      <c r="G1111" s="9" t="s">
        <v>13309</v>
      </c>
      <c r="H1111">
        <v>8799</v>
      </c>
      <c r="I1111">
        <v>11595</v>
      </c>
      <c r="J1111">
        <v>0.24</v>
      </c>
      <c r="K1111" t="str">
        <f>IF(Table2_1[[#This Row],[discount_percentage]]&gt;=0.5, "Yes", "No")</f>
        <v>No</v>
      </c>
      <c r="L1111" s="16">
        <f>Table2_1[[#This Row],[actual_price]] * Table2_1[[#This Row],[rating_count]]</f>
        <v>34564695</v>
      </c>
      <c r="M1111">
        <v>4.4000000000000004</v>
      </c>
      <c r="N1111">
        <v>2981</v>
      </c>
      <c r="O1111">
        <f>Table2_1[[#This Row],[rating]] * Table2_1[[#This Row],[rating_count]]</f>
        <v>13116.400000000001</v>
      </c>
      <c r="P1111">
        <f>CORREL(J:J,M:M)</f>
        <v>-0.15537543972693033</v>
      </c>
      <c r="Q1111" t="str">
        <f>IF(Table2_1[[#This Row],[rating_count]]&lt;1000, "Yes", "No")</f>
        <v>No</v>
      </c>
      <c r="R1111" s="9">
        <f>Table2_1[[#This Row],[rating]] * Table2_1[[#This Row],[rating_count]]</f>
        <v>13116.400000000001</v>
      </c>
    </row>
    <row r="1112" spans="1:18">
      <c r="A1112" s="9" t="s">
        <v>9446</v>
      </c>
      <c r="B1112" s="9" t="s">
        <v>9447</v>
      </c>
      <c r="C1112" s="9" t="s">
        <v>13174</v>
      </c>
      <c r="D1112" s="9" t="s">
        <v>13283</v>
      </c>
      <c r="E1112" s="9" t="s">
        <v>13284</v>
      </c>
      <c r="F1112" s="9" t="s">
        <v>13285</v>
      </c>
      <c r="G1112" s="9" t="s">
        <v>13286</v>
      </c>
      <c r="H1112">
        <v>1345</v>
      </c>
      <c r="I1112">
        <v>1750</v>
      </c>
      <c r="J1112">
        <v>0.23</v>
      </c>
      <c r="K1112" t="str">
        <f>IF(Table2_1[[#This Row],[discount_percentage]]&gt;=0.5, "Yes", "No")</f>
        <v>No</v>
      </c>
      <c r="L1112" s="16">
        <f>Table2_1[[#This Row],[actual_price]] * Table2_1[[#This Row],[rating_count]]</f>
        <v>4315500</v>
      </c>
      <c r="M1112">
        <v>3.8</v>
      </c>
      <c r="N1112">
        <v>2466</v>
      </c>
      <c r="O1112">
        <f>Table2_1[[#This Row],[rating]] * Table2_1[[#This Row],[rating_count]]</f>
        <v>9370.7999999999993</v>
      </c>
      <c r="P1112">
        <f>CORREL(J:J,M:M)</f>
        <v>-0.15537543972693033</v>
      </c>
      <c r="Q1112" t="str">
        <f>IF(Table2_1[[#This Row],[rating_count]]&lt;1000, "Yes", "No")</f>
        <v>No</v>
      </c>
      <c r="R1112" s="9">
        <f>Table2_1[[#This Row],[rating]] * Table2_1[[#This Row],[rating_count]]</f>
        <v>9370.7999999999993</v>
      </c>
    </row>
    <row r="1113" spans="1:18">
      <c r="A1113" s="9" t="s">
        <v>9456</v>
      </c>
      <c r="B1113" s="9" t="s">
        <v>9457</v>
      </c>
      <c r="C1113" s="9" t="s">
        <v>13174</v>
      </c>
      <c r="D1113" s="9" t="s">
        <v>13283</v>
      </c>
      <c r="E1113" s="9" t="s">
        <v>13284</v>
      </c>
      <c r="F1113" s="9" t="s">
        <v>13325</v>
      </c>
      <c r="G1113" s="9"/>
      <c r="H1113">
        <v>2095</v>
      </c>
      <c r="I1113">
        <v>2095</v>
      </c>
      <c r="J1113">
        <v>0</v>
      </c>
      <c r="K1113" t="str">
        <f>IF(Table2_1[[#This Row],[discount_percentage]]&gt;=0.5, "Yes", "No")</f>
        <v>No</v>
      </c>
      <c r="L1113" s="16">
        <f>Table2_1[[#This Row],[actual_price]] * Table2_1[[#This Row],[rating_count]]</f>
        <v>16653155</v>
      </c>
      <c r="M1113">
        <v>4.5</v>
      </c>
      <c r="N1113">
        <v>7949</v>
      </c>
      <c r="O1113">
        <f>Table2_1[[#This Row],[rating]] * Table2_1[[#This Row],[rating_count]]</f>
        <v>35770.5</v>
      </c>
      <c r="P1113">
        <f>CORREL(J:J,M:M)</f>
        <v>-0.15537543972693033</v>
      </c>
      <c r="Q1113" t="str">
        <f>IF(Table2_1[[#This Row],[rating_count]]&lt;1000, "Yes", "No")</f>
        <v>No</v>
      </c>
      <c r="R1113" s="9">
        <f>Table2_1[[#This Row],[rating]] * Table2_1[[#This Row],[rating_count]]</f>
        <v>35770.5</v>
      </c>
    </row>
    <row r="1114" spans="1:18">
      <c r="A1114" s="9" t="s">
        <v>9467</v>
      </c>
      <c r="B1114" s="9" t="s">
        <v>9468</v>
      </c>
      <c r="C1114" s="9" t="s">
        <v>13174</v>
      </c>
      <c r="D1114" s="9" t="s">
        <v>13287</v>
      </c>
      <c r="E1114" s="9" t="s">
        <v>13288</v>
      </c>
      <c r="F1114" s="9" t="s">
        <v>13289</v>
      </c>
      <c r="G1114" s="9"/>
      <c r="H1114">
        <v>1498</v>
      </c>
      <c r="I1114">
        <v>2300</v>
      </c>
      <c r="J1114">
        <v>0.35</v>
      </c>
      <c r="K1114" t="str">
        <f>IF(Table2_1[[#This Row],[discount_percentage]]&gt;=0.5, "Yes", "No")</f>
        <v>No</v>
      </c>
      <c r="L1114" s="16">
        <f>Table2_1[[#This Row],[actual_price]] * Table2_1[[#This Row],[rating_count]]</f>
        <v>218500</v>
      </c>
      <c r="M1114">
        <v>3.8</v>
      </c>
      <c r="N1114">
        <v>95</v>
      </c>
      <c r="O1114">
        <f>Table2_1[[#This Row],[rating]] * Table2_1[[#This Row],[rating_count]]</f>
        <v>361</v>
      </c>
      <c r="P1114">
        <f>CORREL(J:J,M:M)</f>
        <v>-0.15537543972693033</v>
      </c>
      <c r="Q1114" t="str">
        <f>IF(Table2_1[[#This Row],[rating_count]]&lt;1000, "Yes", "No")</f>
        <v>Yes</v>
      </c>
      <c r="R1114" s="9">
        <f>Table2_1[[#This Row],[rating]] * Table2_1[[#This Row],[rating_count]]</f>
        <v>361</v>
      </c>
    </row>
    <row r="1115" spans="1:18">
      <c r="A1115" s="9" t="s">
        <v>9477</v>
      </c>
      <c r="B1115" s="9" t="s">
        <v>9478</v>
      </c>
      <c r="C1115" s="9" t="s">
        <v>13174</v>
      </c>
      <c r="D1115" s="9" t="s">
        <v>13287</v>
      </c>
      <c r="E1115" s="9" t="s">
        <v>13288</v>
      </c>
      <c r="F1115" s="9" t="s">
        <v>13326</v>
      </c>
      <c r="G1115" s="9"/>
      <c r="H1115">
        <v>2199</v>
      </c>
      <c r="I1115">
        <v>2990</v>
      </c>
      <c r="J1115">
        <v>0.26</v>
      </c>
      <c r="K1115" t="str">
        <f>IF(Table2_1[[#This Row],[discount_percentage]]&gt;=0.5, "Yes", "No")</f>
        <v>No</v>
      </c>
      <c r="L1115" s="16">
        <f>Table2_1[[#This Row],[actual_price]] * Table2_1[[#This Row],[rating_count]]</f>
        <v>4658420</v>
      </c>
      <c r="M1115">
        <v>3.8</v>
      </c>
      <c r="N1115">
        <v>1558</v>
      </c>
      <c r="O1115">
        <f>Table2_1[[#This Row],[rating]] * Table2_1[[#This Row],[rating_count]]</f>
        <v>5920.4</v>
      </c>
      <c r="P1115">
        <f>CORREL(J:J,M:M)</f>
        <v>-0.15537543972693033</v>
      </c>
      <c r="Q1115" t="str">
        <f>IF(Table2_1[[#This Row],[rating_count]]&lt;1000, "Yes", "No")</f>
        <v>No</v>
      </c>
      <c r="R1115" s="9">
        <f>Table2_1[[#This Row],[rating]] * Table2_1[[#This Row],[rating_count]]</f>
        <v>5920.4</v>
      </c>
    </row>
    <row r="1116" spans="1:18">
      <c r="A1116" s="9" t="s">
        <v>9488</v>
      </c>
      <c r="B1116" s="9" t="s">
        <v>9489</v>
      </c>
      <c r="C1116" s="9" t="s">
        <v>13174</v>
      </c>
      <c r="D1116" s="9" t="s">
        <v>13283</v>
      </c>
      <c r="E1116" s="9" t="s">
        <v>13284</v>
      </c>
      <c r="F1116" s="9" t="s">
        <v>13302</v>
      </c>
      <c r="G1116" s="9"/>
      <c r="H1116">
        <v>3699</v>
      </c>
      <c r="I1116">
        <v>4295</v>
      </c>
      <c r="J1116">
        <v>0.14000000000000001</v>
      </c>
      <c r="K1116" t="str">
        <f>IF(Table2_1[[#This Row],[discount_percentage]]&gt;=0.5, "Yes", "No")</f>
        <v>No</v>
      </c>
      <c r="L1116" s="16">
        <f>Table2_1[[#This Row],[actual_price]] * Table2_1[[#This Row],[rating_count]]</f>
        <v>114002185</v>
      </c>
      <c r="M1116">
        <v>4.0999999999999996</v>
      </c>
      <c r="N1116">
        <v>26543</v>
      </c>
      <c r="O1116">
        <f>Table2_1[[#This Row],[rating]] * Table2_1[[#This Row],[rating_count]]</f>
        <v>108826.29999999999</v>
      </c>
      <c r="P1116">
        <f>CORREL(J:J,M:M)</f>
        <v>-0.15537543972693033</v>
      </c>
      <c r="Q1116" t="str">
        <f>IF(Table2_1[[#This Row],[rating_count]]&lt;1000, "Yes", "No")</f>
        <v>No</v>
      </c>
      <c r="R1116" s="9">
        <f>Table2_1[[#This Row],[rating]] * Table2_1[[#This Row],[rating_count]]</f>
        <v>108826.29999999999</v>
      </c>
    </row>
    <row r="1117" spans="1:18">
      <c r="A1117" s="9" t="s">
        <v>9498</v>
      </c>
      <c r="B1117" s="9" t="s">
        <v>9499</v>
      </c>
      <c r="C1117" s="9" t="s">
        <v>13174</v>
      </c>
      <c r="D1117" s="9" t="s">
        <v>13310</v>
      </c>
      <c r="E1117" s="9" t="s">
        <v>13311</v>
      </c>
      <c r="F1117" s="9" t="s">
        <v>13312</v>
      </c>
      <c r="G1117" s="9"/>
      <c r="H1117">
        <v>177</v>
      </c>
      <c r="I1117">
        <v>199</v>
      </c>
      <c r="J1117">
        <v>0.11</v>
      </c>
      <c r="K1117" t="str">
        <f>IF(Table2_1[[#This Row],[discount_percentage]]&gt;=0.5, "Yes", "No")</f>
        <v>No</v>
      </c>
      <c r="L1117" s="16">
        <f>Table2_1[[#This Row],[actual_price]] * Table2_1[[#This Row],[rating_count]]</f>
        <v>733912</v>
      </c>
      <c r="M1117">
        <v>4.0999999999999996</v>
      </c>
      <c r="N1117">
        <v>3688</v>
      </c>
      <c r="O1117">
        <f>Table2_1[[#This Row],[rating]] * Table2_1[[#This Row],[rating_count]]</f>
        <v>15120.8</v>
      </c>
      <c r="P1117">
        <f>CORREL(J:J,M:M)</f>
        <v>-0.15537543972693033</v>
      </c>
      <c r="Q1117" t="str">
        <f>IF(Table2_1[[#This Row],[rating_count]]&lt;1000, "Yes", "No")</f>
        <v>No</v>
      </c>
      <c r="R1117" s="9">
        <f>Table2_1[[#This Row],[rating]] * Table2_1[[#This Row],[rating_count]]</f>
        <v>15120.8</v>
      </c>
    </row>
    <row r="1118" spans="1:18">
      <c r="A1118" s="9" t="s">
        <v>9508</v>
      </c>
      <c r="B1118" s="9" t="s">
        <v>9509</v>
      </c>
      <c r="C1118" s="9" t="s">
        <v>13174</v>
      </c>
      <c r="D1118" s="9" t="s">
        <v>13283</v>
      </c>
      <c r="E1118" s="9" t="s">
        <v>13284</v>
      </c>
      <c r="F1118" s="9" t="s">
        <v>13302</v>
      </c>
      <c r="G1118" s="9"/>
      <c r="H1118">
        <v>1149</v>
      </c>
      <c r="I1118">
        <v>2499</v>
      </c>
      <c r="J1118">
        <v>0.54</v>
      </c>
      <c r="K1118" t="str">
        <f>IF(Table2_1[[#This Row],[discount_percentage]]&gt;=0.5, "Yes", "No")</f>
        <v>Yes</v>
      </c>
      <c r="L1118" s="16">
        <f>Table2_1[[#This Row],[actual_price]] * Table2_1[[#This Row],[rating_count]]</f>
        <v>10953117</v>
      </c>
      <c r="M1118">
        <v>3.8</v>
      </c>
      <c r="N1118">
        <v>4383</v>
      </c>
      <c r="O1118">
        <f>Table2_1[[#This Row],[rating]] * Table2_1[[#This Row],[rating_count]]</f>
        <v>16655.399999999998</v>
      </c>
      <c r="P1118">
        <f>CORREL(J:J,M:M)</f>
        <v>-0.15537543972693033</v>
      </c>
      <c r="Q1118" t="str">
        <f>IF(Table2_1[[#This Row],[rating_count]]&lt;1000, "Yes", "No")</f>
        <v>No</v>
      </c>
      <c r="R1118" s="9">
        <f>Table2_1[[#This Row],[rating]] * Table2_1[[#This Row],[rating_count]]</f>
        <v>16655.399999999998</v>
      </c>
    </row>
    <row r="1119" spans="1:18">
      <c r="A1119" s="9" t="s">
        <v>9518</v>
      </c>
      <c r="B1119" s="9" t="s">
        <v>9519</v>
      </c>
      <c r="C1119" s="9" t="s">
        <v>13174</v>
      </c>
      <c r="D1119" s="9" t="s">
        <v>13283</v>
      </c>
      <c r="E1119" s="9" t="s">
        <v>13327</v>
      </c>
      <c r="F1119" s="9" t="s">
        <v>13328</v>
      </c>
      <c r="G1119" s="9" t="s">
        <v>13329</v>
      </c>
      <c r="H1119">
        <v>244</v>
      </c>
      <c r="I1119">
        <v>499</v>
      </c>
      <c r="J1119">
        <v>0.51</v>
      </c>
      <c r="K1119" t="str">
        <f>IF(Table2_1[[#This Row],[discount_percentage]]&gt;=0.5, "Yes", "No")</f>
        <v>Yes</v>
      </c>
      <c r="L1119" s="16">
        <f>Table2_1[[#This Row],[actual_price]] * Table2_1[[#This Row],[rating_count]]</f>
        <v>238522</v>
      </c>
      <c r="M1119">
        <v>3.3</v>
      </c>
      <c r="N1119">
        <v>478</v>
      </c>
      <c r="O1119">
        <f>Table2_1[[#This Row],[rating]] * Table2_1[[#This Row],[rating_count]]</f>
        <v>1577.3999999999999</v>
      </c>
      <c r="P1119">
        <f>CORREL(J:J,M:M)</f>
        <v>-0.15537543972693033</v>
      </c>
      <c r="Q1119" t="str">
        <f>IF(Table2_1[[#This Row],[rating_count]]&lt;1000, "Yes", "No")</f>
        <v>Yes</v>
      </c>
      <c r="R1119" s="9">
        <f>Table2_1[[#This Row],[rating]] * Table2_1[[#This Row],[rating_count]]</f>
        <v>1577.3999999999999</v>
      </c>
    </row>
    <row r="1120" spans="1:18">
      <c r="A1120" s="9" t="s">
        <v>9529</v>
      </c>
      <c r="B1120" s="9" t="s">
        <v>9530</v>
      </c>
      <c r="C1120" s="9" t="s">
        <v>13174</v>
      </c>
      <c r="D1120" s="9" t="s">
        <v>13287</v>
      </c>
      <c r="E1120" s="9" t="s">
        <v>13288</v>
      </c>
      <c r="F1120" s="9" t="s">
        <v>13289</v>
      </c>
      <c r="G1120" s="9"/>
      <c r="H1120">
        <v>1959</v>
      </c>
      <c r="I1120">
        <v>2400</v>
      </c>
      <c r="J1120">
        <v>0.18</v>
      </c>
      <c r="K1120" t="str">
        <f>IF(Table2_1[[#This Row],[discount_percentage]]&gt;=0.5, "Yes", "No")</f>
        <v>No</v>
      </c>
      <c r="L1120" s="16">
        <f>Table2_1[[#This Row],[actual_price]] * Table2_1[[#This Row],[rating_count]]</f>
        <v>568800</v>
      </c>
      <c r="M1120">
        <v>4</v>
      </c>
      <c r="N1120">
        <v>237</v>
      </c>
      <c r="O1120">
        <f>Table2_1[[#This Row],[rating]] * Table2_1[[#This Row],[rating_count]]</f>
        <v>948</v>
      </c>
      <c r="P1120">
        <f>CORREL(J:J,M:M)</f>
        <v>-0.15537543972693033</v>
      </c>
      <c r="Q1120" t="str">
        <f>IF(Table2_1[[#This Row],[rating_count]]&lt;1000, "Yes", "No")</f>
        <v>Yes</v>
      </c>
      <c r="R1120" s="9">
        <f>Table2_1[[#This Row],[rating]] * Table2_1[[#This Row],[rating_count]]</f>
        <v>948</v>
      </c>
    </row>
    <row r="1121" spans="1:18">
      <c r="A1121" s="9" t="s">
        <v>9539</v>
      </c>
      <c r="B1121" s="9" t="s">
        <v>9540</v>
      </c>
      <c r="C1121" s="9" t="s">
        <v>13174</v>
      </c>
      <c r="D1121" s="9" t="s">
        <v>13283</v>
      </c>
      <c r="E1121" s="9" t="s">
        <v>13291</v>
      </c>
      <c r="F1121" s="9" t="s">
        <v>13292</v>
      </c>
      <c r="G1121" s="9" t="s">
        <v>13293</v>
      </c>
      <c r="H1121">
        <v>319</v>
      </c>
      <c r="I1121">
        <v>749</v>
      </c>
      <c r="J1121">
        <v>0.56999999999999995</v>
      </c>
      <c r="K1121" t="str">
        <f>IF(Table2_1[[#This Row],[discount_percentage]]&gt;=0.5, "Yes", "No")</f>
        <v>Yes</v>
      </c>
      <c r="L1121" s="16">
        <f>Table2_1[[#This Row],[actual_price]] * Table2_1[[#This Row],[rating_count]]</f>
        <v>92876</v>
      </c>
      <c r="M1121">
        <v>4.5999999999999996</v>
      </c>
      <c r="N1121">
        <v>124</v>
      </c>
      <c r="O1121">
        <f>Table2_1[[#This Row],[rating]] * Table2_1[[#This Row],[rating_count]]</f>
        <v>570.4</v>
      </c>
      <c r="P1121">
        <f>CORREL(J:J,M:M)</f>
        <v>-0.15537543972693033</v>
      </c>
      <c r="Q1121" t="str">
        <f>IF(Table2_1[[#This Row],[rating_count]]&lt;1000, "Yes", "No")</f>
        <v>Yes</v>
      </c>
      <c r="R1121" s="9">
        <f>Table2_1[[#This Row],[rating]] * Table2_1[[#This Row],[rating_count]]</f>
        <v>570.4</v>
      </c>
    </row>
    <row r="1122" spans="1:18">
      <c r="A1122" s="9" t="s">
        <v>9549</v>
      </c>
      <c r="B1122" s="9" t="s">
        <v>9550</v>
      </c>
      <c r="C1122" s="9" t="s">
        <v>13174</v>
      </c>
      <c r="D1122" s="9" t="s">
        <v>13283</v>
      </c>
      <c r="E1122" s="9" t="s">
        <v>13284</v>
      </c>
      <c r="F1122" s="9" t="s">
        <v>13285</v>
      </c>
      <c r="G1122" s="9" t="s">
        <v>13286</v>
      </c>
      <c r="H1122">
        <v>1499</v>
      </c>
      <c r="I1122">
        <v>1775</v>
      </c>
      <c r="J1122">
        <v>0.16</v>
      </c>
      <c r="K1122" t="str">
        <f>IF(Table2_1[[#This Row],[discount_percentage]]&gt;=0.5, "Yes", "No")</f>
        <v>No</v>
      </c>
      <c r="L1122" s="16">
        <f>Table2_1[[#This Row],[actual_price]] * Table2_1[[#This Row],[rating_count]]</f>
        <v>26033925</v>
      </c>
      <c r="M1122">
        <v>3.9</v>
      </c>
      <c r="N1122">
        <v>14667</v>
      </c>
      <c r="O1122">
        <f>Table2_1[[#This Row],[rating]] * Table2_1[[#This Row],[rating_count]]</f>
        <v>57201.299999999996</v>
      </c>
      <c r="P1122">
        <f>CORREL(J:J,M:M)</f>
        <v>-0.15537543972693033</v>
      </c>
      <c r="Q1122" t="str">
        <f>IF(Table2_1[[#This Row],[rating_count]]&lt;1000, "Yes", "No")</f>
        <v>No</v>
      </c>
      <c r="R1122" s="9">
        <f>Table2_1[[#This Row],[rating]] * Table2_1[[#This Row],[rating_count]]</f>
        <v>57201.299999999996</v>
      </c>
    </row>
    <row r="1123" spans="1:18">
      <c r="A1123" s="9" t="s">
        <v>9559</v>
      </c>
      <c r="B1123" s="9" t="s">
        <v>9560</v>
      </c>
      <c r="C1123" s="9" t="s">
        <v>13174</v>
      </c>
      <c r="D1123" s="9" t="s">
        <v>13283</v>
      </c>
      <c r="E1123" s="9" t="s">
        <v>13291</v>
      </c>
      <c r="F1123" s="9" t="s">
        <v>13292</v>
      </c>
      <c r="G1123" s="9" t="s">
        <v>13293</v>
      </c>
      <c r="H1123">
        <v>469</v>
      </c>
      <c r="I1123">
        <v>1599</v>
      </c>
      <c r="J1123">
        <v>0.71</v>
      </c>
      <c r="K1123" t="str">
        <f>IF(Table2_1[[#This Row],[discount_percentage]]&gt;=0.5, "Yes", "No")</f>
        <v>Yes</v>
      </c>
      <c r="L1123" s="16">
        <f>Table2_1[[#This Row],[actual_price]] * Table2_1[[#This Row],[rating_count]]</f>
        <v>9594</v>
      </c>
      <c r="M1123">
        <v>3.7</v>
      </c>
      <c r="N1123">
        <v>6</v>
      </c>
      <c r="O1123">
        <f>Table2_1[[#This Row],[rating]] * Table2_1[[#This Row],[rating_count]]</f>
        <v>22.200000000000003</v>
      </c>
      <c r="P1123">
        <f>CORREL(J:J,M:M)</f>
        <v>-0.15537543972693033</v>
      </c>
      <c r="Q1123" t="str">
        <f>IF(Table2_1[[#This Row],[rating_count]]&lt;1000, "Yes", "No")</f>
        <v>Yes</v>
      </c>
      <c r="R1123" s="9">
        <f>Table2_1[[#This Row],[rating]] * Table2_1[[#This Row],[rating_count]]</f>
        <v>22.200000000000003</v>
      </c>
    </row>
    <row r="1124" spans="1:18">
      <c r="A1124" s="9" t="s">
        <v>9569</v>
      </c>
      <c r="B1124" s="9" t="s">
        <v>9570</v>
      </c>
      <c r="C1124" s="9" t="s">
        <v>13174</v>
      </c>
      <c r="D1124" s="9" t="s">
        <v>13283</v>
      </c>
      <c r="E1124" s="9" t="s">
        <v>13284</v>
      </c>
      <c r="F1124" s="9" t="s">
        <v>13325</v>
      </c>
      <c r="G1124" s="9"/>
      <c r="H1124">
        <v>1099</v>
      </c>
      <c r="I1124">
        <v>1795</v>
      </c>
      <c r="J1124">
        <v>0.39</v>
      </c>
      <c r="K1124" t="str">
        <f>IF(Table2_1[[#This Row],[discount_percentage]]&gt;=0.5, "Yes", "No")</f>
        <v>No</v>
      </c>
      <c r="L1124" s="16">
        <f>Table2_1[[#This Row],[actual_price]] * Table2_1[[#This Row],[rating_count]]</f>
        <v>7617980</v>
      </c>
      <c r="M1124">
        <v>4.2</v>
      </c>
      <c r="N1124">
        <v>4244</v>
      </c>
      <c r="O1124">
        <f>Table2_1[[#This Row],[rating]] * Table2_1[[#This Row],[rating_count]]</f>
        <v>17824.8</v>
      </c>
      <c r="P1124">
        <f>CORREL(J:J,M:M)</f>
        <v>-0.15537543972693033</v>
      </c>
      <c r="Q1124" t="str">
        <f>IF(Table2_1[[#This Row],[rating_count]]&lt;1000, "Yes", "No")</f>
        <v>No</v>
      </c>
      <c r="R1124" s="9">
        <f>Table2_1[[#This Row],[rating]] * Table2_1[[#This Row],[rating_count]]</f>
        <v>17824.8</v>
      </c>
    </row>
    <row r="1125" spans="1:18">
      <c r="A1125" s="9" t="s">
        <v>9579</v>
      </c>
      <c r="B1125" s="9" t="s">
        <v>9580</v>
      </c>
      <c r="C1125" s="9" t="s">
        <v>13174</v>
      </c>
      <c r="D1125" s="9" t="s">
        <v>13287</v>
      </c>
      <c r="E1125" s="9" t="s">
        <v>13288</v>
      </c>
      <c r="F1125" s="9" t="s">
        <v>13290</v>
      </c>
      <c r="G1125" s="9"/>
      <c r="H1125">
        <v>9590</v>
      </c>
      <c r="I1125">
        <v>15999</v>
      </c>
      <c r="J1125">
        <v>0.4</v>
      </c>
      <c r="K1125" t="str">
        <f>IF(Table2_1[[#This Row],[discount_percentage]]&gt;=0.5, "Yes", "No")</f>
        <v>No</v>
      </c>
      <c r="L1125" s="16">
        <f>Table2_1[[#This Row],[actual_price]] * Table2_1[[#This Row],[rating_count]]</f>
        <v>16270983</v>
      </c>
      <c r="M1125">
        <v>4.0999999999999996</v>
      </c>
      <c r="N1125">
        <v>1017</v>
      </c>
      <c r="O1125">
        <f>Table2_1[[#This Row],[rating]] * Table2_1[[#This Row],[rating_count]]</f>
        <v>4169.7</v>
      </c>
      <c r="P1125">
        <f>CORREL(J:J,M:M)</f>
        <v>-0.15537543972693033</v>
      </c>
      <c r="Q1125" t="str">
        <f>IF(Table2_1[[#This Row],[rating_count]]&lt;1000, "Yes", "No")</f>
        <v>No</v>
      </c>
      <c r="R1125" s="9">
        <f>Table2_1[[#This Row],[rating]] * Table2_1[[#This Row],[rating_count]]</f>
        <v>4169.7</v>
      </c>
    </row>
    <row r="1126" spans="1:18">
      <c r="A1126" s="9" t="s">
        <v>9589</v>
      </c>
      <c r="B1126" s="9" t="s">
        <v>9590</v>
      </c>
      <c r="C1126" s="9" t="s">
        <v>13174</v>
      </c>
      <c r="D1126" s="9" t="s">
        <v>13287</v>
      </c>
      <c r="E1126" s="9" t="s">
        <v>13321</v>
      </c>
      <c r="F1126" s="9" t="s">
        <v>13330</v>
      </c>
      <c r="G1126" s="9"/>
      <c r="H1126">
        <v>999</v>
      </c>
      <c r="I1126">
        <v>1490</v>
      </c>
      <c r="J1126">
        <v>0.33</v>
      </c>
      <c r="K1126" t="str">
        <f>IF(Table2_1[[#This Row],[discount_percentage]]&gt;=0.5, "Yes", "No")</f>
        <v>No</v>
      </c>
      <c r="L1126" s="16">
        <f>Table2_1[[#This Row],[actual_price]] * Table2_1[[#This Row],[rating_count]]</f>
        <v>19368510</v>
      </c>
      <c r="M1126">
        <v>4.0999999999999996</v>
      </c>
      <c r="N1126">
        <v>12999</v>
      </c>
      <c r="O1126">
        <f>Table2_1[[#This Row],[rating]] * Table2_1[[#This Row],[rating_count]]</f>
        <v>53295.899999999994</v>
      </c>
      <c r="P1126">
        <f>CORREL(J:J,M:M)</f>
        <v>-0.15537543972693033</v>
      </c>
      <c r="Q1126" t="str">
        <f>IF(Table2_1[[#This Row],[rating_count]]&lt;1000, "Yes", "No")</f>
        <v>No</v>
      </c>
      <c r="R1126" s="9">
        <f>Table2_1[[#This Row],[rating]] * Table2_1[[#This Row],[rating_count]]</f>
        <v>53295.899999999994</v>
      </c>
    </row>
    <row r="1127" spans="1:18">
      <c r="A1127" s="9" t="s">
        <v>9600</v>
      </c>
      <c r="B1127" s="9" t="s">
        <v>9601</v>
      </c>
      <c r="C1127" s="9" t="s">
        <v>13174</v>
      </c>
      <c r="D1127" s="9" t="s">
        <v>13283</v>
      </c>
      <c r="E1127" s="9" t="s">
        <v>13284</v>
      </c>
      <c r="F1127" s="9" t="s">
        <v>13285</v>
      </c>
      <c r="G1127" s="9" t="s">
        <v>13305</v>
      </c>
      <c r="H1127">
        <v>1299</v>
      </c>
      <c r="I1127">
        <v>1999</v>
      </c>
      <c r="J1127">
        <v>0.35</v>
      </c>
      <c r="K1127" t="str">
        <f>IF(Table2_1[[#This Row],[discount_percentage]]&gt;=0.5, "Yes", "No")</f>
        <v>No</v>
      </c>
      <c r="L1127" s="16">
        <f>Table2_1[[#This Row],[actual_price]] * Table2_1[[#This Row],[rating_count]]</f>
        <v>621689</v>
      </c>
      <c r="M1127">
        <v>3.8</v>
      </c>
      <c r="N1127">
        <v>311</v>
      </c>
      <c r="O1127">
        <f>Table2_1[[#This Row],[rating]] * Table2_1[[#This Row],[rating_count]]</f>
        <v>1181.8</v>
      </c>
      <c r="P1127">
        <f>CORREL(J:J,M:M)</f>
        <v>-0.15537543972693033</v>
      </c>
      <c r="Q1127" t="str">
        <f>IF(Table2_1[[#This Row],[rating_count]]&lt;1000, "Yes", "No")</f>
        <v>Yes</v>
      </c>
      <c r="R1127" s="9">
        <f>Table2_1[[#This Row],[rating]] * Table2_1[[#This Row],[rating_count]]</f>
        <v>1181.8</v>
      </c>
    </row>
    <row r="1128" spans="1:18">
      <c r="A1128" s="9" t="s">
        <v>9610</v>
      </c>
      <c r="B1128" s="9" t="s">
        <v>9611</v>
      </c>
      <c r="C1128" s="9" t="s">
        <v>13174</v>
      </c>
      <c r="D1128" s="9" t="s">
        <v>13283</v>
      </c>
      <c r="E1128" s="9" t="s">
        <v>13327</v>
      </c>
      <c r="F1128" s="9" t="s">
        <v>13331</v>
      </c>
      <c r="G1128" s="9"/>
      <c r="H1128">
        <v>292</v>
      </c>
      <c r="I1128">
        <v>499</v>
      </c>
      <c r="J1128">
        <v>0.41</v>
      </c>
      <c r="K1128" t="str">
        <f>IF(Table2_1[[#This Row],[discount_percentage]]&gt;=0.5, "Yes", "No")</f>
        <v>No</v>
      </c>
      <c r="L1128" s="16">
        <f>Table2_1[[#This Row],[actual_price]] * Table2_1[[#This Row],[rating_count]]</f>
        <v>2114762</v>
      </c>
      <c r="M1128">
        <v>4.0999999999999996</v>
      </c>
      <c r="N1128">
        <v>4238</v>
      </c>
      <c r="O1128">
        <f>Table2_1[[#This Row],[rating]] * Table2_1[[#This Row],[rating_count]]</f>
        <v>17375.8</v>
      </c>
      <c r="P1128">
        <f>CORREL(J:J,M:M)</f>
        <v>-0.15537543972693033</v>
      </c>
      <c r="Q1128" t="str">
        <f>IF(Table2_1[[#This Row],[rating_count]]&lt;1000, "Yes", "No")</f>
        <v>No</v>
      </c>
      <c r="R1128" s="9">
        <f>Table2_1[[#This Row],[rating]] * Table2_1[[#This Row],[rating_count]]</f>
        <v>17375.8</v>
      </c>
    </row>
    <row r="1129" spans="1:18">
      <c r="A1129" s="9" t="s">
        <v>9621</v>
      </c>
      <c r="B1129" s="9" t="s">
        <v>9622</v>
      </c>
      <c r="C1129" s="9" t="s">
        <v>13174</v>
      </c>
      <c r="D1129" s="9" t="s">
        <v>13283</v>
      </c>
      <c r="E1129" s="9" t="s">
        <v>13284</v>
      </c>
      <c r="F1129" s="9" t="s">
        <v>13320</v>
      </c>
      <c r="G1129" s="9"/>
      <c r="H1129">
        <v>160</v>
      </c>
      <c r="I1129">
        <v>299</v>
      </c>
      <c r="J1129">
        <v>0.46</v>
      </c>
      <c r="K1129" t="str">
        <f>IF(Table2_1[[#This Row],[discount_percentage]]&gt;=0.5, "Yes", "No")</f>
        <v>No</v>
      </c>
      <c r="L1129" s="16">
        <f>Table2_1[[#This Row],[actual_price]] * Table2_1[[#This Row],[rating_count]]</f>
        <v>831519</v>
      </c>
      <c r="M1129">
        <v>4.5999999999999996</v>
      </c>
      <c r="N1129">
        <v>2781</v>
      </c>
      <c r="O1129">
        <f>Table2_1[[#This Row],[rating]] * Table2_1[[#This Row],[rating_count]]</f>
        <v>12792.599999999999</v>
      </c>
      <c r="P1129">
        <f>CORREL(J:J,M:M)</f>
        <v>-0.15537543972693033</v>
      </c>
      <c r="Q1129" t="str">
        <f>IF(Table2_1[[#This Row],[rating_count]]&lt;1000, "Yes", "No")</f>
        <v>No</v>
      </c>
      <c r="R1129" s="9">
        <f>Table2_1[[#This Row],[rating]] * Table2_1[[#This Row],[rating_count]]</f>
        <v>12792.599999999999</v>
      </c>
    </row>
    <row r="1130" spans="1:18">
      <c r="A1130" s="9" t="s">
        <v>9631</v>
      </c>
      <c r="B1130" s="9" t="s">
        <v>9632</v>
      </c>
      <c r="C1130" s="9" t="s">
        <v>13174</v>
      </c>
      <c r="D1130" s="9" t="s">
        <v>13283</v>
      </c>
      <c r="E1130" s="9" t="s">
        <v>13332</v>
      </c>
      <c r="F1130" s="9" t="s">
        <v>13333</v>
      </c>
      <c r="G1130" s="9"/>
      <c r="H1130">
        <v>600</v>
      </c>
      <c r="I1130">
        <v>600</v>
      </c>
      <c r="J1130">
        <v>0</v>
      </c>
      <c r="K1130" t="str">
        <f>IF(Table2_1[[#This Row],[discount_percentage]]&gt;=0.5, "Yes", "No")</f>
        <v>No</v>
      </c>
      <c r="L1130" s="16">
        <f>Table2_1[[#This Row],[actual_price]] * Table2_1[[#This Row],[rating_count]]</f>
        <v>6544200</v>
      </c>
      <c r="M1130">
        <v>4.0999999999999996</v>
      </c>
      <c r="N1130">
        <v>10907</v>
      </c>
      <c r="O1130">
        <f>Table2_1[[#This Row],[rating]] * Table2_1[[#This Row],[rating_count]]</f>
        <v>44718.7</v>
      </c>
      <c r="P1130">
        <f>CORREL(J:J,M:M)</f>
        <v>-0.15537543972693033</v>
      </c>
      <c r="Q1130" t="str">
        <f>IF(Table2_1[[#This Row],[rating_count]]&lt;1000, "Yes", "No")</f>
        <v>No</v>
      </c>
      <c r="R1130" s="9">
        <f>Table2_1[[#This Row],[rating]] * Table2_1[[#This Row],[rating_count]]</f>
        <v>44718.7</v>
      </c>
    </row>
    <row r="1131" spans="1:18">
      <c r="A1131" s="9" t="s">
        <v>9642</v>
      </c>
      <c r="B1131" s="9" t="s">
        <v>9643</v>
      </c>
      <c r="C1131" s="9" t="s">
        <v>13174</v>
      </c>
      <c r="D1131" s="9" t="s">
        <v>13283</v>
      </c>
      <c r="E1131" s="9" t="s">
        <v>13332</v>
      </c>
      <c r="F1131" s="9" t="s">
        <v>13334</v>
      </c>
      <c r="G1131" s="9"/>
      <c r="H1131">
        <v>1130</v>
      </c>
      <c r="I1131">
        <v>1130</v>
      </c>
      <c r="J1131">
        <v>0</v>
      </c>
      <c r="K1131" t="str">
        <f>IF(Table2_1[[#This Row],[discount_percentage]]&gt;=0.5, "Yes", "No")</f>
        <v>No</v>
      </c>
      <c r="L1131" s="16">
        <f>Table2_1[[#This Row],[actual_price]] * Table2_1[[#This Row],[rating_count]]</f>
        <v>14972500</v>
      </c>
      <c r="M1131">
        <v>4.2</v>
      </c>
      <c r="N1131">
        <v>13250</v>
      </c>
      <c r="O1131">
        <f>Table2_1[[#This Row],[rating]] * Table2_1[[#This Row],[rating_count]]</f>
        <v>55650</v>
      </c>
      <c r="P1131">
        <f>CORREL(J:J,M:M)</f>
        <v>-0.15537543972693033</v>
      </c>
      <c r="Q1131" t="str">
        <f>IF(Table2_1[[#This Row],[rating_count]]&lt;1000, "Yes", "No")</f>
        <v>No</v>
      </c>
      <c r="R1131" s="9">
        <f>Table2_1[[#This Row],[rating]] * Table2_1[[#This Row],[rating_count]]</f>
        <v>55650</v>
      </c>
    </row>
    <row r="1132" spans="1:18">
      <c r="A1132" s="9" t="s">
        <v>9653</v>
      </c>
      <c r="B1132" s="9" t="s">
        <v>9654</v>
      </c>
      <c r="C1132" s="9" t="s">
        <v>13174</v>
      </c>
      <c r="D1132" s="9" t="s">
        <v>13283</v>
      </c>
      <c r="E1132" s="9" t="s">
        <v>13284</v>
      </c>
      <c r="F1132" s="9" t="s">
        <v>13302</v>
      </c>
      <c r="G1132" s="9"/>
      <c r="H1132">
        <v>3249</v>
      </c>
      <c r="I1132">
        <v>6295</v>
      </c>
      <c r="J1132">
        <v>0.48</v>
      </c>
      <c r="K1132" t="str">
        <f>IF(Table2_1[[#This Row],[discount_percentage]]&gt;=0.5, "Yes", "No")</f>
        <v>No</v>
      </c>
      <c r="L1132" s="16">
        <f>Table2_1[[#This Row],[actual_price]] * Table2_1[[#This Row],[rating_count]]</f>
        <v>271125650</v>
      </c>
      <c r="M1132">
        <v>3.9</v>
      </c>
      <c r="N1132">
        <v>43070</v>
      </c>
      <c r="O1132">
        <f>Table2_1[[#This Row],[rating]] * Table2_1[[#This Row],[rating_count]]</f>
        <v>167973</v>
      </c>
      <c r="P1132">
        <f>CORREL(J:J,M:M)</f>
        <v>-0.15537543972693033</v>
      </c>
      <c r="Q1132" t="str">
        <f>IF(Table2_1[[#This Row],[rating_count]]&lt;1000, "Yes", "No")</f>
        <v>No</v>
      </c>
      <c r="R1132" s="9">
        <f>Table2_1[[#This Row],[rating]] * Table2_1[[#This Row],[rating_count]]</f>
        <v>167973</v>
      </c>
    </row>
    <row r="1133" spans="1:18">
      <c r="A1133" s="9" t="s">
        <v>9663</v>
      </c>
      <c r="B1133" s="9" t="s">
        <v>9664</v>
      </c>
      <c r="C1133" s="9" t="s">
        <v>13174</v>
      </c>
      <c r="D1133" s="9" t="s">
        <v>13283</v>
      </c>
      <c r="E1133" s="9" t="s">
        <v>13284</v>
      </c>
      <c r="F1133" s="9" t="s">
        <v>13302</v>
      </c>
      <c r="G1133" s="9"/>
      <c r="H1133">
        <v>3599</v>
      </c>
      <c r="I1133">
        <v>9455</v>
      </c>
      <c r="J1133">
        <v>0.62</v>
      </c>
      <c r="K1133" t="str">
        <f>IF(Table2_1[[#This Row],[discount_percentage]]&gt;=0.5, "Yes", "No")</f>
        <v>Yes</v>
      </c>
      <c r="L1133" s="16">
        <f>Table2_1[[#This Row],[actual_price]] * Table2_1[[#This Row],[rating_count]]</f>
        <v>111833740</v>
      </c>
      <c r="M1133">
        <v>4.0999999999999996</v>
      </c>
      <c r="N1133">
        <v>11828</v>
      </c>
      <c r="O1133">
        <f>Table2_1[[#This Row],[rating]] * Table2_1[[#This Row],[rating_count]]</f>
        <v>48494.799999999996</v>
      </c>
      <c r="P1133">
        <f>CORREL(J:J,M:M)</f>
        <v>-0.15537543972693033</v>
      </c>
      <c r="Q1133" t="str">
        <f>IF(Table2_1[[#This Row],[rating_count]]&lt;1000, "Yes", "No")</f>
        <v>No</v>
      </c>
      <c r="R1133" s="9">
        <f>Table2_1[[#This Row],[rating]] * Table2_1[[#This Row],[rating_count]]</f>
        <v>48494.799999999996</v>
      </c>
    </row>
    <row r="1134" spans="1:18">
      <c r="A1134" s="9" t="s">
        <v>9673</v>
      </c>
      <c r="B1134" s="9" t="s">
        <v>9674</v>
      </c>
      <c r="C1134" s="9" t="s">
        <v>13174</v>
      </c>
      <c r="D1134" s="9" t="s">
        <v>13283</v>
      </c>
      <c r="E1134" s="9" t="s">
        <v>13284</v>
      </c>
      <c r="F1134" s="9" t="s">
        <v>13316</v>
      </c>
      <c r="G1134" s="9"/>
      <c r="H1134">
        <v>368</v>
      </c>
      <c r="I1134">
        <v>699</v>
      </c>
      <c r="J1134">
        <v>0.47</v>
      </c>
      <c r="K1134" t="str">
        <f>IF(Table2_1[[#This Row],[discount_percentage]]&gt;=0.5, "Yes", "No")</f>
        <v>No</v>
      </c>
      <c r="L1134" s="16">
        <f>Table2_1[[#This Row],[actual_price]] * Table2_1[[#This Row],[rating_count]]</f>
        <v>866760</v>
      </c>
      <c r="M1134">
        <v>4.0999999999999996</v>
      </c>
      <c r="N1134">
        <v>1240</v>
      </c>
      <c r="O1134">
        <f>Table2_1[[#This Row],[rating]] * Table2_1[[#This Row],[rating_count]]</f>
        <v>5084</v>
      </c>
      <c r="P1134">
        <f>CORREL(J:J,M:M)</f>
        <v>-0.15537543972693033</v>
      </c>
      <c r="Q1134" t="str">
        <f>IF(Table2_1[[#This Row],[rating_count]]&lt;1000, "Yes", "No")</f>
        <v>No</v>
      </c>
      <c r="R1134" s="9">
        <f>Table2_1[[#This Row],[rating]] * Table2_1[[#This Row],[rating_count]]</f>
        <v>5084</v>
      </c>
    </row>
    <row r="1135" spans="1:18">
      <c r="A1135" s="9" t="s">
        <v>9683</v>
      </c>
      <c r="B1135" s="9" t="s">
        <v>9684</v>
      </c>
      <c r="C1135" s="9" t="s">
        <v>13174</v>
      </c>
      <c r="D1135" s="9" t="s">
        <v>13283</v>
      </c>
      <c r="E1135" s="9" t="s">
        <v>13284</v>
      </c>
      <c r="F1135" s="9" t="s">
        <v>13302</v>
      </c>
      <c r="G1135" s="9"/>
      <c r="H1135">
        <v>3199</v>
      </c>
      <c r="I1135">
        <v>4999</v>
      </c>
      <c r="J1135">
        <v>0.36</v>
      </c>
      <c r="K1135" t="str">
        <f>IF(Table2_1[[#This Row],[discount_percentage]]&gt;=0.5, "Yes", "No")</f>
        <v>No</v>
      </c>
      <c r="L1135" s="16">
        <f>Table2_1[[#This Row],[actual_price]] * Table2_1[[#This Row],[rating_count]]</f>
        <v>104324131</v>
      </c>
      <c r="M1135">
        <v>4</v>
      </c>
      <c r="N1135">
        <v>20869</v>
      </c>
      <c r="O1135">
        <f>Table2_1[[#This Row],[rating]] * Table2_1[[#This Row],[rating_count]]</f>
        <v>83476</v>
      </c>
      <c r="P1135">
        <f>CORREL(J:J,M:M)</f>
        <v>-0.15537543972693033</v>
      </c>
      <c r="Q1135" t="str">
        <f>IF(Table2_1[[#This Row],[rating_count]]&lt;1000, "Yes", "No")</f>
        <v>No</v>
      </c>
      <c r="R1135" s="9">
        <f>Table2_1[[#This Row],[rating]] * Table2_1[[#This Row],[rating_count]]</f>
        <v>83476</v>
      </c>
    </row>
    <row r="1136" spans="1:18">
      <c r="A1136" s="9" t="s">
        <v>9693</v>
      </c>
      <c r="B1136" s="9" t="s">
        <v>9694</v>
      </c>
      <c r="C1136" s="9" t="s">
        <v>13174</v>
      </c>
      <c r="D1136" s="9" t="s">
        <v>13283</v>
      </c>
      <c r="E1136" s="9" t="s">
        <v>13284</v>
      </c>
      <c r="F1136" s="9" t="s">
        <v>13335</v>
      </c>
      <c r="G1136" s="9"/>
      <c r="H1136">
        <v>1599</v>
      </c>
      <c r="I1136">
        <v>2900</v>
      </c>
      <c r="J1136">
        <v>0.45</v>
      </c>
      <c r="K1136" t="str">
        <f>IF(Table2_1[[#This Row],[discount_percentage]]&gt;=0.5, "Yes", "No")</f>
        <v>No</v>
      </c>
      <c r="L1136" s="16">
        <f>Table2_1[[#This Row],[actual_price]] * Table2_1[[#This Row],[rating_count]]</f>
        <v>1278900</v>
      </c>
      <c r="M1136">
        <v>3.7</v>
      </c>
      <c r="N1136">
        <v>441</v>
      </c>
      <c r="O1136">
        <f>Table2_1[[#This Row],[rating]] * Table2_1[[#This Row],[rating_count]]</f>
        <v>1631.7</v>
      </c>
      <c r="P1136">
        <f>CORREL(J:J,M:M)</f>
        <v>-0.15537543972693033</v>
      </c>
      <c r="Q1136" t="str">
        <f>IF(Table2_1[[#This Row],[rating_count]]&lt;1000, "Yes", "No")</f>
        <v>Yes</v>
      </c>
      <c r="R1136" s="9">
        <f>Table2_1[[#This Row],[rating]] * Table2_1[[#This Row],[rating_count]]</f>
        <v>1631.7</v>
      </c>
    </row>
    <row r="1137" spans="1:18">
      <c r="A1137" s="9" t="s">
        <v>9704</v>
      </c>
      <c r="B1137" s="9" t="s">
        <v>9705</v>
      </c>
      <c r="C1137" s="9" t="s">
        <v>13174</v>
      </c>
      <c r="D1137" s="9" t="s">
        <v>13283</v>
      </c>
      <c r="E1137" s="9" t="s">
        <v>13284</v>
      </c>
      <c r="F1137" s="9" t="s">
        <v>13300</v>
      </c>
      <c r="G1137" s="9"/>
      <c r="H1137">
        <v>1999</v>
      </c>
      <c r="I1137">
        <v>2499</v>
      </c>
      <c r="J1137">
        <v>0.2</v>
      </c>
      <c r="K1137" t="str">
        <f>IF(Table2_1[[#This Row],[discount_percentage]]&gt;=0.5, "Yes", "No")</f>
        <v>No</v>
      </c>
      <c r="L1137" s="16">
        <f>Table2_1[[#This Row],[actual_price]] * Table2_1[[#This Row],[rating_count]]</f>
        <v>2583966</v>
      </c>
      <c r="M1137">
        <v>4.0999999999999996</v>
      </c>
      <c r="N1137">
        <v>1034</v>
      </c>
      <c r="O1137">
        <f>Table2_1[[#This Row],[rating]] * Table2_1[[#This Row],[rating_count]]</f>
        <v>4239.3999999999996</v>
      </c>
      <c r="P1137">
        <f>CORREL(J:J,M:M)</f>
        <v>-0.15537543972693033</v>
      </c>
      <c r="Q1137" t="str">
        <f>IF(Table2_1[[#This Row],[rating_count]]&lt;1000, "Yes", "No")</f>
        <v>No</v>
      </c>
      <c r="R1137" s="9">
        <f>Table2_1[[#This Row],[rating]] * Table2_1[[#This Row],[rating_count]]</f>
        <v>4239.3999999999996</v>
      </c>
    </row>
    <row r="1138" spans="1:18">
      <c r="A1138" s="9" t="s">
        <v>9714</v>
      </c>
      <c r="B1138" s="9" t="s">
        <v>9715</v>
      </c>
      <c r="C1138" s="9" t="s">
        <v>13174</v>
      </c>
      <c r="D1138" s="9" t="s">
        <v>13283</v>
      </c>
      <c r="E1138" s="9" t="s">
        <v>13291</v>
      </c>
      <c r="F1138" s="9" t="s">
        <v>13292</v>
      </c>
      <c r="G1138" s="9" t="s">
        <v>13301</v>
      </c>
      <c r="H1138">
        <v>616</v>
      </c>
      <c r="I1138">
        <v>1190</v>
      </c>
      <c r="J1138">
        <v>0.48</v>
      </c>
      <c r="K1138" t="str">
        <f>IF(Table2_1[[#This Row],[discount_percentage]]&gt;=0.5, "Yes", "No")</f>
        <v>No</v>
      </c>
      <c r="L1138" s="16">
        <f>Table2_1[[#This Row],[actual_price]] * Table2_1[[#This Row],[rating_count]]</f>
        <v>44179940</v>
      </c>
      <c r="M1138">
        <v>4.0999999999999996</v>
      </c>
      <c r="N1138">
        <v>37126</v>
      </c>
      <c r="O1138">
        <f>Table2_1[[#This Row],[rating]] * Table2_1[[#This Row],[rating_count]]</f>
        <v>152216.59999999998</v>
      </c>
      <c r="P1138">
        <f>CORREL(J:J,M:M)</f>
        <v>-0.15537543972693033</v>
      </c>
      <c r="Q1138" t="str">
        <f>IF(Table2_1[[#This Row],[rating_count]]&lt;1000, "Yes", "No")</f>
        <v>No</v>
      </c>
      <c r="R1138" s="9">
        <f>Table2_1[[#This Row],[rating]] * Table2_1[[#This Row],[rating_count]]</f>
        <v>152216.59999999998</v>
      </c>
    </row>
    <row r="1139" spans="1:18">
      <c r="A1139" s="9" t="s">
        <v>9724</v>
      </c>
      <c r="B1139" s="9" t="s">
        <v>9725</v>
      </c>
      <c r="C1139" s="9" t="s">
        <v>13174</v>
      </c>
      <c r="D1139" s="9" t="s">
        <v>13283</v>
      </c>
      <c r="E1139" s="9" t="s">
        <v>13284</v>
      </c>
      <c r="F1139" s="9" t="s">
        <v>13300</v>
      </c>
      <c r="G1139" s="9"/>
      <c r="H1139">
        <v>1499</v>
      </c>
      <c r="I1139">
        <v>2100</v>
      </c>
      <c r="J1139">
        <v>0.28999999999999998</v>
      </c>
      <c r="K1139" t="str">
        <f>IF(Table2_1[[#This Row],[discount_percentage]]&gt;=0.5, "Yes", "No")</f>
        <v>No</v>
      </c>
      <c r="L1139" s="16">
        <f>Table2_1[[#This Row],[actual_price]] * Table2_1[[#This Row],[rating_count]]</f>
        <v>13345500</v>
      </c>
      <c r="M1139">
        <v>4.0999999999999996</v>
      </c>
      <c r="N1139">
        <v>6355</v>
      </c>
      <c r="O1139">
        <f>Table2_1[[#This Row],[rating]] * Table2_1[[#This Row],[rating_count]]</f>
        <v>26055.499999999996</v>
      </c>
      <c r="P1139">
        <f>CORREL(J:J,M:M)</f>
        <v>-0.15537543972693033</v>
      </c>
      <c r="Q1139" t="str">
        <f>IF(Table2_1[[#This Row],[rating_count]]&lt;1000, "Yes", "No")</f>
        <v>No</v>
      </c>
      <c r="R1139" s="9">
        <f>Table2_1[[#This Row],[rating]] * Table2_1[[#This Row],[rating_count]]</f>
        <v>26055.499999999996</v>
      </c>
    </row>
    <row r="1140" spans="1:18">
      <c r="A1140" s="9" t="s">
        <v>9734</v>
      </c>
      <c r="B1140" s="9" t="s">
        <v>9735</v>
      </c>
      <c r="C1140" s="9" t="s">
        <v>13174</v>
      </c>
      <c r="D1140" s="9" t="s">
        <v>13283</v>
      </c>
      <c r="E1140" s="9" t="s">
        <v>13284</v>
      </c>
      <c r="F1140" s="9" t="s">
        <v>13320</v>
      </c>
      <c r="G1140" s="9"/>
      <c r="H1140">
        <v>199</v>
      </c>
      <c r="I1140">
        <v>499</v>
      </c>
      <c r="J1140">
        <v>0.6</v>
      </c>
      <c r="K1140" t="str">
        <f>IF(Table2_1[[#This Row],[discount_percentage]]&gt;=0.5, "Yes", "No")</f>
        <v>Yes</v>
      </c>
      <c r="L1140" s="16">
        <f>Table2_1[[#This Row],[actual_price]] * Table2_1[[#This Row],[rating_count]]</f>
        <v>5988</v>
      </c>
      <c r="M1140">
        <v>3.3</v>
      </c>
      <c r="N1140">
        <v>12</v>
      </c>
      <c r="O1140">
        <f>Table2_1[[#This Row],[rating]] * Table2_1[[#This Row],[rating_count]]</f>
        <v>39.599999999999994</v>
      </c>
      <c r="P1140">
        <f>CORREL(J:J,M:M)</f>
        <v>-0.15537543972693033</v>
      </c>
      <c r="Q1140" t="str">
        <f>IF(Table2_1[[#This Row],[rating_count]]&lt;1000, "Yes", "No")</f>
        <v>Yes</v>
      </c>
      <c r="R1140" s="9">
        <f>Table2_1[[#This Row],[rating]] * Table2_1[[#This Row],[rating_count]]</f>
        <v>39.599999999999994</v>
      </c>
    </row>
    <row r="1141" spans="1:18">
      <c r="A1141" s="9" t="s">
        <v>9744</v>
      </c>
      <c r="B1141" s="9" t="s">
        <v>9745</v>
      </c>
      <c r="C1141" s="9" t="s">
        <v>13174</v>
      </c>
      <c r="D1141" s="9" t="s">
        <v>13287</v>
      </c>
      <c r="E1141" s="9" t="s">
        <v>13303</v>
      </c>
      <c r="F1141" s="9" t="s">
        <v>13307</v>
      </c>
      <c r="G1141" s="9"/>
      <c r="H1141">
        <v>610</v>
      </c>
      <c r="I1141">
        <v>825</v>
      </c>
      <c r="J1141">
        <v>0.26</v>
      </c>
      <c r="K1141" t="str">
        <f>IF(Table2_1[[#This Row],[discount_percentage]]&gt;=0.5, "Yes", "No")</f>
        <v>No</v>
      </c>
      <c r="L1141" s="16">
        <f>Table2_1[[#This Row],[actual_price]] * Table2_1[[#This Row],[rating_count]]</f>
        <v>10861125</v>
      </c>
      <c r="M1141">
        <v>4.0999999999999996</v>
      </c>
      <c r="N1141">
        <v>13165</v>
      </c>
      <c r="O1141">
        <f>Table2_1[[#This Row],[rating]] * Table2_1[[#This Row],[rating_count]]</f>
        <v>53976.499999999993</v>
      </c>
      <c r="P1141">
        <f>CORREL(J:J,M:M)</f>
        <v>-0.15537543972693033</v>
      </c>
      <c r="Q1141" t="str">
        <f>IF(Table2_1[[#This Row],[rating_count]]&lt;1000, "Yes", "No")</f>
        <v>No</v>
      </c>
      <c r="R1141" s="9">
        <f>Table2_1[[#This Row],[rating]] * Table2_1[[#This Row],[rating_count]]</f>
        <v>53976.499999999993</v>
      </c>
    </row>
    <row r="1142" spans="1:18">
      <c r="A1142" s="9" t="s">
        <v>9754</v>
      </c>
      <c r="B1142" s="9" t="s">
        <v>9755</v>
      </c>
      <c r="C1142" s="9" t="s">
        <v>13174</v>
      </c>
      <c r="D1142" s="9" t="s">
        <v>13283</v>
      </c>
      <c r="E1142" s="9" t="s">
        <v>13284</v>
      </c>
      <c r="F1142" s="9" t="s">
        <v>13318</v>
      </c>
      <c r="G1142" s="9"/>
      <c r="H1142">
        <v>999</v>
      </c>
      <c r="I1142">
        <v>1499</v>
      </c>
      <c r="J1142">
        <v>0.33</v>
      </c>
      <c r="K1142" t="str">
        <f>IF(Table2_1[[#This Row],[discount_percentage]]&gt;=0.5, "Yes", "No")</f>
        <v>No</v>
      </c>
      <c r="L1142" s="16">
        <f>Table2_1[[#This Row],[actual_price]] * Table2_1[[#This Row],[rating_count]]</f>
        <v>2467354</v>
      </c>
      <c r="M1142">
        <v>4.0999999999999996</v>
      </c>
      <c r="N1142">
        <v>1646</v>
      </c>
      <c r="O1142">
        <f>Table2_1[[#This Row],[rating]] * Table2_1[[#This Row],[rating_count]]</f>
        <v>6748.5999999999995</v>
      </c>
      <c r="P1142">
        <f>CORREL(J:J,M:M)</f>
        <v>-0.15537543972693033</v>
      </c>
      <c r="Q1142" t="str">
        <f>IF(Table2_1[[#This Row],[rating_count]]&lt;1000, "Yes", "No")</f>
        <v>No</v>
      </c>
      <c r="R1142" s="9">
        <f>Table2_1[[#This Row],[rating]] * Table2_1[[#This Row],[rating_count]]</f>
        <v>6748.5999999999995</v>
      </c>
    </row>
    <row r="1143" spans="1:18">
      <c r="A1143" s="9" t="s">
        <v>9764</v>
      </c>
      <c r="B1143" s="9" t="s">
        <v>9765</v>
      </c>
      <c r="C1143" s="9" t="s">
        <v>13174</v>
      </c>
      <c r="D1143" s="9" t="s">
        <v>13283</v>
      </c>
      <c r="E1143" s="9" t="s">
        <v>13291</v>
      </c>
      <c r="F1143" s="9" t="s">
        <v>13314</v>
      </c>
      <c r="G1143" s="9" t="s">
        <v>13315</v>
      </c>
      <c r="H1143">
        <v>8999</v>
      </c>
      <c r="I1143">
        <v>9995</v>
      </c>
      <c r="J1143">
        <v>0.1</v>
      </c>
      <c r="K1143" t="str">
        <f>IF(Table2_1[[#This Row],[discount_percentage]]&gt;=0.5, "Yes", "No")</f>
        <v>No</v>
      </c>
      <c r="L1143" s="16">
        <f>Table2_1[[#This Row],[actual_price]] * Table2_1[[#This Row],[rating_count]]</f>
        <v>179850030</v>
      </c>
      <c r="M1143">
        <v>4.4000000000000004</v>
      </c>
      <c r="N1143">
        <v>17994</v>
      </c>
      <c r="O1143">
        <f>Table2_1[[#This Row],[rating]] * Table2_1[[#This Row],[rating_count]]</f>
        <v>79173.600000000006</v>
      </c>
      <c r="P1143">
        <f>CORREL(J:J,M:M)</f>
        <v>-0.15537543972693033</v>
      </c>
      <c r="Q1143" t="str">
        <f>IF(Table2_1[[#This Row],[rating_count]]&lt;1000, "Yes", "No")</f>
        <v>No</v>
      </c>
      <c r="R1143" s="9">
        <f>Table2_1[[#This Row],[rating]] * Table2_1[[#This Row],[rating_count]]</f>
        <v>79173.600000000006</v>
      </c>
    </row>
    <row r="1144" spans="1:18">
      <c r="A1144" s="9" t="s">
        <v>9774</v>
      </c>
      <c r="B1144" s="9" t="s">
        <v>9775</v>
      </c>
      <c r="C1144" s="9" t="s">
        <v>13174</v>
      </c>
      <c r="D1144" s="9" t="s">
        <v>13283</v>
      </c>
      <c r="E1144" s="9" t="s">
        <v>13291</v>
      </c>
      <c r="F1144" s="9" t="s">
        <v>13292</v>
      </c>
      <c r="G1144" s="9" t="s">
        <v>13293</v>
      </c>
      <c r="H1144">
        <v>453</v>
      </c>
      <c r="I1144">
        <v>999</v>
      </c>
      <c r="J1144">
        <v>0.55000000000000004</v>
      </c>
      <c r="K1144" t="str">
        <f>IF(Table2_1[[#This Row],[discount_percentage]]&gt;=0.5, "Yes", "No")</f>
        <v>Yes</v>
      </c>
      <c r="L1144" s="16">
        <f>Table2_1[[#This Row],[actual_price]] * Table2_1[[#This Row],[rating_count]]</f>
        <v>609390</v>
      </c>
      <c r="M1144">
        <v>4.3</v>
      </c>
      <c r="N1144">
        <v>610</v>
      </c>
      <c r="O1144">
        <f>Table2_1[[#This Row],[rating]] * Table2_1[[#This Row],[rating_count]]</f>
        <v>2623</v>
      </c>
      <c r="P1144">
        <f>CORREL(J:J,M:M)</f>
        <v>-0.15537543972693033</v>
      </c>
      <c r="Q1144" t="str">
        <f>IF(Table2_1[[#This Row],[rating_count]]&lt;1000, "Yes", "No")</f>
        <v>Yes</v>
      </c>
      <c r="R1144" s="9">
        <f>Table2_1[[#This Row],[rating]] * Table2_1[[#This Row],[rating_count]]</f>
        <v>2623</v>
      </c>
    </row>
    <row r="1145" spans="1:18">
      <c r="A1145" s="9" t="s">
        <v>9784</v>
      </c>
      <c r="B1145" s="9" t="s">
        <v>9785</v>
      </c>
      <c r="C1145" s="9" t="s">
        <v>13174</v>
      </c>
      <c r="D1145" s="9" t="s">
        <v>13283</v>
      </c>
      <c r="E1145" s="9" t="s">
        <v>13284</v>
      </c>
      <c r="F1145" s="9" t="s">
        <v>13302</v>
      </c>
      <c r="G1145" s="9"/>
      <c r="H1145">
        <v>2464</v>
      </c>
      <c r="I1145">
        <v>6000</v>
      </c>
      <c r="J1145">
        <v>0.59</v>
      </c>
      <c r="K1145" t="str">
        <f>IF(Table2_1[[#This Row],[discount_percentage]]&gt;=0.5, "Yes", "No")</f>
        <v>Yes</v>
      </c>
      <c r="L1145" s="16">
        <f>Table2_1[[#This Row],[actual_price]] * Table2_1[[#This Row],[rating_count]]</f>
        <v>53196000</v>
      </c>
      <c r="M1145">
        <v>4.0999999999999996</v>
      </c>
      <c r="N1145">
        <v>8866</v>
      </c>
      <c r="O1145">
        <f>Table2_1[[#This Row],[rating]] * Table2_1[[#This Row],[rating_count]]</f>
        <v>36350.6</v>
      </c>
      <c r="P1145">
        <f>CORREL(J:J,M:M)</f>
        <v>-0.15537543972693033</v>
      </c>
      <c r="Q1145" t="str">
        <f>IF(Table2_1[[#This Row],[rating_count]]&lt;1000, "Yes", "No")</f>
        <v>No</v>
      </c>
      <c r="R1145" s="9">
        <f>Table2_1[[#This Row],[rating]] * Table2_1[[#This Row],[rating_count]]</f>
        <v>36350.6</v>
      </c>
    </row>
    <row r="1146" spans="1:18">
      <c r="A1146" s="9" t="s">
        <v>9794</v>
      </c>
      <c r="B1146" s="9" t="s">
        <v>9795</v>
      </c>
      <c r="C1146" s="9" t="s">
        <v>13174</v>
      </c>
      <c r="D1146" s="9" t="s">
        <v>13283</v>
      </c>
      <c r="E1146" s="9" t="s">
        <v>13284</v>
      </c>
      <c r="F1146" s="9" t="s">
        <v>13335</v>
      </c>
      <c r="G1146" s="9"/>
      <c r="H1146">
        <v>2719</v>
      </c>
      <c r="I1146">
        <v>3945</v>
      </c>
      <c r="J1146">
        <v>0.31</v>
      </c>
      <c r="K1146" t="str">
        <f>IF(Table2_1[[#This Row],[discount_percentage]]&gt;=0.5, "Yes", "No")</f>
        <v>No</v>
      </c>
      <c r="L1146" s="16">
        <f>Table2_1[[#This Row],[actual_price]] * Table2_1[[#This Row],[rating_count]]</f>
        <v>52886670</v>
      </c>
      <c r="M1146">
        <v>3.7</v>
      </c>
      <c r="N1146">
        <v>13406</v>
      </c>
      <c r="O1146">
        <f>Table2_1[[#This Row],[rating]] * Table2_1[[#This Row],[rating_count]]</f>
        <v>49602.200000000004</v>
      </c>
      <c r="P1146">
        <f>CORREL(J:J,M:M)</f>
        <v>-0.15537543972693033</v>
      </c>
      <c r="Q1146" t="str">
        <f>IF(Table2_1[[#This Row],[rating_count]]&lt;1000, "Yes", "No")</f>
        <v>No</v>
      </c>
      <c r="R1146" s="9">
        <f>Table2_1[[#This Row],[rating]] * Table2_1[[#This Row],[rating_count]]</f>
        <v>49602.200000000004</v>
      </c>
    </row>
    <row r="1147" spans="1:18">
      <c r="A1147" s="9" t="s">
        <v>9804</v>
      </c>
      <c r="B1147" s="9" t="s">
        <v>9805</v>
      </c>
      <c r="C1147" s="9" t="s">
        <v>13174</v>
      </c>
      <c r="D1147" s="9" t="s">
        <v>13287</v>
      </c>
      <c r="E1147" s="9" t="s">
        <v>13303</v>
      </c>
      <c r="F1147" s="9" t="s">
        <v>13304</v>
      </c>
      <c r="G1147" s="9"/>
      <c r="H1147">
        <v>1439</v>
      </c>
      <c r="I1147">
        <v>1999</v>
      </c>
      <c r="J1147">
        <v>0.28000000000000003</v>
      </c>
      <c r="K1147" t="str">
        <f>IF(Table2_1[[#This Row],[discount_percentage]]&gt;=0.5, "Yes", "No")</f>
        <v>No</v>
      </c>
      <c r="L1147" s="16">
        <f>Table2_1[[#This Row],[actual_price]] * Table2_1[[#This Row],[rating_count]]</f>
        <v>107552197</v>
      </c>
      <c r="M1147">
        <v>4.8</v>
      </c>
      <c r="N1147">
        <v>53803</v>
      </c>
      <c r="O1147">
        <f>Table2_1[[#This Row],[rating]] * Table2_1[[#This Row],[rating_count]]</f>
        <v>258254.4</v>
      </c>
      <c r="P1147">
        <f>CORREL(J:J,M:M)</f>
        <v>-0.15537543972693033</v>
      </c>
      <c r="Q1147" t="str">
        <f>IF(Table2_1[[#This Row],[rating_count]]&lt;1000, "Yes", "No")</f>
        <v>No</v>
      </c>
      <c r="R1147" s="9">
        <f>Table2_1[[#This Row],[rating]] * Table2_1[[#This Row],[rating_count]]</f>
        <v>258254.4</v>
      </c>
    </row>
    <row r="1148" spans="1:18">
      <c r="A1148" s="9" t="s">
        <v>9814</v>
      </c>
      <c r="B1148" s="9" t="s">
        <v>9815</v>
      </c>
      <c r="C1148" s="9" t="s">
        <v>13174</v>
      </c>
      <c r="D1148" s="9" t="s">
        <v>13283</v>
      </c>
      <c r="E1148" s="9" t="s">
        <v>13284</v>
      </c>
      <c r="F1148" s="9" t="s">
        <v>13300</v>
      </c>
      <c r="G1148" s="9"/>
      <c r="H1148">
        <v>2799</v>
      </c>
      <c r="I1148">
        <v>3499</v>
      </c>
      <c r="J1148">
        <v>0.2</v>
      </c>
      <c r="K1148" t="str">
        <f>IF(Table2_1[[#This Row],[discount_percentage]]&gt;=0.5, "Yes", "No")</f>
        <v>No</v>
      </c>
      <c r="L1148" s="16">
        <f>Table2_1[[#This Row],[actual_price]] * Table2_1[[#This Row],[rating_count]]</f>
        <v>1910454</v>
      </c>
      <c r="M1148">
        <v>4.5</v>
      </c>
      <c r="N1148">
        <v>546</v>
      </c>
      <c r="O1148">
        <f>Table2_1[[#This Row],[rating]] * Table2_1[[#This Row],[rating_count]]</f>
        <v>2457</v>
      </c>
      <c r="P1148">
        <f>CORREL(J:J,M:M)</f>
        <v>-0.15537543972693033</v>
      </c>
      <c r="Q1148" t="str">
        <f>IF(Table2_1[[#This Row],[rating_count]]&lt;1000, "Yes", "No")</f>
        <v>Yes</v>
      </c>
      <c r="R1148" s="9">
        <f>Table2_1[[#This Row],[rating]] * Table2_1[[#This Row],[rating_count]]</f>
        <v>2457</v>
      </c>
    </row>
    <row r="1149" spans="1:18">
      <c r="A1149" s="9" t="s">
        <v>9824</v>
      </c>
      <c r="B1149" s="9" t="s">
        <v>9825</v>
      </c>
      <c r="C1149" s="9" t="s">
        <v>13174</v>
      </c>
      <c r="D1149" s="9" t="s">
        <v>13287</v>
      </c>
      <c r="E1149" s="9" t="s">
        <v>13303</v>
      </c>
      <c r="F1149" s="9" t="s">
        <v>13304</v>
      </c>
      <c r="G1149" s="9"/>
      <c r="H1149">
        <v>2088</v>
      </c>
      <c r="I1149">
        <v>5550</v>
      </c>
      <c r="J1149">
        <v>0.62</v>
      </c>
      <c r="K1149" t="str">
        <f>IF(Table2_1[[#This Row],[discount_percentage]]&gt;=0.5, "Yes", "No")</f>
        <v>Yes</v>
      </c>
      <c r="L1149" s="16">
        <f>Table2_1[[#This Row],[actual_price]] * Table2_1[[#This Row],[rating_count]]</f>
        <v>29370600</v>
      </c>
      <c r="M1149">
        <v>4</v>
      </c>
      <c r="N1149">
        <v>5292</v>
      </c>
      <c r="O1149">
        <f>Table2_1[[#This Row],[rating]] * Table2_1[[#This Row],[rating_count]]</f>
        <v>21168</v>
      </c>
      <c r="P1149">
        <f>CORREL(J:J,M:M)</f>
        <v>-0.15537543972693033</v>
      </c>
      <c r="Q1149" t="str">
        <f>IF(Table2_1[[#This Row],[rating_count]]&lt;1000, "Yes", "No")</f>
        <v>No</v>
      </c>
      <c r="R1149" s="9">
        <f>Table2_1[[#This Row],[rating]] * Table2_1[[#This Row],[rating_count]]</f>
        <v>21168</v>
      </c>
    </row>
    <row r="1150" spans="1:18">
      <c r="A1150" s="9" t="s">
        <v>9833</v>
      </c>
      <c r="B1150" s="9" t="s">
        <v>9834</v>
      </c>
      <c r="C1150" s="9" t="s">
        <v>13174</v>
      </c>
      <c r="D1150" s="9" t="s">
        <v>13287</v>
      </c>
      <c r="E1150" s="9" t="s">
        <v>13303</v>
      </c>
      <c r="F1150" s="9" t="s">
        <v>13304</v>
      </c>
      <c r="G1150" s="9"/>
      <c r="H1150">
        <v>2399</v>
      </c>
      <c r="I1150">
        <v>4590</v>
      </c>
      <c r="J1150">
        <v>0.48</v>
      </c>
      <c r="K1150" t="str">
        <f>IF(Table2_1[[#This Row],[discount_percentage]]&gt;=0.5, "Yes", "No")</f>
        <v>No</v>
      </c>
      <c r="L1150" s="16">
        <f>Table2_1[[#This Row],[actual_price]] * Table2_1[[#This Row],[rating_count]]</f>
        <v>2037960</v>
      </c>
      <c r="M1150">
        <v>4.0999999999999996</v>
      </c>
      <c r="N1150">
        <v>444</v>
      </c>
      <c r="O1150">
        <f>Table2_1[[#This Row],[rating]] * Table2_1[[#This Row],[rating_count]]</f>
        <v>1820.3999999999999</v>
      </c>
      <c r="P1150">
        <f>CORREL(J:J,M:M)</f>
        <v>-0.15537543972693033</v>
      </c>
      <c r="Q1150" t="str">
        <f>IF(Table2_1[[#This Row],[rating_count]]&lt;1000, "Yes", "No")</f>
        <v>Yes</v>
      </c>
      <c r="R1150" s="9">
        <f>Table2_1[[#This Row],[rating]] * Table2_1[[#This Row],[rating_count]]</f>
        <v>1820.3999999999999</v>
      </c>
    </row>
    <row r="1151" spans="1:18">
      <c r="A1151" s="9" t="s">
        <v>9843</v>
      </c>
      <c r="B1151" s="9" t="s">
        <v>9844</v>
      </c>
      <c r="C1151" s="9" t="s">
        <v>13174</v>
      </c>
      <c r="D1151" s="9" t="s">
        <v>13283</v>
      </c>
      <c r="E1151" s="9" t="s">
        <v>13284</v>
      </c>
      <c r="F1151" s="9" t="s">
        <v>13294</v>
      </c>
      <c r="G1151" s="9"/>
      <c r="H1151">
        <v>308</v>
      </c>
      <c r="I1151">
        <v>499</v>
      </c>
      <c r="J1151">
        <v>0.38</v>
      </c>
      <c r="K1151" t="str">
        <f>IF(Table2_1[[#This Row],[discount_percentage]]&gt;=0.5, "Yes", "No")</f>
        <v>No</v>
      </c>
      <c r="L1151" s="16">
        <f>Table2_1[[#This Row],[actual_price]] * Table2_1[[#This Row],[rating_count]]</f>
        <v>2287416</v>
      </c>
      <c r="M1151">
        <v>3.9</v>
      </c>
      <c r="N1151">
        <v>4584</v>
      </c>
      <c r="O1151">
        <f>Table2_1[[#This Row],[rating]] * Table2_1[[#This Row],[rating_count]]</f>
        <v>17877.599999999999</v>
      </c>
      <c r="P1151">
        <f>CORREL(J:J,M:M)</f>
        <v>-0.15537543972693033</v>
      </c>
      <c r="Q1151" t="str">
        <f>IF(Table2_1[[#This Row],[rating_count]]&lt;1000, "Yes", "No")</f>
        <v>No</v>
      </c>
      <c r="R1151" s="9">
        <f>Table2_1[[#This Row],[rating]] * Table2_1[[#This Row],[rating_count]]</f>
        <v>17877.599999999999</v>
      </c>
    </row>
    <row r="1152" spans="1:18">
      <c r="A1152" s="9" t="s">
        <v>9853</v>
      </c>
      <c r="B1152" s="9" t="s">
        <v>9854</v>
      </c>
      <c r="C1152" s="9" t="s">
        <v>13174</v>
      </c>
      <c r="D1152" s="9" t="s">
        <v>13287</v>
      </c>
      <c r="E1152" s="9" t="s">
        <v>13303</v>
      </c>
      <c r="F1152" s="9" t="s">
        <v>13304</v>
      </c>
      <c r="G1152" s="9"/>
      <c r="H1152">
        <v>2599</v>
      </c>
      <c r="I1152">
        <v>4400</v>
      </c>
      <c r="J1152">
        <v>0.41</v>
      </c>
      <c r="K1152" t="str">
        <f>IF(Table2_1[[#This Row],[discount_percentage]]&gt;=0.5, "Yes", "No")</f>
        <v>No</v>
      </c>
      <c r="L1152" s="16">
        <f>Table2_1[[#This Row],[actual_price]] * Table2_1[[#This Row],[rating_count]]</f>
        <v>65766800</v>
      </c>
      <c r="M1152">
        <v>4.0999999999999996</v>
      </c>
      <c r="N1152">
        <v>14947</v>
      </c>
      <c r="O1152">
        <f>Table2_1[[#This Row],[rating]] * Table2_1[[#This Row],[rating_count]]</f>
        <v>61282.7</v>
      </c>
      <c r="P1152">
        <f>CORREL(J:J,M:M)</f>
        <v>-0.15537543972693033</v>
      </c>
      <c r="Q1152" t="str">
        <f>IF(Table2_1[[#This Row],[rating_count]]&lt;1000, "Yes", "No")</f>
        <v>No</v>
      </c>
      <c r="R1152" s="9">
        <f>Table2_1[[#This Row],[rating]] * Table2_1[[#This Row],[rating_count]]</f>
        <v>61282.7</v>
      </c>
    </row>
    <row r="1153" spans="1:18">
      <c r="A1153" s="9" t="s">
        <v>9863</v>
      </c>
      <c r="B1153" s="9" t="s">
        <v>9864</v>
      </c>
      <c r="C1153" s="9" t="s">
        <v>13174</v>
      </c>
      <c r="D1153" s="9" t="s">
        <v>13283</v>
      </c>
      <c r="E1153" s="9" t="s">
        <v>13291</v>
      </c>
      <c r="F1153" s="9" t="s">
        <v>13292</v>
      </c>
      <c r="G1153" s="9" t="s">
        <v>13301</v>
      </c>
      <c r="H1153">
        <v>479</v>
      </c>
      <c r="I1153">
        <v>1000</v>
      </c>
      <c r="J1153">
        <v>0.52</v>
      </c>
      <c r="K1153" t="str">
        <f>IF(Table2_1[[#This Row],[discount_percentage]]&gt;=0.5, "Yes", "No")</f>
        <v>Yes</v>
      </c>
      <c r="L1153" s="16">
        <f>Table2_1[[#This Row],[actual_price]] * Table2_1[[#This Row],[rating_count]]</f>
        <v>1559000</v>
      </c>
      <c r="M1153">
        <v>4.2</v>
      </c>
      <c r="N1153">
        <v>1559</v>
      </c>
      <c r="O1153">
        <f>Table2_1[[#This Row],[rating]] * Table2_1[[#This Row],[rating_count]]</f>
        <v>6547.8</v>
      </c>
      <c r="P1153">
        <f>CORREL(J:J,M:M)</f>
        <v>-0.15537543972693033</v>
      </c>
      <c r="Q1153" t="str">
        <f>IF(Table2_1[[#This Row],[rating_count]]&lt;1000, "Yes", "No")</f>
        <v>No</v>
      </c>
      <c r="R1153" s="9">
        <f>Table2_1[[#This Row],[rating]] * Table2_1[[#This Row],[rating_count]]</f>
        <v>6547.8</v>
      </c>
    </row>
    <row r="1154" spans="1:18">
      <c r="A1154" s="9" t="s">
        <v>9873</v>
      </c>
      <c r="B1154" s="9" t="s">
        <v>9874</v>
      </c>
      <c r="C1154" s="9" t="s">
        <v>13174</v>
      </c>
      <c r="D1154" s="9" t="s">
        <v>13283</v>
      </c>
      <c r="E1154" s="9" t="s">
        <v>13291</v>
      </c>
      <c r="F1154" s="9" t="s">
        <v>13292</v>
      </c>
      <c r="G1154" s="9" t="s">
        <v>13293</v>
      </c>
      <c r="H1154">
        <v>245</v>
      </c>
      <c r="I1154">
        <v>299</v>
      </c>
      <c r="J1154">
        <v>0.18</v>
      </c>
      <c r="K1154" t="str">
        <f>IF(Table2_1[[#This Row],[discount_percentage]]&gt;=0.5, "Yes", "No")</f>
        <v>No</v>
      </c>
      <c r="L1154" s="16">
        <f>Table2_1[[#This Row],[actual_price]] * Table2_1[[#This Row],[rating_count]]</f>
        <v>496340</v>
      </c>
      <c r="M1154">
        <v>4.0999999999999996</v>
      </c>
      <c r="N1154">
        <v>1660</v>
      </c>
      <c r="O1154">
        <f>Table2_1[[#This Row],[rating]] * Table2_1[[#This Row],[rating_count]]</f>
        <v>6805.9999999999991</v>
      </c>
      <c r="P1154">
        <f>CORREL(J:J,M:M)</f>
        <v>-0.15537543972693033</v>
      </c>
      <c r="Q1154" t="str">
        <f>IF(Table2_1[[#This Row],[rating_count]]&lt;1000, "Yes", "No")</f>
        <v>No</v>
      </c>
      <c r="R1154" s="9">
        <f>Table2_1[[#This Row],[rating]] * Table2_1[[#This Row],[rating_count]]</f>
        <v>6805.9999999999991</v>
      </c>
    </row>
    <row r="1155" spans="1:18">
      <c r="A1155" s="9" t="s">
        <v>9883</v>
      </c>
      <c r="B1155" s="9" t="s">
        <v>9884</v>
      </c>
      <c r="C1155" s="9" t="s">
        <v>13174</v>
      </c>
      <c r="D1155" s="9" t="s">
        <v>13283</v>
      </c>
      <c r="E1155" s="9" t="s">
        <v>13291</v>
      </c>
      <c r="F1155" s="9" t="s">
        <v>13292</v>
      </c>
      <c r="G1155" s="9" t="s">
        <v>13293</v>
      </c>
      <c r="H1155">
        <v>179</v>
      </c>
      <c r="I1155">
        <v>799</v>
      </c>
      <c r="J1155">
        <v>0.78</v>
      </c>
      <c r="K1155" t="str">
        <f>IF(Table2_1[[#This Row],[discount_percentage]]&gt;=0.5, "Yes", "No")</f>
        <v>Yes</v>
      </c>
      <c r="L1155" s="16">
        <f>Table2_1[[#This Row],[actual_price]] * Table2_1[[#This Row],[rating_count]]</f>
        <v>105468</v>
      </c>
      <c r="M1155">
        <v>3.5</v>
      </c>
      <c r="N1155">
        <v>132</v>
      </c>
      <c r="O1155">
        <f>Table2_1[[#This Row],[rating]] * Table2_1[[#This Row],[rating_count]]</f>
        <v>462</v>
      </c>
      <c r="P1155">
        <f>CORREL(J:J,M:M)</f>
        <v>-0.15537543972693033</v>
      </c>
      <c r="Q1155" t="str">
        <f>IF(Table2_1[[#This Row],[rating_count]]&lt;1000, "Yes", "No")</f>
        <v>Yes</v>
      </c>
      <c r="R1155" s="9">
        <f>Table2_1[[#This Row],[rating]] * Table2_1[[#This Row],[rating_count]]</f>
        <v>462</v>
      </c>
    </row>
    <row r="1156" spans="1:18">
      <c r="A1156" s="9" t="s">
        <v>9893</v>
      </c>
      <c r="B1156" s="9" t="s">
        <v>9894</v>
      </c>
      <c r="C1156" s="9" t="s">
        <v>13174</v>
      </c>
      <c r="D1156" s="9" t="s">
        <v>13287</v>
      </c>
      <c r="E1156" s="9" t="s">
        <v>13321</v>
      </c>
      <c r="F1156" s="9" t="s">
        <v>13322</v>
      </c>
      <c r="G1156" s="9"/>
      <c r="H1156">
        <v>3569</v>
      </c>
      <c r="I1156">
        <v>5190</v>
      </c>
      <c r="J1156">
        <v>0.31</v>
      </c>
      <c r="K1156" t="str">
        <f>IF(Table2_1[[#This Row],[discount_percentage]]&gt;=0.5, "Yes", "No")</f>
        <v>No</v>
      </c>
      <c r="L1156" s="16">
        <f>Table2_1[[#This Row],[actual_price]] * Table2_1[[#This Row],[rating_count]]</f>
        <v>148584510</v>
      </c>
      <c r="M1156">
        <v>4.3</v>
      </c>
      <c r="N1156">
        <v>28629</v>
      </c>
      <c r="O1156">
        <f>Table2_1[[#This Row],[rating]] * Table2_1[[#This Row],[rating_count]]</f>
        <v>123104.7</v>
      </c>
      <c r="P1156">
        <f>CORREL(J:J,M:M)</f>
        <v>-0.15537543972693033</v>
      </c>
      <c r="Q1156" t="str">
        <f>IF(Table2_1[[#This Row],[rating_count]]&lt;1000, "Yes", "No")</f>
        <v>No</v>
      </c>
      <c r="R1156" s="9">
        <f>Table2_1[[#This Row],[rating]] * Table2_1[[#This Row],[rating_count]]</f>
        <v>123104.7</v>
      </c>
    </row>
    <row r="1157" spans="1:18">
      <c r="A1157" s="9" t="s">
        <v>9901</v>
      </c>
      <c r="B1157" s="9" t="s">
        <v>9902</v>
      </c>
      <c r="C1157" s="9" t="s">
        <v>13174</v>
      </c>
      <c r="D1157" s="9" t="s">
        <v>13283</v>
      </c>
      <c r="E1157" s="9" t="s">
        <v>13284</v>
      </c>
      <c r="F1157" s="9" t="s">
        <v>13285</v>
      </c>
      <c r="G1157" s="9" t="s">
        <v>13286</v>
      </c>
      <c r="H1157">
        <v>699</v>
      </c>
      <c r="I1157">
        <v>1345</v>
      </c>
      <c r="J1157">
        <v>0.48</v>
      </c>
      <c r="K1157" t="str">
        <f>IF(Table2_1[[#This Row],[discount_percentage]]&gt;=0.5, "Yes", "No")</f>
        <v>No</v>
      </c>
      <c r="L1157" s="16">
        <f>Table2_1[[#This Row],[actual_price]] * Table2_1[[#This Row],[rating_count]]</f>
        <v>11359870</v>
      </c>
      <c r="M1157">
        <v>3.9</v>
      </c>
      <c r="N1157">
        <v>8446</v>
      </c>
      <c r="O1157">
        <f>Table2_1[[#This Row],[rating]] * Table2_1[[#This Row],[rating_count]]</f>
        <v>32939.4</v>
      </c>
      <c r="P1157">
        <f>CORREL(J:J,M:M)</f>
        <v>-0.15537543972693033</v>
      </c>
      <c r="Q1157" t="str">
        <f>IF(Table2_1[[#This Row],[rating_count]]&lt;1000, "Yes", "No")</f>
        <v>No</v>
      </c>
      <c r="R1157" s="9">
        <f>Table2_1[[#This Row],[rating]] * Table2_1[[#This Row],[rating_count]]</f>
        <v>32939.4</v>
      </c>
    </row>
    <row r="1158" spans="1:18">
      <c r="A1158" s="9" t="s">
        <v>9911</v>
      </c>
      <c r="B1158" s="9" t="s">
        <v>9912</v>
      </c>
      <c r="C1158" s="9" t="s">
        <v>13174</v>
      </c>
      <c r="D1158" s="9" t="s">
        <v>13283</v>
      </c>
      <c r="E1158" s="9" t="s">
        <v>13284</v>
      </c>
      <c r="F1158" s="9" t="s">
        <v>13299</v>
      </c>
      <c r="G1158" s="9"/>
      <c r="H1158">
        <v>2089</v>
      </c>
      <c r="I1158">
        <v>4000</v>
      </c>
      <c r="J1158">
        <v>0.48</v>
      </c>
      <c r="K1158" t="str">
        <f>IF(Table2_1[[#This Row],[discount_percentage]]&gt;=0.5, "Yes", "No")</f>
        <v>No</v>
      </c>
      <c r="L1158" s="16">
        <f>Table2_1[[#This Row],[actual_price]] * Table2_1[[#This Row],[rating_count]]</f>
        <v>44796000</v>
      </c>
      <c r="M1158">
        <v>4.2</v>
      </c>
      <c r="N1158">
        <v>11199</v>
      </c>
      <c r="O1158">
        <f>Table2_1[[#This Row],[rating]] * Table2_1[[#This Row],[rating_count]]</f>
        <v>47035.8</v>
      </c>
      <c r="P1158">
        <f>CORREL(J:J,M:M)</f>
        <v>-0.15537543972693033</v>
      </c>
      <c r="Q1158" t="str">
        <f>IF(Table2_1[[#This Row],[rating_count]]&lt;1000, "Yes", "No")</f>
        <v>No</v>
      </c>
      <c r="R1158" s="9">
        <f>Table2_1[[#This Row],[rating]] * Table2_1[[#This Row],[rating_count]]</f>
        <v>47035.8</v>
      </c>
    </row>
    <row r="1159" spans="1:18">
      <c r="A1159" s="9" t="s">
        <v>9921</v>
      </c>
      <c r="B1159" s="9" t="s">
        <v>9922</v>
      </c>
      <c r="C1159" s="9" t="s">
        <v>13336</v>
      </c>
      <c r="D1159" s="9" t="s">
        <v>13337</v>
      </c>
      <c r="E1159" s="9" t="s">
        <v>13338</v>
      </c>
      <c r="F1159" s="9" t="s">
        <v>13339</v>
      </c>
      <c r="G1159" s="9"/>
      <c r="H1159">
        <v>2339</v>
      </c>
      <c r="I1159">
        <v>4000</v>
      </c>
      <c r="J1159">
        <v>0.42</v>
      </c>
      <c r="K1159" t="str">
        <f>IF(Table2_1[[#This Row],[discount_percentage]]&gt;=0.5, "Yes", "No")</f>
        <v>No</v>
      </c>
      <c r="L1159" s="16">
        <f>Table2_1[[#This Row],[actual_price]] * Table2_1[[#This Row],[rating_count]]</f>
        <v>4472000</v>
      </c>
      <c r="M1159">
        <v>3.8</v>
      </c>
      <c r="N1159">
        <v>1118</v>
      </c>
      <c r="O1159">
        <f>Table2_1[[#This Row],[rating]] * Table2_1[[#This Row],[rating_count]]</f>
        <v>4248.3999999999996</v>
      </c>
      <c r="P1159">
        <f>CORREL(J:J,M:M)</f>
        <v>-0.15537543972693033</v>
      </c>
      <c r="Q1159" t="str">
        <f>IF(Table2_1[[#This Row],[rating_count]]&lt;1000, "Yes", "No")</f>
        <v>No</v>
      </c>
      <c r="R1159" s="9">
        <f>Table2_1[[#This Row],[rating]] * Table2_1[[#This Row],[rating_count]]</f>
        <v>4248.3999999999996</v>
      </c>
    </row>
    <row r="1160" spans="1:18">
      <c r="A1160" s="9" t="s">
        <v>9932</v>
      </c>
      <c r="B1160" s="9" t="s">
        <v>9933</v>
      </c>
      <c r="C1160" s="9" t="s">
        <v>13174</v>
      </c>
      <c r="D1160" s="9" t="s">
        <v>13287</v>
      </c>
      <c r="E1160" s="9" t="s">
        <v>13288</v>
      </c>
      <c r="F1160" s="9" t="s">
        <v>13290</v>
      </c>
      <c r="G1160" s="9"/>
      <c r="H1160">
        <v>784</v>
      </c>
      <c r="I1160">
        <v>1599</v>
      </c>
      <c r="J1160">
        <v>0.51</v>
      </c>
      <c r="K1160" t="str">
        <f>IF(Table2_1[[#This Row],[discount_percentage]]&gt;=0.5, "Yes", "No")</f>
        <v>Yes</v>
      </c>
      <c r="L1160" s="16">
        <f>Table2_1[[#This Row],[actual_price]] * Table2_1[[#This Row],[rating_count]]</f>
        <v>17589</v>
      </c>
      <c r="M1160">
        <v>4.5</v>
      </c>
      <c r="N1160">
        <v>11</v>
      </c>
      <c r="O1160">
        <f>Table2_1[[#This Row],[rating]] * Table2_1[[#This Row],[rating_count]]</f>
        <v>49.5</v>
      </c>
      <c r="P1160">
        <f>CORREL(J:J,M:M)</f>
        <v>-0.15537543972693033</v>
      </c>
      <c r="Q1160" t="str">
        <f>IF(Table2_1[[#This Row],[rating_count]]&lt;1000, "Yes", "No")</f>
        <v>Yes</v>
      </c>
      <c r="R1160" s="9">
        <f>Table2_1[[#This Row],[rating]] * Table2_1[[#This Row],[rating_count]]</f>
        <v>49.5</v>
      </c>
    </row>
    <row r="1161" spans="1:18">
      <c r="A1161" s="9" t="s">
        <v>9942</v>
      </c>
      <c r="B1161" s="9" t="s">
        <v>9943</v>
      </c>
      <c r="C1161" s="9" t="s">
        <v>13174</v>
      </c>
      <c r="D1161" s="9" t="s">
        <v>13283</v>
      </c>
      <c r="E1161" s="9" t="s">
        <v>13291</v>
      </c>
      <c r="F1161" s="9" t="s">
        <v>13314</v>
      </c>
      <c r="G1161" s="9" t="s">
        <v>13315</v>
      </c>
      <c r="H1161">
        <v>5499</v>
      </c>
      <c r="I1161">
        <v>9999</v>
      </c>
      <c r="J1161">
        <v>0.45</v>
      </c>
      <c r="K1161" t="str">
        <f>IF(Table2_1[[#This Row],[discount_percentage]]&gt;=0.5, "Yes", "No")</f>
        <v>No</v>
      </c>
      <c r="L1161" s="16">
        <f>Table2_1[[#This Row],[actual_price]] * Table2_1[[#This Row],[rating_count]]</f>
        <v>43525647</v>
      </c>
      <c r="M1161">
        <v>3.8</v>
      </c>
      <c r="N1161">
        <v>4353</v>
      </c>
      <c r="O1161">
        <f>Table2_1[[#This Row],[rating]] * Table2_1[[#This Row],[rating_count]]</f>
        <v>16541.399999999998</v>
      </c>
      <c r="P1161">
        <f>CORREL(J:J,M:M)</f>
        <v>-0.15537543972693033</v>
      </c>
      <c r="Q1161" t="str">
        <f>IF(Table2_1[[#This Row],[rating_count]]&lt;1000, "Yes", "No")</f>
        <v>No</v>
      </c>
      <c r="R1161" s="9">
        <f>Table2_1[[#This Row],[rating]] * Table2_1[[#This Row],[rating_count]]</f>
        <v>16541.399999999998</v>
      </c>
    </row>
    <row r="1162" spans="1:18">
      <c r="A1162" s="9" t="s">
        <v>9953</v>
      </c>
      <c r="B1162" s="9" t="s">
        <v>9954</v>
      </c>
      <c r="C1162" s="9" t="s">
        <v>13174</v>
      </c>
      <c r="D1162" s="9" t="s">
        <v>13287</v>
      </c>
      <c r="E1162" s="9" t="s">
        <v>13288</v>
      </c>
      <c r="F1162" s="9" t="s">
        <v>13290</v>
      </c>
      <c r="G1162" s="9"/>
      <c r="H1162">
        <v>899</v>
      </c>
      <c r="I1162">
        <v>1990</v>
      </c>
      <c r="J1162">
        <v>0.55000000000000004</v>
      </c>
      <c r="K1162" t="str">
        <f>IF(Table2_1[[#This Row],[discount_percentage]]&gt;=0.5, "Yes", "No")</f>
        <v>Yes</v>
      </c>
      <c r="L1162" s="16">
        <f>Table2_1[[#This Row],[actual_price]] * Table2_1[[#This Row],[rating_count]]</f>
        <v>368150</v>
      </c>
      <c r="M1162">
        <v>4.0999999999999996</v>
      </c>
      <c r="N1162">
        <v>185</v>
      </c>
      <c r="O1162">
        <f>Table2_1[[#This Row],[rating]] * Table2_1[[#This Row],[rating_count]]</f>
        <v>758.49999999999989</v>
      </c>
      <c r="P1162">
        <f>CORREL(J:J,M:M)</f>
        <v>-0.15537543972693033</v>
      </c>
      <c r="Q1162" t="str">
        <f>IF(Table2_1[[#This Row],[rating_count]]&lt;1000, "Yes", "No")</f>
        <v>Yes</v>
      </c>
      <c r="R1162" s="9">
        <f>Table2_1[[#This Row],[rating]] * Table2_1[[#This Row],[rating_count]]</f>
        <v>758.49999999999989</v>
      </c>
    </row>
    <row r="1163" spans="1:18">
      <c r="A1163" s="9" t="s">
        <v>9963</v>
      </c>
      <c r="B1163" s="9" t="s">
        <v>9964</v>
      </c>
      <c r="C1163" s="9" t="s">
        <v>13174</v>
      </c>
      <c r="D1163" s="9" t="s">
        <v>13283</v>
      </c>
      <c r="E1163" s="9" t="s">
        <v>13284</v>
      </c>
      <c r="F1163" s="9" t="s">
        <v>13300</v>
      </c>
      <c r="G1163" s="9"/>
      <c r="H1163">
        <v>1695</v>
      </c>
      <c r="I1163">
        <v>1695</v>
      </c>
      <c r="J1163">
        <v>0</v>
      </c>
      <c r="K1163" t="str">
        <f>IF(Table2_1[[#This Row],[discount_percentage]]&gt;=0.5, "Yes", "No")</f>
        <v>No</v>
      </c>
      <c r="L1163" s="16">
        <f>Table2_1[[#This Row],[actual_price]] * Table2_1[[#This Row],[rating_count]]</f>
        <v>24221550</v>
      </c>
      <c r="M1163">
        <v>4.2</v>
      </c>
      <c r="N1163">
        <v>14290</v>
      </c>
      <c r="O1163">
        <f>Table2_1[[#This Row],[rating]] * Table2_1[[#This Row],[rating_count]]</f>
        <v>60018</v>
      </c>
      <c r="P1163">
        <f>CORREL(J:J,M:M)</f>
        <v>-0.15537543972693033</v>
      </c>
      <c r="Q1163" t="str">
        <f>IF(Table2_1[[#This Row],[rating_count]]&lt;1000, "Yes", "No")</f>
        <v>No</v>
      </c>
      <c r="R1163" s="9">
        <f>Table2_1[[#This Row],[rating]] * Table2_1[[#This Row],[rating_count]]</f>
        <v>60018</v>
      </c>
    </row>
    <row r="1164" spans="1:18">
      <c r="A1164" s="9" t="s">
        <v>9973</v>
      </c>
      <c r="B1164" s="9" t="s">
        <v>9974</v>
      </c>
      <c r="C1164" s="9" t="s">
        <v>13174</v>
      </c>
      <c r="D1164" s="9" t="s">
        <v>13283</v>
      </c>
      <c r="E1164" s="9" t="s">
        <v>13291</v>
      </c>
      <c r="F1164" s="9" t="s">
        <v>13292</v>
      </c>
      <c r="G1164" s="9" t="s">
        <v>13301</v>
      </c>
      <c r="H1164">
        <v>499</v>
      </c>
      <c r="I1164">
        <v>940</v>
      </c>
      <c r="J1164">
        <v>0.47</v>
      </c>
      <c r="K1164" t="str">
        <f>IF(Table2_1[[#This Row],[discount_percentage]]&gt;=0.5, "Yes", "No")</f>
        <v>No</v>
      </c>
      <c r="L1164" s="16">
        <f>Table2_1[[#This Row],[actual_price]] * Table2_1[[#This Row],[rating_count]]</f>
        <v>2853840</v>
      </c>
      <c r="M1164">
        <v>4.0999999999999996</v>
      </c>
      <c r="N1164">
        <v>3036</v>
      </c>
      <c r="O1164">
        <f>Table2_1[[#This Row],[rating]] * Table2_1[[#This Row],[rating_count]]</f>
        <v>12447.599999999999</v>
      </c>
      <c r="P1164">
        <f>CORREL(J:J,M:M)</f>
        <v>-0.15537543972693033</v>
      </c>
      <c r="Q1164" t="str">
        <f>IF(Table2_1[[#This Row],[rating_count]]&lt;1000, "Yes", "No")</f>
        <v>No</v>
      </c>
      <c r="R1164" s="9">
        <f>Table2_1[[#This Row],[rating]] * Table2_1[[#This Row],[rating_count]]</f>
        <v>12447.599999999999</v>
      </c>
    </row>
    <row r="1165" spans="1:18">
      <c r="A1165" s="9" t="s">
        <v>9982</v>
      </c>
      <c r="B1165" s="9" t="s">
        <v>9983</v>
      </c>
      <c r="C1165" s="9" t="s">
        <v>13174</v>
      </c>
      <c r="D1165" s="9" t="s">
        <v>13287</v>
      </c>
      <c r="E1165" s="9" t="s">
        <v>13303</v>
      </c>
      <c r="F1165" s="9" t="s">
        <v>13304</v>
      </c>
      <c r="G1165" s="9"/>
      <c r="H1165">
        <v>2699</v>
      </c>
      <c r="I1165">
        <v>4700</v>
      </c>
      <c r="J1165">
        <v>0.43</v>
      </c>
      <c r="K1165" t="str">
        <f>IF(Table2_1[[#This Row],[discount_percentage]]&gt;=0.5, "Yes", "No")</f>
        <v>No</v>
      </c>
      <c r="L1165" s="16">
        <f>Table2_1[[#This Row],[actual_price]] * Table2_1[[#This Row],[rating_count]]</f>
        <v>6091200</v>
      </c>
      <c r="M1165">
        <v>4.2</v>
      </c>
      <c r="N1165">
        <v>1296</v>
      </c>
      <c r="O1165">
        <f>Table2_1[[#This Row],[rating]] * Table2_1[[#This Row],[rating_count]]</f>
        <v>5443.2</v>
      </c>
      <c r="P1165">
        <f>CORREL(J:J,M:M)</f>
        <v>-0.15537543972693033</v>
      </c>
      <c r="Q1165" t="str">
        <f>IF(Table2_1[[#This Row],[rating_count]]&lt;1000, "Yes", "No")</f>
        <v>No</v>
      </c>
      <c r="R1165" s="9">
        <f>Table2_1[[#This Row],[rating]] * Table2_1[[#This Row],[rating_count]]</f>
        <v>5443.2</v>
      </c>
    </row>
    <row r="1166" spans="1:18">
      <c r="A1166" s="9" t="s">
        <v>9992</v>
      </c>
      <c r="B1166" s="9" t="s">
        <v>9993</v>
      </c>
      <c r="C1166" s="9" t="s">
        <v>13174</v>
      </c>
      <c r="D1166" s="9" t="s">
        <v>13287</v>
      </c>
      <c r="E1166" s="9" t="s">
        <v>13303</v>
      </c>
      <c r="F1166" s="9" t="s">
        <v>13304</v>
      </c>
      <c r="G1166" s="9"/>
      <c r="H1166">
        <v>1448</v>
      </c>
      <c r="I1166">
        <v>2999</v>
      </c>
      <c r="J1166">
        <v>0.52</v>
      </c>
      <c r="K1166" t="str">
        <f>IF(Table2_1[[#This Row],[discount_percentage]]&gt;=0.5, "Yes", "No")</f>
        <v>Yes</v>
      </c>
      <c r="L1166" s="16">
        <f>Table2_1[[#This Row],[actual_price]] * Table2_1[[#This Row],[rating_count]]</f>
        <v>56981</v>
      </c>
      <c r="M1166">
        <v>4.5</v>
      </c>
      <c r="N1166">
        <v>19</v>
      </c>
      <c r="O1166">
        <f>Table2_1[[#This Row],[rating]] * Table2_1[[#This Row],[rating_count]]</f>
        <v>85.5</v>
      </c>
      <c r="P1166">
        <f>CORREL(J:J,M:M)</f>
        <v>-0.15537543972693033</v>
      </c>
      <c r="Q1166" t="str">
        <f>IF(Table2_1[[#This Row],[rating_count]]&lt;1000, "Yes", "No")</f>
        <v>Yes</v>
      </c>
      <c r="R1166" s="9">
        <f>Table2_1[[#This Row],[rating]] * Table2_1[[#This Row],[rating_count]]</f>
        <v>85.5</v>
      </c>
    </row>
    <row r="1167" spans="1:18">
      <c r="A1167" s="9" t="s">
        <v>10002</v>
      </c>
      <c r="B1167" s="9" t="s">
        <v>10003</v>
      </c>
      <c r="C1167" s="9" t="s">
        <v>13174</v>
      </c>
      <c r="D1167" s="9" t="s">
        <v>13283</v>
      </c>
      <c r="E1167" s="9" t="s">
        <v>13284</v>
      </c>
      <c r="F1167" s="9" t="s">
        <v>13320</v>
      </c>
      <c r="G1167" s="9"/>
      <c r="H1167">
        <v>79</v>
      </c>
      <c r="I1167">
        <v>79</v>
      </c>
      <c r="J1167">
        <v>0</v>
      </c>
      <c r="K1167" t="str">
        <f>IF(Table2_1[[#This Row],[discount_percentage]]&gt;=0.5, "Yes", "No")</f>
        <v>No</v>
      </c>
      <c r="L1167" s="16">
        <f>Table2_1[[#This Row],[actual_price]] * Table2_1[[#This Row],[rating_count]]</f>
        <v>7663</v>
      </c>
      <c r="M1167">
        <v>4</v>
      </c>
      <c r="N1167">
        <v>97</v>
      </c>
      <c r="O1167">
        <f>Table2_1[[#This Row],[rating]] * Table2_1[[#This Row],[rating_count]]</f>
        <v>388</v>
      </c>
      <c r="P1167">
        <f>CORREL(J:J,M:M)</f>
        <v>-0.15537543972693033</v>
      </c>
      <c r="Q1167" t="str">
        <f>IF(Table2_1[[#This Row],[rating_count]]&lt;1000, "Yes", "No")</f>
        <v>Yes</v>
      </c>
      <c r="R1167" s="9">
        <f>Table2_1[[#This Row],[rating]] * Table2_1[[#This Row],[rating_count]]</f>
        <v>388</v>
      </c>
    </row>
    <row r="1168" spans="1:18">
      <c r="A1168" s="9" t="s">
        <v>10011</v>
      </c>
      <c r="B1168" s="9" t="s">
        <v>10012</v>
      </c>
      <c r="C1168" s="9" t="s">
        <v>13174</v>
      </c>
      <c r="D1168" s="9" t="s">
        <v>13287</v>
      </c>
      <c r="E1168" s="9" t="s">
        <v>13303</v>
      </c>
      <c r="F1168" s="9" t="s">
        <v>13306</v>
      </c>
      <c r="G1168" s="9"/>
      <c r="H1168">
        <v>6990</v>
      </c>
      <c r="I1168">
        <v>14290</v>
      </c>
      <c r="J1168">
        <v>0.51</v>
      </c>
      <c r="K1168" t="str">
        <f>IF(Table2_1[[#This Row],[discount_percentage]]&gt;=0.5, "Yes", "No")</f>
        <v>Yes</v>
      </c>
      <c r="L1168" s="16">
        <f>Table2_1[[#This Row],[actual_price]] * Table2_1[[#This Row],[rating_count]]</f>
        <v>25307590</v>
      </c>
      <c r="M1168">
        <v>4.4000000000000004</v>
      </c>
      <c r="N1168">
        <v>1771</v>
      </c>
      <c r="O1168">
        <f>Table2_1[[#This Row],[rating]] * Table2_1[[#This Row],[rating_count]]</f>
        <v>7792.4000000000005</v>
      </c>
      <c r="P1168">
        <f>CORREL(J:J,M:M)</f>
        <v>-0.15537543972693033</v>
      </c>
      <c r="Q1168" t="str">
        <f>IF(Table2_1[[#This Row],[rating_count]]&lt;1000, "Yes", "No")</f>
        <v>No</v>
      </c>
      <c r="R1168" s="9">
        <f>Table2_1[[#This Row],[rating]] * Table2_1[[#This Row],[rating_count]]</f>
        <v>7792.4000000000005</v>
      </c>
    </row>
    <row r="1169" spans="1:18">
      <c r="A1169" s="9" t="s">
        <v>10021</v>
      </c>
      <c r="B1169" s="9" t="s">
        <v>10022</v>
      </c>
      <c r="C1169" s="9" t="s">
        <v>13174</v>
      </c>
      <c r="D1169" s="9" t="s">
        <v>13283</v>
      </c>
      <c r="E1169" s="9" t="s">
        <v>13284</v>
      </c>
      <c r="F1169" s="9" t="s">
        <v>13299</v>
      </c>
      <c r="G1169" s="9"/>
      <c r="H1169">
        <v>2698</v>
      </c>
      <c r="I1169">
        <v>3945</v>
      </c>
      <c r="J1169">
        <v>0.32</v>
      </c>
      <c r="K1169" t="str">
        <f>IF(Table2_1[[#This Row],[discount_percentage]]&gt;=0.5, "Yes", "No")</f>
        <v>No</v>
      </c>
      <c r="L1169" s="16">
        <f>Table2_1[[#This Row],[actual_price]] * Table2_1[[#This Row],[rating_count]]</f>
        <v>59309130</v>
      </c>
      <c r="M1169">
        <v>4</v>
      </c>
      <c r="N1169">
        <v>15034</v>
      </c>
      <c r="O1169">
        <f>Table2_1[[#This Row],[rating]] * Table2_1[[#This Row],[rating_count]]</f>
        <v>60136</v>
      </c>
      <c r="P1169">
        <f>CORREL(J:J,M:M)</f>
        <v>-0.15537543972693033</v>
      </c>
      <c r="Q1169" t="str">
        <f>IF(Table2_1[[#This Row],[rating_count]]&lt;1000, "Yes", "No")</f>
        <v>No</v>
      </c>
      <c r="R1169" s="9">
        <f>Table2_1[[#This Row],[rating]] * Table2_1[[#This Row],[rating_count]]</f>
        <v>60136</v>
      </c>
    </row>
    <row r="1170" spans="1:18">
      <c r="A1170" s="9" t="s">
        <v>10031</v>
      </c>
      <c r="B1170" s="9" t="s">
        <v>10032</v>
      </c>
      <c r="C1170" s="9" t="s">
        <v>13174</v>
      </c>
      <c r="D1170" s="9" t="s">
        <v>13283</v>
      </c>
      <c r="E1170" s="9" t="s">
        <v>13291</v>
      </c>
      <c r="F1170" s="9" t="s">
        <v>13314</v>
      </c>
      <c r="G1170" s="9" t="s">
        <v>13315</v>
      </c>
      <c r="H1170">
        <v>3199</v>
      </c>
      <c r="I1170">
        <v>5999</v>
      </c>
      <c r="J1170">
        <v>0.47</v>
      </c>
      <c r="K1170" t="str">
        <f>IF(Table2_1[[#This Row],[discount_percentage]]&gt;=0.5, "Yes", "No")</f>
        <v>No</v>
      </c>
      <c r="L1170" s="16">
        <f>Table2_1[[#This Row],[actual_price]] * Table2_1[[#This Row],[rating_count]]</f>
        <v>19448758</v>
      </c>
      <c r="M1170">
        <v>4</v>
      </c>
      <c r="N1170">
        <v>3242</v>
      </c>
      <c r="O1170">
        <f>Table2_1[[#This Row],[rating]] * Table2_1[[#This Row],[rating_count]]</f>
        <v>12968</v>
      </c>
      <c r="P1170">
        <f>CORREL(J:J,M:M)</f>
        <v>-0.15537543972693033</v>
      </c>
      <c r="Q1170" t="str">
        <f>IF(Table2_1[[#This Row],[rating_count]]&lt;1000, "Yes", "No")</f>
        <v>No</v>
      </c>
      <c r="R1170" s="9">
        <f>Table2_1[[#This Row],[rating]] * Table2_1[[#This Row],[rating_count]]</f>
        <v>12968</v>
      </c>
    </row>
    <row r="1171" spans="1:18">
      <c r="A1171" s="9" t="s">
        <v>10041</v>
      </c>
      <c r="B1171" s="9" t="s">
        <v>10042</v>
      </c>
      <c r="C1171" s="9" t="s">
        <v>13174</v>
      </c>
      <c r="D1171" s="9" t="s">
        <v>13283</v>
      </c>
      <c r="E1171" s="9" t="s">
        <v>13284</v>
      </c>
      <c r="F1171" s="9" t="s">
        <v>13285</v>
      </c>
      <c r="G1171" s="9" t="s">
        <v>13305</v>
      </c>
      <c r="H1171">
        <v>1199</v>
      </c>
      <c r="I1171">
        <v>1950</v>
      </c>
      <c r="J1171">
        <v>0.39</v>
      </c>
      <c r="K1171" t="str">
        <f>IF(Table2_1[[#This Row],[discount_percentage]]&gt;=0.5, "Yes", "No")</f>
        <v>No</v>
      </c>
      <c r="L1171" s="16">
        <f>Table2_1[[#This Row],[actual_price]] * Table2_1[[#This Row],[rating_count]]</f>
        <v>5522400</v>
      </c>
      <c r="M1171">
        <v>3.9</v>
      </c>
      <c r="N1171">
        <v>2832</v>
      </c>
      <c r="O1171">
        <f>Table2_1[[#This Row],[rating]] * Table2_1[[#This Row],[rating_count]]</f>
        <v>11044.8</v>
      </c>
      <c r="P1171">
        <f>CORREL(J:J,M:M)</f>
        <v>-0.15537543972693033</v>
      </c>
      <c r="Q1171" t="str">
        <f>IF(Table2_1[[#This Row],[rating_count]]&lt;1000, "Yes", "No")</f>
        <v>No</v>
      </c>
      <c r="R1171" s="9">
        <f>Table2_1[[#This Row],[rating]] * Table2_1[[#This Row],[rating_count]]</f>
        <v>11044.8</v>
      </c>
    </row>
    <row r="1172" spans="1:18">
      <c r="A1172" s="9" t="s">
        <v>10051</v>
      </c>
      <c r="B1172" s="9" t="s">
        <v>10052</v>
      </c>
      <c r="C1172" s="9" t="s">
        <v>13174</v>
      </c>
      <c r="D1172" s="9" t="s">
        <v>13283</v>
      </c>
      <c r="E1172" s="9" t="s">
        <v>13284</v>
      </c>
      <c r="F1172" s="9" t="s">
        <v>13318</v>
      </c>
      <c r="G1172" s="9"/>
      <c r="H1172">
        <v>1414</v>
      </c>
      <c r="I1172">
        <v>2799</v>
      </c>
      <c r="J1172">
        <v>0.49</v>
      </c>
      <c r="K1172" t="str">
        <f>IF(Table2_1[[#This Row],[discount_percentage]]&gt;=0.5, "Yes", "No")</f>
        <v>No</v>
      </c>
      <c r="L1172" s="16">
        <f>Table2_1[[#This Row],[actual_price]] * Table2_1[[#This Row],[rating_count]]</f>
        <v>4192902</v>
      </c>
      <c r="M1172">
        <v>4</v>
      </c>
      <c r="N1172">
        <v>1498</v>
      </c>
      <c r="O1172">
        <f>Table2_1[[#This Row],[rating]] * Table2_1[[#This Row],[rating_count]]</f>
        <v>5992</v>
      </c>
      <c r="P1172">
        <f>CORREL(J:J,M:M)</f>
        <v>-0.15537543972693033</v>
      </c>
      <c r="Q1172" t="str">
        <f>IF(Table2_1[[#This Row],[rating_count]]&lt;1000, "Yes", "No")</f>
        <v>No</v>
      </c>
      <c r="R1172" s="9">
        <f>Table2_1[[#This Row],[rating]] * Table2_1[[#This Row],[rating_count]]</f>
        <v>5992</v>
      </c>
    </row>
    <row r="1173" spans="1:18">
      <c r="A1173" s="9" t="s">
        <v>10061</v>
      </c>
      <c r="B1173" s="9" t="s">
        <v>10062</v>
      </c>
      <c r="C1173" s="9" t="s">
        <v>13174</v>
      </c>
      <c r="D1173" s="9" t="s">
        <v>13283</v>
      </c>
      <c r="E1173" s="9" t="s">
        <v>13284</v>
      </c>
      <c r="F1173" s="9" t="s">
        <v>13285</v>
      </c>
      <c r="G1173" s="9" t="s">
        <v>13286</v>
      </c>
      <c r="H1173">
        <v>999</v>
      </c>
      <c r="I1173">
        <v>1950</v>
      </c>
      <c r="J1173">
        <v>0.49</v>
      </c>
      <c r="K1173" t="str">
        <f>IF(Table2_1[[#This Row],[discount_percentage]]&gt;=0.5, "Yes", "No")</f>
        <v>No</v>
      </c>
      <c r="L1173" s="16">
        <f>Table2_1[[#This Row],[actual_price]] * Table2_1[[#This Row],[rating_count]]</f>
        <v>594750</v>
      </c>
      <c r="M1173">
        <v>3.8</v>
      </c>
      <c r="N1173">
        <v>305</v>
      </c>
      <c r="O1173">
        <f>Table2_1[[#This Row],[rating]] * Table2_1[[#This Row],[rating_count]]</f>
        <v>1159</v>
      </c>
      <c r="P1173">
        <f>CORREL(J:J,M:M)</f>
        <v>-0.15537543972693033</v>
      </c>
      <c r="Q1173" t="str">
        <f>IF(Table2_1[[#This Row],[rating_count]]&lt;1000, "Yes", "No")</f>
        <v>Yes</v>
      </c>
      <c r="R1173" s="9">
        <f>Table2_1[[#This Row],[rating]] * Table2_1[[#This Row],[rating_count]]</f>
        <v>1159</v>
      </c>
    </row>
    <row r="1174" spans="1:18">
      <c r="A1174" s="9" t="s">
        <v>10071</v>
      </c>
      <c r="B1174" s="9" t="s">
        <v>10072</v>
      </c>
      <c r="C1174" s="9" t="s">
        <v>13174</v>
      </c>
      <c r="D1174" s="9" t="s">
        <v>13283</v>
      </c>
      <c r="E1174" s="9" t="s">
        <v>13291</v>
      </c>
      <c r="F1174" s="9" t="s">
        <v>13314</v>
      </c>
      <c r="G1174" s="9" t="s">
        <v>13315</v>
      </c>
      <c r="H1174">
        <v>5999</v>
      </c>
      <c r="I1174">
        <v>9999</v>
      </c>
      <c r="J1174">
        <v>0.4</v>
      </c>
      <c r="K1174" t="str">
        <f>IF(Table2_1[[#This Row],[discount_percentage]]&gt;=0.5, "Yes", "No")</f>
        <v>No</v>
      </c>
      <c r="L1174" s="16">
        <f>Table2_1[[#This Row],[actual_price]] * Table2_1[[#This Row],[rating_count]]</f>
        <v>11908809</v>
      </c>
      <c r="M1174">
        <v>4.2</v>
      </c>
      <c r="N1174">
        <v>1191</v>
      </c>
      <c r="O1174">
        <f>Table2_1[[#This Row],[rating]] * Table2_1[[#This Row],[rating_count]]</f>
        <v>5002.2</v>
      </c>
      <c r="P1174">
        <f>CORREL(J:J,M:M)</f>
        <v>-0.15537543972693033</v>
      </c>
      <c r="Q1174" t="str">
        <f>IF(Table2_1[[#This Row],[rating_count]]&lt;1000, "Yes", "No")</f>
        <v>No</v>
      </c>
      <c r="R1174" s="9">
        <f>Table2_1[[#This Row],[rating]] * Table2_1[[#This Row],[rating_count]]</f>
        <v>5002.2</v>
      </c>
    </row>
    <row r="1175" spans="1:18">
      <c r="A1175" s="9" t="s">
        <v>10081</v>
      </c>
      <c r="B1175" s="9" t="s">
        <v>10082</v>
      </c>
      <c r="C1175" s="9" t="s">
        <v>13174</v>
      </c>
      <c r="D1175" s="9" t="s">
        <v>13287</v>
      </c>
      <c r="E1175" s="9" t="s">
        <v>13340</v>
      </c>
      <c r="F1175" s="9" t="s">
        <v>13341</v>
      </c>
      <c r="G1175" s="9"/>
      <c r="H1175">
        <v>9970</v>
      </c>
      <c r="I1175">
        <v>12999</v>
      </c>
      <c r="J1175">
        <v>0.23</v>
      </c>
      <c r="K1175" t="str">
        <f>IF(Table2_1[[#This Row],[discount_percentage]]&gt;=0.5, "Yes", "No")</f>
        <v>No</v>
      </c>
      <c r="L1175" s="16">
        <f>Table2_1[[#This Row],[actual_price]] * Table2_1[[#This Row],[rating_count]]</f>
        <v>52632951</v>
      </c>
      <c r="M1175">
        <v>4.3</v>
      </c>
      <c r="N1175">
        <v>4049</v>
      </c>
      <c r="O1175">
        <f>Table2_1[[#This Row],[rating]] * Table2_1[[#This Row],[rating_count]]</f>
        <v>17410.7</v>
      </c>
      <c r="P1175">
        <f>CORREL(J:J,M:M)</f>
        <v>-0.15537543972693033</v>
      </c>
      <c r="Q1175" t="str">
        <f>IF(Table2_1[[#This Row],[rating_count]]&lt;1000, "Yes", "No")</f>
        <v>No</v>
      </c>
      <c r="R1175" s="9">
        <f>Table2_1[[#This Row],[rating]] * Table2_1[[#This Row],[rating_count]]</f>
        <v>17410.7</v>
      </c>
    </row>
    <row r="1176" spans="1:18">
      <c r="A1176" s="9" t="s">
        <v>10092</v>
      </c>
      <c r="B1176" s="9" t="s">
        <v>10093</v>
      </c>
      <c r="C1176" s="9" t="s">
        <v>13174</v>
      </c>
      <c r="D1176" s="9" t="s">
        <v>13283</v>
      </c>
      <c r="E1176" s="9" t="s">
        <v>13332</v>
      </c>
      <c r="F1176" s="9" t="s">
        <v>13342</v>
      </c>
      <c r="G1176" s="9"/>
      <c r="H1176">
        <v>698</v>
      </c>
      <c r="I1176">
        <v>699</v>
      </c>
      <c r="J1176">
        <v>0</v>
      </c>
      <c r="K1176" t="str">
        <f>IF(Table2_1[[#This Row],[discount_percentage]]&gt;=0.5, "Yes", "No")</f>
        <v>No</v>
      </c>
      <c r="L1176" s="16">
        <f>Table2_1[[#This Row],[actual_price]] * Table2_1[[#This Row],[rating_count]]</f>
        <v>2208840</v>
      </c>
      <c r="M1176">
        <v>4.2</v>
      </c>
      <c r="N1176">
        <v>3160</v>
      </c>
      <c r="O1176">
        <f>Table2_1[[#This Row],[rating]] * Table2_1[[#This Row],[rating_count]]</f>
        <v>13272</v>
      </c>
      <c r="P1176">
        <f>CORREL(J:J,M:M)</f>
        <v>-0.15537543972693033</v>
      </c>
      <c r="Q1176" t="str">
        <f>IF(Table2_1[[#This Row],[rating_count]]&lt;1000, "Yes", "No")</f>
        <v>No</v>
      </c>
      <c r="R1176" s="9">
        <f>Table2_1[[#This Row],[rating]] * Table2_1[[#This Row],[rating_count]]</f>
        <v>13272</v>
      </c>
    </row>
    <row r="1177" spans="1:18">
      <c r="A1177" s="9" t="s">
        <v>10103</v>
      </c>
      <c r="B1177" s="9" t="s">
        <v>10104</v>
      </c>
      <c r="C1177" s="9" t="s">
        <v>13174</v>
      </c>
      <c r="D1177" s="9" t="s">
        <v>13287</v>
      </c>
      <c r="E1177" s="9" t="s">
        <v>13321</v>
      </c>
      <c r="F1177" s="9" t="s">
        <v>13322</v>
      </c>
      <c r="G1177" s="9"/>
      <c r="H1177">
        <v>2199</v>
      </c>
      <c r="I1177">
        <v>3190</v>
      </c>
      <c r="J1177">
        <v>0.31</v>
      </c>
      <c r="K1177" t="str">
        <f>IF(Table2_1[[#This Row],[discount_percentage]]&gt;=0.5, "Yes", "No")</f>
        <v>No</v>
      </c>
      <c r="L1177" s="16">
        <f>Table2_1[[#This Row],[actual_price]] * Table2_1[[#This Row],[rating_count]]</f>
        <v>30783500</v>
      </c>
      <c r="M1177">
        <v>4.3</v>
      </c>
      <c r="N1177">
        <v>9650</v>
      </c>
      <c r="O1177">
        <f>Table2_1[[#This Row],[rating]] * Table2_1[[#This Row],[rating_count]]</f>
        <v>41495</v>
      </c>
      <c r="P1177">
        <f>CORREL(J:J,M:M)</f>
        <v>-0.15537543972693033</v>
      </c>
      <c r="Q1177" t="str">
        <f>IF(Table2_1[[#This Row],[rating_count]]&lt;1000, "Yes", "No")</f>
        <v>No</v>
      </c>
      <c r="R1177" s="9">
        <f>Table2_1[[#This Row],[rating]] * Table2_1[[#This Row],[rating_count]]</f>
        <v>41495</v>
      </c>
    </row>
    <row r="1178" spans="1:18">
      <c r="A1178" s="9" t="s">
        <v>10113</v>
      </c>
      <c r="B1178" s="9" t="s">
        <v>10114</v>
      </c>
      <c r="C1178" s="9" t="s">
        <v>13174</v>
      </c>
      <c r="D1178" s="9" t="s">
        <v>13310</v>
      </c>
      <c r="E1178" s="9" t="s">
        <v>13311</v>
      </c>
      <c r="F1178" s="9" t="s">
        <v>13343</v>
      </c>
      <c r="G1178" s="9"/>
      <c r="H1178">
        <v>320</v>
      </c>
      <c r="I1178">
        <v>799</v>
      </c>
      <c r="J1178">
        <v>0.6</v>
      </c>
      <c r="K1178" t="str">
        <f>IF(Table2_1[[#This Row],[discount_percentage]]&gt;=0.5, "Yes", "No")</f>
        <v>Yes</v>
      </c>
      <c r="L1178" s="16">
        <f>Table2_1[[#This Row],[actual_price]] * Table2_1[[#This Row],[rating_count]]</f>
        <v>3072954</v>
      </c>
      <c r="M1178">
        <v>4.2</v>
      </c>
      <c r="N1178">
        <v>3846</v>
      </c>
      <c r="O1178">
        <f>Table2_1[[#This Row],[rating]] * Table2_1[[#This Row],[rating_count]]</f>
        <v>16153.2</v>
      </c>
      <c r="P1178">
        <f>CORREL(J:J,M:M)</f>
        <v>-0.15537543972693033</v>
      </c>
      <c r="Q1178" t="str">
        <f>IF(Table2_1[[#This Row],[rating_count]]&lt;1000, "Yes", "No")</f>
        <v>No</v>
      </c>
      <c r="R1178" s="9">
        <f>Table2_1[[#This Row],[rating]] * Table2_1[[#This Row],[rating_count]]</f>
        <v>16153.2</v>
      </c>
    </row>
    <row r="1179" spans="1:18">
      <c r="A1179" s="9" t="s">
        <v>10124</v>
      </c>
      <c r="B1179" s="9" t="s">
        <v>10125</v>
      </c>
      <c r="C1179" s="9" t="s">
        <v>13174</v>
      </c>
      <c r="D1179" s="9" t="s">
        <v>13283</v>
      </c>
      <c r="E1179" s="9" t="s">
        <v>13291</v>
      </c>
      <c r="F1179" s="9" t="s">
        <v>13292</v>
      </c>
      <c r="G1179" s="9" t="s">
        <v>13293</v>
      </c>
      <c r="H1179">
        <v>298</v>
      </c>
      <c r="I1179">
        <v>499</v>
      </c>
      <c r="J1179">
        <v>0.4</v>
      </c>
      <c r="K1179" t="str">
        <f>IF(Table2_1[[#This Row],[discount_percentage]]&gt;=0.5, "Yes", "No")</f>
        <v>No</v>
      </c>
      <c r="L1179" s="16">
        <f>Table2_1[[#This Row],[actual_price]] * Table2_1[[#This Row],[rating_count]]</f>
        <v>144710</v>
      </c>
      <c r="M1179">
        <v>4.4000000000000004</v>
      </c>
      <c r="N1179">
        <v>290</v>
      </c>
      <c r="O1179">
        <f>Table2_1[[#This Row],[rating]] * Table2_1[[#This Row],[rating_count]]</f>
        <v>1276</v>
      </c>
      <c r="P1179">
        <f>CORREL(J:J,M:M)</f>
        <v>-0.15537543972693033</v>
      </c>
      <c r="Q1179" t="str">
        <f>IF(Table2_1[[#This Row],[rating_count]]&lt;1000, "Yes", "No")</f>
        <v>Yes</v>
      </c>
      <c r="R1179" s="9">
        <f>Table2_1[[#This Row],[rating]] * Table2_1[[#This Row],[rating_count]]</f>
        <v>1276</v>
      </c>
    </row>
    <row r="1180" spans="1:18">
      <c r="A1180" s="9" t="s">
        <v>10134</v>
      </c>
      <c r="B1180" s="9" t="s">
        <v>10135</v>
      </c>
      <c r="C1180" s="9" t="s">
        <v>13174</v>
      </c>
      <c r="D1180" s="9" t="s">
        <v>13283</v>
      </c>
      <c r="E1180" s="9" t="s">
        <v>13284</v>
      </c>
      <c r="F1180" s="9" t="s">
        <v>13313</v>
      </c>
      <c r="G1180" s="9"/>
      <c r="H1180">
        <v>1199</v>
      </c>
      <c r="I1180">
        <v>1499</v>
      </c>
      <c r="J1180">
        <v>0.2</v>
      </c>
      <c r="K1180" t="str">
        <f>IF(Table2_1[[#This Row],[discount_percentage]]&gt;=0.5, "Yes", "No")</f>
        <v>No</v>
      </c>
      <c r="L1180" s="16">
        <f>Table2_1[[#This Row],[actual_price]] * Table2_1[[#This Row],[rating_count]]</f>
        <v>3306794</v>
      </c>
      <c r="M1180">
        <v>3.8</v>
      </c>
      <c r="N1180">
        <v>2206</v>
      </c>
      <c r="O1180">
        <f>Table2_1[[#This Row],[rating]] * Table2_1[[#This Row],[rating_count]]</f>
        <v>8382.7999999999993</v>
      </c>
      <c r="P1180">
        <f>CORREL(J:J,M:M)</f>
        <v>-0.15537543972693033</v>
      </c>
      <c r="Q1180" t="str">
        <f>IF(Table2_1[[#This Row],[rating_count]]&lt;1000, "Yes", "No")</f>
        <v>No</v>
      </c>
      <c r="R1180" s="9">
        <f>Table2_1[[#This Row],[rating]] * Table2_1[[#This Row],[rating_count]]</f>
        <v>8382.7999999999993</v>
      </c>
    </row>
    <row r="1181" spans="1:18">
      <c r="A1181" s="9" t="s">
        <v>10144</v>
      </c>
      <c r="B1181" s="9" t="s">
        <v>10145</v>
      </c>
      <c r="C1181" s="9" t="s">
        <v>13174</v>
      </c>
      <c r="D1181" s="9" t="s">
        <v>13287</v>
      </c>
      <c r="E1181" s="9" t="s">
        <v>13321</v>
      </c>
      <c r="F1181" s="9" t="s">
        <v>13322</v>
      </c>
      <c r="G1181" s="9"/>
      <c r="H1181">
        <v>1399</v>
      </c>
      <c r="I1181">
        <v>2660</v>
      </c>
      <c r="J1181">
        <v>0.47</v>
      </c>
      <c r="K1181" t="str">
        <f>IF(Table2_1[[#This Row],[discount_percentage]]&gt;=0.5, "Yes", "No")</f>
        <v>No</v>
      </c>
      <c r="L1181" s="16">
        <f>Table2_1[[#This Row],[actual_price]] * Table2_1[[#This Row],[rating_count]]</f>
        <v>24868340</v>
      </c>
      <c r="M1181">
        <v>4.0999999999999996</v>
      </c>
      <c r="N1181">
        <v>9349</v>
      </c>
      <c r="O1181">
        <f>Table2_1[[#This Row],[rating]] * Table2_1[[#This Row],[rating_count]]</f>
        <v>38330.899999999994</v>
      </c>
      <c r="P1181">
        <f>CORREL(J:J,M:M)</f>
        <v>-0.15537543972693033</v>
      </c>
      <c r="Q1181" t="str">
        <f>IF(Table2_1[[#This Row],[rating_count]]&lt;1000, "Yes", "No")</f>
        <v>No</v>
      </c>
      <c r="R1181" s="9">
        <f>Table2_1[[#This Row],[rating]] * Table2_1[[#This Row],[rating_count]]</f>
        <v>38330.899999999994</v>
      </c>
    </row>
    <row r="1182" spans="1:18">
      <c r="A1182" s="9" t="s">
        <v>10154</v>
      </c>
      <c r="B1182" s="9" t="s">
        <v>10155</v>
      </c>
      <c r="C1182" s="9" t="s">
        <v>13174</v>
      </c>
      <c r="D1182" s="9" t="s">
        <v>13283</v>
      </c>
      <c r="E1182" s="9" t="s">
        <v>13284</v>
      </c>
      <c r="F1182" s="9" t="s">
        <v>13294</v>
      </c>
      <c r="G1182" s="9"/>
      <c r="H1182">
        <v>599</v>
      </c>
      <c r="I1182">
        <v>2799</v>
      </c>
      <c r="J1182">
        <v>0.79</v>
      </c>
      <c r="K1182" t="str">
        <f>IF(Table2_1[[#This Row],[discount_percentage]]&gt;=0.5, "Yes", "No")</f>
        <v>Yes</v>
      </c>
      <c r="L1182" s="16">
        <f>Table2_1[[#This Row],[actual_price]] * Table2_1[[#This Row],[rating_count]]</f>
        <v>1617822</v>
      </c>
      <c r="M1182">
        <v>3.9</v>
      </c>
      <c r="N1182">
        <v>578</v>
      </c>
      <c r="O1182">
        <f>Table2_1[[#This Row],[rating]] * Table2_1[[#This Row],[rating_count]]</f>
        <v>2254.1999999999998</v>
      </c>
      <c r="P1182">
        <f>CORREL(J:J,M:M)</f>
        <v>-0.15537543972693033</v>
      </c>
      <c r="Q1182" t="str">
        <f>IF(Table2_1[[#This Row],[rating_count]]&lt;1000, "Yes", "No")</f>
        <v>Yes</v>
      </c>
      <c r="R1182" s="9">
        <f>Table2_1[[#This Row],[rating]] * Table2_1[[#This Row],[rating_count]]</f>
        <v>2254.1999999999998</v>
      </c>
    </row>
    <row r="1183" spans="1:18">
      <c r="A1183" s="9" t="s">
        <v>10164</v>
      </c>
      <c r="B1183" s="9" t="s">
        <v>10165</v>
      </c>
      <c r="C1183" s="9" t="s">
        <v>13174</v>
      </c>
      <c r="D1183" s="9" t="s">
        <v>13283</v>
      </c>
      <c r="E1183" s="9" t="s">
        <v>13284</v>
      </c>
      <c r="F1183" s="9" t="s">
        <v>13325</v>
      </c>
      <c r="G1183" s="9"/>
      <c r="H1183">
        <v>1499</v>
      </c>
      <c r="I1183">
        <v>1499</v>
      </c>
      <c r="J1183">
        <v>0</v>
      </c>
      <c r="K1183" t="str">
        <f>IF(Table2_1[[#This Row],[discount_percentage]]&gt;=0.5, "Yes", "No")</f>
        <v>No</v>
      </c>
      <c r="L1183" s="16">
        <f>Table2_1[[#This Row],[actual_price]] * Table2_1[[#This Row],[rating_count]]</f>
        <v>13987169</v>
      </c>
      <c r="M1183">
        <v>4.3</v>
      </c>
      <c r="N1183">
        <v>9331</v>
      </c>
      <c r="O1183">
        <f>Table2_1[[#This Row],[rating]] * Table2_1[[#This Row],[rating_count]]</f>
        <v>40123.299999999996</v>
      </c>
      <c r="P1183">
        <f>CORREL(J:J,M:M)</f>
        <v>-0.15537543972693033</v>
      </c>
      <c r="Q1183" t="str">
        <f>IF(Table2_1[[#This Row],[rating_count]]&lt;1000, "Yes", "No")</f>
        <v>No</v>
      </c>
      <c r="R1183" s="9">
        <f>Table2_1[[#This Row],[rating]] * Table2_1[[#This Row],[rating_count]]</f>
        <v>40123.299999999996</v>
      </c>
    </row>
    <row r="1184" spans="1:18">
      <c r="A1184" s="9" t="s">
        <v>10174</v>
      </c>
      <c r="B1184" s="9" t="s">
        <v>10175</v>
      </c>
      <c r="C1184" s="9" t="s">
        <v>13174</v>
      </c>
      <c r="D1184" s="9" t="s">
        <v>13287</v>
      </c>
      <c r="E1184" s="9" t="s">
        <v>13340</v>
      </c>
      <c r="F1184" s="9" t="s">
        <v>13341</v>
      </c>
      <c r="G1184" s="9"/>
      <c r="H1184">
        <v>14400</v>
      </c>
      <c r="I1184">
        <v>59900</v>
      </c>
      <c r="J1184">
        <v>0.76</v>
      </c>
      <c r="K1184" t="str">
        <f>IF(Table2_1[[#This Row],[discount_percentage]]&gt;=0.5, "Yes", "No")</f>
        <v>Yes</v>
      </c>
      <c r="L1184" s="16">
        <f>Table2_1[[#This Row],[actual_price]] * Table2_1[[#This Row],[rating_count]]</f>
        <v>229836300</v>
      </c>
      <c r="M1184">
        <v>4.4000000000000004</v>
      </c>
      <c r="N1184">
        <v>3837</v>
      </c>
      <c r="O1184">
        <f>Table2_1[[#This Row],[rating]] * Table2_1[[#This Row],[rating_count]]</f>
        <v>16882.800000000003</v>
      </c>
      <c r="P1184">
        <f>CORREL(J:J,M:M)</f>
        <v>-0.15537543972693033</v>
      </c>
      <c r="Q1184" t="str">
        <f>IF(Table2_1[[#This Row],[rating_count]]&lt;1000, "Yes", "No")</f>
        <v>No</v>
      </c>
      <c r="R1184" s="9">
        <f>Table2_1[[#This Row],[rating]] * Table2_1[[#This Row],[rating_count]]</f>
        <v>16882.800000000003</v>
      </c>
    </row>
    <row r="1185" spans="1:18">
      <c r="A1185" s="9" t="s">
        <v>10184</v>
      </c>
      <c r="B1185" s="9" t="s">
        <v>10185</v>
      </c>
      <c r="C1185" s="9" t="s">
        <v>13174</v>
      </c>
      <c r="D1185" s="9" t="s">
        <v>13283</v>
      </c>
      <c r="E1185" s="9" t="s">
        <v>13332</v>
      </c>
      <c r="F1185" s="9" t="s">
        <v>13342</v>
      </c>
      <c r="G1185" s="9"/>
      <c r="H1185">
        <v>1699</v>
      </c>
      <c r="I1185">
        <v>1900</v>
      </c>
      <c r="J1185">
        <v>0.11</v>
      </c>
      <c r="K1185" t="str">
        <f>IF(Table2_1[[#This Row],[discount_percentage]]&gt;=0.5, "Yes", "No")</f>
        <v>No</v>
      </c>
      <c r="L1185" s="16">
        <f>Table2_1[[#This Row],[actual_price]] * Table2_1[[#This Row],[rating_count]]</f>
        <v>21766400</v>
      </c>
      <c r="M1185">
        <v>3.6</v>
      </c>
      <c r="N1185">
        <v>11456</v>
      </c>
      <c r="O1185">
        <f>Table2_1[[#This Row],[rating]] * Table2_1[[#This Row],[rating_count]]</f>
        <v>41241.599999999999</v>
      </c>
      <c r="P1185">
        <f>CORREL(J:J,M:M)</f>
        <v>-0.15537543972693033</v>
      </c>
      <c r="Q1185" t="str">
        <f>IF(Table2_1[[#This Row],[rating_count]]&lt;1000, "Yes", "No")</f>
        <v>No</v>
      </c>
      <c r="R1185" s="9">
        <f>Table2_1[[#This Row],[rating]] * Table2_1[[#This Row],[rating_count]]</f>
        <v>41241.599999999999</v>
      </c>
    </row>
    <row r="1186" spans="1:18">
      <c r="A1186" s="9" t="s">
        <v>10194</v>
      </c>
      <c r="B1186" s="9" t="s">
        <v>10195</v>
      </c>
      <c r="C1186" s="9" t="s">
        <v>13174</v>
      </c>
      <c r="D1186" s="9" t="s">
        <v>13287</v>
      </c>
      <c r="E1186" s="9" t="s">
        <v>13288</v>
      </c>
      <c r="F1186" s="9" t="s">
        <v>13289</v>
      </c>
      <c r="G1186" s="9"/>
      <c r="H1186">
        <v>649</v>
      </c>
      <c r="I1186">
        <v>999</v>
      </c>
      <c r="J1186">
        <v>0.35</v>
      </c>
      <c r="K1186" t="str">
        <f>IF(Table2_1[[#This Row],[discount_percentage]]&gt;=0.5, "Yes", "No")</f>
        <v>No</v>
      </c>
      <c r="L1186" s="16">
        <f>Table2_1[[#This Row],[actual_price]] * Table2_1[[#This Row],[rating_count]]</f>
        <v>48951</v>
      </c>
      <c r="M1186">
        <v>3.8</v>
      </c>
      <c r="N1186">
        <v>49</v>
      </c>
      <c r="O1186">
        <f>Table2_1[[#This Row],[rating]] * Table2_1[[#This Row],[rating_count]]</f>
        <v>186.2</v>
      </c>
      <c r="P1186">
        <f>CORREL(J:J,M:M)</f>
        <v>-0.15537543972693033</v>
      </c>
      <c r="Q1186" t="str">
        <f>IF(Table2_1[[#This Row],[rating_count]]&lt;1000, "Yes", "No")</f>
        <v>Yes</v>
      </c>
      <c r="R1186" s="9">
        <f>Table2_1[[#This Row],[rating]] * Table2_1[[#This Row],[rating_count]]</f>
        <v>186.2</v>
      </c>
    </row>
    <row r="1187" spans="1:18">
      <c r="A1187" s="9" t="s">
        <v>10204</v>
      </c>
      <c r="B1187" s="9" t="s">
        <v>10205</v>
      </c>
      <c r="C1187" s="9" t="s">
        <v>13174</v>
      </c>
      <c r="D1187" s="9" t="s">
        <v>13283</v>
      </c>
      <c r="E1187" s="9" t="s">
        <v>13284</v>
      </c>
      <c r="F1187" s="9" t="s">
        <v>13302</v>
      </c>
      <c r="G1187" s="9"/>
      <c r="H1187">
        <v>3249</v>
      </c>
      <c r="I1187">
        <v>6375</v>
      </c>
      <c r="J1187">
        <v>0.49</v>
      </c>
      <c r="K1187" t="str">
        <f>IF(Table2_1[[#This Row],[discount_percentage]]&gt;=0.5, "Yes", "No")</f>
        <v>No</v>
      </c>
      <c r="L1187" s="16">
        <f>Table2_1[[#This Row],[actual_price]] * Table2_1[[#This Row],[rating_count]]</f>
        <v>31734750</v>
      </c>
      <c r="M1187">
        <v>4</v>
      </c>
      <c r="N1187">
        <v>4978</v>
      </c>
      <c r="O1187">
        <f>Table2_1[[#This Row],[rating]] * Table2_1[[#This Row],[rating_count]]</f>
        <v>19912</v>
      </c>
      <c r="P1187">
        <f>CORREL(J:J,M:M)</f>
        <v>-0.15537543972693033</v>
      </c>
      <c r="Q1187" t="str">
        <f>IF(Table2_1[[#This Row],[rating_count]]&lt;1000, "Yes", "No")</f>
        <v>No</v>
      </c>
      <c r="R1187" s="9">
        <f>Table2_1[[#This Row],[rating]] * Table2_1[[#This Row],[rating_count]]</f>
        <v>19912</v>
      </c>
    </row>
    <row r="1188" spans="1:18">
      <c r="A1188" s="9" t="s">
        <v>10214</v>
      </c>
      <c r="B1188" s="9" t="s">
        <v>10215</v>
      </c>
      <c r="C1188" s="9" t="s">
        <v>13174</v>
      </c>
      <c r="D1188" s="9" t="s">
        <v>13310</v>
      </c>
      <c r="E1188" s="9" t="s">
        <v>13311</v>
      </c>
      <c r="F1188" s="9" t="s">
        <v>13312</v>
      </c>
      <c r="G1188" s="9"/>
      <c r="H1188">
        <v>199</v>
      </c>
      <c r="I1188">
        <v>499</v>
      </c>
      <c r="J1188">
        <v>0.6</v>
      </c>
      <c r="K1188" t="str">
        <f>IF(Table2_1[[#This Row],[discount_percentage]]&gt;=0.5, "Yes", "No")</f>
        <v>Yes</v>
      </c>
      <c r="L1188" s="16">
        <f>Table2_1[[#This Row],[actual_price]] * Table2_1[[#This Row],[rating_count]]</f>
        <v>996004</v>
      </c>
      <c r="M1188">
        <v>4.0999999999999996</v>
      </c>
      <c r="N1188">
        <v>1996</v>
      </c>
      <c r="O1188">
        <f>Table2_1[[#This Row],[rating]] * Table2_1[[#This Row],[rating_count]]</f>
        <v>8183.5999999999995</v>
      </c>
      <c r="P1188">
        <f>CORREL(J:J,M:M)</f>
        <v>-0.15537543972693033</v>
      </c>
      <c r="Q1188" t="str">
        <f>IF(Table2_1[[#This Row],[rating_count]]&lt;1000, "Yes", "No")</f>
        <v>No</v>
      </c>
      <c r="R1188" s="9">
        <f>Table2_1[[#This Row],[rating]] * Table2_1[[#This Row],[rating_count]]</f>
        <v>8183.5999999999995</v>
      </c>
    </row>
    <row r="1189" spans="1:18">
      <c r="A1189" s="9" t="s">
        <v>10224</v>
      </c>
      <c r="B1189" s="9" t="s">
        <v>10225</v>
      </c>
      <c r="C1189" s="9" t="s">
        <v>13174</v>
      </c>
      <c r="D1189" s="9" t="s">
        <v>13283</v>
      </c>
      <c r="E1189" s="9" t="s">
        <v>13284</v>
      </c>
      <c r="F1189" s="9" t="s">
        <v>13316</v>
      </c>
      <c r="G1189" s="9"/>
      <c r="H1189">
        <v>1099</v>
      </c>
      <c r="I1189">
        <v>1899</v>
      </c>
      <c r="J1189">
        <v>0.42</v>
      </c>
      <c r="K1189" t="str">
        <f>IF(Table2_1[[#This Row],[discount_percentage]]&gt;=0.5, "Yes", "No")</f>
        <v>No</v>
      </c>
      <c r="L1189" s="16">
        <f>Table2_1[[#This Row],[actual_price]] * Table2_1[[#This Row],[rating_count]]</f>
        <v>3439089</v>
      </c>
      <c r="M1189">
        <v>4.3</v>
      </c>
      <c r="N1189">
        <v>1811</v>
      </c>
      <c r="O1189">
        <f>Table2_1[[#This Row],[rating]] * Table2_1[[#This Row],[rating_count]]</f>
        <v>7787.2999999999993</v>
      </c>
      <c r="P1189">
        <f>CORREL(J:J,M:M)</f>
        <v>-0.15537543972693033</v>
      </c>
      <c r="Q1189" t="str">
        <f>IF(Table2_1[[#This Row],[rating_count]]&lt;1000, "Yes", "No")</f>
        <v>No</v>
      </c>
      <c r="R1189" s="9">
        <f>Table2_1[[#This Row],[rating]] * Table2_1[[#This Row],[rating_count]]</f>
        <v>7787.2999999999993</v>
      </c>
    </row>
    <row r="1190" spans="1:18">
      <c r="A1190" s="9" t="s">
        <v>10234</v>
      </c>
      <c r="B1190" s="9" t="s">
        <v>10235</v>
      </c>
      <c r="C1190" s="9" t="s">
        <v>13174</v>
      </c>
      <c r="D1190" s="9" t="s">
        <v>13283</v>
      </c>
      <c r="E1190" s="9" t="s">
        <v>13284</v>
      </c>
      <c r="F1190" s="9" t="s">
        <v>13285</v>
      </c>
      <c r="G1190" s="9" t="s">
        <v>13286</v>
      </c>
      <c r="H1190">
        <v>664</v>
      </c>
      <c r="I1190">
        <v>1490</v>
      </c>
      <c r="J1190">
        <v>0.55000000000000004</v>
      </c>
      <c r="K1190" t="str">
        <f>IF(Table2_1[[#This Row],[discount_percentage]]&gt;=0.5, "Yes", "No")</f>
        <v>Yes</v>
      </c>
      <c r="L1190" s="16">
        <f>Table2_1[[#This Row],[actual_price]] * Table2_1[[#This Row],[rating_count]]</f>
        <v>3275020</v>
      </c>
      <c r="M1190">
        <v>4</v>
      </c>
      <c r="N1190">
        <v>2198</v>
      </c>
      <c r="O1190">
        <f>Table2_1[[#This Row],[rating]] * Table2_1[[#This Row],[rating_count]]</f>
        <v>8792</v>
      </c>
      <c r="P1190">
        <f>CORREL(J:J,M:M)</f>
        <v>-0.15537543972693033</v>
      </c>
      <c r="Q1190" t="str">
        <f>IF(Table2_1[[#This Row],[rating_count]]&lt;1000, "Yes", "No")</f>
        <v>No</v>
      </c>
      <c r="R1190" s="9">
        <f>Table2_1[[#This Row],[rating]] * Table2_1[[#This Row],[rating_count]]</f>
        <v>8792</v>
      </c>
    </row>
    <row r="1191" spans="1:18">
      <c r="A1191" s="9" t="s">
        <v>10244</v>
      </c>
      <c r="B1191" s="9" t="s">
        <v>10245</v>
      </c>
      <c r="C1191" s="9" t="s">
        <v>13174</v>
      </c>
      <c r="D1191" s="9" t="s">
        <v>13283</v>
      </c>
      <c r="E1191" s="9" t="s">
        <v>13284</v>
      </c>
      <c r="F1191" s="9" t="s">
        <v>13317</v>
      </c>
      <c r="G1191" s="9"/>
      <c r="H1191">
        <v>260</v>
      </c>
      <c r="I1191">
        <v>350</v>
      </c>
      <c r="J1191">
        <v>0.26</v>
      </c>
      <c r="K1191" t="str">
        <f>IF(Table2_1[[#This Row],[discount_percentage]]&gt;=0.5, "Yes", "No")</f>
        <v>No</v>
      </c>
      <c r="L1191" s="16">
        <f>Table2_1[[#This Row],[actual_price]] * Table2_1[[#This Row],[rating_count]]</f>
        <v>4594450</v>
      </c>
      <c r="M1191">
        <v>3.9</v>
      </c>
      <c r="N1191">
        <v>13127</v>
      </c>
      <c r="O1191">
        <f>Table2_1[[#This Row],[rating]] * Table2_1[[#This Row],[rating_count]]</f>
        <v>51195.299999999996</v>
      </c>
      <c r="P1191">
        <f>CORREL(J:J,M:M)</f>
        <v>-0.15537543972693033</v>
      </c>
      <c r="Q1191" t="str">
        <f>IF(Table2_1[[#This Row],[rating_count]]&lt;1000, "Yes", "No")</f>
        <v>No</v>
      </c>
      <c r="R1191" s="9">
        <f>Table2_1[[#This Row],[rating]] * Table2_1[[#This Row],[rating_count]]</f>
        <v>51195.299999999996</v>
      </c>
    </row>
    <row r="1192" spans="1:18">
      <c r="A1192" s="9" t="s">
        <v>10254</v>
      </c>
      <c r="B1192" s="9" t="s">
        <v>10255</v>
      </c>
      <c r="C1192" s="9" t="s">
        <v>13174</v>
      </c>
      <c r="D1192" s="9" t="s">
        <v>13287</v>
      </c>
      <c r="E1192" s="9" t="s">
        <v>13303</v>
      </c>
      <c r="F1192" s="9" t="s">
        <v>13306</v>
      </c>
      <c r="G1192" s="9"/>
      <c r="H1192">
        <v>6499</v>
      </c>
      <c r="I1192">
        <v>8500</v>
      </c>
      <c r="J1192">
        <v>0.24</v>
      </c>
      <c r="K1192" t="str">
        <f>IF(Table2_1[[#This Row],[discount_percentage]]&gt;=0.5, "Yes", "No")</f>
        <v>No</v>
      </c>
      <c r="L1192" s="16">
        <f>Table2_1[[#This Row],[actual_price]] * Table2_1[[#This Row],[rating_count]]</f>
        <v>49852500</v>
      </c>
      <c r="M1192">
        <v>4.4000000000000004</v>
      </c>
      <c r="N1192">
        <v>5865</v>
      </c>
      <c r="O1192">
        <f>Table2_1[[#This Row],[rating]] * Table2_1[[#This Row],[rating_count]]</f>
        <v>25806.000000000004</v>
      </c>
      <c r="P1192">
        <f>CORREL(J:J,M:M)</f>
        <v>-0.15537543972693033</v>
      </c>
      <c r="Q1192" t="str">
        <f>IF(Table2_1[[#This Row],[rating_count]]&lt;1000, "Yes", "No")</f>
        <v>No</v>
      </c>
      <c r="R1192" s="9">
        <f>Table2_1[[#This Row],[rating]] * Table2_1[[#This Row],[rating_count]]</f>
        <v>25806.000000000004</v>
      </c>
    </row>
    <row r="1193" spans="1:18">
      <c r="A1193" s="9" t="s">
        <v>10264</v>
      </c>
      <c r="B1193" s="9" t="s">
        <v>10265</v>
      </c>
      <c r="C1193" s="9" t="s">
        <v>13174</v>
      </c>
      <c r="D1193" s="9" t="s">
        <v>13283</v>
      </c>
      <c r="E1193" s="9" t="s">
        <v>13344</v>
      </c>
      <c r="F1193" s="9" t="s">
        <v>13345</v>
      </c>
      <c r="G1193" s="9"/>
      <c r="H1193">
        <v>1484</v>
      </c>
      <c r="I1193">
        <v>2499</v>
      </c>
      <c r="J1193">
        <v>0.41</v>
      </c>
      <c r="K1193" t="str">
        <f>IF(Table2_1[[#This Row],[discount_percentage]]&gt;=0.5, "Yes", "No")</f>
        <v>No</v>
      </c>
      <c r="L1193" s="16">
        <f>Table2_1[[#This Row],[actual_price]] * Table2_1[[#This Row],[rating_count]]</f>
        <v>2666433</v>
      </c>
      <c r="M1193">
        <v>3.7</v>
      </c>
      <c r="N1193">
        <v>1067</v>
      </c>
      <c r="O1193">
        <f>Table2_1[[#This Row],[rating]] * Table2_1[[#This Row],[rating_count]]</f>
        <v>3947.9</v>
      </c>
      <c r="P1193">
        <f>CORREL(J:J,M:M)</f>
        <v>-0.15537543972693033</v>
      </c>
      <c r="Q1193" t="str">
        <f>IF(Table2_1[[#This Row],[rating_count]]&lt;1000, "Yes", "No")</f>
        <v>No</v>
      </c>
      <c r="R1193" s="9">
        <f>Table2_1[[#This Row],[rating]] * Table2_1[[#This Row],[rating_count]]</f>
        <v>3947.9</v>
      </c>
    </row>
    <row r="1194" spans="1:18">
      <c r="A1194" s="9" t="s">
        <v>10275</v>
      </c>
      <c r="B1194" s="9" t="s">
        <v>10276</v>
      </c>
      <c r="C1194" s="9" t="s">
        <v>13174</v>
      </c>
      <c r="D1194" s="9" t="s">
        <v>13283</v>
      </c>
      <c r="E1194" s="9" t="s">
        <v>13291</v>
      </c>
      <c r="F1194" s="9" t="s">
        <v>13292</v>
      </c>
      <c r="G1194" s="9" t="s">
        <v>13301</v>
      </c>
      <c r="H1194">
        <v>999</v>
      </c>
      <c r="I1194">
        <v>1560</v>
      </c>
      <c r="J1194">
        <v>0.36</v>
      </c>
      <c r="K1194" t="str">
        <f>IF(Table2_1[[#This Row],[discount_percentage]]&gt;=0.5, "Yes", "No")</f>
        <v>No</v>
      </c>
      <c r="L1194" s="16">
        <f>Table2_1[[#This Row],[actual_price]] * Table2_1[[#This Row],[rating_count]]</f>
        <v>7614360</v>
      </c>
      <c r="M1194">
        <v>3.6</v>
      </c>
      <c r="N1194">
        <v>4881</v>
      </c>
      <c r="O1194">
        <f>Table2_1[[#This Row],[rating]] * Table2_1[[#This Row],[rating_count]]</f>
        <v>17571.600000000002</v>
      </c>
      <c r="P1194">
        <f>CORREL(J:J,M:M)</f>
        <v>-0.15537543972693033</v>
      </c>
      <c r="Q1194" t="str">
        <f>IF(Table2_1[[#This Row],[rating_count]]&lt;1000, "Yes", "No")</f>
        <v>No</v>
      </c>
      <c r="R1194" s="9">
        <f>Table2_1[[#This Row],[rating]] * Table2_1[[#This Row],[rating_count]]</f>
        <v>17571.600000000002</v>
      </c>
    </row>
    <row r="1195" spans="1:18">
      <c r="A1195" s="9" t="s">
        <v>10285</v>
      </c>
      <c r="B1195" s="9" t="s">
        <v>10286</v>
      </c>
      <c r="C1195" s="9" t="s">
        <v>13174</v>
      </c>
      <c r="D1195" s="9" t="s">
        <v>13283</v>
      </c>
      <c r="E1195" s="9" t="s">
        <v>13284</v>
      </c>
      <c r="F1195" s="9" t="s">
        <v>13313</v>
      </c>
      <c r="G1195" s="9"/>
      <c r="H1195">
        <v>3299</v>
      </c>
      <c r="I1195">
        <v>6500</v>
      </c>
      <c r="J1195">
        <v>0.49</v>
      </c>
      <c r="K1195" t="str">
        <f>IF(Table2_1[[#This Row],[discount_percentage]]&gt;=0.5, "Yes", "No")</f>
        <v>No</v>
      </c>
      <c r="L1195" s="16">
        <f>Table2_1[[#This Row],[actual_price]] * Table2_1[[#This Row],[rating_count]]</f>
        <v>72910500</v>
      </c>
      <c r="M1195">
        <v>3.7</v>
      </c>
      <c r="N1195">
        <v>11217</v>
      </c>
      <c r="O1195">
        <f>Table2_1[[#This Row],[rating]] * Table2_1[[#This Row],[rating_count]]</f>
        <v>41502.9</v>
      </c>
      <c r="P1195">
        <f>CORREL(J:J,M:M)</f>
        <v>-0.15537543972693033</v>
      </c>
      <c r="Q1195" t="str">
        <f>IF(Table2_1[[#This Row],[rating_count]]&lt;1000, "Yes", "No")</f>
        <v>No</v>
      </c>
      <c r="R1195" s="9">
        <f>Table2_1[[#This Row],[rating]] * Table2_1[[#This Row],[rating_count]]</f>
        <v>41502.9</v>
      </c>
    </row>
    <row r="1196" spans="1:18">
      <c r="A1196" s="9" t="s">
        <v>10295</v>
      </c>
      <c r="B1196" s="9" t="s">
        <v>10296</v>
      </c>
      <c r="C1196" s="9" t="s">
        <v>13174</v>
      </c>
      <c r="D1196" s="9" t="s">
        <v>13283</v>
      </c>
      <c r="E1196" s="9" t="s">
        <v>13284</v>
      </c>
      <c r="F1196" s="9" t="s">
        <v>13300</v>
      </c>
      <c r="G1196" s="9"/>
      <c r="H1196">
        <v>259</v>
      </c>
      <c r="I1196">
        <v>999</v>
      </c>
      <c r="J1196">
        <v>0.74</v>
      </c>
      <c r="K1196" t="str">
        <f>IF(Table2_1[[#This Row],[discount_percentage]]&gt;=0.5, "Yes", "No")</f>
        <v>Yes</v>
      </c>
      <c r="L1196" s="16">
        <f>Table2_1[[#This Row],[actual_price]] * Table2_1[[#This Row],[rating_count]]</f>
        <v>42957</v>
      </c>
      <c r="M1196">
        <v>4</v>
      </c>
      <c r="N1196">
        <v>43</v>
      </c>
      <c r="O1196">
        <f>Table2_1[[#This Row],[rating]] * Table2_1[[#This Row],[rating_count]]</f>
        <v>172</v>
      </c>
      <c r="P1196">
        <f>CORREL(J:J,M:M)</f>
        <v>-0.15537543972693033</v>
      </c>
      <c r="Q1196" t="str">
        <f>IF(Table2_1[[#This Row],[rating_count]]&lt;1000, "Yes", "No")</f>
        <v>Yes</v>
      </c>
      <c r="R1196" s="9">
        <f>Table2_1[[#This Row],[rating]] * Table2_1[[#This Row],[rating_count]]</f>
        <v>172</v>
      </c>
    </row>
    <row r="1197" spans="1:18">
      <c r="A1197" s="9" t="s">
        <v>10305</v>
      </c>
      <c r="B1197" s="9" t="s">
        <v>10306</v>
      </c>
      <c r="C1197" s="9" t="s">
        <v>13174</v>
      </c>
      <c r="D1197" s="9" t="s">
        <v>13283</v>
      </c>
      <c r="E1197" s="9" t="s">
        <v>13284</v>
      </c>
      <c r="F1197" s="9" t="s">
        <v>13302</v>
      </c>
      <c r="G1197" s="9"/>
      <c r="H1197">
        <v>3249</v>
      </c>
      <c r="I1197">
        <v>7795</v>
      </c>
      <c r="J1197">
        <v>0.57999999999999996</v>
      </c>
      <c r="K1197" t="str">
        <f>IF(Table2_1[[#This Row],[discount_percentage]]&gt;=0.5, "Yes", "No")</f>
        <v>Yes</v>
      </c>
      <c r="L1197" s="16">
        <f>Table2_1[[#This Row],[actual_price]] * Table2_1[[#This Row],[rating_count]]</f>
        <v>36355880</v>
      </c>
      <c r="M1197">
        <v>4.2</v>
      </c>
      <c r="N1197">
        <v>4664</v>
      </c>
      <c r="O1197">
        <f>Table2_1[[#This Row],[rating]] * Table2_1[[#This Row],[rating_count]]</f>
        <v>19588.8</v>
      </c>
      <c r="P1197">
        <f>CORREL(J:J,M:M)</f>
        <v>-0.15537543972693033</v>
      </c>
      <c r="Q1197" t="str">
        <f>IF(Table2_1[[#This Row],[rating_count]]&lt;1000, "Yes", "No")</f>
        <v>No</v>
      </c>
      <c r="R1197" s="9">
        <f>Table2_1[[#This Row],[rating]] * Table2_1[[#This Row],[rating_count]]</f>
        <v>19588.8</v>
      </c>
    </row>
    <row r="1198" spans="1:18">
      <c r="A1198" s="9" t="s">
        <v>10315</v>
      </c>
      <c r="B1198" s="9" t="s">
        <v>10316</v>
      </c>
      <c r="C1198" s="9" t="s">
        <v>13174</v>
      </c>
      <c r="D1198" s="9" t="s">
        <v>13283</v>
      </c>
      <c r="E1198" s="9" t="s">
        <v>13291</v>
      </c>
      <c r="F1198" s="9" t="s">
        <v>13292</v>
      </c>
      <c r="G1198" s="9" t="s">
        <v>13301</v>
      </c>
      <c r="H1198">
        <v>4280</v>
      </c>
      <c r="I1198">
        <v>5995</v>
      </c>
      <c r="J1198">
        <v>0.28999999999999998</v>
      </c>
      <c r="K1198" t="str">
        <f>IF(Table2_1[[#This Row],[discount_percentage]]&gt;=0.5, "Yes", "No")</f>
        <v>No</v>
      </c>
      <c r="L1198" s="16">
        <f>Table2_1[[#This Row],[actual_price]] * Table2_1[[#This Row],[rating_count]]</f>
        <v>12661440</v>
      </c>
      <c r="M1198">
        <v>3.8</v>
      </c>
      <c r="N1198">
        <v>2112</v>
      </c>
      <c r="O1198">
        <f>Table2_1[[#This Row],[rating]] * Table2_1[[#This Row],[rating_count]]</f>
        <v>8025.5999999999995</v>
      </c>
      <c r="P1198">
        <f>CORREL(J:J,M:M)</f>
        <v>-0.15537543972693033</v>
      </c>
      <c r="Q1198" t="str">
        <f>IF(Table2_1[[#This Row],[rating_count]]&lt;1000, "Yes", "No")</f>
        <v>No</v>
      </c>
      <c r="R1198" s="9">
        <f>Table2_1[[#This Row],[rating]] * Table2_1[[#This Row],[rating_count]]</f>
        <v>8025.5999999999995</v>
      </c>
    </row>
    <row r="1199" spans="1:18">
      <c r="A1199" s="9" t="s">
        <v>10325</v>
      </c>
      <c r="B1199" s="9" t="s">
        <v>10326</v>
      </c>
      <c r="C1199" s="9" t="s">
        <v>13174</v>
      </c>
      <c r="D1199" s="9" t="s">
        <v>13310</v>
      </c>
      <c r="E1199" s="9" t="s">
        <v>13311</v>
      </c>
      <c r="F1199" s="9" t="s">
        <v>13346</v>
      </c>
      <c r="G1199" s="9" t="s">
        <v>13347</v>
      </c>
      <c r="H1199">
        <v>189</v>
      </c>
      <c r="I1199">
        <v>299</v>
      </c>
      <c r="J1199">
        <v>0.37</v>
      </c>
      <c r="K1199" t="str">
        <f>IF(Table2_1[[#This Row],[discount_percentage]]&gt;=0.5, "Yes", "No")</f>
        <v>No</v>
      </c>
      <c r="L1199" s="16">
        <f>Table2_1[[#This Row],[actual_price]] * Table2_1[[#This Row],[rating_count]]</f>
        <v>818363</v>
      </c>
      <c r="M1199">
        <v>4.2</v>
      </c>
      <c r="N1199">
        <v>2737</v>
      </c>
      <c r="O1199">
        <f>Table2_1[[#This Row],[rating]] * Table2_1[[#This Row],[rating_count]]</f>
        <v>11495.4</v>
      </c>
      <c r="P1199">
        <f>CORREL(J:J,M:M)</f>
        <v>-0.15537543972693033</v>
      </c>
      <c r="Q1199" t="str">
        <f>IF(Table2_1[[#This Row],[rating_count]]&lt;1000, "Yes", "No")</f>
        <v>No</v>
      </c>
      <c r="R1199" s="9">
        <f>Table2_1[[#This Row],[rating]] * Table2_1[[#This Row],[rating_count]]</f>
        <v>11495.4</v>
      </c>
    </row>
    <row r="1200" spans="1:18">
      <c r="A1200" s="9" t="s">
        <v>10336</v>
      </c>
      <c r="B1200" s="9" t="s">
        <v>10337</v>
      </c>
      <c r="C1200" s="9" t="s">
        <v>13174</v>
      </c>
      <c r="D1200" s="9" t="s">
        <v>13287</v>
      </c>
      <c r="E1200" s="9" t="s">
        <v>13321</v>
      </c>
      <c r="F1200" s="9" t="s">
        <v>13322</v>
      </c>
      <c r="G1200" s="9"/>
      <c r="H1200">
        <v>1449</v>
      </c>
      <c r="I1200">
        <v>2349</v>
      </c>
      <c r="J1200">
        <v>0.38</v>
      </c>
      <c r="K1200" t="str">
        <f>IF(Table2_1[[#This Row],[discount_percentage]]&gt;=0.5, "Yes", "No")</f>
        <v>No</v>
      </c>
      <c r="L1200" s="16">
        <f>Table2_1[[#This Row],[actual_price]] * Table2_1[[#This Row],[rating_count]]</f>
        <v>21185631</v>
      </c>
      <c r="M1200">
        <v>3.9</v>
      </c>
      <c r="N1200">
        <v>9019</v>
      </c>
      <c r="O1200">
        <f>Table2_1[[#This Row],[rating]] * Table2_1[[#This Row],[rating_count]]</f>
        <v>35174.1</v>
      </c>
      <c r="P1200">
        <f>CORREL(J:J,M:M)</f>
        <v>-0.15537543972693033</v>
      </c>
      <c r="Q1200" t="str">
        <f>IF(Table2_1[[#This Row],[rating_count]]&lt;1000, "Yes", "No")</f>
        <v>No</v>
      </c>
      <c r="R1200" s="9">
        <f>Table2_1[[#This Row],[rating]] * Table2_1[[#This Row],[rating_count]]</f>
        <v>35174.1</v>
      </c>
    </row>
    <row r="1201" spans="1:18">
      <c r="A1201" s="9" t="s">
        <v>10346</v>
      </c>
      <c r="B1201" s="9" t="s">
        <v>10347</v>
      </c>
      <c r="C1201" s="9" t="s">
        <v>13174</v>
      </c>
      <c r="D1201" s="9" t="s">
        <v>13310</v>
      </c>
      <c r="E1201" s="9" t="s">
        <v>13311</v>
      </c>
      <c r="F1201" s="9" t="s">
        <v>13312</v>
      </c>
      <c r="G1201" s="9"/>
      <c r="H1201">
        <v>199</v>
      </c>
      <c r="I1201">
        <v>499</v>
      </c>
      <c r="J1201">
        <v>0.6</v>
      </c>
      <c r="K1201" t="str">
        <f>IF(Table2_1[[#This Row],[discount_percentage]]&gt;=0.5, "Yes", "No")</f>
        <v>Yes</v>
      </c>
      <c r="L1201" s="16">
        <f>Table2_1[[#This Row],[actual_price]] * Table2_1[[#This Row],[rating_count]]</f>
        <v>5106766</v>
      </c>
      <c r="M1201">
        <v>4</v>
      </c>
      <c r="N1201">
        <v>10234</v>
      </c>
      <c r="O1201">
        <f>Table2_1[[#This Row],[rating]] * Table2_1[[#This Row],[rating_count]]</f>
        <v>40936</v>
      </c>
      <c r="P1201">
        <f>CORREL(J:J,M:M)</f>
        <v>-0.15537543972693033</v>
      </c>
      <c r="Q1201" t="str">
        <f>IF(Table2_1[[#This Row],[rating_count]]&lt;1000, "Yes", "No")</f>
        <v>No</v>
      </c>
      <c r="R1201" s="9">
        <f>Table2_1[[#This Row],[rating]] * Table2_1[[#This Row],[rating_count]]</f>
        <v>40936</v>
      </c>
    </row>
    <row r="1202" spans="1:18">
      <c r="A1202" s="9" t="s">
        <v>10356</v>
      </c>
      <c r="B1202" s="9" t="s">
        <v>10357</v>
      </c>
      <c r="C1202" s="9" t="s">
        <v>13174</v>
      </c>
      <c r="D1202" s="9" t="s">
        <v>13283</v>
      </c>
      <c r="E1202" s="9" t="s">
        <v>13284</v>
      </c>
      <c r="F1202" s="9" t="s">
        <v>13348</v>
      </c>
      <c r="G1202" s="9"/>
      <c r="H1202">
        <v>474</v>
      </c>
      <c r="I1202">
        <v>1299</v>
      </c>
      <c r="J1202">
        <v>0.64</v>
      </c>
      <c r="K1202" t="str">
        <f>IF(Table2_1[[#This Row],[discount_percentage]]&gt;=0.5, "Yes", "No")</f>
        <v>Yes</v>
      </c>
      <c r="L1202" s="16">
        <f>Table2_1[[#This Row],[actual_price]] * Table2_1[[#This Row],[rating_count]]</f>
        <v>714450</v>
      </c>
      <c r="M1202">
        <v>4.0999999999999996</v>
      </c>
      <c r="N1202">
        <v>550</v>
      </c>
      <c r="O1202">
        <f>Table2_1[[#This Row],[rating]] * Table2_1[[#This Row],[rating_count]]</f>
        <v>2255</v>
      </c>
      <c r="P1202">
        <f>CORREL(J:J,M:M)</f>
        <v>-0.15537543972693033</v>
      </c>
      <c r="Q1202" t="str">
        <f>IF(Table2_1[[#This Row],[rating_count]]&lt;1000, "Yes", "No")</f>
        <v>Yes</v>
      </c>
      <c r="R1202" s="9">
        <f>Table2_1[[#This Row],[rating]] * Table2_1[[#This Row],[rating_count]]</f>
        <v>2255</v>
      </c>
    </row>
    <row r="1203" spans="1:18">
      <c r="A1203" s="9" t="s">
        <v>10367</v>
      </c>
      <c r="B1203" s="9" t="s">
        <v>10368</v>
      </c>
      <c r="C1203" s="9" t="s">
        <v>13174</v>
      </c>
      <c r="D1203" s="9" t="s">
        <v>13283</v>
      </c>
      <c r="E1203" s="9" t="s">
        <v>13284</v>
      </c>
      <c r="F1203" s="9" t="s">
        <v>13300</v>
      </c>
      <c r="G1203" s="9"/>
      <c r="H1203">
        <v>279</v>
      </c>
      <c r="I1203">
        <v>499</v>
      </c>
      <c r="J1203">
        <v>0.44</v>
      </c>
      <c r="K1203" t="str">
        <f>IF(Table2_1[[#This Row],[discount_percentage]]&gt;=0.5, "Yes", "No")</f>
        <v>No</v>
      </c>
      <c r="L1203" s="16">
        <f>Table2_1[[#This Row],[actual_price]] * Table2_1[[#This Row],[rating_count]]</f>
        <v>13972</v>
      </c>
      <c r="M1203">
        <v>4.8</v>
      </c>
      <c r="N1203">
        <v>28</v>
      </c>
      <c r="O1203">
        <f>Table2_1[[#This Row],[rating]] * Table2_1[[#This Row],[rating_count]]</f>
        <v>134.4</v>
      </c>
      <c r="P1203">
        <f>CORREL(J:J,M:M)</f>
        <v>-0.15537543972693033</v>
      </c>
      <c r="Q1203" t="str">
        <f>IF(Table2_1[[#This Row],[rating_count]]&lt;1000, "Yes", "No")</f>
        <v>Yes</v>
      </c>
      <c r="R1203" s="9">
        <f>Table2_1[[#This Row],[rating]] * Table2_1[[#This Row],[rating_count]]</f>
        <v>134.4</v>
      </c>
    </row>
    <row r="1204" spans="1:18">
      <c r="A1204" s="9" t="s">
        <v>10377</v>
      </c>
      <c r="B1204" s="9" t="s">
        <v>10378</v>
      </c>
      <c r="C1204" s="9" t="s">
        <v>13174</v>
      </c>
      <c r="D1204" s="9" t="s">
        <v>13287</v>
      </c>
      <c r="E1204" s="9" t="s">
        <v>13321</v>
      </c>
      <c r="F1204" s="9" t="s">
        <v>13322</v>
      </c>
      <c r="G1204" s="9"/>
      <c r="H1204">
        <v>1999</v>
      </c>
      <c r="I1204">
        <v>4775</v>
      </c>
      <c r="J1204">
        <v>0.57999999999999996</v>
      </c>
      <c r="K1204" t="str">
        <f>IF(Table2_1[[#This Row],[discount_percentage]]&gt;=0.5, "Yes", "No")</f>
        <v>Yes</v>
      </c>
      <c r="L1204" s="16">
        <f>Table2_1[[#This Row],[actual_price]] * Table2_1[[#This Row],[rating_count]]</f>
        <v>6460575</v>
      </c>
      <c r="M1204">
        <v>4.2</v>
      </c>
      <c r="N1204">
        <v>1353</v>
      </c>
      <c r="O1204">
        <f>Table2_1[[#This Row],[rating]] * Table2_1[[#This Row],[rating_count]]</f>
        <v>5682.6</v>
      </c>
      <c r="P1204">
        <f>CORREL(J:J,M:M)</f>
        <v>-0.15537543972693033</v>
      </c>
      <c r="Q1204" t="str">
        <f>IF(Table2_1[[#This Row],[rating_count]]&lt;1000, "Yes", "No")</f>
        <v>No</v>
      </c>
      <c r="R1204" s="9">
        <f>Table2_1[[#This Row],[rating]] * Table2_1[[#This Row],[rating_count]]</f>
        <v>5682.6</v>
      </c>
    </row>
    <row r="1205" spans="1:18">
      <c r="A1205" s="9" t="s">
        <v>10387</v>
      </c>
      <c r="B1205" s="9" t="s">
        <v>10388</v>
      </c>
      <c r="C1205" s="9" t="s">
        <v>13174</v>
      </c>
      <c r="D1205" s="9" t="s">
        <v>13283</v>
      </c>
      <c r="E1205" s="9" t="s">
        <v>13291</v>
      </c>
      <c r="F1205" s="9" t="s">
        <v>13292</v>
      </c>
      <c r="G1205" s="9" t="s">
        <v>13293</v>
      </c>
      <c r="H1205">
        <v>799</v>
      </c>
      <c r="I1205">
        <v>1230</v>
      </c>
      <c r="J1205">
        <v>0.35</v>
      </c>
      <c r="K1205" t="str">
        <f>IF(Table2_1[[#This Row],[discount_percentage]]&gt;=0.5, "Yes", "No")</f>
        <v>No</v>
      </c>
      <c r="L1205" s="16">
        <f>Table2_1[[#This Row],[actual_price]] * Table2_1[[#This Row],[rating_count]]</f>
        <v>2629740</v>
      </c>
      <c r="M1205">
        <v>4.0999999999999996</v>
      </c>
      <c r="N1205">
        <v>2138</v>
      </c>
      <c r="O1205">
        <f>Table2_1[[#This Row],[rating]] * Table2_1[[#This Row],[rating_count]]</f>
        <v>8765.7999999999993</v>
      </c>
      <c r="P1205">
        <f>CORREL(J:J,M:M)</f>
        <v>-0.15537543972693033</v>
      </c>
      <c r="Q1205" t="str">
        <f>IF(Table2_1[[#This Row],[rating_count]]&lt;1000, "Yes", "No")</f>
        <v>No</v>
      </c>
      <c r="R1205" s="9">
        <f>Table2_1[[#This Row],[rating]] * Table2_1[[#This Row],[rating_count]]</f>
        <v>8765.7999999999993</v>
      </c>
    </row>
    <row r="1206" spans="1:18">
      <c r="A1206" s="9" t="s">
        <v>10397</v>
      </c>
      <c r="B1206" s="9" t="s">
        <v>10398</v>
      </c>
      <c r="C1206" s="9" t="s">
        <v>13174</v>
      </c>
      <c r="D1206" s="9" t="s">
        <v>13283</v>
      </c>
      <c r="E1206" s="9" t="s">
        <v>13284</v>
      </c>
      <c r="F1206" s="9" t="s">
        <v>13318</v>
      </c>
      <c r="G1206" s="9"/>
      <c r="H1206">
        <v>949</v>
      </c>
      <c r="I1206">
        <v>1999</v>
      </c>
      <c r="J1206">
        <v>0.53</v>
      </c>
      <c r="K1206" t="str">
        <f>IF(Table2_1[[#This Row],[discount_percentage]]&gt;=0.5, "Yes", "No")</f>
        <v>Yes</v>
      </c>
      <c r="L1206" s="16">
        <f>Table2_1[[#This Row],[actual_price]] * Table2_1[[#This Row],[rating_count]]</f>
        <v>3356321</v>
      </c>
      <c r="M1206">
        <v>4</v>
      </c>
      <c r="N1206">
        <v>1679</v>
      </c>
      <c r="O1206">
        <f>Table2_1[[#This Row],[rating]] * Table2_1[[#This Row],[rating_count]]</f>
        <v>6716</v>
      </c>
      <c r="P1206">
        <f>CORREL(J:J,M:M)</f>
        <v>-0.15537543972693033</v>
      </c>
      <c r="Q1206" t="str">
        <f>IF(Table2_1[[#This Row],[rating_count]]&lt;1000, "Yes", "No")</f>
        <v>No</v>
      </c>
      <c r="R1206" s="9">
        <f>Table2_1[[#This Row],[rating]] * Table2_1[[#This Row],[rating_count]]</f>
        <v>6716</v>
      </c>
    </row>
    <row r="1207" spans="1:18">
      <c r="A1207" s="9" t="s">
        <v>10407</v>
      </c>
      <c r="B1207" s="9" t="s">
        <v>10408</v>
      </c>
      <c r="C1207" s="9" t="s">
        <v>13174</v>
      </c>
      <c r="D1207" s="9" t="s">
        <v>13283</v>
      </c>
      <c r="E1207" s="9" t="s">
        <v>13284</v>
      </c>
      <c r="F1207" s="9" t="s">
        <v>13349</v>
      </c>
      <c r="G1207" s="9" t="s">
        <v>13350</v>
      </c>
      <c r="H1207">
        <v>3657.66</v>
      </c>
      <c r="I1207">
        <v>5156</v>
      </c>
      <c r="J1207">
        <v>0.28999999999999998</v>
      </c>
      <c r="K1207" t="str">
        <f>IF(Table2_1[[#This Row],[discount_percentage]]&gt;=0.5, "Yes", "No")</f>
        <v>No</v>
      </c>
      <c r="L1207" s="16">
        <f>Table2_1[[#This Row],[actual_price]] * Table2_1[[#This Row],[rating_count]]</f>
        <v>66187572</v>
      </c>
      <c r="M1207">
        <v>3.9</v>
      </c>
      <c r="N1207">
        <v>12837</v>
      </c>
      <c r="O1207">
        <f>Table2_1[[#This Row],[rating]] * Table2_1[[#This Row],[rating_count]]</f>
        <v>50064.299999999996</v>
      </c>
      <c r="P1207">
        <f>CORREL(J:J,M:M)</f>
        <v>-0.15537543972693033</v>
      </c>
      <c r="Q1207" t="str">
        <f>IF(Table2_1[[#This Row],[rating_count]]&lt;1000, "Yes", "No")</f>
        <v>No</v>
      </c>
      <c r="R1207" s="9">
        <f>Table2_1[[#This Row],[rating]] * Table2_1[[#This Row],[rating_count]]</f>
        <v>50064.299999999996</v>
      </c>
    </row>
    <row r="1208" spans="1:18">
      <c r="A1208" s="9" t="s">
        <v>10418</v>
      </c>
      <c r="B1208" s="9" t="s">
        <v>10419</v>
      </c>
      <c r="C1208" s="9" t="s">
        <v>13174</v>
      </c>
      <c r="D1208" s="9" t="s">
        <v>13283</v>
      </c>
      <c r="E1208" s="9" t="s">
        <v>13284</v>
      </c>
      <c r="F1208" s="9" t="s">
        <v>13351</v>
      </c>
      <c r="G1208" s="9"/>
      <c r="H1208">
        <v>1699</v>
      </c>
      <c r="I1208">
        <v>1999</v>
      </c>
      <c r="J1208">
        <v>0.15</v>
      </c>
      <c r="K1208" t="str">
        <f>IF(Table2_1[[#This Row],[discount_percentage]]&gt;=0.5, "Yes", "No")</f>
        <v>No</v>
      </c>
      <c r="L1208" s="16">
        <f>Table2_1[[#This Row],[actual_price]] * Table2_1[[#This Row],[rating_count]]</f>
        <v>17737127</v>
      </c>
      <c r="M1208">
        <v>4.0999999999999996</v>
      </c>
      <c r="N1208">
        <v>8873</v>
      </c>
      <c r="O1208">
        <f>Table2_1[[#This Row],[rating]] * Table2_1[[#This Row],[rating_count]]</f>
        <v>36379.299999999996</v>
      </c>
      <c r="P1208">
        <f>CORREL(J:J,M:M)</f>
        <v>-0.15537543972693033</v>
      </c>
      <c r="Q1208" t="str">
        <f>IF(Table2_1[[#This Row],[rating_count]]&lt;1000, "Yes", "No")</f>
        <v>No</v>
      </c>
      <c r="R1208" s="9">
        <f>Table2_1[[#This Row],[rating]] * Table2_1[[#This Row],[rating_count]]</f>
        <v>36379.299999999996</v>
      </c>
    </row>
    <row r="1209" spans="1:18">
      <c r="A1209" s="9" t="s">
        <v>10429</v>
      </c>
      <c r="B1209" s="9" t="s">
        <v>10430</v>
      </c>
      <c r="C1209" s="9" t="s">
        <v>13174</v>
      </c>
      <c r="D1209" s="9" t="s">
        <v>13283</v>
      </c>
      <c r="E1209" s="9" t="s">
        <v>13291</v>
      </c>
      <c r="F1209" s="9" t="s">
        <v>13292</v>
      </c>
      <c r="G1209" s="9" t="s">
        <v>13301</v>
      </c>
      <c r="H1209">
        <v>1849</v>
      </c>
      <c r="I1209">
        <v>2095</v>
      </c>
      <c r="J1209">
        <v>0.12</v>
      </c>
      <c r="K1209" t="str">
        <f>IF(Table2_1[[#This Row],[discount_percentage]]&gt;=0.5, "Yes", "No")</f>
        <v>No</v>
      </c>
      <c r="L1209" s="16">
        <f>Table2_1[[#This Row],[actual_price]] * Table2_1[[#This Row],[rating_count]]</f>
        <v>16091695</v>
      </c>
      <c r="M1209">
        <v>4.3</v>
      </c>
      <c r="N1209">
        <v>7681</v>
      </c>
      <c r="O1209">
        <f>Table2_1[[#This Row],[rating]] * Table2_1[[#This Row],[rating_count]]</f>
        <v>33028.299999999996</v>
      </c>
      <c r="P1209">
        <f>CORREL(J:J,M:M)</f>
        <v>-0.15537543972693033</v>
      </c>
      <c r="Q1209" t="str">
        <f>IF(Table2_1[[#This Row],[rating_count]]&lt;1000, "Yes", "No")</f>
        <v>No</v>
      </c>
      <c r="R1209" s="9">
        <f>Table2_1[[#This Row],[rating]] * Table2_1[[#This Row],[rating_count]]</f>
        <v>33028.299999999996</v>
      </c>
    </row>
    <row r="1210" spans="1:18">
      <c r="A1210" s="9" t="s">
        <v>10439</v>
      </c>
      <c r="B1210" s="9" t="s">
        <v>10440</v>
      </c>
      <c r="C1210" s="9" t="s">
        <v>13174</v>
      </c>
      <c r="D1210" s="9" t="s">
        <v>13287</v>
      </c>
      <c r="E1210" s="9" t="s">
        <v>13288</v>
      </c>
      <c r="F1210" s="9" t="s">
        <v>13290</v>
      </c>
      <c r="G1210" s="9"/>
      <c r="H1210">
        <v>12499</v>
      </c>
      <c r="I1210">
        <v>19825</v>
      </c>
      <c r="J1210">
        <v>0.37</v>
      </c>
      <c r="K1210" t="str">
        <f>IF(Table2_1[[#This Row],[discount_percentage]]&gt;=0.5, "Yes", "No")</f>
        <v>No</v>
      </c>
      <c r="L1210" s="16">
        <f>Table2_1[[#This Row],[actual_price]] * Table2_1[[#This Row],[rating_count]]</f>
        <v>6383650</v>
      </c>
      <c r="M1210">
        <v>4.0999999999999996</v>
      </c>
      <c r="N1210">
        <v>322</v>
      </c>
      <c r="O1210">
        <f>Table2_1[[#This Row],[rating]] * Table2_1[[#This Row],[rating_count]]</f>
        <v>1320.1999999999998</v>
      </c>
      <c r="P1210">
        <f>CORREL(J:J,M:M)</f>
        <v>-0.15537543972693033</v>
      </c>
      <c r="Q1210" t="str">
        <f>IF(Table2_1[[#This Row],[rating_count]]&lt;1000, "Yes", "No")</f>
        <v>Yes</v>
      </c>
      <c r="R1210" s="9">
        <f>Table2_1[[#This Row],[rating]] * Table2_1[[#This Row],[rating_count]]</f>
        <v>1320.1999999999998</v>
      </c>
    </row>
    <row r="1211" spans="1:18">
      <c r="A1211" s="9" t="s">
        <v>10449</v>
      </c>
      <c r="B1211" s="9" t="s">
        <v>10450</v>
      </c>
      <c r="C1211" s="9" t="s">
        <v>13174</v>
      </c>
      <c r="D1211" s="9" t="s">
        <v>13283</v>
      </c>
      <c r="E1211" s="9" t="s">
        <v>13291</v>
      </c>
      <c r="F1211" s="9" t="s">
        <v>13292</v>
      </c>
      <c r="G1211" s="9" t="s">
        <v>13301</v>
      </c>
      <c r="H1211">
        <v>1099</v>
      </c>
      <c r="I1211">
        <v>1920</v>
      </c>
      <c r="J1211">
        <v>0.43</v>
      </c>
      <c r="K1211" t="str">
        <f>IF(Table2_1[[#This Row],[discount_percentage]]&gt;=0.5, "Yes", "No")</f>
        <v>No</v>
      </c>
      <c r="L1211" s="16">
        <f>Table2_1[[#This Row],[actual_price]] * Table2_1[[#This Row],[rating_count]]</f>
        <v>18762240</v>
      </c>
      <c r="M1211">
        <v>4.2</v>
      </c>
      <c r="N1211">
        <v>9772</v>
      </c>
      <c r="O1211">
        <f>Table2_1[[#This Row],[rating]] * Table2_1[[#This Row],[rating_count]]</f>
        <v>41042.400000000001</v>
      </c>
      <c r="P1211">
        <f>CORREL(J:J,M:M)</f>
        <v>-0.15537543972693033</v>
      </c>
      <c r="Q1211" t="str">
        <f>IF(Table2_1[[#This Row],[rating_count]]&lt;1000, "Yes", "No")</f>
        <v>No</v>
      </c>
      <c r="R1211" s="9">
        <f>Table2_1[[#This Row],[rating]] * Table2_1[[#This Row],[rating_count]]</f>
        <v>41042.400000000001</v>
      </c>
    </row>
    <row r="1212" spans="1:18">
      <c r="A1212" s="9" t="s">
        <v>10459</v>
      </c>
      <c r="B1212" s="9" t="s">
        <v>10460</v>
      </c>
      <c r="C1212" s="9" t="s">
        <v>13174</v>
      </c>
      <c r="D1212" s="9" t="s">
        <v>13283</v>
      </c>
      <c r="E1212" s="9" t="s">
        <v>13332</v>
      </c>
      <c r="F1212" s="9" t="s">
        <v>13342</v>
      </c>
      <c r="G1212" s="9"/>
      <c r="H1212">
        <v>8199</v>
      </c>
      <c r="I1212">
        <v>16000</v>
      </c>
      <c r="J1212">
        <v>0.49</v>
      </c>
      <c r="K1212" t="str">
        <f>IF(Table2_1[[#This Row],[discount_percentage]]&gt;=0.5, "Yes", "No")</f>
        <v>No</v>
      </c>
      <c r="L1212" s="16">
        <f>Table2_1[[#This Row],[actual_price]] * Table2_1[[#This Row],[rating_count]]</f>
        <v>295952000</v>
      </c>
      <c r="M1212">
        <v>3.9</v>
      </c>
      <c r="N1212">
        <v>18497</v>
      </c>
      <c r="O1212">
        <f>Table2_1[[#This Row],[rating]] * Table2_1[[#This Row],[rating_count]]</f>
        <v>72138.3</v>
      </c>
      <c r="P1212">
        <f>CORREL(J:J,M:M)</f>
        <v>-0.15537543972693033</v>
      </c>
      <c r="Q1212" t="str">
        <f>IF(Table2_1[[#This Row],[rating_count]]&lt;1000, "Yes", "No")</f>
        <v>No</v>
      </c>
      <c r="R1212" s="9">
        <f>Table2_1[[#This Row],[rating]] * Table2_1[[#This Row],[rating_count]]</f>
        <v>72138.3</v>
      </c>
    </row>
    <row r="1213" spans="1:18">
      <c r="A1213" s="9" t="s">
        <v>10469</v>
      </c>
      <c r="B1213" s="9" t="s">
        <v>10470</v>
      </c>
      <c r="C1213" s="9" t="s">
        <v>13174</v>
      </c>
      <c r="D1213" s="9" t="s">
        <v>13283</v>
      </c>
      <c r="E1213" s="9" t="s">
        <v>13284</v>
      </c>
      <c r="F1213" s="9" t="s">
        <v>13313</v>
      </c>
      <c r="G1213" s="9"/>
      <c r="H1213">
        <v>499</v>
      </c>
      <c r="I1213">
        <v>2199</v>
      </c>
      <c r="J1213">
        <v>0.77</v>
      </c>
      <c r="K1213" t="str">
        <f>IF(Table2_1[[#This Row],[discount_percentage]]&gt;=0.5, "Yes", "No")</f>
        <v>Yes</v>
      </c>
      <c r="L1213" s="16">
        <f>Table2_1[[#This Row],[actual_price]] * Table2_1[[#This Row],[rating_count]]</f>
        <v>116547</v>
      </c>
      <c r="M1213">
        <v>3.7</v>
      </c>
      <c r="N1213">
        <v>53</v>
      </c>
      <c r="O1213">
        <f>Table2_1[[#This Row],[rating]] * Table2_1[[#This Row],[rating_count]]</f>
        <v>196.10000000000002</v>
      </c>
      <c r="P1213">
        <f>CORREL(J:J,M:M)</f>
        <v>-0.15537543972693033</v>
      </c>
      <c r="Q1213" t="str">
        <f>IF(Table2_1[[#This Row],[rating_count]]&lt;1000, "Yes", "No")</f>
        <v>Yes</v>
      </c>
      <c r="R1213" s="9">
        <f>Table2_1[[#This Row],[rating]] * Table2_1[[#This Row],[rating_count]]</f>
        <v>196.10000000000002</v>
      </c>
    </row>
    <row r="1214" spans="1:18">
      <c r="A1214" s="9" t="s">
        <v>10479</v>
      </c>
      <c r="B1214" s="9" t="s">
        <v>10480</v>
      </c>
      <c r="C1214" s="9" t="s">
        <v>13174</v>
      </c>
      <c r="D1214" s="9" t="s">
        <v>13283</v>
      </c>
      <c r="E1214" s="9" t="s">
        <v>13291</v>
      </c>
      <c r="F1214" s="9" t="s">
        <v>13314</v>
      </c>
      <c r="G1214" s="9" t="s">
        <v>13315</v>
      </c>
      <c r="H1214">
        <v>6999</v>
      </c>
      <c r="I1214">
        <v>14999</v>
      </c>
      <c r="J1214">
        <v>0.53</v>
      </c>
      <c r="K1214" t="str">
        <f>IF(Table2_1[[#This Row],[discount_percentage]]&gt;=0.5, "Yes", "No")</f>
        <v>Yes</v>
      </c>
      <c r="L1214" s="16">
        <f>Table2_1[[#This Row],[actual_price]] * Table2_1[[#This Row],[rating_count]]</f>
        <v>25918272</v>
      </c>
      <c r="M1214">
        <v>4.0999999999999996</v>
      </c>
      <c r="N1214">
        <v>1728</v>
      </c>
      <c r="O1214">
        <f>Table2_1[[#This Row],[rating]] * Table2_1[[#This Row],[rating_count]]</f>
        <v>7084.7999999999993</v>
      </c>
      <c r="P1214">
        <f>CORREL(J:J,M:M)</f>
        <v>-0.15537543972693033</v>
      </c>
      <c r="Q1214" t="str">
        <f>IF(Table2_1[[#This Row],[rating_count]]&lt;1000, "Yes", "No")</f>
        <v>No</v>
      </c>
      <c r="R1214" s="9">
        <f>Table2_1[[#This Row],[rating]] * Table2_1[[#This Row],[rating_count]]</f>
        <v>7084.7999999999993</v>
      </c>
    </row>
    <row r="1215" spans="1:18">
      <c r="A1215" s="9" t="s">
        <v>10489</v>
      </c>
      <c r="B1215" s="9" t="s">
        <v>10490</v>
      </c>
      <c r="C1215" s="9" t="s">
        <v>13174</v>
      </c>
      <c r="D1215" s="9" t="s">
        <v>13283</v>
      </c>
      <c r="E1215" s="9" t="s">
        <v>13284</v>
      </c>
      <c r="F1215" s="9" t="s">
        <v>13320</v>
      </c>
      <c r="G1215" s="9"/>
      <c r="H1215">
        <v>1595</v>
      </c>
      <c r="I1215">
        <v>1799</v>
      </c>
      <c r="J1215">
        <v>0.11</v>
      </c>
      <c r="K1215" t="str">
        <f>IF(Table2_1[[#This Row],[discount_percentage]]&gt;=0.5, "Yes", "No")</f>
        <v>No</v>
      </c>
      <c r="L1215" s="16">
        <f>Table2_1[[#This Row],[actual_price]] * Table2_1[[#This Row],[rating_count]]</f>
        <v>5175723</v>
      </c>
      <c r="M1215">
        <v>4</v>
      </c>
      <c r="N1215">
        <v>2877</v>
      </c>
      <c r="O1215">
        <f>Table2_1[[#This Row],[rating]] * Table2_1[[#This Row],[rating_count]]</f>
        <v>11508</v>
      </c>
      <c r="P1215">
        <f>CORREL(J:J,M:M)</f>
        <v>-0.15537543972693033</v>
      </c>
      <c r="Q1215" t="str">
        <f>IF(Table2_1[[#This Row],[rating_count]]&lt;1000, "Yes", "No")</f>
        <v>No</v>
      </c>
      <c r="R1215" s="9">
        <f>Table2_1[[#This Row],[rating]] * Table2_1[[#This Row],[rating_count]]</f>
        <v>11508</v>
      </c>
    </row>
    <row r="1216" spans="1:18">
      <c r="A1216" s="9" t="s">
        <v>10499</v>
      </c>
      <c r="B1216" s="9" t="s">
        <v>10500</v>
      </c>
      <c r="C1216" s="9" t="s">
        <v>13174</v>
      </c>
      <c r="D1216" s="9" t="s">
        <v>13283</v>
      </c>
      <c r="E1216" s="9" t="s">
        <v>13291</v>
      </c>
      <c r="F1216" s="9" t="s">
        <v>13292</v>
      </c>
      <c r="G1216" s="9" t="s">
        <v>13301</v>
      </c>
      <c r="H1216">
        <v>1049</v>
      </c>
      <c r="I1216">
        <v>1950</v>
      </c>
      <c r="J1216">
        <v>0.46</v>
      </c>
      <c r="K1216" t="str">
        <f>IF(Table2_1[[#This Row],[discount_percentage]]&gt;=0.5, "Yes", "No")</f>
        <v>No</v>
      </c>
      <c r="L1216" s="16">
        <f>Table2_1[[#This Row],[actual_price]] * Table2_1[[#This Row],[rating_count]]</f>
        <v>487500</v>
      </c>
      <c r="M1216">
        <v>3.8</v>
      </c>
      <c r="N1216">
        <v>250</v>
      </c>
      <c r="O1216">
        <f>Table2_1[[#This Row],[rating]] * Table2_1[[#This Row],[rating_count]]</f>
        <v>950</v>
      </c>
      <c r="P1216">
        <f>CORREL(J:J,M:M)</f>
        <v>-0.15537543972693033</v>
      </c>
      <c r="Q1216" t="str">
        <f>IF(Table2_1[[#This Row],[rating_count]]&lt;1000, "Yes", "No")</f>
        <v>Yes</v>
      </c>
      <c r="R1216" s="9">
        <f>Table2_1[[#This Row],[rating]] * Table2_1[[#This Row],[rating_count]]</f>
        <v>950</v>
      </c>
    </row>
    <row r="1217" spans="1:18">
      <c r="A1217" s="9" t="s">
        <v>10509</v>
      </c>
      <c r="B1217" s="9" t="s">
        <v>10510</v>
      </c>
      <c r="C1217" s="9" t="s">
        <v>13174</v>
      </c>
      <c r="D1217" s="9" t="s">
        <v>13283</v>
      </c>
      <c r="E1217" s="9" t="s">
        <v>13284</v>
      </c>
      <c r="F1217" s="9" t="s">
        <v>13285</v>
      </c>
      <c r="G1217" s="9" t="s">
        <v>13305</v>
      </c>
      <c r="H1217">
        <v>1182</v>
      </c>
      <c r="I1217">
        <v>2995</v>
      </c>
      <c r="J1217">
        <v>0.61</v>
      </c>
      <c r="K1217" t="str">
        <f>IF(Table2_1[[#This Row],[discount_percentage]]&gt;=0.5, "Yes", "No")</f>
        <v>Yes</v>
      </c>
      <c r="L1217" s="16">
        <f>Table2_1[[#This Row],[actual_price]] * Table2_1[[#This Row],[rating_count]]</f>
        <v>15508110</v>
      </c>
      <c r="M1217">
        <v>4.2</v>
      </c>
      <c r="N1217">
        <v>5178</v>
      </c>
      <c r="O1217">
        <f>Table2_1[[#This Row],[rating]] * Table2_1[[#This Row],[rating_count]]</f>
        <v>21747.600000000002</v>
      </c>
      <c r="P1217">
        <f>CORREL(J:J,M:M)</f>
        <v>-0.15537543972693033</v>
      </c>
      <c r="Q1217" t="str">
        <f>IF(Table2_1[[#This Row],[rating_count]]&lt;1000, "Yes", "No")</f>
        <v>No</v>
      </c>
      <c r="R1217" s="9">
        <f>Table2_1[[#This Row],[rating]] * Table2_1[[#This Row],[rating_count]]</f>
        <v>21747.600000000002</v>
      </c>
    </row>
    <row r="1218" spans="1:18">
      <c r="A1218" s="9" t="s">
        <v>10519</v>
      </c>
      <c r="B1218" s="9" t="s">
        <v>10520</v>
      </c>
      <c r="C1218" s="9" t="s">
        <v>13174</v>
      </c>
      <c r="D1218" s="9" t="s">
        <v>13283</v>
      </c>
      <c r="E1218" s="9" t="s">
        <v>13291</v>
      </c>
      <c r="F1218" s="9" t="s">
        <v>13292</v>
      </c>
      <c r="G1218" s="9" t="s">
        <v>13293</v>
      </c>
      <c r="H1218">
        <v>499</v>
      </c>
      <c r="I1218">
        <v>999</v>
      </c>
      <c r="J1218">
        <v>0.5</v>
      </c>
      <c r="K1218" t="str">
        <f>IF(Table2_1[[#This Row],[discount_percentage]]&gt;=0.5, "Yes", "No")</f>
        <v>Yes</v>
      </c>
      <c r="L1218" s="16">
        <f>Table2_1[[#This Row],[actual_price]] * Table2_1[[#This Row],[rating_count]]</f>
        <v>78921</v>
      </c>
      <c r="M1218">
        <v>4.5999999999999996</v>
      </c>
      <c r="N1218">
        <v>79</v>
      </c>
      <c r="O1218">
        <f>Table2_1[[#This Row],[rating]] * Table2_1[[#This Row],[rating_count]]</f>
        <v>363.4</v>
      </c>
      <c r="P1218">
        <f>CORREL(J:J,M:M)</f>
        <v>-0.15537543972693033</v>
      </c>
      <c r="Q1218" t="str">
        <f>IF(Table2_1[[#This Row],[rating_count]]&lt;1000, "Yes", "No")</f>
        <v>Yes</v>
      </c>
      <c r="R1218" s="9">
        <f>Table2_1[[#This Row],[rating]] * Table2_1[[#This Row],[rating_count]]</f>
        <v>363.4</v>
      </c>
    </row>
    <row r="1219" spans="1:18">
      <c r="A1219" s="9" t="s">
        <v>10529</v>
      </c>
      <c r="B1219" s="9" t="s">
        <v>10530</v>
      </c>
      <c r="C1219" s="9" t="s">
        <v>13174</v>
      </c>
      <c r="D1219" s="9" t="s">
        <v>13287</v>
      </c>
      <c r="E1219" s="9" t="s">
        <v>13340</v>
      </c>
      <c r="F1219" s="9" t="s">
        <v>13341</v>
      </c>
      <c r="G1219" s="9"/>
      <c r="H1219">
        <v>8799</v>
      </c>
      <c r="I1219">
        <v>11995</v>
      </c>
      <c r="J1219">
        <v>0.27</v>
      </c>
      <c r="K1219" t="str">
        <f>IF(Table2_1[[#This Row],[discount_percentage]]&gt;=0.5, "Yes", "No")</f>
        <v>No</v>
      </c>
      <c r="L1219" s="16">
        <f>Table2_1[[#This Row],[actual_price]] * Table2_1[[#This Row],[rating_count]]</f>
        <v>49863215</v>
      </c>
      <c r="M1219">
        <v>4.0999999999999996</v>
      </c>
      <c r="N1219">
        <v>4157</v>
      </c>
      <c r="O1219">
        <f>Table2_1[[#This Row],[rating]] * Table2_1[[#This Row],[rating_count]]</f>
        <v>17043.699999999997</v>
      </c>
      <c r="P1219">
        <f>CORREL(J:J,M:M)</f>
        <v>-0.15537543972693033</v>
      </c>
      <c r="Q1219" t="str">
        <f>IF(Table2_1[[#This Row],[rating_count]]&lt;1000, "Yes", "No")</f>
        <v>No</v>
      </c>
      <c r="R1219" s="9">
        <f>Table2_1[[#This Row],[rating]] * Table2_1[[#This Row],[rating_count]]</f>
        <v>17043.699999999997</v>
      </c>
    </row>
    <row r="1220" spans="1:18">
      <c r="A1220" s="9" t="s">
        <v>10539</v>
      </c>
      <c r="B1220" s="9" t="s">
        <v>10540</v>
      </c>
      <c r="C1220" s="9" t="s">
        <v>13174</v>
      </c>
      <c r="D1220" s="9" t="s">
        <v>13287</v>
      </c>
      <c r="E1220" s="9" t="s">
        <v>13288</v>
      </c>
      <c r="F1220" s="9" t="s">
        <v>13289</v>
      </c>
      <c r="G1220" s="9"/>
      <c r="H1220">
        <v>1529</v>
      </c>
      <c r="I1220">
        <v>2999</v>
      </c>
      <c r="J1220">
        <v>0.49</v>
      </c>
      <c r="K1220" t="str">
        <f>IF(Table2_1[[#This Row],[discount_percentage]]&gt;=0.5, "Yes", "No")</f>
        <v>No</v>
      </c>
      <c r="L1220" s="16">
        <f>Table2_1[[#This Row],[actual_price]] * Table2_1[[#This Row],[rating_count]]</f>
        <v>86971</v>
      </c>
      <c r="M1220">
        <v>3.3</v>
      </c>
      <c r="N1220">
        <v>29</v>
      </c>
      <c r="O1220">
        <f>Table2_1[[#This Row],[rating]] * Table2_1[[#This Row],[rating_count]]</f>
        <v>95.699999999999989</v>
      </c>
      <c r="P1220">
        <f>CORREL(J:J,M:M)</f>
        <v>-0.15537543972693033</v>
      </c>
      <c r="Q1220" t="str">
        <f>IF(Table2_1[[#This Row],[rating_count]]&lt;1000, "Yes", "No")</f>
        <v>Yes</v>
      </c>
      <c r="R1220" s="9">
        <f>Table2_1[[#This Row],[rating]] * Table2_1[[#This Row],[rating_count]]</f>
        <v>95.699999999999989</v>
      </c>
    </row>
    <row r="1221" spans="1:18">
      <c r="A1221" s="9" t="s">
        <v>10549</v>
      </c>
      <c r="B1221" s="9" t="s">
        <v>10550</v>
      </c>
      <c r="C1221" s="9" t="s">
        <v>13174</v>
      </c>
      <c r="D1221" s="9" t="s">
        <v>13283</v>
      </c>
      <c r="E1221" s="9" t="s">
        <v>13291</v>
      </c>
      <c r="F1221" s="9" t="s">
        <v>13292</v>
      </c>
      <c r="G1221" s="9" t="s">
        <v>13301</v>
      </c>
      <c r="H1221">
        <v>1199</v>
      </c>
      <c r="I1221">
        <v>1690</v>
      </c>
      <c r="J1221">
        <v>0.28999999999999998</v>
      </c>
      <c r="K1221" t="str">
        <f>IF(Table2_1[[#This Row],[discount_percentage]]&gt;=0.5, "Yes", "No")</f>
        <v>No</v>
      </c>
      <c r="L1221" s="16">
        <f>Table2_1[[#This Row],[actual_price]] * Table2_1[[#This Row],[rating_count]]</f>
        <v>7740200</v>
      </c>
      <c r="M1221">
        <v>4.2</v>
      </c>
      <c r="N1221">
        <v>4580</v>
      </c>
      <c r="O1221">
        <f>Table2_1[[#This Row],[rating]] * Table2_1[[#This Row],[rating_count]]</f>
        <v>19236</v>
      </c>
      <c r="P1221">
        <f>CORREL(J:J,M:M)</f>
        <v>-0.15537543972693033</v>
      </c>
      <c r="Q1221" t="str">
        <f>IF(Table2_1[[#This Row],[rating_count]]&lt;1000, "Yes", "No")</f>
        <v>No</v>
      </c>
      <c r="R1221" s="9">
        <f>Table2_1[[#This Row],[rating]] * Table2_1[[#This Row],[rating_count]]</f>
        <v>19236</v>
      </c>
    </row>
    <row r="1222" spans="1:18">
      <c r="A1222" s="9" t="s">
        <v>10559</v>
      </c>
      <c r="B1222" s="9" t="s">
        <v>10560</v>
      </c>
      <c r="C1222" s="9" t="s">
        <v>13174</v>
      </c>
      <c r="D1222" s="9" t="s">
        <v>13283</v>
      </c>
      <c r="E1222" s="9" t="s">
        <v>13284</v>
      </c>
      <c r="F1222" s="9" t="s">
        <v>13316</v>
      </c>
      <c r="G1222" s="9"/>
      <c r="H1222">
        <v>1052</v>
      </c>
      <c r="I1222">
        <v>1790</v>
      </c>
      <c r="J1222">
        <v>0.41</v>
      </c>
      <c r="K1222" t="str">
        <f>IF(Table2_1[[#This Row],[discount_percentage]]&gt;=0.5, "Yes", "No")</f>
        <v>No</v>
      </c>
      <c r="L1222" s="16">
        <f>Table2_1[[#This Row],[actual_price]] * Table2_1[[#This Row],[rating_count]]</f>
        <v>2513160</v>
      </c>
      <c r="M1222">
        <v>4.3</v>
      </c>
      <c r="N1222">
        <v>1404</v>
      </c>
      <c r="O1222">
        <f>Table2_1[[#This Row],[rating]] * Table2_1[[#This Row],[rating_count]]</f>
        <v>6037.2</v>
      </c>
      <c r="P1222">
        <f>CORREL(J:J,M:M)</f>
        <v>-0.15537543972693033</v>
      </c>
      <c r="Q1222" t="str">
        <f>IF(Table2_1[[#This Row],[rating_count]]&lt;1000, "Yes", "No")</f>
        <v>No</v>
      </c>
      <c r="R1222" s="9">
        <f>Table2_1[[#This Row],[rating]] * Table2_1[[#This Row],[rating_count]]</f>
        <v>6037.2</v>
      </c>
    </row>
    <row r="1223" spans="1:18">
      <c r="A1223" s="9" t="s">
        <v>10569</v>
      </c>
      <c r="B1223" s="9" t="s">
        <v>10570</v>
      </c>
      <c r="C1223" s="9" t="s">
        <v>13174</v>
      </c>
      <c r="D1223" s="9" t="s">
        <v>13283</v>
      </c>
      <c r="E1223" s="9" t="s">
        <v>13284</v>
      </c>
      <c r="F1223" s="9" t="s">
        <v>13352</v>
      </c>
      <c r="G1223" s="9"/>
      <c r="H1223">
        <v>6499</v>
      </c>
      <c r="I1223">
        <v>8995</v>
      </c>
      <c r="J1223">
        <v>0.28000000000000003</v>
      </c>
      <c r="K1223" t="str">
        <f>IF(Table2_1[[#This Row],[discount_percentage]]&gt;=0.5, "Yes", "No")</f>
        <v>No</v>
      </c>
      <c r="L1223" s="16">
        <f>Table2_1[[#This Row],[actual_price]] * Table2_1[[#This Row],[rating_count]]</f>
        <v>25275950</v>
      </c>
      <c r="M1223">
        <v>4.3</v>
      </c>
      <c r="N1223">
        <v>2810</v>
      </c>
      <c r="O1223">
        <f>Table2_1[[#This Row],[rating]] * Table2_1[[#This Row],[rating_count]]</f>
        <v>12083</v>
      </c>
      <c r="P1223">
        <f>CORREL(J:J,M:M)</f>
        <v>-0.15537543972693033</v>
      </c>
      <c r="Q1223" t="str">
        <f>IF(Table2_1[[#This Row],[rating_count]]&lt;1000, "Yes", "No")</f>
        <v>No</v>
      </c>
      <c r="R1223" s="9">
        <f>Table2_1[[#This Row],[rating]] * Table2_1[[#This Row],[rating_count]]</f>
        <v>12083</v>
      </c>
    </row>
    <row r="1224" spans="1:18">
      <c r="A1224" s="9" t="s">
        <v>10580</v>
      </c>
      <c r="B1224" s="9" t="s">
        <v>10581</v>
      </c>
      <c r="C1224" s="9" t="s">
        <v>13174</v>
      </c>
      <c r="D1224" s="9" t="s">
        <v>13283</v>
      </c>
      <c r="E1224" s="9" t="s">
        <v>13284</v>
      </c>
      <c r="F1224" s="9" t="s">
        <v>13294</v>
      </c>
      <c r="G1224" s="9" t="s">
        <v>13319</v>
      </c>
      <c r="H1224">
        <v>239</v>
      </c>
      <c r="I1224">
        <v>239</v>
      </c>
      <c r="J1224">
        <v>0</v>
      </c>
      <c r="K1224" t="str">
        <f>IF(Table2_1[[#This Row],[discount_percentage]]&gt;=0.5, "Yes", "No")</f>
        <v>No</v>
      </c>
      <c r="L1224" s="16">
        <f>Table2_1[[#This Row],[actual_price]] * Table2_1[[#This Row],[rating_count]]</f>
        <v>1673</v>
      </c>
      <c r="M1224">
        <v>4.3</v>
      </c>
      <c r="N1224">
        <v>7</v>
      </c>
      <c r="O1224">
        <f>Table2_1[[#This Row],[rating]] * Table2_1[[#This Row],[rating_count]]</f>
        <v>30.099999999999998</v>
      </c>
      <c r="P1224">
        <f>CORREL(J:J,M:M)</f>
        <v>-0.15537543972693033</v>
      </c>
      <c r="Q1224" t="str">
        <f>IF(Table2_1[[#This Row],[rating_count]]&lt;1000, "Yes", "No")</f>
        <v>Yes</v>
      </c>
      <c r="R1224" s="9">
        <f>Table2_1[[#This Row],[rating]] * Table2_1[[#This Row],[rating_count]]</f>
        <v>30.099999999999998</v>
      </c>
    </row>
    <row r="1225" spans="1:18">
      <c r="A1225" s="9" t="s">
        <v>10590</v>
      </c>
      <c r="B1225" s="9" t="s">
        <v>10591</v>
      </c>
      <c r="C1225" s="9" t="s">
        <v>13174</v>
      </c>
      <c r="D1225" s="9" t="s">
        <v>13283</v>
      </c>
      <c r="E1225" s="9" t="s">
        <v>13284</v>
      </c>
      <c r="F1225" s="9" t="s">
        <v>13300</v>
      </c>
      <c r="G1225" s="9"/>
      <c r="H1225">
        <v>699</v>
      </c>
      <c r="I1225">
        <v>1599</v>
      </c>
      <c r="J1225">
        <v>0.56000000000000005</v>
      </c>
      <c r="K1225" t="str">
        <f>IF(Table2_1[[#This Row],[discount_percentage]]&gt;=0.5, "Yes", "No")</f>
        <v>Yes</v>
      </c>
      <c r="L1225" s="16">
        <f>Table2_1[[#This Row],[actual_price]] * Table2_1[[#This Row],[rating_count]]</f>
        <v>2764671</v>
      </c>
      <c r="M1225">
        <v>4.7</v>
      </c>
      <c r="N1225">
        <v>1729</v>
      </c>
      <c r="O1225">
        <f>Table2_1[[#This Row],[rating]] * Table2_1[[#This Row],[rating_count]]</f>
        <v>8126.3</v>
      </c>
      <c r="P1225">
        <f>CORREL(J:J,M:M)</f>
        <v>-0.15537543972693033</v>
      </c>
      <c r="Q1225" t="str">
        <f>IF(Table2_1[[#This Row],[rating_count]]&lt;1000, "Yes", "No")</f>
        <v>No</v>
      </c>
      <c r="R1225" s="9">
        <f>Table2_1[[#This Row],[rating]] * Table2_1[[#This Row],[rating_count]]</f>
        <v>8126.3</v>
      </c>
    </row>
    <row r="1226" spans="1:18">
      <c r="A1226" s="9" t="s">
        <v>10600</v>
      </c>
      <c r="B1226" s="9" t="s">
        <v>10601</v>
      </c>
      <c r="C1226" s="9" t="s">
        <v>13174</v>
      </c>
      <c r="D1226" s="9" t="s">
        <v>13283</v>
      </c>
      <c r="E1226" s="9" t="s">
        <v>13284</v>
      </c>
      <c r="F1226" s="9"/>
      <c r="G1226" s="9"/>
      <c r="H1226">
        <v>2599</v>
      </c>
      <c r="I1226">
        <v>4290</v>
      </c>
      <c r="J1226">
        <v>0.39</v>
      </c>
      <c r="K1226" t="str">
        <f>IF(Table2_1[[#This Row],[discount_percentage]]&gt;=0.5, "Yes", "No")</f>
        <v>No</v>
      </c>
      <c r="L1226" s="16">
        <f>Table2_1[[#This Row],[actual_price]] * Table2_1[[#This Row],[rating_count]]</f>
        <v>9077640</v>
      </c>
      <c r="M1226">
        <v>4.4000000000000004</v>
      </c>
      <c r="N1226">
        <v>2116</v>
      </c>
      <c r="O1226">
        <f>Table2_1[[#This Row],[rating]] * Table2_1[[#This Row],[rating_count]]</f>
        <v>9310.4000000000015</v>
      </c>
      <c r="P1226">
        <f>CORREL(J:J,M:M)</f>
        <v>-0.15537543972693033</v>
      </c>
      <c r="Q1226" t="str">
        <f>IF(Table2_1[[#This Row],[rating_count]]&lt;1000, "Yes", "No")</f>
        <v>No</v>
      </c>
      <c r="R1226" s="9">
        <f>Table2_1[[#This Row],[rating]] * Table2_1[[#This Row],[rating_count]]</f>
        <v>9310.4000000000015</v>
      </c>
    </row>
    <row r="1227" spans="1:18">
      <c r="A1227" s="9" t="s">
        <v>10611</v>
      </c>
      <c r="B1227" s="9" t="s">
        <v>10612</v>
      </c>
      <c r="C1227" s="9" t="s">
        <v>13174</v>
      </c>
      <c r="D1227" s="9" t="s">
        <v>13283</v>
      </c>
      <c r="E1227" s="9" t="s">
        <v>13291</v>
      </c>
      <c r="F1227" s="9" t="s">
        <v>13314</v>
      </c>
      <c r="G1227" s="9" t="s">
        <v>13315</v>
      </c>
      <c r="H1227">
        <v>1547</v>
      </c>
      <c r="I1227">
        <v>2890</v>
      </c>
      <c r="J1227">
        <v>0.46</v>
      </c>
      <c r="K1227" t="str">
        <f>IF(Table2_1[[#This Row],[discount_percentage]]&gt;=0.5, "Yes", "No")</f>
        <v>No</v>
      </c>
      <c r="L1227" s="16">
        <f>Table2_1[[#This Row],[actual_price]] * Table2_1[[#This Row],[rating_count]]</f>
        <v>1338070</v>
      </c>
      <c r="M1227">
        <v>3.9</v>
      </c>
      <c r="N1227">
        <v>463</v>
      </c>
      <c r="O1227">
        <f>Table2_1[[#This Row],[rating]] * Table2_1[[#This Row],[rating_count]]</f>
        <v>1805.7</v>
      </c>
      <c r="P1227">
        <f>CORREL(J:J,M:M)</f>
        <v>-0.15537543972693033</v>
      </c>
      <c r="Q1227" t="str">
        <f>IF(Table2_1[[#This Row],[rating_count]]&lt;1000, "Yes", "No")</f>
        <v>Yes</v>
      </c>
      <c r="R1227" s="9">
        <f>Table2_1[[#This Row],[rating]] * Table2_1[[#This Row],[rating_count]]</f>
        <v>1805.7</v>
      </c>
    </row>
    <row r="1228" spans="1:18">
      <c r="A1228" s="9" t="s">
        <v>10621</v>
      </c>
      <c r="B1228" s="9" t="s">
        <v>10622</v>
      </c>
      <c r="C1228" s="9" t="s">
        <v>13174</v>
      </c>
      <c r="D1228" s="9" t="s">
        <v>13283</v>
      </c>
      <c r="E1228" s="9" t="s">
        <v>13284</v>
      </c>
      <c r="F1228" s="9" t="s">
        <v>13300</v>
      </c>
      <c r="G1228" s="9"/>
      <c r="H1228">
        <v>499</v>
      </c>
      <c r="I1228">
        <v>1299</v>
      </c>
      <c r="J1228">
        <v>0.62</v>
      </c>
      <c r="K1228" t="str">
        <f>IF(Table2_1[[#This Row],[discount_percentage]]&gt;=0.5, "Yes", "No")</f>
        <v>Yes</v>
      </c>
      <c r="L1228" s="16">
        <f>Table2_1[[#This Row],[actual_price]] * Table2_1[[#This Row],[rating_count]]</f>
        <v>70146</v>
      </c>
      <c r="M1228">
        <v>4.7</v>
      </c>
      <c r="N1228">
        <v>54</v>
      </c>
      <c r="O1228">
        <f>Table2_1[[#This Row],[rating]] * Table2_1[[#This Row],[rating_count]]</f>
        <v>253.8</v>
      </c>
      <c r="P1228">
        <f>CORREL(J:J,M:M)</f>
        <v>-0.15537543972693033</v>
      </c>
      <c r="Q1228" t="str">
        <f>IF(Table2_1[[#This Row],[rating_count]]&lt;1000, "Yes", "No")</f>
        <v>Yes</v>
      </c>
      <c r="R1228" s="9">
        <f>Table2_1[[#This Row],[rating]] * Table2_1[[#This Row],[rating_count]]</f>
        <v>253.8</v>
      </c>
    </row>
    <row r="1229" spans="1:18">
      <c r="A1229" s="9" t="s">
        <v>10631</v>
      </c>
      <c r="B1229" s="9" t="s">
        <v>10632</v>
      </c>
      <c r="C1229" s="9" t="s">
        <v>13174</v>
      </c>
      <c r="D1229" s="9" t="s">
        <v>13287</v>
      </c>
      <c r="E1229" s="9" t="s">
        <v>13303</v>
      </c>
      <c r="F1229" s="9" t="s">
        <v>13307</v>
      </c>
      <c r="G1229" s="9"/>
      <c r="H1229">
        <v>510</v>
      </c>
      <c r="I1229">
        <v>640</v>
      </c>
      <c r="J1229">
        <v>0.2</v>
      </c>
      <c r="K1229" t="str">
        <f>IF(Table2_1[[#This Row],[discount_percentage]]&gt;=0.5, "Yes", "No")</f>
        <v>No</v>
      </c>
      <c r="L1229" s="16">
        <f>Table2_1[[#This Row],[actual_price]] * Table2_1[[#This Row],[rating_count]]</f>
        <v>4626560</v>
      </c>
      <c r="M1229">
        <v>4.0999999999999996</v>
      </c>
      <c r="N1229">
        <v>7229</v>
      </c>
      <c r="O1229">
        <f>Table2_1[[#This Row],[rating]] * Table2_1[[#This Row],[rating_count]]</f>
        <v>29638.899999999998</v>
      </c>
      <c r="P1229">
        <f>CORREL(J:J,M:M)</f>
        <v>-0.15537543972693033</v>
      </c>
      <c r="Q1229" t="str">
        <f>IF(Table2_1[[#This Row],[rating_count]]&lt;1000, "Yes", "No")</f>
        <v>No</v>
      </c>
      <c r="R1229" s="9">
        <f>Table2_1[[#This Row],[rating]] * Table2_1[[#This Row],[rating_count]]</f>
        <v>29638.899999999998</v>
      </c>
    </row>
    <row r="1230" spans="1:18">
      <c r="A1230" s="9" t="s">
        <v>10641</v>
      </c>
      <c r="B1230" s="9" t="s">
        <v>10642</v>
      </c>
      <c r="C1230" s="9" t="s">
        <v>13174</v>
      </c>
      <c r="D1230" s="9" t="s">
        <v>13287</v>
      </c>
      <c r="E1230" s="9" t="s">
        <v>13303</v>
      </c>
      <c r="F1230" s="9" t="s">
        <v>13304</v>
      </c>
      <c r="G1230" s="9"/>
      <c r="H1230">
        <v>1899</v>
      </c>
      <c r="I1230">
        <v>3790</v>
      </c>
      <c r="J1230">
        <v>0.5</v>
      </c>
      <c r="K1230" t="str">
        <f>IF(Table2_1[[#This Row],[discount_percentage]]&gt;=0.5, "Yes", "No")</f>
        <v>Yes</v>
      </c>
      <c r="L1230" s="16">
        <f>Table2_1[[#This Row],[actual_price]] * Table2_1[[#This Row],[rating_count]]</f>
        <v>14561180</v>
      </c>
      <c r="M1230">
        <v>3.8</v>
      </c>
      <c r="N1230">
        <v>3842</v>
      </c>
      <c r="O1230">
        <f>Table2_1[[#This Row],[rating]] * Table2_1[[#This Row],[rating_count]]</f>
        <v>14599.599999999999</v>
      </c>
      <c r="P1230">
        <f>CORREL(J:J,M:M)</f>
        <v>-0.15537543972693033</v>
      </c>
      <c r="Q1230" t="str">
        <f>IF(Table2_1[[#This Row],[rating_count]]&lt;1000, "Yes", "No")</f>
        <v>No</v>
      </c>
      <c r="R1230" s="9">
        <f>Table2_1[[#This Row],[rating]] * Table2_1[[#This Row],[rating_count]]</f>
        <v>14599.599999999999</v>
      </c>
    </row>
    <row r="1231" spans="1:18">
      <c r="A1231" s="9" t="s">
        <v>10651</v>
      </c>
      <c r="B1231" s="9" t="s">
        <v>10652</v>
      </c>
      <c r="C1231" s="9" t="s">
        <v>13174</v>
      </c>
      <c r="D1231" s="9" t="s">
        <v>13287</v>
      </c>
      <c r="E1231" s="9" t="s">
        <v>13303</v>
      </c>
      <c r="F1231" s="9" t="s">
        <v>13304</v>
      </c>
      <c r="G1231" s="9"/>
      <c r="H1231">
        <v>2599</v>
      </c>
      <c r="I1231">
        <v>4560</v>
      </c>
      <c r="J1231">
        <v>0.43</v>
      </c>
      <c r="K1231" t="str">
        <f>IF(Table2_1[[#This Row],[discount_percentage]]&gt;=0.5, "Yes", "No")</f>
        <v>No</v>
      </c>
      <c r="L1231" s="16">
        <f>Table2_1[[#This Row],[actual_price]] * Table2_1[[#This Row],[rating_count]]</f>
        <v>2945760</v>
      </c>
      <c r="M1231">
        <v>4.4000000000000004</v>
      </c>
      <c r="N1231">
        <v>646</v>
      </c>
      <c r="O1231">
        <f>Table2_1[[#This Row],[rating]] * Table2_1[[#This Row],[rating_count]]</f>
        <v>2842.4</v>
      </c>
      <c r="P1231">
        <f>CORREL(J:J,M:M)</f>
        <v>-0.15537543972693033</v>
      </c>
      <c r="Q1231" t="str">
        <f>IF(Table2_1[[#This Row],[rating_count]]&lt;1000, "Yes", "No")</f>
        <v>Yes</v>
      </c>
      <c r="R1231" s="9">
        <f>Table2_1[[#This Row],[rating]] * Table2_1[[#This Row],[rating_count]]</f>
        <v>2842.4</v>
      </c>
    </row>
    <row r="1232" spans="1:18">
      <c r="A1232" s="9" t="s">
        <v>10660</v>
      </c>
      <c r="B1232" s="9" t="s">
        <v>10661</v>
      </c>
      <c r="C1232" s="9" t="s">
        <v>13174</v>
      </c>
      <c r="D1232" s="9" t="s">
        <v>13283</v>
      </c>
      <c r="E1232" s="9" t="s">
        <v>13284</v>
      </c>
      <c r="F1232" s="9" t="s">
        <v>13316</v>
      </c>
      <c r="G1232" s="9"/>
      <c r="H1232">
        <v>1199</v>
      </c>
      <c r="I1232">
        <v>3500</v>
      </c>
      <c r="J1232">
        <v>0.66</v>
      </c>
      <c r="K1232" t="str">
        <f>IF(Table2_1[[#This Row],[discount_percentage]]&gt;=0.5, "Yes", "No")</f>
        <v>Yes</v>
      </c>
      <c r="L1232" s="16">
        <f>Table2_1[[#This Row],[actual_price]] * Table2_1[[#This Row],[rating_count]]</f>
        <v>6307000</v>
      </c>
      <c r="M1232">
        <v>4.3</v>
      </c>
      <c r="N1232">
        <v>1802</v>
      </c>
      <c r="O1232">
        <f>Table2_1[[#This Row],[rating]] * Table2_1[[#This Row],[rating_count]]</f>
        <v>7748.5999999999995</v>
      </c>
      <c r="P1232">
        <f>CORREL(J:J,M:M)</f>
        <v>-0.15537543972693033</v>
      </c>
      <c r="Q1232" t="str">
        <f>IF(Table2_1[[#This Row],[rating_count]]&lt;1000, "Yes", "No")</f>
        <v>No</v>
      </c>
      <c r="R1232" s="9">
        <f>Table2_1[[#This Row],[rating]] * Table2_1[[#This Row],[rating_count]]</f>
        <v>7748.5999999999995</v>
      </c>
    </row>
    <row r="1233" spans="1:18">
      <c r="A1233" s="9" t="s">
        <v>10670</v>
      </c>
      <c r="B1233" s="9" t="s">
        <v>10671</v>
      </c>
      <c r="C1233" s="9" t="s">
        <v>13174</v>
      </c>
      <c r="D1233" s="9" t="s">
        <v>13287</v>
      </c>
      <c r="E1233" s="9" t="s">
        <v>13303</v>
      </c>
      <c r="F1233" s="9" t="s">
        <v>13304</v>
      </c>
      <c r="G1233" s="9"/>
      <c r="H1233">
        <v>999</v>
      </c>
      <c r="I1233">
        <v>2600</v>
      </c>
      <c r="J1233">
        <v>0.62</v>
      </c>
      <c r="K1233" t="str">
        <f>IF(Table2_1[[#This Row],[discount_percentage]]&gt;=0.5, "Yes", "No")</f>
        <v>Yes</v>
      </c>
      <c r="L1233" s="16">
        <f>Table2_1[[#This Row],[actual_price]] * Table2_1[[#This Row],[rating_count]]</f>
        <v>655200</v>
      </c>
      <c r="M1233">
        <v>3.4</v>
      </c>
      <c r="N1233">
        <v>252</v>
      </c>
      <c r="O1233">
        <f>Table2_1[[#This Row],[rating]] * Table2_1[[#This Row],[rating_count]]</f>
        <v>856.8</v>
      </c>
      <c r="P1233">
        <f>CORREL(J:J,M:M)</f>
        <v>-0.15537543972693033</v>
      </c>
      <c r="Q1233" t="str">
        <f>IF(Table2_1[[#This Row],[rating_count]]&lt;1000, "Yes", "No")</f>
        <v>Yes</v>
      </c>
      <c r="R1233" s="9">
        <f>Table2_1[[#This Row],[rating]] * Table2_1[[#This Row],[rating_count]]</f>
        <v>856.8</v>
      </c>
    </row>
    <row r="1234" spans="1:18">
      <c r="A1234" s="9" t="s">
        <v>10680</v>
      </c>
      <c r="B1234" s="9" t="s">
        <v>10681</v>
      </c>
      <c r="C1234" s="9" t="s">
        <v>13174</v>
      </c>
      <c r="D1234" s="9" t="s">
        <v>13283</v>
      </c>
      <c r="E1234" s="9" t="s">
        <v>13284</v>
      </c>
      <c r="F1234" s="9" t="s">
        <v>13299</v>
      </c>
      <c r="G1234" s="9"/>
      <c r="H1234">
        <v>1999</v>
      </c>
      <c r="I1234">
        <v>3300</v>
      </c>
      <c r="J1234">
        <v>0.39</v>
      </c>
      <c r="K1234" t="str">
        <f>IF(Table2_1[[#This Row],[discount_percentage]]&gt;=0.5, "Yes", "No")</f>
        <v>No</v>
      </c>
      <c r="L1234" s="16">
        <f>Table2_1[[#This Row],[actual_price]] * Table2_1[[#This Row],[rating_count]]</f>
        <v>2574000</v>
      </c>
      <c r="M1234">
        <v>4.2</v>
      </c>
      <c r="N1234">
        <v>780</v>
      </c>
      <c r="O1234">
        <f>Table2_1[[#This Row],[rating]] * Table2_1[[#This Row],[rating_count]]</f>
        <v>3276</v>
      </c>
      <c r="P1234">
        <f>CORREL(J:J,M:M)</f>
        <v>-0.15537543972693033</v>
      </c>
      <c r="Q1234" t="str">
        <f>IF(Table2_1[[#This Row],[rating_count]]&lt;1000, "Yes", "No")</f>
        <v>Yes</v>
      </c>
      <c r="R1234" s="9">
        <f>Table2_1[[#This Row],[rating]] * Table2_1[[#This Row],[rating_count]]</f>
        <v>3276</v>
      </c>
    </row>
    <row r="1235" spans="1:18">
      <c r="A1235" s="9" t="s">
        <v>10690</v>
      </c>
      <c r="B1235" s="9" t="s">
        <v>10691</v>
      </c>
      <c r="C1235" s="9" t="s">
        <v>13174</v>
      </c>
      <c r="D1235" s="9" t="s">
        <v>13283</v>
      </c>
      <c r="E1235" s="9" t="s">
        <v>13284</v>
      </c>
      <c r="F1235" s="9" t="s">
        <v>13300</v>
      </c>
      <c r="G1235" s="9"/>
      <c r="H1235">
        <v>210</v>
      </c>
      <c r="I1235">
        <v>699</v>
      </c>
      <c r="J1235">
        <v>0.7</v>
      </c>
      <c r="K1235" t="str">
        <f>IF(Table2_1[[#This Row],[discount_percentage]]&gt;=0.5, "Yes", "No")</f>
        <v>Yes</v>
      </c>
      <c r="L1235" s="16">
        <f>Table2_1[[#This Row],[actual_price]] * Table2_1[[#This Row],[rating_count]]</f>
        <v>51726</v>
      </c>
      <c r="M1235">
        <v>3.7</v>
      </c>
      <c r="N1235">
        <v>74</v>
      </c>
      <c r="O1235">
        <f>Table2_1[[#This Row],[rating]] * Table2_1[[#This Row],[rating_count]]</f>
        <v>273.8</v>
      </c>
      <c r="P1235">
        <f>CORREL(J:J,M:M)</f>
        <v>-0.15537543972693033</v>
      </c>
      <c r="Q1235" t="str">
        <f>IF(Table2_1[[#This Row],[rating_count]]&lt;1000, "Yes", "No")</f>
        <v>Yes</v>
      </c>
      <c r="R1235" s="9">
        <f>Table2_1[[#This Row],[rating]] * Table2_1[[#This Row],[rating_count]]</f>
        <v>273.8</v>
      </c>
    </row>
    <row r="1236" spans="1:18">
      <c r="A1236" s="9" t="s">
        <v>10700</v>
      </c>
      <c r="B1236" s="9" t="s">
        <v>10701</v>
      </c>
      <c r="C1236" s="9" t="s">
        <v>13174</v>
      </c>
      <c r="D1236" s="9" t="s">
        <v>13287</v>
      </c>
      <c r="E1236" s="9" t="s">
        <v>13340</v>
      </c>
      <c r="F1236" s="9" t="s">
        <v>13341</v>
      </c>
      <c r="G1236" s="9"/>
      <c r="H1236">
        <v>14499</v>
      </c>
      <c r="I1236">
        <v>23559</v>
      </c>
      <c r="J1236">
        <v>0.38</v>
      </c>
      <c r="K1236" t="str">
        <f>IF(Table2_1[[#This Row],[discount_percentage]]&gt;=0.5, "Yes", "No")</f>
        <v>No</v>
      </c>
      <c r="L1236" s="16">
        <f>Table2_1[[#This Row],[actual_price]] * Table2_1[[#This Row],[rating_count]]</f>
        <v>47730534</v>
      </c>
      <c r="M1236">
        <v>4.3</v>
      </c>
      <c r="N1236">
        <v>2026</v>
      </c>
      <c r="O1236">
        <f>Table2_1[[#This Row],[rating]] * Table2_1[[#This Row],[rating_count]]</f>
        <v>8711.7999999999993</v>
      </c>
      <c r="P1236">
        <f>CORREL(J:J,M:M)</f>
        <v>-0.15537543972693033</v>
      </c>
      <c r="Q1236" t="str">
        <f>IF(Table2_1[[#This Row],[rating_count]]&lt;1000, "Yes", "No")</f>
        <v>No</v>
      </c>
      <c r="R1236" s="9">
        <f>Table2_1[[#This Row],[rating]] * Table2_1[[#This Row],[rating_count]]</f>
        <v>8711.7999999999993</v>
      </c>
    </row>
    <row r="1237" spans="1:18">
      <c r="A1237" s="9" t="s">
        <v>10710</v>
      </c>
      <c r="B1237" s="9" t="s">
        <v>10711</v>
      </c>
      <c r="C1237" s="9" t="s">
        <v>13174</v>
      </c>
      <c r="D1237" s="9" t="s">
        <v>13310</v>
      </c>
      <c r="E1237" s="9" t="s">
        <v>13311</v>
      </c>
      <c r="F1237" s="9" t="s">
        <v>13312</v>
      </c>
      <c r="G1237" s="9"/>
      <c r="H1237">
        <v>950</v>
      </c>
      <c r="I1237">
        <v>1599</v>
      </c>
      <c r="J1237">
        <v>0.41</v>
      </c>
      <c r="K1237" t="str">
        <f>IF(Table2_1[[#This Row],[discount_percentage]]&gt;=0.5, "Yes", "No")</f>
        <v>No</v>
      </c>
      <c r="L1237" s="16">
        <f>Table2_1[[#This Row],[actual_price]] * Table2_1[[#This Row],[rating_count]]</f>
        <v>9451689</v>
      </c>
      <c r="M1237">
        <v>4.3</v>
      </c>
      <c r="N1237">
        <v>5911</v>
      </c>
      <c r="O1237">
        <f>Table2_1[[#This Row],[rating]] * Table2_1[[#This Row],[rating_count]]</f>
        <v>25417.3</v>
      </c>
      <c r="P1237">
        <f>CORREL(J:J,M:M)</f>
        <v>-0.15537543972693033</v>
      </c>
      <c r="Q1237" t="str">
        <f>IF(Table2_1[[#This Row],[rating_count]]&lt;1000, "Yes", "No")</f>
        <v>No</v>
      </c>
      <c r="R1237" s="9">
        <f>Table2_1[[#This Row],[rating]] * Table2_1[[#This Row],[rating_count]]</f>
        <v>25417.3</v>
      </c>
    </row>
    <row r="1238" spans="1:18">
      <c r="A1238" s="9" t="s">
        <v>10720</v>
      </c>
      <c r="B1238" s="9" t="s">
        <v>10721</v>
      </c>
      <c r="C1238" s="9" t="s">
        <v>13174</v>
      </c>
      <c r="D1238" s="9" t="s">
        <v>13283</v>
      </c>
      <c r="E1238" s="9" t="s">
        <v>13284</v>
      </c>
      <c r="F1238" s="9" t="s">
        <v>13308</v>
      </c>
      <c r="G1238" s="9" t="s">
        <v>13309</v>
      </c>
      <c r="H1238">
        <v>7199</v>
      </c>
      <c r="I1238">
        <v>9995</v>
      </c>
      <c r="J1238">
        <v>0.28000000000000003</v>
      </c>
      <c r="K1238" t="str">
        <f>IF(Table2_1[[#This Row],[discount_percentage]]&gt;=0.5, "Yes", "No")</f>
        <v>No</v>
      </c>
      <c r="L1238" s="16">
        <f>Table2_1[[#This Row],[actual_price]] * Table2_1[[#This Row],[rating_count]]</f>
        <v>19630180</v>
      </c>
      <c r="M1238">
        <v>4.4000000000000004</v>
      </c>
      <c r="N1238">
        <v>1964</v>
      </c>
      <c r="O1238">
        <f>Table2_1[[#This Row],[rating]] * Table2_1[[#This Row],[rating_count]]</f>
        <v>8641.6</v>
      </c>
      <c r="P1238">
        <f>CORREL(J:J,M:M)</f>
        <v>-0.15537543972693033</v>
      </c>
      <c r="Q1238" t="str">
        <f>IF(Table2_1[[#This Row],[rating_count]]&lt;1000, "Yes", "No")</f>
        <v>No</v>
      </c>
      <c r="R1238" s="9">
        <f>Table2_1[[#This Row],[rating]] * Table2_1[[#This Row],[rating_count]]</f>
        <v>8641.6</v>
      </c>
    </row>
    <row r="1239" spans="1:18">
      <c r="A1239" s="9" t="s">
        <v>10730</v>
      </c>
      <c r="B1239" s="9" t="s">
        <v>10731</v>
      </c>
      <c r="C1239" s="9" t="s">
        <v>13174</v>
      </c>
      <c r="D1239" s="9" t="s">
        <v>13287</v>
      </c>
      <c r="E1239" s="9" t="s">
        <v>13288</v>
      </c>
      <c r="F1239" s="9" t="s">
        <v>13289</v>
      </c>
      <c r="G1239" s="9"/>
      <c r="H1239">
        <v>2439</v>
      </c>
      <c r="I1239">
        <v>2545</v>
      </c>
      <c r="J1239">
        <v>0.04</v>
      </c>
      <c r="K1239" t="str">
        <f>IF(Table2_1[[#This Row],[discount_percentage]]&gt;=0.5, "Yes", "No")</f>
        <v>No</v>
      </c>
      <c r="L1239" s="16">
        <f>Table2_1[[#This Row],[actual_price]] * Table2_1[[#This Row],[rating_count]]</f>
        <v>63625</v>
      </c>
      <c r="M1239">
        <v>4.0999999999999996</v>
      </c>
      <c r="N1239">
        <v>25</v>
      </c>
      <c r="O1239">
        <f>Table2_1[[#This Row],[rating]] * Table2_1[[#This Row],[rating_count]]</f>
        <v>102.49999999999999</v>
      </c>
      <c r="P1239">
        <f>CORREL(J:J,M:M)</f>
        <v>-0.15537543972693033</v>
      </c>
      <c r="Q1239" t="str">
        <f>IF(Table2_1[[#This Row],[rating_count]]&lt;1000, "Yes", "No")</f>
        <v>Yes</v>
      </c>
      <c r="R1239" s="9">
        <f>Table2_1[[#This Row],[rating]] * Table2_1[[#This Row],[rating_count]]</f>
        <v>102.49999999999999</v>
      </c>
    </row>
    <row r="1240" spans="1:18">
      <c r="A1240" s="9" t="s">
        <v>10740</v>
      </c>
      <c r="B1240" s="9" t="s">
        <v>10741</v>
      </c>
      <c r="C1240" s="9" t="s">
        <v>13174</v>
      </c>
      <c r="D1240" s="9" t="s">
        <v>13283</v>
      </c>
      <c r="E1240" s="9" t="s">
        <v>13291</v>
      </c>
      <c r="F1240" s="9" t="s">
        <v>13292</v>
      </c>
      <c r="G1240" s="9" t="s">
        <v>13301</v>
      </c>
      <c r="H1240">
        <v>7799</v>
      </c>
      <c r="I1240">
        <v>8995</v>
      </c>
      <c r="J1240">
        <v>0.13</v>
      </c>
      <c r="K1240" t="str">
        <f>IF(Table2_1[[#This Row],[discount_percentage]]&gt;=0.5, "Yes", "No")</f>
        <v>No</v>
      </c>
      <c r="L1240" s="16">
        <f>Table2_1[[#This Row],[actual_price]] * Table2_1[[#This Row],[rating_count]]</f>
        <v>28424200</v>
      </c>
      <c r="M1240">
        <v>4</v>
      </c>
      <c r="N1240">
        <v>3160</v>
      </c>
      <c r="O1240">
        <f>Table2_1[[#This Row],[rating]] * Table2_1[[#This Row],[rating_count]]</f>
        <v>12640</v>
      </c>
      <c r="P1240">
        <f>CORREL(J:J,M:M)</f>
        <v>-0.15537543972693033</v>
      </c>
      <c r="Q1240" t="str">
        <f>IF(Table2_1[[#This Row],[rating_count]]&lt;1000, "Yes", "No")</f>
        <v>No</v>
      </c>
      <c r="R1240" s="9">
        <f>Table2_1[[#This Row],[rating]] * Table2_1[[#This Row],[rating_count]]</f>
        <v>12640</v>
      </c>
    </row>
    <row r="1241" spans="1:18">
      <c r="A1241" s="9" t="s">
        <v>10750</v>
      </c>
      <c r="B1241" s="9" t="s">
        <v>10751</v>
      </c>
      <c r="C1241" s="9" t="s">
        <v>13174</v>
      </c>
      <c r="D1241" s="9" t="s">
        <v>13283</v>
      </c>
      <c r="E1241" s="9" t="s">
        <v>13284</v>
      </c>
      <c r="F1241" s="9" t="s">
        <v>13318</v>
      </c>
      <c r="G1241" s="9"/>
      <c r="H1241">
        <v>1599</v>
      </c>
      <c r="I1241">
        <v>1999</v>
      </c>
      <c r="J1241">
        <v>0.2</v>
      </c>
      <c r="K1241" t="str">
        <f>IF(Table2_1[[#This Row],[discount_percentage]]&gt;=0.5, "Yes", "No")</f>
        <v>No</v>
      </c>
      <c r="L1241" s="16">
        <f>Table2_1[[#This Row],[actual_price]] * Table2_1[[#This Row],[rating_count]]</f>
        <v>3114442</v>
      </c>
      <c r="M1241">
        <v>4.4000000000000004</v>
      </c>
      <c r="N1241">
        <v>1558</v>
      </c>
      <c r="O1241">
        <f>Table2_1[[#This Row],[rating]] * Table2_1[[#This Row],[rating_count]]</f>
        <v>6855.2000000000007</v>
      </c>
      <c r="P1241">
        <f>CORREL(J:J,M:M)</f>
        <v>-0.15537543972693033</v>
      </c>
      <c r="Q1241" t="str">
        <f>IF(Table2_1[[#This Row],[rating_count]]&lt;1000, "Yes", "No")</f>
        <v>No</v>
      </c>
      <c r="R1241" s="9">
        <f>Table2_1[[#This Row],[rating]] * Table2_1[[#This Row],[rating_count]]</f>
        <v>6855.2000000000007</v>
      </c>
    </row>
    <row r="1242" spans="1:18">
      <c r="A1242" s="9" t="s">
        <v>10760</v>
      </c>
      <c r="B1242" s="9" t="s">
        <v>10761</v>
      </c>
      <c r="C1242" s="9" t="s">
        <v>13174</v>
      </c>
      <c r="D1242" s="9" t="s">
        <v>13283</v>
      </c>
      <c r="E1242" s="9" t="s">
        <v>13284</v>
      </c>
      <c r="F1242" s="9" t="s">
        <v>13302</v>
      </c>
      <c r="G1242" s="9"/>
      <c r="H1242">
        <v>2899</v>
      </c>
      <c r="I1242">
        <v>5500</v>
      </c>
      <c r="J1242">
        <v>0.47</v>
      </c>
      <c r="K1242" t="str">
        <f>IF(Table2_1[[#This Row],[discount_percentage]]&gt;=0.5, "Yes", "No")</f>
        <v>No</v>
      </c>
      <c r="L1242" s="16">
        <f>Table2_1[[#This Row],[actual_price]] * Table2_1[[#This Row],[rating_count]]</f>
        <v>49269000</v>
      </c>
      <c r="M1242">
        <v>3.8</v>
      </c>
      <c r="N1242">
        <v>8958</v>
      </c>
      <c r="O1242">
        <f>Table2_1[[#This Row],[rating]] * Table2_1[[#This Row],[rating_count]]</f>
        <v>34040.400000000001</v>
      </c>
      <c r="P1242">
        <f>CORREL(J:J,M:M)</f>
        <v>-0.15537543972693033</v>
      </c>
      <c r="Q1242" t="str">
        <f>IF(Table2_1[[#This Row],[rating_count]]&lt;1000, "Yes", "No")</f>
        <v>No</v>
      </c>
      <c r="R1242" s="9">
        <f>Table2_1[[#This Row],[rating]] * Table2_1[[#This Row],[rating_count]]</f>
        <v>34040.400000000001</v>
      </c>
    </row>
    <row r="1243" spans="1:18">
      <c r="A1243" s="9" t="s">
        <v>10770</v>
      </c>
      <c r="B1243" s="9" t="s">
        <v>10771</v>
      </c>
      <c r="C1243" s="9" t="s">
        <v>13174</v>
      </c>
      <c r="D1243" s="9" t="s">
        <v>13283</v>
      </c>
      <c r="E1243" s="9" t="s">
        <v>13344</v>
      </c>
      <c r="F1243" s="9" t="s">
        <v>13345</v>
      </c>
      <c r="G1243" s="9"/>
      <c r="H1243">
        <v>9799</v>
      </c>
      <c r="I1243">
        <v>12150</v>
      </c>
      <c r="J1243">
        <v>0.19</v>
      </c>
      <c r="K1243" t="str">
        <f>IF(Table2_1[[#This Row],[discount_percentage]]&gt;=0.5, "Yes", "No")</f>
        <v>No</v>
      </c>
      <c r="L1243" s="16">
        <f>Table2_1[[#This Row],[actual_price]] * Table2_1[[#This Row],[rating_count]]</f>
        <v>160999650</v>
      </c>
      <c r="M1243">
        <v>4.3</v>
      </c>
      <c r="N1243">
        <v>13251</v>
      </c>
      <c r="O1243">
        <f>Table2_1[[#This Row],[rating]] * Table2_1[[#This Row],[rating_count]]</f>
        <v>56979.299999999996</v>
      </c>
      <c r="P1243">
        <f>CORREL(J:J,M:M)</f>
        <v>-0.15537543972693033</v>
      </c>
      <c r="Q1243" t="str">
        <f>IF(Table2_1[[#This Row],[rating_count]]&lt;1000, "Yes", "No")</f>
        <v>No</v>
      </c>
      <c r="R1243" s="9">
        <f>Table2_1[[#This Row],[rating]] * Table2_1[[#This Row],[rating_count]]</f>
        <v>56979.299999999996</v>
      </c>
    </row>
    <row r="1244" spans="1:18">
      <c r="A1244" s="9" t="s">
        <v>10779</v>
      </c>
      <c r="B1244" s="9" t="s">
        <v>10780</v>
      </c>
      <c r="C1244" s="9" t="s">
        <v>13174</v>
      </c>
      <c r="D1244" s="9" t="s">
        <v>13283</v>
      </c>
      <c r="E1244" s="9" t="s">
        <v>13291</v>
      </c>
      <c r="F1244" s="9" t="s">
        <v>13292</v>
      </c>
      <c r="G1244" s="9" t="s">
        <v>13301</v>
      </c>
      <c r="H1244">
        <v>3299</v>
      </c>
      <c r="I1244">
        <v>4995</v>
      </c>
      <c r="J1244">
        <v>0.34</v>
      </c>
      <c r="K1244" t="str">
        <f>IF(Table2_1[[#This Row],[discount_percentage]]&gt;=0.5, "Yes", "No")</f>
        <v>No</v>
      </c>
      <c r="L1244" s="16">
        <f>Table2_1[[#This Row],[actual_price]] * Table2_1[[#This Row],[rating_count]]</f>
        <v>6958035</v>
      </c>
      <c r="M1244">
        <v>3.8</v>
      </c>
      <c r="N1244">
        <v>1393</v>
      </c>
      <c r="O1244">
        <f>Table2_1[[#This Row],[rating]] * Table2_1[[#This Row],[rating_count]]</f>
        <v>5293.4</v>
      </c>
      <c r="P1244">
        <f>CORREL(J:J,M:M)</f>
        <v>-0.15537543972693033</v>
      </c>
      <c r="Q1244" t="str">
        <f>IF(Table2_1[[#This Row],[rating_count]]&lt;1000, "Yes", "No")</f>
        <v>No</v>
      </c>
      <c r="R1244" s="9">
        <f>Table2_1[[#This Row],[rating]] * Table2_1[[#This Row],[rating_count]]</f>
        <v>5293.4</v>
      </c>
    </row>
    <row r="1245" spans="1:18">
      <c r="A1245" s="9" t="s">
        <v>10789</v>
      </c>
      <c r="B1245" s="9" t="s">
        <v>10790</v>
      </c>
      <c r="C1245" s="9" t="s">
        <v>13174</v>
      </c>
      <c r="D1245" s="9" t="s">
        <v>13283</v>
      </c>
      <c r="E1245" s="9" t="s">
        <v>13284</v>
      </c>
      <c r="F1245" s="9" t="s">
        <v>13300</v>
      </c>
      <c r="G1245" s="9"/>
      <c r="H1245">
        <v>669</v>
      </c>
      <c r="I1245">
        <v>1499</v>
      </c>
      <c r="J1245">
        <v>0.55000000000000004</v>
      </c>
      <c r="K1245" t="str">
        <f>IF(Table2_1[[#This Row],[discount_percentage]]&gt;=0.5, "Yes", "No")</f>
        <v>Yes</v>
      </c>
      <c r="L1245" s="16">
        <f>Table2_1[[#This Row],[actual_price]] * Table2_1[[#This Row],[rating_count]]</f>
        <v>19487</v>
      </c>
      <c r="M1245">
        <v>2.2999999999999998</v>
      </c>
      <c r="N1245">
        <v>13</v>
      </c>
      <c r="O1245">
        <f>Table2_1[[#This Row],[rating]] * Table2_1[[#This Row],[rating_count]]</f>
        <v>29.9</v>
      </c>
      <c r="P1245">
        <f>CORREL(J:J,M:M)</f>
        <v>-0.15537543972693033</v>
      </c>
      <c r="Q1245" t="str">
        <f>IF(Table2_1[[#This Row],[rating_count]]&lt;1000, "Yes", "No")</f>
        <v>Yes</v>
      </c>
      <c r="R1245" s="9">
        <f>Table2_1[[#This Row],[rating]] * Table2_1[[#This Row],[rating_count]]</f>
        <v>29.9</v>
      </c>
    </row>
    <row r="1246" spans="1:18">
      <c r="A1246" s="9" t="s">
        <v>10799</v>
      </c>
      <c r="B1246" s="9" t="s">
        <v>10800</v>
      </c>
      <c r="C1246" s="9" t="s">
        <v>13174</v>
      </c>
      <c r="D1246" s="9" t="s">
        <v>13283</v>
      </c>
      <c r="E1246" s="9" t="s">
        <v>13284</v>
      </c>
      <c r="F1246" s="9" t="s">
        <v>13313</v>
      </c>
      <c r="G1246" s="9"/>
      <c r="H1246">
        <v>5890</v>
      </c>
      <c r="I1246">
        <v>7506</v>
      </c>
      <c r="J1246">
        <v>0.22</v>
      </c>
      <c r="K1246" t="str">
        <f>IF(Table2_1[[#This Row],[discount_percentage]]&gt;=0.5, "Yes", "No")</f>
        <v>No</v>
      </c>
      <c r="L1246" s="16">
        <f>Table2_1[[#This Row],[actual_price]] * Table2_1[[#This Row],[rating_count]]</f>
        <v>54350946</v>
      </c>
      <c r="M1246">
        <v>4.5</v>
      </c>
      <c r="N1246">
        <v>7241</v>
      </c>
      <c r="O1246">
        <f>Table2_1[[#This Row],[rating]] * Table2_1[[#This Row],[rating_count]]</f>
        <v>32584.5</v>
      </c>
      <c r="P1246">
        <f>CORREL(J:J,M:M)</f>
        <v>-0.15537543972693033</v>
      </c>
      <c r="Q1246" t="str">
        <f>IF(Table2_1[[#This Row],[rating_count]]&lt;1000, "Yes", "No")</f>
        <v>No</v>
      </c>
      <c r="R1246" s="9">
        <f>Table2_1[[#This Row],[rating]] * Table2_1[[#This Row],[rating_count]]</f>
        <v>32584.5</v>
      </c>
    </row>
    <row r="1247" spans="1:18">
      <c r="A1247" s="9" t="s">
        <v>10809</v>
      </c>
      <c r="B1247" s="9" t="s">
        <v>10810</v>
      </c>
      <c r="C1247" s="9" t="s">
        <v>13174</v>
      </c>
      <c r="D1247" s="9" t="s">
        <v>13283</v>
      </c>
      <c r="E1247" s="9" t="s">
        <v>13332</v>
      </c>
      <c r="F1247" s="9" t="s">
        <v>13342</v>
      </c>
      <c r="G1247" s="9"/>
      <c r="H1247">
        <v>9199</v>
      </c>
      <c r="I1247">
        <v>18000</v>
      </c>
      <c r="J1247">
        <v>0.49</v>
      </c>
      <c r="K1247" t="str">
        <f>IF(Table2_1[[#This Row],[discount_percentage]]&gt;=0.5, "Yes", "No")</f>
        <v>No</v>
      </c>
      <c r="L1247" s="16">
        <f>Table2_1[[#This Row],[actual_price]] * Table2_1[[#This Row],[rating_count]]</f>
        <v>288360000</v>
      </c>
      <c r="M1247">
        <v>4</v>
      </c>
      <c r="N1247">
        <v>16020</v>
      </c>
      <c r="O1247">
        <f>Table2_1[[#This Row],[rating]] * Table2_1[[#This Row],[rating_count]]</f>
        <v>64080</v>
      </c>
      <c r="P1247">
        <f>CORREL(J:J,M:M)</f>
        <v>-0.15537543972693033</v>
      </c>
      <c r="Q1247" t="str">
        <f>IF(Table2_1[[#This Row],[rating_count]]&lt;1000, "Yes", "No")</f>
        <v>No</v>
      </c>
      <c r="R1247" s="9">
        <f>Table2_1[[#This Row],[rating]] * Table2_1[[#This Row],[rating_count]]</f>
        <v>64080</v>
      </c>
    </row>
    <row r="1248" spans="1:18">
      <c r="A1248" s="9" t="s">
        <v>10819</v>
      </c>
      <c r="B1248" s="9" t="s">
        <v>10820</v>
      </c>
      <c r="C1248" s="9" t="s">
        <v>13174</v>
      </c>
      <c r="D1248" s="9" t="s">
        <v>13310</v>
      </c>
      <c r="E1248" s="9" t="s">
        <v>13311</v>
      </c>
      <c r="F1248" s="9" t="s">
        <v>13312</v>
      </c>
      <c r="G1248" s="9"/>
      <c r="H1248">
        <v>351</v>
      </c>
      <c r="I1248">
        <v>1099</v>
      </c>
      <c r="J1248">
        <v>0.68</v>
      </c>
      <c r="K1248" t="str">
        <f>IF(Table2_1[[#This Row],[discount_percentage]]&gt;=0.5, "Yes", "No")</f>
        <v>Yes</v>
      </c>
      <c r="L1248" s="16">
        <f>Table2_1[[#This Row],[actual_price]] * Table2_1[[#This Row],[rating_count]]</f>
        <v>1615530</v>
      </c>
      <c r="M1248">
        <v>3.7</v>
      </c>
      <c r="N1248">
        <v>1470</v>
      </c>
      <c r="O1248">
        <f>Table2_1[[#This Row],[rating]] * Table2_1[[#This Row],[rating_count]]</f>
        <v>5439</v>
      </c>
      <c r="P1248">
        <f>CORREL(J:J,M:M)</f>
        <v>-0.15537543972693033</v>
      </c>
      <c r="Q1248" t="str">
        <f>IF(Table2_1[[#This Row],[rating_count]]&lt;1000, "Yes", "No")</f>
        <v>No</v>
      </c>
      <c r="R1248" s="9">
        <f>Table2_1[[#This Row],[rating]] * Table2_1[[#This Row],[rating_count]]</f>
        <v>5439</v>
      </c>
    </row>
    <row r="1249" spans="1:18">
      <c r="A1249" s="9" t="s">
        <v>10829</v>
      </c>
      <c r="B1249" s="9" t="s">
        <v>10830</v>
      </c>
      <c r="C1249" s="9" t="s">
        <v>13353</v>
      </c>
      <c r="D1249" s="9" t="s">
        <v>13354</v>
      </c>
      <c r="E1249" s="9" t="s">
        <v>13355</v>
      </c>
      <c r="F1249" s="9" t="s">
        <v>13356</v>
      </c>
      <c r="G1249" s="9" t="s">
        <v>13357</v>
      </c>
      <c r="H1249">
        <v>899</v>
      </c>
      <c r="I1249">
        <v>1900</v>
      </c>
      <c r="J1249">
        <v>0.53</v>
      </c>
      <c r="K1249" t="str">
        <f>IF(Table2_1[[#This Row],[discount_percentage]]&gt;=0.5, "Yes", "No")</f>
        <v>Yes</v>
      </c>
      <c r="L1249" s="16">
        <f>Table2_1[[#This Row],[actual_price]] * Table2_1[[#This Row],[rating_count]]</f>
        <v>6959700</v>
      </c>
      <c r="M1249">
        <v>4</v>
      </c>
      <c r="N1249">
        <v>3663</v>
      </c>
      <c r="O1249">
        <f>Table2_1[[#This Row],[rating]] * Table2_1[[#This Row],[rating_count]]</f>
        <v>14652</v>
      </c>
      <c r="P1249">
        <f>CORREL(J:J,M:M)</f>
        <v>-0.15537543972693033</v>
      </c>
      <c r="Q1249" t="str">
        <f>IF(Table2_1[[#This Row],[rating_count]]&lt;1000, "Yes", "No")</f>
        <v>No</v>
      </c>
      <c r="R1249" s="9">
        <f>Table2_1[[#This Row],[rating]] * Table2_1[[#This Row],[rating_count]]</f>
        <v>14652</v>
      </c>
    </row>
    <row r="1250" spans="1:18">
      <c r="A1250" s="9" t="s">
        <v>10840</v>
      </c>
      <c r="B1250" s="9" t="s">
        <v>10841</v>
      </c>
      <c r="C1250" s="9" t="s">
        <v>13174</v>
      </c>
      <c r="D1250" s="9" t="s">
        <v>13283</v>
      </c>
      <c r="E1250" s="9" t="s">
        <v>13284</v>
      </c>
      <c r="F1250" s="9" t="s">
        <v>13285</v>
      </c>
      <c r="G1250" s="9" t="s">
        <v>13305</v>
      </c>
      <c r="H1250">
        <v>1349</v>
      </c>
      <c r="I1250">
        <v>1850</v>
      </c>
      <c r="J1250">
        <v>0.27</v>
      </c>
      <c r="K1250" t="str">
        <f>IF(Table2_1[[#This Row],[discount_percentage]]&gt;=0.5, "Yes", "No")</f>
        <v>No</v>
      </c>
      <c r="L1250" s="16">
        <f>Table2_1[[#This Row],[actual_price]] * Table2_1[[#This Row],[rating_count]]</f>
        <v>1180300</v>
      </c>
      <c r="M1250">
        <v>4.4000000000000004</v>
      </c>
      <c r="N1250">
        <v>638</v>
      </c>
      <c r="O1250">
        <f>Table2_1[[#This Row],[rating]] * Table2_1[[#This Row],[rating_count]]</f>
        <v>2807.2000000000003</v>
      </c>
      <c r="P1250">
        <f>CORREL(J:J,M:M)</f>
        <v>-0.15537543972693033</v>
      </c>
      <c r="Q1250" t="str">
        <f>IF(Table2_1[[#This Row],[rating_count]]&lt;1000, "Yes", "No")</f>
        <v>Yes</v>
      </c>
      <c r="R1250" s="9">
        <f>Table2_1[[#This Row],[rating]] * Table2_1[[#This Row],[rating_count]]</f>
        <v>2807.2000000000003</v>
      </c>
    </row>
    <row r="1251" spans="1:18">
      <c r="A1251" s="9" t="s">
        <v>10850</v>
      </c>
      <c r="B1251" s="9" t="s">
        <v>10851</v>
      </c>
      <c r="C1251" s="9" t="s">
        <v>13174</v>
      </c>
      <c r="D1251" s="9" t="s">
        <v>13283</v>
      </c>
      <c r="E1251" s="9" t="s">
        <v>13291</v>
      </c>
      <c r="F1251" s="9" t="s">
        <v>13314</v>
      </c>
      <c r="G1251" s="9" t="s">
        <v>13315</v>
      </c>
      <c r="H1251">
        <v>6236</v>
      </c>
      <c r="I1251">
        <v>9999</v>
      </c>
      <c r="J1251">
        <v>0.38</v>
      </c>
      <c r="K1251" t="str">
        <f>IF(Table2_1[[#This Row],[discount_percentage]]&gt;=0.5, "Yes", "No")</f>
        <v>No</v>
      </c>
      <c r="L1251" s="16">
        <f>Table2_1[[#This Row],[actual_price]] * Table2_1[[#This Row],[rating_count]]</f>
        <v>35516448</v>
      </c>
      <c r="M1251">
        <v>4.0999999999999996</v>
      </c>
      <c r="N1251">
        <v>3552</v>
      </c>
      <c r="O1251">
        <f>Table2_1[[#This Row],[rating]] * Table2_1[[#This Row],[rating_count]]</f>
        <v>14563.199999999999</v>
      </c>
      <c r="P1251">
        <f>CORREL(J:J,M:M)</f>
        <v>-0.15537543972693033</v>
      </c>
      <c r="Q1251" t="str">
        <f>IF(Table2_1[[#This Row],[rating_count]]&lt;1000, "Yes", "No")</f>
        <v>No</v>
      </c>
      <c r="R1251" s="9">
        <f>Table2_1[[#This Row],[rating]] * Table2_1[[#This Row],[rating_count]]</f>
        <v>14563.199999999999</v>
      </c>
    </row>
    <row r="1252" spans="1:18">
      <c r="A1252" s="9" t="s">
        <v>10860</v>
      </c>
      <c r="B1252" s="9" t="s">
        <v>10861</v>
      </c>
      <c r="C1252" s="9" t="s">
        <v>13174</v>
      </c>
      <c r="D1252" s="9" t="s">
        <v>13283</v>
      </c>
      <c r="E1252" s="9" t="s">
        <v>13284</v>
      </c>
      <c r="F1252" s="9" t="s">
        <v>13300</v>
      </c>
      <c r="G1252" s="9"/>
      <c r="H1252">
        <v>2742</v>
      </c>
      <c r="I1252">
        <v>3995</v>
      </c>
      <c r="J1252">
        <v>0.31</v>
      </c>
      <c r="K1252" t="str">
        <f>IF(Table2_1[[#This Row],[discount_percentage]]&gt;=0.5, "Yes", "No")</f>
        <v>No</v>
      </c>
      <c r="L1252" s="16">
        <f>Table2_1[[#This Row],[actual_price]] * Table2_1[[#This Row],[rating_count]]</f>
        <v>44536260</v>
      </c>
      <c r="M1252">
        <v>4.4000000000000004</v>
      </c>
      <c r="N1252">
        <v>11148</v>
      </c>
      <c r="O1252">
        <f>Table2_1[[#This Row],[rating]] * Table2_1[[#This Row],[rating_count]]</f>
        <v>49051.200000000004</v>
      </c>
      <c r="P1252">
        <f>CORREL(J:J,M:M)</f>
        <v>-0.15537543972693033</v>
      </c>
      <c r="Q1252" t="str">
        <f>IF(Table2_1[[#This Row],[rating_count]]&lt;1000, "Yes", "No")</f>
        <v>No</v>
      </c>
      <c r="R1252" s="9">
        <f>Table2_1[[#This Row],[rating]] * Table2_1[[#This Row],[rating_count]]</f>
        <v>49051.200000000004</v>
      </c>
    </row>
    <row r="1253" spans="1:18">
      <c r="A1253" s="9" t="s">
        <v>10870</v>
      </c>
      <c r="B1253" s="9" t="s">
        <v>10871</v>
      </c>
      <c r="C1253" s="9" t="s">
        <v>13174</v>
      </c>
      <c r="D1253" s="9" t="s">
        <v>13283</v>
      </c>
      <c r="E1253" s="9" t="s">
        <v>13344</v>
      </c>
      <c r="F1253" s="9" t="s">
        <v>13345</v>
      </c>
      <c r="G1253" s="9"/>
      <c r="H1253">
        <v>721</v>
      </c>
      <c r="I1253">
        <v>1499</v>
      </c>
      <c r="J1253">
        <v>0.52</v>
      </c>
      <c r="K1253" t="str">
        <f>IF(Table2_1[[#This Row],[discount_percentage]]&gt;=0.5, "Yes", "No")</f>
        <v>Yes</v>
      </c>
      <c r="L1253" s="16">
        <f>Table2_1[[#This Row],[actual_price]] * Table2_1[[#This Row],[rating_count]]</f>
        <v>3671051</v>
      </c>
      <c r="M1253">
        <v>3.1</v>
      </c>
      <c r="N1253">
        <v>2449</v>
      </c>
      <c r="O1253">
        <f>Table2_1[[#This Row],[rating]] * Table2_1[[#This Row],[rating_count]]</f>
        <v>7591.9000000000005</v>
      </c>
      <c r="P1253">
        <f>CORREL(J:J,M:M)</f>
        <v>-0.15537543972693033</v>
      </c>
      <c r="Q1253" t="str">
        <f>IF(Table2_1[[#This Row],[rating_count]]&lt;1000, "Yes", "No")</f>
        <v>No</v>
      </c>
      <c r="R1253" s="9">
        <f>Table2_1[[#This Row],[rating]] * Table2_1[[#This Row],[rating_count]]</f>
        <v>7591.9000000000005</v>
      </c>
    </row>
    <row r="1254" spans="1:18">
      <c r="A1254" s="9" t="s">
        <v>10880</v>
      </c>
      <c r="B1254" s="9" t="s">
        <v>10881</v>
      </c>
      <c r="C1254" s="9" t="s">
        <v>13174</v>
      </c>
      <c r="D1254" s="9" t="s">
        <v>13283</v>
      </c>
      <c r="E1254" s="9" t="s">
        <v>13291</v>
      </c>
      <c r="F1254" s="9" t="s">
        <v>13292</v>
      </c>
      <c r="G1254" s="9" t="s">
        <v>13301</v>
      </c>
      <c r="H1254">
        <v>2903</v>
      </c>
      <c r="I1254">
        <v>3295</v>
      </c>
      <c r="J1254">
        <v>0.12</v>
      </c>
      <c r="K1254" t="str">
        <f>IF(Table2_1[[#This Row],[discount_percentage]]&gt;=0.5, "Yes", "No")</f>
        <v>No</v>
      </c>
      <c r="L1254" s="16">
        <f>Table2_1[[#This Row],[actual_price]] * Table2_1[[#This Row],[rating_count]]</f>
        <v>7575205</v>
      </c>
      <c r="M1254">
        <v>4.3</v>
      </c>
      <c r="N1254">
        <v>2299</v>
      </c>
      <c r="O1254">
        <f>Table2_1[[#This Row],[rating]] * Table2_1[[#This Row],[rating_count]]</f>
        <v>9885.6999999999989</v>
      </c>
      <c r="P1254">
        <f>CORREL(J:J,M:M)</f>
        <v>-0.15537543972693033</v>
      </c>
      <c r="Q1254" t="str">
        <f>IF(Table2_1[[#This Row],[rating_count]]&lt;1000, "Yes", "No")</f>
        <v>No</v>
      </c>
      <c r="R1254" s="9">
        <f>Table2_1[[#This Row],[rating]] * Table2_1[[#This Row],[rating_count]]</f>
        <v>9885.6999999999989</v>
      </c>
    </row>
    <row r="1255" spans="1:18">
      <c r="A1255" s="9" t="s">
        <v>10890</v>
      </c>
      <c r="B1255" s="9" t="s">
        <v>10891</v>
      </c>
      <c r="C1255" s="9" t="s">
        <v>13174</v>
      </c>
      <c r="D1255" s="9" t="s">
        <v>13283</v>
      </c>
      <c r="E1255" s="9" t="s">
        <v>13284</v>
      </c>
      <c r="F1255" s="9" t="s">
        <v>13318</v>
      </c>
      <c r="G1255" s="9"/>
      <c r="H1255">
        <v>1656</v>
      </c>
      <c r="I1255">
        <v>2695</v>
      </c>
      <c r="J1255">
        <v>0.39</v>
      </c>
      <c r="K1255" t="str">
        <f>IF(Table2_1[[#This Row],[discount_percentage]]&gt;=0.5, "Yes", "No")</f>
        <v>No</v>
      </c>
      <c r="L1255" s="16">
        <f>Table2_1[[#This Row],[actual_price]] * Table2_1[[#This Row],[rating_count]]</f>
        <v>16242765</v>
      </c>
      <c r="M1255">
        <v>4.4000000000000004</v>
      </c>
      <c r="N1255">
        <v>6027</v>
      </c>
      <c r="O1255">
        <f>Table2_1[[#This Row],[rating]] * Table2_1[[#This Row],[rating_count]]</f>
        <v>26518.800000000003</v>
      </c>
      <c r="P1255">
        <f>CORREL(J:J,M:M)</f>
        <v>-0.15537543972693033</v>
      </c>
      <c r="Q1255" t="str">
        <f>IF(Table2_1[[#This Row],[rating_count]]&lt;1000, "Yes", "No")</f>
        <v>No</v>
      </c>
      <c r="R1255" s="9">
        <f>Table2_1[[#This Row],[rating]] * Table2_1[[#This Row],[rating_count]]</f>
        <v>26518.800000000003</v>
      </c>
    </row>
    <row r="1256" spans="1:18">
      <c r="A1256" s="9" t="s">
        <v>10900</v>
      </c>
      <c r="B1256" s="9" t="s">
        <v>10901</v>
      </c>
      <c r="C1256" s="9" t="s">
        <v>13174</v>
      </c>
      <c r="D1256" s="9" t="s">
        <v>13283</v>
      </c>
      <c r="E1256" s="9" t="s">
        <v>13284</v>
      </c>
      <c r="F1256" s="9" t="s">
        <v>13316</v>
      </c>
      <c r="G1256" s="9"/>
      <c r="H1256">
        <v>1399</v>
      </c>
      <c r="I1256">
        <v>2290</v>
      </c>
      <c r="J1256">
        <v>0.39</v>
      </c>
      <c r="K1256" t="str">
        <f>IF(Table2_1[[#This Row],[discount_percentage]]&gt;=0.5, "Yes", "No")</f>
        <v>No</v>
      </c>
      <c r="L1256" s="16">
        <f>Table2_1[[#This Row],[actual_price]] * Table2_1[[#This Row],[rating_count]]</f>
        <v>1055690</v>
      </c>
      <c r="M1256">
        <v>4.4000000000000004</v>
      </c>
      <c r="N1256">
        <v>461</v>
      </c>
      <c r="O1256">
        <f>Table2_1[[#This Row],[rating]] * Table2_1[[#This Row],[rating_count]]</f>
        <v>2028.4</v>
      </c>
      <c r="P1256">
        <f>CORREL(J:J,M:M)</f>
        <v>-0.15537543972693033</v>
      </c>
      <c r="Q1256" t="str">
        <f>IF(Table2_1[[#This Row],[rating_count]]&lt;1000, "Yes", "No")</f>
        <v>Yes</v>
      </c>
      <c r="R1256" s="9">
        <f>Table2_1[[#This Row],[rating]] * Table2_1[[#This Row],[rating_count]]</f>
        <v>2028.4</v>
      </c>
    </row>
    <row r="1257" spans="1:18">
      <c r="A1257" s="9" t="s">
        <v>10910</v>
      </c>
      <c r="B1257" s="9" t="s">
        <v>10911</v>
      </c>
      <c r="C1257" s="9" t="s">
        <v>13174</v>
      </c>
      <c r="D1257" s="9" t="s">
        <v>13283</v>
      </c>
      <c r="E1257" s="9" t="s">
        <v>13284</v>
      </c>
      <c r="F1257" s="9" t="s">
        <v>13317</v>
      </c>
      <c r="G1257" s="9"/>
      <c r="H1257">
        <v>2079</v>
      </c>
      <c r="I1257">
        <v>3099</v>
      </c>
      <c r="J1257">
        <v>0.33</v>
      </c>
      <c r="K1257" t="str">
        <f>IF(Table2_1[[#This Row],[discount_percentage]]&gt;=0.5, "Yes", "No")</f>
        <v>No</v>
      </c>
      <c r="L1257" s="16">
        <f>Table2_1[[#This Row],[actual_price]] * Table2_1[[#This Row],[rating_count]]</f>
        <v>873918</v>
      </c>
      <c r="M1257">
        <v>4.0999999999999996</v>
      </c>
      <c r="N1257">
        <v>282</v>
      </c>
      <c r="O1257">
        <f>Table2_1[[#This Row],[rating]] * Table2_1[[#This Row],[rating_count]]</f>
        <v>1156.1999999999998</v>
      </c>
      <c r="P1257">
        <f>CORREL(J:J,M:M)</f>
        <v>-0.15537543972693033</v>
      </c>
      <c r="Q1257" t="str">
        <f>IF(Table2_1[[#This Row],[rating_count]]&lt;1000, "Yes", "No")</f>
        <v>Yes</v>
      </c>
      <c r="R1257" s="9">
        <f>Table2_1[[#This Row],[rating]] * Table2_1[[#This Row],[rating_count]]</f>
        <v>1156.1999999999998</v>
      </c>
    </row>
    <row r="1258" spans="1:18">
      <c r="A1258" s="9" t="s">
        <v>10920</v>
      </c>
      <c r="B1258" s="9" t="s">
        <v>10921</v>
      </c>
      <c r="C1258" s="9" t="s">
        <v>13174</v>
      </c>
      <c r="D1258" s="9" t="s">
        <v>13287</v>
      </c>
      <c r="E1258" s="9" t="s">
        <v>13303</v>
      </c>
      <c r="F1258" s="9" t="s">
        <v>13307</v>
      </c>
      <c r="G1258" s="9"/>
      <c r="H1258">
        <v>999</v>
      </c>
      <c r="I1258">
        <v>1075</v>
      </c>
      <c r="J1258">
        <v>7.0000000000000007E-2</v>
      </c>
      <c r="K1258" t="str">
        <f>IF(Table2_1[[#This Row],[discount_percentage]]&gt;=0.5, "Yes", "No")</f>
        <v>No</v>
      </c>
      <c r="L1258" s="16">
        <f>Table2_1[[#This Row],[actual_price]] * Table2_1[[#This Row],[rating_count]]</f>
        <v>9970625</v>
      </c>
      <c r="M1258">
        <v>4.0999999999999996</v>
      </c>
      <c r="N1258">
        <v>9275</v>
      </c>
      <c r="O1258">
        <f>Table2_1[[#This Row],[rating]] * Table2_1[[#This Row],[rating_count]]</f>
        <v>38027.5</v>
      </c>
      <c r="P1258">
        <f>CORREL(J:J,M:M)</f>
        <v>-0.15537543972693033</v>
      </c>
      <c r="Q1258" t="str">
        <f>IF(Table2_1[[#This Row],[rating_count]]&lt;1000, "Yes", "No")</f>
        <v>No</v>
      </c>
      <c r="R1258" s="9">
        <f>Table2_1[[#This Row],[rating]] * Table2_1[[#This Row],[rating_count]]</f>
        <v>38027.5</v>
      </c>
    </row>
    <row r="1259" spans="1:18">
      <c r="A1259" s="9" t="s">
        <v>10930</v>
      </c>
      <c r="B1259" s="9" t="s">
        <v>10931</v>
      </c>
      <c r="C1259" s="9" t="s">
        <v>13174</v>
      </c>
      <c r="D1259" s="9" t="s">
        <v>13283</v>
      </c>
      <c r="E1259" s="9" t="s">
        <v>13291</v>
      </c>
      <c r="F1259" s="9" t="s">
        <v>13314</v>
      </c>
      <c r="G1259" s="9" t="s">
        <v>13315</v>
      </c>
      <c r="H1259">
        <v>3179</v>
      </c>
      <c r="I1259">
        <v>6999</v>
      </c>
      <c r="J1259">
        <v>0.55000000000000004</v>
      </c>
      <c r="K1259" t="str">
        <f>IF(Table2_1[[#This Row],[discount_percentage]]&gt;=0.5, "Yes", "No")</f>
        <v>Yes</v>
      </c>
      <c r="L1259" s="16">
        <f>Table2_1[[#This Row],[actual_price]] * Table2_1[[#This Row],[rating_count]]</f>
        <v>5200257</v>
      </c>
      <c r="M1259">
        <v>4</v>
      </c>
      <c r="N1259">
        <v>743</v>
      </c>
      <c r="O1259">
        <f>Table2_1[[#This Row],[rating]] * Table2_1[[#This Row],[rating_count]]</f>
        <v>2972</v>
      </c>
      <c r="P1259">
        <f>CORREL(J:J,M:M)</f>
        <v>-0.15537543972693033</v>
      </c>
      <c r="Q1259" t="str">
        <f>IF(Table2_1[[#This Row],[rating_count]]&lt;1000, "Yes", "No")</f>
        <v>Yes</v>
      </c>
      <c r="R1259" s="9">
        <f>Table2_1[[#This Row],[rating]] * Table2_1[[#This Row],[rating_count]]</f>
        <v>2972</v>
      </c>
    </row>
    <row r="1260" spans="1:18">
      <c r="A1260" s="9" t="s">
        <v>10940</v>
      </c>
      <c r="B1260" s="9" t="s">
        <v>10941</v>
      </c>
      <c r="C1260" s="9" t="s">
        <v>13174</v>
      </c>
      <c r="D1260" s="9" t="s">
        <v>13287</v>
      </c>
      <c r="E1260" s="9" t="s">
        <v>13303</v>
      </c>
      <c r="F1260" s="9" t="s">
        <v>13304</v>
      </c>
      <c r="G1260" s="9"/>
      <c r="H1260">
        <v>1049</v>
      </c>
      <c r="I1260">
        <v>2499</v>
      </c>
      <c r="J1260">
        <v>0.57999999999999996</v>
      </c>
      <c r="K1260" t="str">
        <f>IF(Table2_1[[#This Row],[discount_percentage]]&gt;=0.5, "Yes", "No")</f>
        <v>Yes</v>
      </c>
      <c r="L1260" s="16">
        <f>Table2_1[[#This Row],[actual_price]] * Table2_1[[#This Row],[rating_count]]</f>
        <v>819672</v>
      </c>
      <c r="M1260">
        <v>3.6</v>
      </c>
      <c r="N1260">
        <v>328</v>
      </c>
      <c r="O1260">
        <f>Table2_1[[#This Row],[rating]] * Table2_1[[#This Row],[rating_count]]</f>
        <v>1180.8</v>
      </c>
      <c r="P1260">
        <f>CORREL(J:J,M:M)</f>
        <v>-0.15537543972693033</v>
      </c>
      <c r="Q1260" t="str">
        <f>IF(Table2_1[[#This Row],[rating_count]]&lt;1000, "Yes", "No")</f>
        <v>Yes</v>
      </c>
      <c r="R1260" s="9">
        <f>Table2_1[[#This Row],[rating]] * Table2_1[[#This Row],[rating_count]]</f>
        <v>1180.8</v>
      </c>
    </row>
    <row r="1261" spans="1:18">
      <c r="A1261" s="9" t="s">
        <v>10950</v>
      </c>
      <c r="B1261" s="9" t="s">
        <v>10951</v>
      </c>
      <c r="C1261" s="9" t="s">
        <v>13174</v>
      </c>
      <c r="D1261" s="9" t="s">
        <v>13287</v>
      </c>
      <c r="E1261" s="9" t="s">
        <v>13303</v>
      </c>
      <c r="F1261" s="9" t="s">
        <v>13304</v>
      </c>
      <c r="G1261" s="9"/>
      <c r="H1261">
        <v>3599</v>
      </c>
      <c r="I1261">
        <v>7290</v>
      </c>
      <c r="J1261">
        <v>0.51</v>
      </c>
      <c r="K1261" t="str">
        <f>IF(Table2_1[[#This Row],[discount_percentage]]&gt;=0.5, "Yes", "No")</f>
        <v>Yes</v>
      </c>
      <c r="L1261" s="16">
        <f>Table2_1[[#This Row],[actual_price]] * Table2_1[[#This Row],[rating_count]]</f>
        <v>6867180</v>
      </c>
      <c r="M1261">
        <v>3.9</v>
      </c>
      <c r="N1261">
        <v>942</v>
      </c>
      <c r="O1261">
        <f>Table2_1[[#This Row],[rating]] * Table2_1[[#This Row],[rating_count]]</f>
        <v>3673.7999999999997</v>
      </c>
      <c r="P1261">
        <f>CORREL(J:J,M:M)</f>
        <v>-0.15537543972693033</v>
      </c>
      <c r="Q1261" t="str">
        <f>IF(Table2_1[[#This Row],[rating_count]]&lt;1000, "Yes", "No")</f>
        <v>Yes</v>
      </c>
      <c r="R1261" s="9">
        <f>Table2_1[[#This Row],[rating]] * Table2_1[[#This Row],[rating_count]]</f>
        <v>3673.7999999999997</v>
      </c>
    </row>
    <row r="1262" spans="1:18">
      <c r="A1262" s="9" t="s">
        <v>10960</v>
      </c>
      <c r="B1262" s="9" t="s">
        <v>10961</v>
      </c>
      <c r="C1262" s="9" t="s">
        <v>13174</v>
      </c>
      <c r="D1262" s="9" t="s">
        <v>13283</v>
      </c>
      <c r="E1262" s="9" t="s">
        <v>13327</v>
      </c>
      <c r="F1262" s="9" t="s">
        <v>13358</v>
      </c>
      <c r="G1262" s="9"/>
      <c r="H1262">
        <v>4799</v>
      </c>
      <c r="I1262">
        <v>5795</v>
      </c>
      <c r="J1262">
        <v>0.17</v>
      </c>
      <c r="K1262" t="str">
        <f>IF(Table2_1[[#This Row],[discount_percentage]]&gt;=0.5, "Yes", "No")</f>
        <v>No</v>
      </c>
      <c r="L1262" s="16">
        <f>Table2_1[[#This Row],[actual_price]] * Table2_1[[#This Row],[rating_count]]</f>
        <v>22107925</v>
      </c>
      <c r="M1262">
        <v>3.9</v>
      </c>
      <c r="N1262">
        <v>3815</v>
      </c>
      <c r="O1262">
        <f>Table2_1[[#This Row],[rating]] * Table2_1[[#This Row],[rating_count]]</f>
        <v>14878.5</v>
      </c>
      <c r="P1262">
        <f>CORREL(J:J,M:M)</f>
        <v>-0.15537543972693033</v>
      </c>
      <c r="Q1262" t="str">
        <f>IF(Table2_1[[#This Row],[rating_count]]&lt;1000, "Yes", "No")</f>
        <v>No</v>
      </c>
      <c r="R1262" s="9">
        <f>Table2_1[[#This Row],[rating]] * Table2_1[[#This Row],[rating_count]]</f>
        <v>14878.5</v>
      </c>
    </row>
    <row r="1263" spans="1:18">
      <c r="A1263" s="9" t="s">
        <v>10971</v>
      </c>
      <c r="B1263" s="9" t="s">
        <v>10972</v>
      </c>
      <c r="C1263" s="9" t="s">
        <v>13174</v>
      </c>
      <c r="D1263" s="9" t="s">
        <v>13283</v>
      </c>
      <c r="E1263" s="9" t="s">
        <v>13284</v>
      </c>
      <c r="F1263" s="9" t="s">
        <v>13302</v>
      </c>
      <c r="G1263" s="9"/>
      <c r="H1263">
        <v>1699</v>
      </c>
      <c r="I1263">
        <v>3398</v>
      </c>
      <c r="J1263">
        <v>0.5</v>
      </c>
      <c r="K1263" t="str">
        <f>IF(Table2_1[[#This Row],[discount_percentage]]&gt;=0.5, "Yes", "No")</f>
        <v>Yes</v>
      </c>
      <c r="L1263" s="16">
        <f>Table2_1[[#This Row],[actual_price]] * Table2_1[[#This Row],[rating_count]]</f>
        <v>27143224</v>
      </c>
      <c r="M1263">
        <v>3.8</v>
      </c>
      <c r="N1263">
        <v>7988</v>
      </c>
      <c r="O1263">
        <f>Table2_1[[#This Row],[rating]] * Table2_1[[#This Row],[rating_count]]</f>
        <v>30354.399999999998</v>
      </c>
      <c r="P1263">
        <f>CORREL(J:J,M:M)</f>
        <v>-0.15537543972693033</v>
      </c>
      <c r="Q1263" t="str">
        <f>IF(Table2_1[[#This Row],[rating_count]]&lt;1000, "Yes", "No")</f>
        <v>No</v>
      </c>
      <c r="R1263" s="9">
        <f>Table2_1[[#This Row],[rating]] * Table2_1[[#This Row],[rating_count]]</f>
        <v>30354.399999999998</v>
      </c>
    </row>
    <row r="1264" spans="1:18">
      <c r="A1264" s="9" t="s">
        <v>10981</v>
      </c>
      <c r="B1264" s="9" t="s">
        <v>10982</v>
      </c>
      <c r="C1264" s="9" t="s">
        <v>13174</v>
      </c>
      <c r="D1264" s="9" t="s">
        <v>13283</v>
      </c>
      <c r="E1264" s="9" t="s">
        <v>13284</v>
      </c>
      <c r="F1264" s="9" t="s">
        <v>13285</v>
      </c>
      <c r="G1264" s="9" t="s">
        <v>13305</v>
      </c>
      <c r="H1264">
        <v>664</v>
      </c>
      <c r="I1264">
        <v>1490</v>
      </c>
      <c r="J1264">
        <v>0.55000000000000004</v>
      </c>
      <c r="K1264" t="str">
        <f>IF(Table2_1[[#This Row],[discount_percentage]]&gt;=0.5, "Yes", "No")</f>
        <v>Yes</v>
      </c>
      <c r="L1264" s="16">
        <f>Table2_1[[#This Row],[actual_price]] * Table2_1[[#This Row],[rating_count]]</f>
        <v>1378250</v>
      </c>
      <c r="M1264">
        <v>4.0999999999999996</v>
      </c>
      <c r="N1264">
        <v>925</v>
      </c>
      <c r="O1264">
        <f>Table2_1[[#This Row],[rating]] * Table2_1[[#This Row],[rating_count]]</f>
        <v>3792.4999999999995</v>
      </c>
      <c r="P1264">
        <f>CORREL(J:J,M:M)</f>
        <v>-0.15537543972693033</v>
      </c>
      <c r="Q1264" t="str">
        <f>IF(Table2_1[[#This Row],[rating_count]]&lt;1000, "Yes", "No")</f>
        <v>Yes</v>
      </c>
      <c r="R1264" s="9">
        <f>Table2_1[[#This Row],[rating]] * Table2_1[[#This Row],[rating_count]]</f>
        <v>3792.4999999999995</v>
      </c>
    </row>
    <row r="1265" spans="1:18">
      <c r="A1265" s="9" t="s">
        <v>10991</v>
      </c>
      <c r="B1265" s="9" t="s">
        <v>10992</v>
      </c>
      <c r="C1265" s="9" t="s">
        <v>13174</v>
      </c>
      <c r="D1265" s="9" t="s">
        <v>13287</v>
      </c>
      <c r="E1265" s="9" t="s">
        <v>13321</v>
      </c>
      <c r="F1265" s="9" t="s">
        <v>13359</v>
      </c>
      <c r="G1265" s="9"/>
      <c r="H1265">
        <v>948</v>
      </c>
      <c r="I1265">
        <v>1620</v>
      </c>
      <c r="J1265">
        <v>0.41</v>
      </c>
      <c r="K1265" t="str">
        <f>IF(Table2_1[[#This Row],[discount_percentage]]&gt;=0.5, "Yes", "No")</f>
        <v>No</v>
      </c>
      <c r="L1265" s="16">
        <f>Table2_1[[#This Row],[actual_price]] * Table2_1[[#This Row],[rating_count]]</f>
        <v>7079400</v>
      </c>
      <c r="M1265">
        <v>4.0999999999999996</v>
      </c>
      <c r="N1265">
        <v>4370</v>
      </c>
      <c r="O1265">
        <f>Table2_1[[#This Row],[rating]] * Table2_1[[#This Row],[rating_count]]</f>
        <v>17917</v>
      </c>
      <c r="P1265">
        <f>CORREL(J:J,M:M)</f>
        <v>-0.15537543972693033</v>
      </c>
      <c r="Q1265" t="str">
        <f>IF(Table2_1[[#This Row],[rating_count]]&lt;1000, "Yes", "No")</f>
        <v>No</v>
      </c>
      <c r="R1265" s="9">
        <f>Table2_1[[#This Row],[rating]] * Table2_1[[#This Row],[rating_count]]</f>
        <v>17917</v>
      </c>
    </row>
    <row r="1266" spans="1:18">
      <c r="A1266" s="9" t="s">
        <v>11002</v>
      </c>
      <c r="B1266" s="9" t="s">
        <v>11003</v>
      </c>
      <c r="C1266" s="9" t="s">
        <v>13174</v>
      </c>
      <c r="D1266" s="9" t="s">
        <v>13283</v>
      </c>
      <c r="E1266" s="9" t="s">
        <v>13291</v>
      </c>
      <c r="F1266" s="9" t="s">
        <v>13292</v>
      </c>
      <c r="G1266" s="9" t="s">
        <v>13301</v>
      </c>
      <c r="H1266">
        <v>850</v>
      </c>
      <c r="I1266">
        <v>1000</v>
      </c>
      <c r="J1266">
        <v>0.15</v>
      </c>
      <c r="K1266" t="str">
        <f>IF(Table2_1[[#This Row],[discount_percentage]]&gt;=0.5, "Yes", "No")</f>
        <v>No</v>
      </c>
      <c r="L1266" s="16">
        <f>Table2_1[[#This Row],[actual_price]] * Table2_1[[#This Row],[rating_count]]</f>
        <v>7619000</v>
      </c>
      <c r="M1266">
        <v>4.0999999999999996</v>
      </c>
      <c r="N1266">
        <v>7619</v>
      </c>
      <c r="O1266">
        <f>Table2_1[[#This Row],[rating]] * Table2_1[[#This Row],[rating_count]]</f>
        <v>31237.899999999998</v>
      </c>
      <c r="P1266">
        <f>CORREL(J:J,M:M)</f>
        <v>-0.15537543972693033</v>
      </c>
      <c r="Q1266" t="str">
        <f>IF(Table2_1[[#This Row],[rating_count]]&lt;1000, "Yes", "No")</f>
        <v>No</v>
      </c>
      <c r="R1266" s="9">
        <f>Table2_1[[#This Row],[rating]] * Table2_1[[#This Row],[rating_count]]</f>
        <v>31237.899999999998</v>
      </c>
    </row>
    <row r="1267" spans="1:18">
      <c r="A1267" s="9" t="s">
        <v>11012</v>
      </c>
      <c r="B1267" s="9" t="s">
        <v>11013</v>
      </c>
      <c r="C1267" s="9" t="s">
        <v>13174</v>
      </c>
      <c r="D1267" s="9" t="s">
        <v>13283</v>
      </c>
      <c r="E1267" s="9" t="s">
        <v>13332</v>
      </c>
      <c r="F1267" s="9" t="s">
        <v>13334</v>
      </c>
      <c r="G1267" s="9"/>
      <c r="H1267">
        <v>600</v>
      </c>
      <c r="I1267">
        <v>640</v>
      </c>
      <c r="J1267">
        <v>0.06</v>
      </c>
      <c r="K1267" t="str">
        <f>IF(Table2_1[[#This Row],[discount_percentage]]&gt;=0.5, "Yes", "No")</f>
        <v>No</v>
      </c>
      <c r="L1267" s="16">
        <f>Table2_1[[#This Row],[actual_price]] * Table2_1[[#This Row],[rating_count]]</f>
        <v>1659520</v>
      </c>
      <c r="M1267">
        <v>3.8</v>
      </c>
      <c r="N1267">
        <v>2593</v>
      </c>
      <c r="O1267">
        <f>Table2_1[[#This Row],[rating]] * Table2_1[[#This Row],[rating_count]]</f>
        <v>9853.4</v>
      </c>
      <c r="P1267">
        <f>CORREL(J:J,M:M)</f>
        <v>-0.15537543972693033</v>
      </c>
      <c r="Q1267" t="str">
        <f>IF(Table2_1[[#This Row],[rating_count]]&lt;1000, "Yes", "No")</f>
        <v>No</v>
      </c>
      <c r="R1267" s="9">
        <f>Table2_1[[#This Row],[rating]] * Table2_1[[#This Row],[rating_count]]</f>
        <v>9853.4</v>
      </c>
    </row>
    <row r="1268" spans="1:18">
      <c r="A1268" s="9" t="s">
        <v>11022</v>
      </c>
      <c r="B1268" s="9" t="s">
        <v>11023</v>
      </c>
      <c r="C1268" s="9" t="s">
        <v>13174</v>
      </c>
      <c r="D1268" s="9" t="s">
        <v>13287</v>
      </c>
      <c r="E1268" s="9" t="s">
        <v>13288</v>
      </c>
      <c r="F1268" s="9" t="s">
        <v>13289</v>
      </c>
      <c r="G1268" s="9"/>
      <c r="H1268">
        <v>3711</v>
      </c>
      <c r="I1268">
        <v>4495</v>
      </c>
      <c r="J1268">
        <v>0.17</v>
      </c>
      <c r="K1268" t="str">
        <f>IF(Table2_1[[#This Row],[discount_percentage]]&gt;=0.5, "Yes", "No")</f>
        <v>No</v>
      </c>
      <c r="L1268" s="16">
        <f>Table2_1[[#This Row],[actual_price]] * Table2_1[[#This Row],[rating_count]]</f>
        <v>1600220</v>
      </c>
      <c r="M1268">
        <v>4.3</v>
      </c>
      <c r="N1268">
        <v>356</v>
      </c>
      <c r="O1268">
        <f>Table2_1[[#This Row],[rating]] * Table2_1[[#This Row],[rating_count]]</f>
        <v>1530.8</v>
      </c>
      <c r="P1268">
        <f>CORREL(J:J,M:M)</f>
        <v>-0.15537543972693033</v>
      </c>
      <c r="Q1268" t="str">
        <f>IF(Table2_1[[#This Row],[rating_count]]&lt;1000, "Yes", "No")</f>
        <v>Yes</v>
      </c>
      <c r="R1268" s="9">
        <f>Table2_1[[#This Row],[rating]] * Table2_1[[#This Row],[rating_count]]</f>
        <v>1530.8</v>
      </c>
    </row>
    <row r="1269" spans="1:18">
      <c r="A1269" s="9" t="s">
        <v>11032</v>
      </c>
      <c r="B1269" s="9" t="s">
        <v>11033</v>
      </c>
      <c r="C1269" s="9" t="s">
        <v>13174</v>
      </c>
      <c r="D1269" s="9" t="s">
        <v>13283</v>
      </c>
      <c r="E1269" s="9" t="s">
        <v>13284</v>
      </c>
      <c r="F1269" s="9" t="s">
        <v>13294</v>
      </c>
      <c r="G1269" s="9"/>
      <c r="H1269">
        <v>799</v>
      </c>
      <c r="I1269">
        <v>2999</v>
      </c>
      <c r="J1269">
        <v>0.73</v>
      </c>
      <c r="K1269" t="str">
        <f>IF(Table2_1[[#This Row],[discount_percentage]]&gt;=0.5, "Yes", "No")</f>
        <v>Yes</v>
      </c>
      <c r="L1269" s="16">
        <f>Table2_1[[#This Row],[actual_price]] * Table2_1[[#This Row],[rating_count]]</f>
        <v>188937</v>
      </c>
      <c r="M1269">
        <v>4.5</v>
      </c>
      <c r="N1269">
        <v>63</v>
      </c>
      <c r="O1269">
        <f>Table2_1[[#This Row],[rating]] * Table2_1[[#This Row],[rating_count]]</f>
        <v>283.5</v>
      </c>
      <c r="P1269">
        <f>CORREL(J:J,M:M)</f>
        <v>-0.15537543972693033</v>
      </c>
      <c r="Q1269" t="str">
        <f>IF(Table2_1[[#This Row],[rating_count]]&lt;1000, "Yes", "No")</f>
        <v>Yes</v>
      </c>
      <c r="R1269" s="9">
        <f>Table2_1[[#This Row],[rating]] * Table2_1[[#This Row],[rating_count]]</f>
        <v>283.5</v>
      </c>
    </row>
    <row r="1270" spans="1:18">
      <c r="A1270" s="9" t="s">
        <v>11042</v>
      </c>
      <c r="B1270" s="9" t="s">
        <v>11043</v>
      </c>
      <c r="C1270" s="9" t="s">
        <v>13174</v>
      </c>
      <c r="D1270" s="9" t="s">
        <v>13283</v>
      </c>
      <c r="E1270" s="9" t="s">
        <v>13332</v>
      </c>
      <c r="F1270" s="9" t="s">
        <v>13333</v>
      </c>
      <c r="G1270" s="9"/>
      <c r="H1270">
        <v>980</v>
      </c>
      <c r="I1270">
        <v>980</v>
      </c>
      <c r="J1270">
        <v>0</v>
      </c>
      <c r="K1270" t="str">
        <f>IF(Table2_1[[#This Row],[discount_percentage]]&gt;=0.5, "Yes", "No")</f>
        <v>No</v>
      </c>
      <c r="L1270" s="16">
        <f>Table2_1[[#This Row],[actual_price]] * Table2_1[[#This Row],[rating_count]]</f>
        <v>4645200</v>
      </c>
      <c r="M1270">
        <v>4.2</v>
      </c>
      <c r="N1270">
        <v>4740</v>
      </c>
      <c r="O1270">
        <f>Table2_1[[#This Row],[rating]] * Table2_1[[#This Row],[rating_count]]</f>
        <v>19908</v>
      </c>
      <c r="P1270">
        <f>CORREL(J:J,M:M)</f>
        <v>-0.15537543972693033</v>
      </c>
      <c r="Q1270" t="str">
        <f>IF(Table2_1[[#This Row],[rating_count]]&lt;1000, "Yes", "No")</f>
        <v>No</v>
      </c>
      <c r="R1270" s="9">
        <f>Table2_1[[#This Row],[rating]] * Table2_1[[#This Row],[rating_count]]</f>
        <v>19908</v>
      </c>
    </row>
    <row r="1271" spans="1:18">
      <c r="A1271" s="9" t="s">
        <v>11052</v>
      </c>
      <c r="B1271" s="9" t="s">
        <v>11053</v>
      </c>
      <c r="C1271" s="9" t="s">
        <v>13174</v>
      </c>
      <c r="D1271" s="9" t="s">
        <v>13310</v>
      </c>
      <c r="E1271" s="9" t="s">
        <v>13311</v>
      </c>
      <c r="F1271" s="9" t="s">
        <v>13312</v>
      </c>
      <c r="G1271" s="9"/>
      <c r="H1271">
        <v>351</v>
      </c>
      <c r="I1271">
        <v>899</v>
      </c>
      <c r="J1271">
        <v>0.61</v>
      </c>
      <c r="K1271" t="str">
        <f>IF(Table2_1[[#This Row],[discount_percentage]]&gt;=0.5, "Yes", "No")</f>
        <v>Yes</v>
      </c>
      <c r="L1271" s="16">
        <f>Table2_1[[#This Row],[actual_price]] * Table2_1[[#This Row],[rating_count]]</f>
        <v>266104</v>
      </c>
      <c r="M1271">
        <v>3.9</v>
      </c>
      <c r="N1271">
        <v>296</v>
      </c>
      <c r="O1271">
        <f>Table2_1[[#This Row],[rating]] * Table2_1[[#This Row],[rating_count]]</f>
        <v>1154.3999999999999</v>
      </c>
      <c r="P1271">
        <f>CORREL(J:J,M:M)</f>
        <v>-0.15537543972693033</v>
      </c>
      <c r="Q1271" t="str">
        <f>IF(Table2_1[[#This Row],[rating_count]]&lt;1000, "Yes", "No")</f>
        <v>Yes</v>
      </c>
      <c r="R1271" s="9">
        <f>Table2_1[[#This Row],[rating]] * Table2_1[[#This Row],[rating_count]]</f>
        <v>1154.3999999999999</v>
      </c>
    </row>
    <row r="1272" spans="1:18">
      <c r="A1272" s="9" t="s">
        <v>11062</v>
      </c>
      <c r="B1272" s="9" t="s">
        <v>11063</v>
      </c>
      <c r="C1272" s="9" t="s">
        <v>13174</v>
      </c>
      <c r="D1272" s="9" t="s">
        <v>13283</v>
      </c>
      <c r="E1272" s="9" t="s">
        <v>13327</v>
      </c>
      <c r="F1272" s="9" t="s">
        <v>13360</v>
      </c>
      <c r="G1272" s="9"/>
      <c r="H1272">
        <v>229</v>
      </c>
      <c r="I1272">
        <v>499</v>
      </c>
      <c r="J1272">
        <v>0.54</v>
      </c>
      <c r="K1272" t="str">
        <f>IF(Table2_1[[#This Row],[discount_percentage]]&gt;=0.5, "Yes", "No")</f>
        <v>Yes</v>
      </c>
      <c r="L1272" s="16">
        <f>Table2_1[[#This Row],[actual_price]] * Table2_1[[#This Row],[rating_count]]</f>
        <v>92315</v>
      </c>
      <c r="M1272">
        <v>3.5</v>
      </c>
      <c r="N1272">
        <v>185</v>
      </c>
      <c r="O1272">
        <f>Table2_1[[#This Row],[rating]] * Table2_1[[#This Row],[rating_count]]</f>
        <v>647.5</v>
      </c>
      <c r="P1272">
        <f>CORREL(J:J,M:M)</f>
        <v>-0.15537543972693033</v>
      </c>
      <c r="Q1272" t="str">
        <f>IF(Table2_1[[#This Row],[rating_count]]&lt;1000, "Yes", "No")</f>
        <v>Yes</v>
      </c>
      <c r="R1272" s="9">
        <f>Table2_1[[#This Row],[rating]] * Table2_1[[#This Row],[rating_count]]</f>
        <v>647.5</v>
      </c>
    </row>
    <row r="1273" spans="1:18">
      <c r="A1273" s="9" t="s">
        <v>11073</v>
      </c>
      <c r="B1273" s="9" t="s">
        <v>11074</v>
      </c>
      <c r="C1273" s="9" t="s">
        <v>13174</v>
      </c>
      <c r="D1273" s="9" t="s">
        <v>13283</v>
      </c>
      <c r="E1273" s="9" t="s">
        <v>13291</v>
      </c>
      <c r="F1273" s="9" t="s">
        <v>13292</v>
      </c>
      <c r="G1273" s="9" t="s">
        <v>13301</v>
      </c>
      <c r="H1273">
        <v>3349</v>
      </c>
      <c r="I1273">
        <v>3995</v>
      </c>
      <c r="J1273">
        <v>0.16</v>
      </c>
      <c r="K1273" t="str">
        <f>IF(Table2_1[[#This Row],[discount_percentage]]&gt;=0.5, "Yes", "No")</f>
        <v>No</v>
      </c>
      <c r="L1273" s="16">
        <f>Table2_1[[#This Row],[actual_price]] * Table2_1[[#This Row],[rating_count]]</f>
        <v>7806230</v>
      </c>
      <c r="M1273">
        <v>4.3</v>
      </c>
      <c r="N1273">
        <v>1954</v>
      </c>
      <c r="O1273">
        <f>Table2_1[[#This Row],[rating]] * Table2_1[[#This Row],[rating_count]]</f>
        <v>8402.1999999999989</v>
      </c>
      <c r="P1273">
        <f>CORREL(J:J,M:M)</f>
        <v>-0.15537543972693033</v>
      </c>
      <c r="Q1273" t="str">
        <f>IF(Table2_1[[#This Row],[rating_count]]&lt;1000, "Yes", "No")</f>
        <v>No</v>
      </c>
      <c r="R1273" s="9">
        <f>Table2_1[[#This Row],[rating]] * Table2_1[[#This Row],[rating_count]]</f>
        <v>8402.1999999999989</v>
      </c>
    </row>
    <row r="1274" spans="1:18">
      <c r="A1274" s="9" t="s">
        <v>11083</v>
      </c>
      <c r="B1274" s="9" t="s">
        <v>11084</v>
      </c>
      <c r="C1274" s="9" t="s">
        <v>13174</v>
      </c>
      <c r="D1274" s="9" t="s">
        <v>13287</v>
      </c>
      <c r="E1274" s="9" t="s">
        <v>13303</v>
      </c>
      <c r="F1274" s="9" t="s">
        <v>13306</v>
      </c>
      <c r="G1274" s="9"/>
      <c r="H1274">
        <v>5499</v>
      </c>
      <c r="I1274">
        <v>11500</v>
      </c>
      <c r="J1274">
        <v>0.52</v>
      </c>
      <c r="K1274" t="str">
        <f>IF(Table2_1[[#This Row],[discount_percentage]]&gt;=0.5, "Yes", "No")</f>
        <v>Yes</v>
      </c>
      <c r="L1274" s="16">
        <f>Table2_1[[#This Row],[actual_price]] * Table2_1[[#This Row],[rating_count]]</f>
        <v>11028500</v>
      </c>
      <c r="M1274">
        <v>3.9</v>
      </c>
      <c r="N1274">
        <v>959</v>
      </c>
      <c r="O1274">
        <f>Table2_1[[#This Row],[rating]] * Table2_1[[#This Row],[rating_count]]</f>
        <v>3740.1</v>
      </c>
      <c r="P1274">
        <f>CORREL(J:J,M:M)</f>
        <v>-0.15537543972693033</v>
      </c>
      <c r="Q1274" t="str">
        <f>IF(Table2_1[[#This Row],[rating_count]]&lt;1000, "Yes", "No")</f>
        <v>Yes</v>
      </c>
      <c r="R1274" s="9">
        <f>Table2_1[[#This Row],[rating]] * Table2_1[[#This Row],[rating_count]]</f>
        <v>3740.1</v>
      </c>
    </row>
    <row r="1275" spans="1:18">
      <c r="A1275" s="9" t="s">
        <v>11093</v>
      </c>
      <c r="B1275" s="9" t="s">
        <v>11094</v>
      </c>
      <c r="C1275" s="9" t="s">
        <v>13174</v>
      </c>
      <c r="D1275" s="9" t="s">
        <v>13283</v>
      </c>
      <c r="E1275" s="9" t="s">
        <v>13291</v>
      </c>
      <c r="F1275" s="9" t="s">
        <v>13292</v>
      </c>
      <c r="G1275" s="9" t="s">
        <v>13293</v>
      </c>
      <c r="H1275">
        <v>299</v>
      </c>
      <c r="I1275">
        <v>499</v>
      </c>
      <c r="J1275">
        <v>0.4</v>
      </c>
      <c r="K1275" t="str">
        <f>IF(Table2_1[[#This Row],[discount_percentage]]&gt;=0.5, "Yes", "No")</f>
        <v>No</v>
      </c>
      <c r="L1275" s="16">
        <f>Table2_1[[#This Row],[actual_price]] * Table2_1[[#This Row],[rating_count]]</f>
        <v>506485</v>
      </c>
      <c r="M1275">
        <v>3.9</v>
      </c>
      <c r="N1275">
        <v>1015</v>
      </c>
      <c r="O1275">
        <f>Table2_1[[#This Row],[rating]] * Table2_1[[#This Row],[rating_count]]</f>
        <v>3958.5</v>
      </c>
      <c r="P1275">
        <f>CORREL(J:J,M:M)</f>
        <v>-0.15537543972693033</v>
      </c>
      <c r="Q1275" t="str">
        <f>IF(Table2_1[[#This Row],[rating_count]]&lt;1000, "Yes", "No")</f>
        <v>No</v>
      </c>
      <c r="R1275" s="9">
        <f>Table2_1[[#This Row],[rating]] * Table2_1[[#This Row],[rating_count]]</f>
        <v>3958.5</v>
      </c>
    </row>
    <row r="1276" spans="1:18">
      <c r="A1276" s="9" t="s">
        <v>11103</v>
      </c>
      <c r="B1276" s="9" t="s">
        <v>11104</v>
      </c>
      <c r="C1276" s="9" t="s">
        <v>13174</v>
      </c>
      <c r="D1276" s="9" t="s">
        <v>13287</v>
      </c>
      <c r="E1276" s="9" t="s">
        <v>13361</v>
      </c>
      <c r="F1276" s="9"/>
      <c r="G1276" s="9"/>
      <c r="H1276">
        <v>2249</v>
      </c>
      <c r="I1276">
        <v>3550</v>
      </c>
      <c r="J1276">
        <v>0.37</v>
      </c>
      <c r="K1276" t="str">
        <f>IF(Table2_1[[#This Row],[discount_percentage]]&gt;=0.5, "Yes", "No")</f>
        <v>No</v>
      </c>
      <c r="L1276" s="16">
        <f>Table2_1[[#This Row],[actual_price]] * Table2_1[[#This Row],[rating_count]]</f>
        <v>14104150</v>
      </c>
      <c r="M1276">
        <v>4</v>
      </c>
      <c r="N1276">
        <v>3973</v>
      </c>
      <c r="O1276">
        <f>Table2_1[[#This Row],[rating]] * Table2_1[[#This Row],[rating_count]]</f>
        <v>15892</v>
      </c>
      <c r="P1276">
        <f>CORREL(J:J,M:M)</f>
        <v>-0.15537543972693033</v>
      </c>
      <c r="Q1276" t="str">
        <f>IF(Table2_1[[#This Row],[rating_count]]&lt;1000, "Yes", "No")</f>
        <v>No</v>
      </c>
      <c r="R1276" s="9">
        <f>Table2_1[[#This Row],[rating]] * Table2_1[[#This Row],[rating_count]]</f>
        <v>15892</v>
      </c>
    </row>
    <row r="1277" spans="1:18">
      <c r="A1277" s="9" t="s">
        <v>11114</v>
      </c>
      <c r="B1277" s="9" t="s">
        <v>11115</v>
      </c>
      <c r="C1277" s="9" t="s">
        <v>13174</v>
      </c>
      <c r="D1277" s="9" t="s">
        <v>13283</v>
      </c>
      <c r="E1277" s="9" t="s">
        <v>13284</v>
      </c>
      <c r="F1277" s="9" t="s">
        <v>13316</v>
      </c>
      <c r="G1277" s="9"/>
      <c r="H1277">
        <v>699</v>
      </c>
      <c r="I1277">
        <v>1599</v>
      </c>
      <c r="J1277">
        <v>0.56000000000000005</v>
      </c>
      <c r="K1277" t="str">
        <f>IF(Table2_1[[#This Row],[discount_percentage]]&gt;=0.5, "Yes", "No")</f>
        <v>Yes</v>
      </c>
      <c r="L1277" s="16">
        <f>Table2_1[[#This Row],[actual_price]] * Table2_1[[#This Row],[rating_count]]</f>
        <v>3677700</v>
      </c>
      <c r="M1277">
        <v>4.7</v>
      </c>
      <c r="N1277">
        <v>2300</v>
      </c>
      <c r="O1277">
        <f>Table2_1[[#This Row],[rating]] * Table2_1[[#This Row],[rating_count]]</f>
        <v>10810</v>
      </c>
      <c r="P1277">
        <f>CORREL(J:J,M:M)</f>
        <v>-0.15537543972693033</v>
      </c>
      <c r="Q1277" t="str">
        <f>IF(Table2_1[[#This Row],[rating_count]]&lt;1000, "Yes", "No")</f>
        <v>No</v>
      </c>
      <c r="R1277" s="9">
        <f>Table2_1[[#This Row],[rating]] * Table2_1[[#This Row],[rating_count]]</f>
        <v>10810</v>
      </c>
    </row>
    <row r="1278" spans="1:18">
      <c r="A1278" s="9" t="s">
        <v>11124</v>
      </c>
      <c r="B1278" s="9" t="s">
        <v>11125</v>
      </c>
      <c r="C1278" s="9" t="s">
        <v>13174</v>
      </c>
      <c r="D1278" s="9" t="s">
        <v>13287</v>
      </c>
      <c r="E1278" s="9" t="s">
        <v>13288</v>
      </c>
      <c r="F1278" s="9" t="s">
        <v>13289</v>
      </c>
      <c r="G1278" s="9"/>
      <c r="H1278">
        <v>1235</v>
      </c>
      <c r="I1278">
        <v>1499</v>
      </c>
      <c r="J1278">
        <v>0.18</v>
      </c>
      <c r="K1278" t="str">
        <f>IF(Table2_1[[#This Row],[discount_percentage]]&gt;=0.5, "Yes", "No")</f>
        <v>No</v>
      </c>
      <c r="L1278" s="16">
        <f>Table2_1[[#This Row],[actual_price]] * Table2_1[[#This Row],[rating_count]]</f>
        <v>304297</v>
      </c>
      <c r="M1278">
        <v>4.0999999999999996</v>
      </c>
      <c r="N1278">
        <v>203</v>
      </c>
      <c r="O1278">
        <f>Table2_1[[#This Row],[rating]] * Table2_1[[#This Row],[rating_count]]</f>
        <v>832.3</v>
      </c>
      <c r="P1278">
        <f>CORREL(J:J,M:M)</f>
        <v>-0.15537543972693033</v>
      </c>
      <c r="Q1278" t="str">
        <f>IF(Table2_1[[#This Row],[rating_count]]&lt;1000, "Yes", "No")</f>
        <v>Yes</v>
      </c>
      <c r="R1278" s="9">
        <f>Table2_1[[#This Row],[rating]] * Table2_1[[#This Row],[rating_count]]</f>
        <v>832.3</v>
      </c>
    </row>
    <row r="1279" spans="1:18">
      <c r="A1279" s="9" t="s">
        <v>11134</v>
      </c>
      <c r="B1279" s="9" t="s">
        <v>11135</v>
      </c>
      <c r="C1279" s="9" t="s">
        <v>13174</v>
      </c>
      <c r="D1279" s="9" t="s">
        <v>13283</v>
      </c>
      <c r="E1279" s="9" t="s">
        <v>13284</v>
      </c>
      <c r="F1279" s="9" t="s">
        <v>13318</v>
      </c>
      <c r="G1279" s="9"/>
      <c r="H1279">
        <v>1349</v>
      </c>
      <c r="I1279">
        <v>2999</v>
      </c>
      <c r="J1279">
        <v>0.55000000000000004</v>
      </c>
      <c r="K1279" t="str">
        <f>IF(Table2_1[[#This Row],[discount_percentage]]&gt;=0.5, "Yes", "No")</f>
        <v>Yes</v>
      </c>
      <c r="L1279" s="16">
        <f>Table2_1[[#This Row],[actual_price]] * Table2_1[[#This Row],[rating_count]]</f>
        <v>1322559</v>
      </c>
      <c r="M1279">
        <v>3.8</v>
      </c>
      <c r="N1279">
        <v>441</v>
      </c>
      <c r="O1279">
        <f>Table2_1[[#This Row],[rating]] * Table2_1[[#This Row],[rating_count]]</f>
        <v>1675.8</v>
      </c>
      <c r="P1279">
        <f>CORREL(J:J,M:M)</f>
        <v>-0.15537543972693033</v>
      </c>
      <c r="Q1279" t="str">
        <f>IF(Table2_1[[#This Row],[rating_count]]&lt;1000, "Yes", "No")</f>
        <v>Yes</v>
      </c>
      <c r="R1279" s="9">
        <f>Table2_1[[#This Row],[rating]] * Table2_1[[#This Row],[rating_count]]</f>
        <v>1675.8</v>
      </c>
    </row>
    <row r="1280" spans="1:18">
      <c r="A1280" s="9" t="s">
        <v>11144</v>
      </c>
      <c r="B1280" s="9" t="s">
        <v>11145</v>
      </c>
      <c r="C1280" s="9" t="s">
        <v>13174</v>
      </c>
      <c r="D1280" s="9" t="s">
        <v>13287</v>
      </c>
      <c r="E1280" s="9" t="s">
        <v>13303</v>
      </c>
      <c r="F1280" s="9" t="s">
        <v>13306</v>
      </c>
      <c r="G1280" s="9"/>
      <c r="H1280">
        <v>6800</v>
      </c>
      <c r="I1280">
        <v>11500</v>
      </c>
      <c r="J1280">
        <v>0.41</v>
      </c>
      <c r="K1280" t="str">
        <f>IF(Table2_1[[#This Row],[discount_percentage]]&gt;=0.5, "Yes", "No")</f>
        <v>No</v>
      </c>
      <c r="L1280" s="16">
        <f>Table2_1[[#This Row],[actual_price]] * Table2_1[[#This Row],[rating_count]]</f>
        <v>118542000</v>
      </c>
      <c r="M1280">
        <v>4.0999999999999996</v>
      </c>
      <c r="N1280">
        <v>10308</v>
      </c>
      <c r="O1280">
        <f>Table2_1[[#This Row],[rating]] * Table2_1[[#This Row],[rating_count]]</f>
        <v>42262.799999999996</v>
      </c>
      <c r="P1280">
        <f>CORREL(J:J,M:M)</f>
        <v>-0.15537543972693033</v>
      </c>
      <c r="Q1280" t="str">
        <f>IF(Table2_1[[#This Row],[rating_count]]&lt;1000, "Yes", "No")</f>
        <v>No</v>
      </c>
      <c r="R1280" s="9">
        <f>Table2_1[[#This Row],[rating]] * Table2_1[[#This Row],[rating_count]]</f>
        <v>42262.799999999996</v>
      </c>
    </row>
    <row r="1281" spans="1:18">
      <c r="A1281" s="9" t="s">
        <v>11154</v>
      </c>
      <c r="B1281" s="9" t="s">
        <v>11155</v>
      </c>
      <c r="C1281" s="9" t="s">
        <v>13174</v>
      </c>
      <c r="D1281" s="9" t="s">
        <v>13283</v>
      </c>
      <c r="E1281" s="9" t="s">
        <v>13291</v>
      </c>
      <c r="F1281" s="9" t="s">
        <v>13314</v>
      </c>
      <c r="G1281" s="9" t="s">
        <v>13315</v>
      </c>
      <c r="H1281">
        <v>2099</v>
      </c>
      <c r="I1281">
        <v>2499</v>
      </c>
      <c r="J1281">
        <v>0.16</v>
      </c>
      <c r="K1281" t="str">
        <f>IF(Table2_1[[#This Row],[discount_percentage]]&gt;=0.5, "Yes", "No")</f>
        <v>No</v>
      </c>
      <c r="L1281" s="16">
        <f>Table2_1[[#This Row],[actual_price]] * Table2_1[[#This Row],[rating_count]]</f>
        <v>2479008</v>
      </c>
      <c r="N1281">
        <v>992</v>
      </c>
      <c r="O1281">
        <f>Table2_1[[#This Row],[rating]] * Table2_1[[#This Row],[rating_count]]</f>
        <v>0</v>
      </c>
      <c r="P1281">
        <f>CORREL(J:J,M:M)</f>
        <v>-0.15537543972693033</v>
      </c>
      <c r="Q1281" t="str">
        <f>IF(Table2_1[[#This Row],[rating_count]]&lt;1000, "Yes", "No")</f>
        <v>Yes</v>
      </c>
      <c r="R1281" s="9">
        <f>Table2_1[[#This Row],[rating]] * Table2_1[[#This Row],[rating_count]]</f>
        <v>0</v>
      </c>
    </row>
    <row r="1282" spans="1:18">
      <c r="A1282" s="9" t="s">
        <v>11165</v>
      </c>
      <c r="B1282" s="9" t="s">
        <v>11166</v>
      </c>
      <c r="C1282" s="9" t="s">
        <v>13174</v>
      </c>
      <c r="D1282" s="9" t="s">
        <v>13283</v>
      </c>
      <c r="E1282" s="9" t="s">
        <v>13284</v>
      </c>
      <c r="F1282" s="9" t="s">
        <v>13317</v>
      </c>
      <c r="G1282" s="9"/>
      <c r="H1282">
        <v>1699</v>
      </c>
      <c r="I1282">
        <v>1975</v>
      </c>
      <c r="J1282">
        <v>0.14000000000000001</v>
      </c>
      <c r="K1282" t="str">
        <f>IF(Table2_1[[#This Row],[discount_percentage]]&gt;=0.5, "Yes", "No")</f>
        <v>No</v>
      </c>
      <c r="L1282" s="16">
        <f>Table2_1[[#This Row],[actual_price]] * Table2_1[[#This Row],[rating_count]]</f>
        <v>9314100</v>
      </c>
      <c r="M1282">
        <v>4.0999999999999996</v>
      </c>
      <c r="N1282">
        <v>4716</v>
      </c>
      <c r="O1282">
        <f>Table2_1[[#This Row],[rating]] * Table2_1[[#This Row],[rating_count]]</f>
        <v>19335.599999999999</v>
      </c>
      <c r="P1282">
        <f>CORREL(J:J,M:M)</f>
        <v>-0.15537543972693033</v>
      </c>
      <c r="Q1282" t="str">
        <f>IF(Table2_1[[#This Row],[rating_count]]&lt;1000, "Yes", "No")</f>
        <v>No</v>
      </c>
      <c r="R1282" s="9">
        <f>Table2_1[[#This Row],[rating]] * Table2_1[[#This Row],[rating_count]]</f>
        <v>19335.599999999999</v>
      </c>
    </row>
    <row r="1283" spans="1:18">
      <c r="A1283" s="9" t="s">
        <v>11175</v>
      </c>
      <c r="B1283" s="9" t="s">
        <v>11176</v>
      </c>
      <c r="C1283" s="9" t="s">
        <v>13174</v>
      </c>
      <c r="D1283" s="9" t="s">
        <v>13287</v>
      </c>
      <c r="E1283" s="9" t="s">
        <v>13288</v>
      </c>
      <c r="F1283" s="9" t="s">
        <v>13290</v>
      </c>
      <c r="G1283" s="9"/>
      <c r="H1283">
        <v>1069</v>
      </c>
      <c r="I1283">
        <v>1699</v>
      </c>
      <c r="J1283">
        <v>0.37</v>
      </c>
      <c r="K1283" t="str">
        <f>IF(Table2_1[[#This Row],[discount_percentage]]&gt;=0.5, "Yes", "No")</f>
        <v>No</v>
      </c>
      <c r="L1283" s="16">
        <f>Table2_1[[#This Row],[actual_price]] * Table2_1[[#This Row],[rating_count]]</f>
        <v>531787</v>
      </c>
      <c r="M1283">
        <v>3.9</v>
      </c>
      <c r="N1283">
        <v>313</v>
      </c>
      <c r="O1283">
        <f>Table2_1[[#This Row],[rating]] * Table2_1[[#This Row],[rating_count]]</f>
        <v>1220.7</v>
      </c>
      <c r="P1283">
        <f>CORREL(J:J,M:M)</f>
        <v>-0.15537543972693033</v>
      </c>
      <c r="Q1283" t="str">
        <f>IF(Table2_1[[#This Row],[rating_count]]&lt;1000, "Yes", "No")</f>
        <v>Yes</v>
      </c>
      <c r="R1283" s="9">
        <f>Table2_1[[#This Row],[rating]] * Table2_1[[#This Row],[rating_count]]</f>
        <v>1220.7</v>
      </c>
    </row>
    <row r="1284" spans="1:18">
      <c r="A1284" s="9" t="s">
        <v>11185</v>
      </c>
      <c r="B1284" s="9" t="s">
        <v>11186</v>
      </c>
      <c r="C1284" s="9" t="s">
        <v>13174</v>
      </c>
      <c r="D1284" s="9" t="s">
        <v>13287</v>
      </c>
      <c r="E1284" s="9" t="s">
        <v>13288</v>
      </c>
      <c r="F1284" s="9" t="s">
        <v>13290</v>
      </c>
      <c r="G1284" s="9"/>
      <c r="H1284">
        <v>1349</v>
      </c>
      <c r="I1284">
        <v>2495</v>
      </c>
      <c r="J1284">
        <v>0.46</v>
      </c>
      <c r="K1284" t="str">
        <f>IF(Table2_1[[#This Row],[discount_percentage]]&gt;=0.5, "Yes", "No")</f>
        <v>No</v>
      </c>
      <c r="L1284" s="16">
        <f>Table2_1[[#This Row],[actual_price]] * Table2_1[[#This Row],[rating_count]]</f>
        <v>414170</v>
      </c>
      <c r="M1284">
        <v>3.8</v>
      </c>
      <c r="N1284">
        <v>166</v>
      </c>
      <c r="O1284">
        <f>Table2_1[[#This Row],[rating]] * Table2_1[[#This Row],[rating_count]]</f>
        <v>630.79999999999995</v>
      </c>
      <c r="P1284">
        <f>CORREL(J:J,M:M)</f>
        <v>-0.15537543972693033</v>
      </c>
      <c r="Q1284" t="str">
        <f>IF(Table2_1[[#This Row],[rating_count]]&lt;1000, "Yes", "No")</f>
        <v>Yes</v>
      </c>
      <c r="R1284" s="9">
        <f>Table2_1[[#This Row],[rating]] * Table2_1[[#This Row],[rating_count]]</f>
        <v>630.79999999999995</v>
      </c>
    </row>
    <row r="1285" spans="1:18">
      <c r="A1285" s="9" t="s">
        <v>11195</v>
      </c>
      <c r="B1285" s="9" t="s">
        <v>11196</v>
      </c>
      <c r="C1285" s="9" t="s">
        <v>13174</v>
      </c>
      <c r="D1285" s="9" t="s">
        <v>13287</v>
      </c>
      <c r="E1285" s="9" t="s">
        <v>13303</v>
      </c>
      <c r="F1285" s="9" t="s">
        <v>13307</v>
      </c>
      <c r="G1285" s="9"/>
      <c r="H1285">
        <v>1499</v>
      </c>
      <c r="I1285">
        <v>3500</v>
      </c>
      <c r="J1285">
        <v>0.56999999999999995</v>
      </c>
      <c r="K1285" t="str">
        <f>IF(Table2_1[[#This Row],[discount_percentage]]&gt;=0.5, "Yes", "No")</f>
        <v>Yes</v>
      </c>
      <c r="L1285" s="16">
        <f>Table2_1[[#This Row],[actual_price]] * Table2_1[[#This Row],[rating_count]]</f>
        <v>1060500</v>
      </c>
      <c r="M1285">
        <v>4.0999999999999996</v>
      </c>
      <c r="N1285">
        <v>303</v>
      </c>
      <c r="O1285">
        <f>Table2_1[[#This Row],[rating]] * Table2_1[[#This Row],[rating_count]]</f>
        <v>1242.3</v>
      </c>
      <c r="P1285">
        <f>CORREL(J:J,M:M)</f>
        <v>-0.15537543972693033</v>
      </c>
      <c r="Q1285" t="str">
        <f>IF(Table2_1[[#This Row],[rating_count]]&lt;1000, "Yes", "No")</f>
        <v>Yes</v>
      </c>
      <c r="R1285" s="9">
        <f>Table2_1[[#This Row],[rating]] * Table2_1[[#This Row],[rating_count]]</f>
        <v>1242.3</v>
      </c>
    </row>
    <row r="1286" spans="1:18">
      <c r="A1286" s="9" t="s">
        <v>11205</v>
      </c>
      <c r="B1286" s="9" t="s">
        <v>11206</v>
      </c>
      <c r="C1286" s="9" t="s">
        <v>13174</v>
      </c>
      <c r="D1286" s="9" t="s">
        <v>13283</v>
      </c>
      <c r="E1286" s="9" t="s">
        <v>13284</v>
      </c>
      <c r="F1286" s="9" t="s">
        <v>13317</v>
      </c>
      <c r="G1286" s="9"/>
      <c r="H1286">
        <v>2092</v>
      </c>
      <c r="I1286">
        <v>4600</v>
      </c>
      <c r="J1286">
        <v>0.55000000000000004</v>
      </c>
      <c r="K1286" t="str">
        <f>IF(Table2_1[[#This Row],[discount_percentage]]&gt;=0.5, "Yes", "No")</f>
        <v>Yes</v>
      </c>
      <c r="L1286" s="16">
        <f>Table2_1[[#This Row],[actual_price]] * Table2_1[[#This Row],[rating_count]]</f>
        <v>2585200</v>
      </c>
      <c r="M1286">
        <v>4.3</v>
      </c>
      <c r="N1286">
        <v>562</v>
      </c>
      <c r="O1286">
        <f>Table2_1[[#This Row],[rating]] * Table2_1[[#This Row],[rating_count]]</f>
        <v>2416.6</v>
      </c>
      <c r="P1286">
        <f>CORREL(J:J,M:M)</f>
        <v>-0.15537543972693033</v>
      </c>
      <c r="Q1286" t="str">
        <f>IF(Table2_1[[#This Row],[rating_count]]&lt;1000, "Yes", "No")</f>
        <v>Yes</v>
      </c>
      <c r="R1286" s="9">
        <f>Table2_1[[#This Row],[rating]] * Table2_1[[#This Row],[rating_count]]</f>
        <v>2416.6</v>
      </c>
    </row>
    <row r="1287" spans="1:18">
      <c r="A1287" s="9" t="s">
        <v>11215</v>
      </c>
      <c r="B1287" s="9" t="s">
        <v>11216</v>
      </c>
      <c r="C1287" s="9" t="s">
        <v>13174</v>
      </c>
      <c r="D1287" s="9" t="s">
        <v>13283</v>
      </c>
      <c r="E1287" s="9" t="s">
        <v>13291</v>
      </c>
      <c r="F1287" s="9" t="s">
        <v>13314</v>
      </c>
      <c r="G1287" s="9" t="s">
        <v>13315</v>
      </c>
      <c r="H1287">
        <v>3859</v>
      </c>
      <c r="I1287">
        <v>10295</v>
      </c>
      <c r="J1287">
        <v>0.63</v>
      </c>
      <c r="K1287" t="str">
        <f>IF(Table2_1[[#This Row],[discount_percentage]]&gt;=0.5, "Yes", "No")</f>
        <v>Yes</v>
      </c>
      <c r="L1287" s="16">
        <f>Table2_1[[#This Row],[actual_price]] * Table2_1[[#This Row],[rating_count]]</f>
        <v>83338025</v>
      </c>
      <c r="M1287">
        <v>3.9</v>
      </c>
      <c r="N1287">
        <v>8095</v>
      </c>
      <c r="O1287">
        <f>Table2_1[[#This Row],[rating]] * Table2_1[[#This Row],[rating_count]]</f>
        <v>31570.5</v>
      </c>
      <c r="P1287">
        <f>CORREL(J:J,M:M)</f>
        <v>-0.15537543972693033</v>
      </c>
      <c r="Q1287" t="str">
        <f>IF(Table2_1[[#This Row],[rating_count]]&lt;1000, "Yes", "No")</f>
        <v>No</v>
      </c>
      <c r="R1287" s="9">
        <f>Table2_1[[#This Row],[rating]] * Table2_1[[#This Row],[rating_count]]</f>
        <v>31570.5</v>
      </c>
    </row>
    <row r="1288" spans="1:18">
      <c r="A1288" s="9" t="s">
        <v>11225</v>
      </c>
      <c r="B1288" s="9" t="s">
        <v>11226</v>
      </c>
      <c r="C1288" s="9" t="s">
        <v>13174</v>
      </c>
      <c r="D1288" s="9" t="s">
        <v>13283</v>
      </c>
      <c r="E1288" s="9" t="s">
        <v>13284</v>
      </c>
      <c r="F1288" s="9" t="s">
        <v>13313</v>
      </c>
      <c r="G1288" s="9"/>
      <c r="H1288">
        <v>499</v>
      </c>
      <c r="I1288">
        <v>2199</v>
      </c>
      <c r="J1288">
        <v>0.77</v>
      </c>
      <c r="K1288" t="str">
        <f>IF(Table2_1[[#This Row],[discount_percentage]]&gt;=0.5, "Yes", "No")</f>
        <v>Yes</v>
      </c>
      <c r="L1288" s="16">
        <f>Table2_1[[#This Row],[actual_price]] * Table2_1[[#This Row],[rating_count]]</f>
        <v>239691</v>
      </c>
      <c r="M1288">
        <v>2.8</v>
      </c>
      <c r="N1288">
        <v>109</v>
      </c>
      <c r="O1288">
        <f>Table2_1[[#This Row],[rating]] * Table2_1[[#This Row],[rating_count]]</f>
        <v>305.2</v>
      </c>
      <c r="P1288">
        <f>CORREL(J:J,M:M)</f>
        <v>-0.15537543972693033</v>
      </c>
      <c r="Q1288" t="str">
        <f>IF(Table2_1[[#This Row],[rating_count]]&lt;1000, "Yes", "No")</f>
        <v>Yes</v>
      </c>
      <c r="R1288" s="9">
        <f>Table2_1[[#This Row],[rating]] * Table2_1[[#This Row],[rating_count]]</f>
        <v>305.2</v>
      </c>
    </row>
    <row r="1289" spans="1:18">
      <c r="A1289" s="9" t="s">
        <v>11235</v>
      </c>
      <c r="B1289" s="9" t="s">
        <v>11236</v>
      </c>
      <c r="C1289" s="9" t="s">
        <v>13174</v>
      </c>
      <c r="D1289" s="9" t="s">
        <v>13287</v>
      </c>
      <c r="E1289" s="9" t="s">
        <v>13321</v>
      </c>
      <c r="F1289" s="9" t="s">
        <v>13322</v>
      </c>
      <c r="G1289" s="9"/>
      <c r="H1289">
        <v>1804</v>
      </c>
      <c r="I1289">
        <v>2380</v>
      </c>
      <c r="J1289">
        <v>0.24</v>
      </c>
      <c r="K1289" t="str">
        <f>IF(Table2_1[[#This Row],[discount_percentage]]&gt;=0.5, "Yes", "No")</f>
        <v>No</v>
      </c>
      <c r="L1289" s="16">
        <f>Table2_1[[#This Row],[actual_price]] * Table2_1[[#This Row],[rating_count]]</f>
        <v>36609160</v>
      </c>
      <c r="M1289">
        <v>4</v>
      </c>
      <c r="N1289">
        <v>15382</v>
      </c>
      <c r="O1289">
        <f>Table2_1[[#This Row],[rating]] * Table2_1[[#This Row],[rating_count]]</f>
        <v>61528</v>
      </c>
      <c r="P1289">
        <f>CORREL(J:J,M:M)</f>
        <v>-0.15537543972693033</v>
      </c>
      <c r="Q1289" t="str">
        <f>IF(Table2_1[[#This Row],[rating_count]]&lt;1000, "Yes", "No")</f>
        <v>No</v>
      </c>
      <c r="R1289" s="9">
        <f>Table2_1[[#This Row],[rating]] * Table2_1[[#This Row],[rating_count]]</f>
        <v>61528</v>
      </c>
    </row>
    <row r="1290" spans="1:18">
      <c r="A1290" s="9" t="s">
        <v>11245</v>
      </c>
      <c r="B1290" s="9" t="s">
        <v>11246</v>
      </c>
      <c r="C1290" s="9" t="s">
        <v>13174</v>
      </c>
      <c r="D1290" s="9" t="s">
        <v>13283</v>
      </c>
      <c r="E1290" s="9" t="s">
        <v>13284</v>
      </c>
      <c r="F1290" s="9" t="s">
        <v>13313</v>
      </c>
      <c r="G1290" s="9"/>
      <c r="H1290">
        <v>6525</v>
      </c>
      <c r="I1290">
        <v>8820</v>
      </c>
      <c r="J1290">
        <v>0.26</v>
      </c>
      <c r="K1290" t="str">
        <f>IF(Table2_1[[#This Row],[discount_percentage]]&gt;=0.5, "Yes", "No")</f>
        <v>No</v>
      </c>
      <c r="L1290" s="16">
        <f>Table2_1[[#This Row],[actual_price]] * Table2_1[[#This Row],[rating_count]]</f>
        <v>45308340</v>
      </c>
      <c r="M1290">
        <v>4.5</v>
      </c>
      <c r="N1290">
        <v>5137</v>
      </c>
      <c r="O1290">
        <f>Table2_1[[#This Row],[rating]] * Table2_1[[#This Row],[rating_count]]</f>
        <v>23116.5</v>
      </c>
      <c r="P1290">
        <f>CORREL(J:J,M:M)</f>
        <v>-0.15537543972693033</v>
      </c>
      <c r="Q1290" t="str">
        <f>IF(Table2_1[[#This Row],[rating_count]]&lt;1000, "Yes", "No")</f>
        <v>No</v>
      </c>
      <c r="R1290" s="9">
        <f>Table2_1[[#This Row],[rating]] * Table2_1[[#This Row],[rating_count]]</f>
        <v>23116.5</v>
      </c>
    </row>
    <row r="1291" spans="1:18">
      <c r="A1291" s="9" t="s">
        <v>11255</v>
      </c>
      <c r="B1291" s="9" t="s">
        <v>11256</v>
      </c>
      <c r="C1291" s="9" t="s">
        <v>13174</v>
      </c>
      <c r="D1291" s="9" t="s">
        <v>13283</v>
      </c>
      <c r="E1291" s="9" t="s">
        <v>13332</v>
      </c>
      <c r="F1291" s="9" t="s">
        <v>13342</v>
      </c>
      <c r="G1291" s="9"/>
      <c r="H1291">
        <v>4999</v>
      </c>
      <c r="I1291">
        <v>24999</v>
      </c>
      <c r="J1291">
        <v>0.8</v>
      </c>
      <c r="K1291" t="str">
        <f>IF(Table2_1[[#This Row],[discount_percentage]]&gt;=0.5, "Yes", "No")</f>
        <v>Yes</v>
      </c>
      <c r="L1291" s="16">
        <f>Table2_1[[#This Row],[actual_price]] * Table2_1[[#This Row],[rating_count]]</f>
        <v>3099876</v>
      </c>
      <c r="M1291">
        <v>4.5999999999999996</v>
      </c>
      <c r="N1291">
        <v>124</v>
      </c>
      <c r="O1291">
        <f>Table2_1[[#This Row],[rating]] * Table2_1[[#This Row],[rating_count]]</f>
        <v>570.4</v>
      </c>
      <c r="P1291">
        <f>CORREL(J:J,M:M)</f>
        <v>-0.15537543972693033</v>
      </c>
      <c r="Q1291" t="str">
        <f>IF(Table2_1[[#This Row],[rating_count]]&lt;1000, "Yes", "No")</f>
        <v>Yes</v>
      </c>
      <c r="R1291" s="9">
        <f>Table2_1[[#This Row],[rating]] * Table2_1[[#This Row],[rating_count]]</f>
        <v>570.4</v>
      </c>
    </row>
    <row r="1292" spans="1:18">
      <c r="A1292" s="9" t="s">
        <v>11265</v>
      </c>
      <c r="B1292" s="9" t="s">
        <v>11266</v>
      </c>
      <c r="C1292" s="9" t="s">
        <v>13174</v>
      </c>
      <c r="D1292" s="9" t="s">
        <v>13283</v>
      </c>
      <c r="E1292" s="9" t="s">
        <v>13327</v>
      </c>
      <c r="F1292" s="9" t="s">
        <v>13331</v>
      </c>
      <c r="G1292" s="9"/>
      <c r="H1292">
        <v>1189</v>
      </c>
      <c r="I1292">
        <v>2400</v>
      </c>
      <c r="J1292">
        <v>0.5</v>
      </c>
      <c r="K1292" t="str">
        <f>IF(Table2_1[[#This Row],[discount_percentage]]&gt;=0.5, "Yes", "No")</f>
        <v>Yes</v>
      </c>
      <c r="L1292" s="16">
        <f>Table2_1[[#This Row],[actual_price]] * Table2_1[[#This Row],[rating_count]]</f>
        <v>1483200</v>
      </c>
      <c r="M1292">
        <v>4.0999999999999996</v>
      </c>
      <c r="N1292">
        <v>618</v>
      </c>
      <c r="O1292">
        <f>Table2_1[[#This Row],[rating]] * Table2_1[[#This Row],[rating_count]]</f>
        <v>2533.7999999999997</v>
      </c>
      <c r="P1292">
        <f>CORREL(J:J,M:M)</f>
        <v>-0.15537543972693033</v>
      </c>
      <c r="Q1292" t="str">
        <f>IF(Table2_1[[#This Row],[rating_count]]&lt;1000, "Yes", "No")</f>
        <v>Yes</v>
      </c>
      <c r="R1292" s="9">
        <f>Table2_1[[#This Row],[rating]] * Table2_1[[#This Row],[rating_count]]</f>
        <v>2533.7999999999997</v>
      </c>
    </row>
    <row r="1293" spans="1:18">
      <c r="A1293" s="9" t="s">
        <v>11275</v>
      </c>
      <c r="B1293" s="9" t="s">
        <v>11276</v>
      </c>
      <c r="C1293" s="9" t="s">
        <v>13174</v>
      </c>
      <c r="D1293" s="9" t="s">
        <v>13287</v>
      </c>
      <c r="E1293" s="9" t="s">
        <v>13288</v>
      </c>
      <c r="F1293" s="9" t="s">
        <v>13290</v>
      </c>
      <c r="G1293" s="9"/>
      <c r="H1293">
        <v>2590</v>
      </c>
      <c r="I1293">
        <v>4200</v>
      </c>
      <c r="J1293">
        <v>0.38</v>
      </c>
      <c r="K1293" t="str">
        <f>IF(Table2_1[[#This Row],[discount_percentage]]&gt;=0.5, "Yes", "No")</f>
        <v>No</v>
      </c>
      <c r="L1293" s="16">
        <f>Table2_1[[#This Row],[actual_price]] * Table2_1[[#This Row],[rating_count]]</f>
        <v>264600</v>
      </c>
      <c r="M1293">
        <v>4.0999999999999996</v>
      </c>
      <c r="N1293">
        <v>63</v>
      </c>
      <c r="O1293">
        <f>Table2_1[[#This Row],[rating]] * Table2_1[[#This Row],[rating_count]]</f>
        <v>258.29999999999995</v>
      </c>
      <c r="P1293">
        <f>CORREL(J:J,M:M)</f>
        <v>-0.15537543972693033</v>
      </c>
      <c r="Q1293" t="str">
        <f>IF(Table2_1[[#This Row],[rating_count]]&lt;1000, "Yes", "No")</f>
        <v>Yes</v>
      </c>
      <c r="R1293" s="9">
        <f>Table2_1[[#This Row],[rating]] * Table2_1[[#This Row],[rating_count]]</f>
        <v>258.29999999999995</v>
      </c>
    </row>
    <row r="1294" spans="1:18">
      <c r="A1294" s="9" t="s">
        <v>11285</v>
      </c>
      <c r="B1294" s="9" t="s">
        <v>11286</v>
      </c>
      <c r="C1294" s="9" t="s">
        <v>13174</v>
      </c>
      <c r="D1294" s="9" t="s">
        <v>13287</v>
      </c>
      <c r="E1294" s="9" t="s">
        <v>13288</v>
      </c>
      <c r="F1294" s="9" t="s">
        <v>13290</v>
      </c>
      <c r="G1294" s="9"/>
      <c r="H1294">
        <v>899</v>
      </c>
      <c r="I1294">
        <v>1599</v>
      </c>
      <c r="J1294">
        <v>0.44</v>
      </c>
      <c r="K1294" t="str">
        <f>IF(Table2_1[[#This Row],[discount_percentage]]&gt;=0.5, "Yes", "No")</f>
        <v>No</v>
      </c>
      <c r="L1294" s="16">
        <f>Table2_1[[#This Row],[actual_price]] * Table2_1[[#This Row],[rating_count]]</f>
        <v>23985</v>
      </c>
      <c r="M1294">
        <v>3.4</v>
      </c>
      <c r="N1294">
        <v>15</v>
      </c>
      <c r="O1294">
        <f>Table2_1[[#This Row],[rating]] * Table2_1[[#This Row],[rating_count]]</f>
        <v>51</v>
      </c>
      <c r="P1294">
        <f>CORREL(J:J,M:M)</f>
        <v>-0.15537543972693033</v>
      </c>
      <c r="Q1294" t="str">
        <f>IF(Table2_1[[#This Row],[rating_count]]&lt;1000, "Yes", "No")</f>
        <v>Yes</v>
      </c>
      <c r="R1294" s="9">
        <f>Table2_1[[#This Row],[rating]] * Table2_1[[#This Row],[rating_count]]</f>
        <v>51</v>
      </c>
    </row>
    <row r="1295" spans="1:18">
      <c r="A1295" s="9" t="s">
        <v>11295</v>
      </c>
      <c r="B1295" s="9" t="s">
        <v>11296</v>
      </c>
      <c r="C1295" s="9" t="s">
        <v>13174</v>
      </c>
      <c r="D1295" s="9" t="s">
        <v>13287</v>
      </c>
      <c r="E1295" s="9" t="s">
        <v>13288</v>
      </c>
      <c r="F1295" s="9" t="s">
        <v>13290</v>
      </c>
      <c r="G1295" s="9"/>
      <c r="H1295">
        <v>998</v>
      </c>
      <c r="I1295">
        <v>2999</v>
      </c>
      <c r="J1295">
        <v>0.67</v>
      </c>
      <c r="K1295" t="str">
        <f>IF(Table2_1[[#This Row],[discount_percentage]]&gt;=0.5, "Yes", "No")</f>
        <v>Yes</v>
      </c>
      <c r="L1295" s="16">
        <f>Table2_1[[#This Row],[actual_price]] * Table2_1[[#This Row],[rating_count]]</f>
        <v>26991</v>
      </c>
      <c r="M1295">
        <v>4.5999999999999996</v>
      </c>
      <c r="N1295">
        <v>9</v>
      </c>
      <c r="O1295">
        <f>Table2_1[[#This Row],[rating]] * Table2_1[[#This Row],[rating_count]]</f>
        <v>41.4</v>
      </c>
      <c r="P1295">
        <f>CORREL(J:J,M:M)</f>
        <v>-0.15537543972693033</v>
      </c>
      <c r="Q1295" t="str">
        <f>IF(Table2_1[[#This Row],[rating_count]]&lt;1000, "Yes", "No")</f>
        <v>Yes</v>
      </c>
      <c r="R1295" s="9">
        <f>Table2_1[[#This Row],[rating]] * Table2_1[[#This Row],[rating_count]]</f>
        <v>41.4</v>
      </c>
    </row>
    <row r="1296" spans="1:18">
      <c r="A1296" s="9" t="s">
        <v>11305</v>
      </c>
      <c r="B1296" s="9" t="s">
        <v>11306</v>
      </c>
      <c r="C1296" s="9" t="s">
        <v>13174</v>
      </c>
      <c r="D1296" s="9" t="s">
        <v>13310</v>
      </c>
      <c r="E1296" s="9" t="s">
        <v>13311</v>
      </c>
      <c r="F1296" s="9" t="s">
        <v>13312</v>
      </c>
      <c r="G1296" s="9"/>
      <c r="H1296">
        <v>998.06</v>
      </c>
      <c r="I1296">
        <v>1282</v>
      </c>
      <c r="J1296">
        <v>0.22</v>
      </c>
      <c r="K1296" t="str">
        <f>IF(Table2_1[[#This Row],[discount_percentage]]&gt;=0.5, "Yes", "No")</f>
        <v>No</v>
      </c>
      <c r="L1296" s="16">
        <f>Table2_1[[#This Row],[actual_price]] * Table2_1[[#This Row],[rating_count]]</f>
        <v>9325268</v>
      </c>
      <c r="M1296">
        <v>4.2</v>
      </c>
      <c r="N1296">
        <v>7274</v>
      </c>
      <c r="O1296">
        <f>Table2_1[[#This Row],[rating]] * Table2_1[[#This Row],[rating_count]]</f>
        <v>30550.800000000003</v>
      </c>
      <c r="P1296">
        <f>CORREL(J:J,M:M)</f>
        <v>-0.15537543972693033</v>
      </c>
      <c r="Q1296" t="str">
        <f>IF(Table2_1[[#This Row],[rating_count]]&lt;1000, "Yes", "No")</f>
        <v>No</v>
      </c>
      <c r="R1296" s="9">
        <f>Table2_1[[#This Row],[rating]] * Table2_1[[#This Row],[rating_count]]</f>
        <v>30550.800000000003</v>
      </c>
    </row>
    <row r="1297" spans="1:18">
      <c r="A1297" s="9" t="s">
        <v>11315</v>
      </c>
      <c r="B1297" s="9" t="s">
        <v>11316</v>
      </c>
      <c r="C1297" s="9" t="s">
        <v>13174</v>
      </c>
      <c r="D1297" s="9" t="s">
        <v>13287</v>
      </c>
      <c r="E1297" s="9" t="s">
        <v>13321</v>
      </c>
      <c r="F1297" s="9" t="s">
        <v>13322</v>
      </c>
      <c r="G1297" s="9"/>
      <c r="H1297">
        <v>1099</v>
      </c>
      <c r="I1297">
        <v>1990</v>
      </c>
      <c r="J1297">
        <v>0.45</v>
      </c>
      <c r="K1297" t="str">
        <f>IF(Table2_1[[#This Row],[discount_percentage]]&gt;=0.5, "Yes", "No")</f>
        <v>No</v>
      </c>
      <c r="L1297" s="16">
        <f>Table2_1[[#This Row],[actual_price]] * Table2_1[[#This Row],[rating_count]]</f>
        <v>11762890</v>
      </c>
      <c r="M1297">
        <v>3.9</v>
      </c>
      <c r="N1297">
        <v>5911</v>
      </c>
      <c r="O1297">
        <f>Table2_1[[#This Row],[rating]] * Table2_1[[#This Row],[rating_count]]</f>
        <v>23052.899999999998</v>
      </c>
      <c r="P1297">
        <f>CORREL(J:J,M:M)</f>
        <v>-0.15537543972693033</v>
      </c>
      <c r="Q1297" t="str">
        <f>IF(Table2_1[[#This Row],[rating_count]]&lt;1000, "Yes", "No")</f>
        <v>No</v>
      </c>
      <c r="R1297" s="9">
        <f>Table2_1[[#This Row],[rating]] * Table2_1[[#This Row],[rating_count]]</f>
        <v>23052.899999999998</v>
      </c>
    </row>
    <row r="1298" spans="1:18">
      <c r="A1298" s="9" t="s">
        <v>11325</v>
      </c>
      <c r="B1298" s="9" t="s">
        <v>11326</v>
      </c>
      <c r="C1298" s="9" t="s">
        <v>13174</v>
      </c>
      <c r="D1298" s="9" t="s">
        <v>13283</v>
      </c>
      <c r="E1298" s="9" t="s">
        <v>13291</v>
      </c>
      <c r="F1298" s="9" t="s">
        <v>13323</v>
      </c>
      <c r="G1298" s="9"/>
      <c r="H1298">
        <v>5999</v>
      </c>
      <c r="I1298">
        <v>9999</v>
      </c>
      <c r="J1298">
        <v>0.4</v>
      </c>
      <c r="K1298" t="str">
        <f>IF(Table2_1[[#This Row],[discount_percentage]]&gt;=0.5, "Yes", "No")</f>
        <v>No</v>
      </c>
      <c r="L1298" s="16">
        <f>Table2_1[[#This Row],[actual_price]] * Table2_1[[#This Row],[rating_count]]</f>
        <v>1699830</v>
      </c>
      <c r="M1298">
        <v>4.2</v>
      </c>
      <c r="N1298">
        <v>170</v>
      </c>
      <c r="O1298">
        <f>Table2_1[[#This Row],[rating]] * Table2_1[[#This Row],[rating_count]]</f>
        <v>714</v>
      </c>
      <c r="P1298">
        <f>CORREL(J:J,M:M)</f>
        <v>-0.15537543972693033</v>
      </c>
      <c r="Q1298" t="str">
        <f>IF(Table2_1[[#This Row],[rating_count]]&lt;1000, "Yes", "No")</f>
        <v>Yes</v>
      </c>
      <c r="R1298" s="9">
        <f>Table2_1[[#This Row],[rating]] * Table2_1[[#This Row],[rating_count]]</f>
        <v>714</v>
      </c>
    </row>
    <row r="1299" spans="1:18">
      <c r="A1299" s="9" t="s">
        <v>11335</v>
      </c>
      <c r="B1299" s="9" t="s">
        <v>11336</v>
      </c>
      <c r="C1299" s="9" t="s">
        <v>13174</v>
      </c>
      <c r="D1299" s="9" t="s">
        <v>13283</v>
      </c>
      <c r="E1299" s="9" t="s">
        <v>13291</v>
      </c>
      <c r="F1299" s="9" t="s">
        <v>13314</v>
      </c>
      <c r="G1299" s="9" t="s">
        <v>13315</v>
      </c>
      <c r="H1299">
        <v>8886</v>
      </c>
      <c r="I1299">
        <v>11850</v>
      </c>
      <c r="J1299">
        <v>0.25</v>
      </c>
      <c r="K1299" t="str">
        <f>IF(Table2_1[[#This Row],[discount_percentage]]&gt;=0.5, "Yes", "No")</f>
        <v>No</v>
      </c>
      <c r="L1299" s="16">
        <f>Table2_1[[#This Row],[actual_price]] * Table2_1[[#This Row],[rating_count]]</f>
        <v>36320250</v>
      </c>
      <c r="M1299">
        <v>4.2</v>
      </c>
      <c r="N1299">
        <v>3065</v>
      </c>
      <c r="O1299">
        <f>Table2_1[[#This Row],[rating]] * Table2_1[[#This Row],[rating_count]]</f>
        <v>12873</v>
      </c>
      <c r="P1299">
        <f>CORREL(J:J,M:M)</f>
        <v>-0.15537543972693033</v>
      </c>
      <c r="Q1299" t="str">
        <f>IF(Table2_1[[#This Row],[rating_count]]&lt;1000, "Yes", "No")</f>
        <v>No</v>
      </c>
      <c r="R1299" s="9">
        <f>Table2_1[[#This Row],[rating]] * Table2_1[[#This Row],[rating_count]]</f>
        <v>12873</v>
      </c>
    </row>
    <row r="1300" spans="1:18">
      <c r="A1300" s="9" t="s">
        <v>11345</v>
      </c>
      <c r="B1300" s="9" t="s">
        <v>11346</v>
      </c>
      <c r="C1300" s="9" t="s">
        <v>13174</v>
      </c>
      <c r="D1300" s="9" t="s">
        <v>13283</v>
      </c>
      <c r="E1300" s="9" t="s">
        <v>13291</v>
      </c>
      <c r="F1300" s="9" t="s">
        <v>13292</v>
      </c>
      <c r="G1300" s="9" t="s">
        <v>13293</v>
      </c>
      <c r="H1300">
        <v>475</v>
      </c>
      <c r="I1300">
        <v>999</v>
      </c>
      <c r="J1300">
        <v>0.52</v>
      </c>
      <c r="K1300" t="str">
        <f>IF(Table2_1[[#This Row],[discount_percentage]]&gt;=0.5, "Yes", "No")</f>
        <v>Yes</v>
      </c>
      <c r="L1300" s="16">
        <f>Table2_1[[#This Row],[actual_price]] * Table2_1[[#This Row],[rating_count]]</f>
        <v>1019979</v>
      </c>
      <c r="M1300">
        <v>4.0999999999999996</v>
      </c>
      <c r="N1300">
        <v>1021</v>
      </c>
      <c r="O1300">
        <f>Table2_1[[#This Row],[rating]] * Table2_1[[#This Row],[rating_count]]</f>
        <v>4186.0999999999995</v>
      </c>
      <c r="P1300">
        <f>CORREL(J:J,M:M)</f>
        <v>-0.15537543972693033</v>
      </c>
      <c r="Q1300" t="str">
        <f>IF(Table2_1[[#This Row],[rating_count]]&lt;1000, "Yes", "No")</f>
        <v>No</v>
      </c>
      <c r="R1300" s="9">
        <f>Table2_1[[#This Row],[rating]] * Table2_1[[#This Row],[rating_count]]</f>
        <v>4186.0999999999995</v>
      </c>
    </row>
    <row r="1301" spans="1:18">
      <c r="A1301" s="9" t="s">
        <v>11355</v>
      </c>
      <c r="B1301" s="9" t="s">
        <v>11356</v>
      </c>
      <c r="C1301" s="9" t="s">
        <v>13174</v>
      </c>
      <c r="D1301" s="9" t="s">
        <v>13283</v>
      </c>
      <c r="E1301" s="9" t="s">
        <v>13284</v>
      </c>
      <c r="F1301" s="9" t="s">
        <v>13308</v>
      </c>
      <c r="G1301" s="9" t="s">
        <v>13309</v>
      </c>
      <c r="H1301">
        <v>4995</v>
      </c>
      <c r="I1301">
        <v>20049</v>
      </c>
      <c r="J1301">
        <v>0.75</v>
      </c>
      <c r="K1301" t="str">
        <f>IF(Table2_1[[#This Row],[discount_percentage]]&gt;=0.5, "Yes", "No")</f>
        <v>Yes</v>
      </c>
      <c r="L1301" s="16">
        <f>Table2_1[[#This Row],[actual_price]] * Table2_1[[#This Row],[rating_count]]</f>
        <v>79474236</v>
      </c>
      <c r="M1301">
        <v>4.8</v>
      </c>
      <c r="N1301">
        <v>3964</v>
      </c>
      <c r="O1301">
        <f>Table2_1[[#This Row],[rating]] * Table2_1[[#This Row],[rating_count]]</f>
        <v>19027.2</v>
      </c>
      <c r="P1301">
        <f>CORREL(J:J,M:M)</f>
        <v>-0.15537543972693033</v>
      </c>
      <c r="Q1301" t="str">
        <f>IF(Table2_1[[#This Row],[rating_count]]&lt;1000, "Yes", "No")</f>
        <v>No</v>
      </c>
      <c r="R1301" s="9">
        <f>Table2_1[[#This Row],[rating]] * Table2_1[[#This Row],[rating_count]]</f>
        <v>19027.2</v>
      </c>
    </row>
    <row r="1302" spans="1:18">
      <c r="A1302" s="9" t="s">
        <v>11365</v>
      </c>
      <c r="B1302" s="9" t="s">
        <v>11366</v>
      </c>
      <c r="C1302" s="9" t="s">
        <v>13174</v>
      </c>
      <c r="D1302" s="9" t="s">
        <v>13283</v>
      </c>
      <c r="E1302" s="9" t="s">
        <v>13332</v>
      </c>
      <c r="F1302" s="9" t="s">
        <v>13342</v>
      </c>
      <c r="G1302" s="9"/>
      <c r="H1302">
        <v>13999</v>
      </c>
      <c r="I1302">
        <v>24850</v>
      </c>
      <c r="J1302">
        <v>0.44</v>
      </c>
      <c r="K1302" t="str">
        <f>IF(Table2_1[[#This Row],[discount_percentage]]&gt;=0.5, "Yes", "No")</f>
        <v>No</v>
      </c>
      <c r="L1302" s="16">
        <f>Table2_1[[#This Row],[actual_price]] * Table2_1[[#This Row],[rating_count]]</f>
        <v>222357800</v>
      </c>
      <c r="M1302">
        <v>4.4000000000000004</v>
      </c>
      <c r="N1302">
        <v>8948</v>
      </c>
      <c r="O1302">
        <f>Table2_1[[#This Row],[rating]] * Table2_1[[#This Row],[rating_count]]</f>
        <v>39371.200000000004</v>
      </c>
      <c r="P1302">
        <f>CORREL(J:J,M:M)</f>
        <v>-0.15537543972693033</v>
      </c>
      <c r="Q1302" t="str">
        <f>IF(Table2_1[[#This Row],[rating_count]]&lt;1000, "Yes", "No")</f>
        <v>No</v>
      </c>
      <c r="R1302" s="9">
        <f>Table2_1[[#This Row],[rating]] * Table2_1[[#This Row],[rating_count]]</f>
        <v>39371.200000000004</v>
      </c>
    </row>
    <row r="1303" spans="1:18">
      <c r="A1303" s="9" t="s">
        <v>11375</v>
      </c>
      <c r="B1303" s="9" t="s">
        <v>11376</v>
      </c>
      <c r="C1303" s="9" t="s">
        <v>13174</v>
      </c>
      <c r="D1303" s="9" t="s">
        <v>13283</v>
      </c>
      <c r="E1303" s="9" t="s">
        <v>13332</v>
      </c>
      <c r="F1303" s="9" t="s">
        <v>13342</v>
      </c>
      <c r="G1303" s="9"/>
      <c r="H1303">
        <v>8499</v>
      </c>
      <c r="I1303">
        <v>16490</v>
      </c>
      <c r="J1303">
        <v>0.48</v>
      </c>
      <c r="K1303" t="str">
        <f>IF(Table2_1[[#This Row],[discount_percentage]]&gt;=0.5, "Yes", "No")</f>
        <v>No</v>
      </c>
      <c r="L1303" s="16">
        <f>Table2_1[[#This Row],[actual_price]] * Table2_1[[#This Row],[rating_count]]</f>
        <v>1599530</v>
      </c>
      <c r="M1303">
        <v>4.3</v>
      </c>
      <c r="N1303">
        <v>97</v>
      </c>
      <c r="O1303">
        <f>Table2_1[[#This Row],[rating]] * Table2_1[[#This Row],[rating_count]]</f>
        <v>417.09999999999997</v>
      </c>
      <c r="P1303">
        <f>CORREL(J:J,M:M)</f>
        <v>-0.15537543972693033</v>
      </c>
      <c r="Q1303" t="str">
        <f>IF(Table2_1[[#This Row],[rating_count]]&lt;1000, "Yes", "No")</f>
        <v>Yes</v>
      </c>
      <c r="R1303" s="9">
        <f>Table2_1[[#This Row],[rating]] * Table2_1[[#This Row],[rating_count]]</f>
        <v>417.09999999999997</v>
      </c>
    </row>
    <row r="1304" spans="1:18">
      <c r="A1304" s="9" t="s">
        <v>11385</v>
      </c>
      <c r="B1304" s="9" t="s">
        <v>11386</v>
      </c>
      <c r="C1304" s="9" t="s">
        <v>13174</v>
      </c>
      <c r="D1304" s="9" t="s">
        <v>13283</v>
      </c>
      <c r="E1304" s="9" t="s">
        <v>13291</v>
      </c>
      <c r="F1304" s="9" t="s">
        <v>13292</v>
      </c>
      <c r="G1304" s="9" t="s">
        <v>13301</v>
      </c>
      <c r="H1304">
        <v>949</v>
      </c>
      <c r="I1304">
        <v>975</v>
      </c>
      <c r="J1304">
        <v>0.03</v>
      </c>
      <c r="K1304" t="str">
        <f>IF(Table2_1[[#This Row],[discount_percentage]]&gt;=0.5, "Yes", "No")</f>
        <v>No</v>
      </c>
      <c r="L1304" s="16">
        <f>Table2_1[[#This Row],[actual_price]] * Table2_1[[#This Row],[rating_count]]</f>
        <v>7042425</v>
      </c>
      <c r="M1304">
        <v>4.3</v>
      </c>
      <c r="N1304">
        <v>7223</v>
      </c>
      <c r="O1304">
        <f>Table2_1[[#This Row],[rating]] * Table2_1[[#This Row],[rating_count]]</f>
        <v>31058.899999999998</v>
      </c>
      <c r="P1304">
        <f>CORREL(J:J,M:M)</f>
        <v>-0.15537543972693033</v>
      </c>
      <c r="Q1304" t="str">
        <f>IF(Table2_1[[#This Row],[rating_count]]&lt;1000, "Yes", "No")</f>
        <v>No</v>
      </c>
      <c r="R1304" s="9">
        <f>Table2_1[[#This Row],[rating]] * Table2_1[[#This Row],[rating_count]]</f>
        <v>31058.899999999998</v>
      </c>
    </row>
    <row r="1305" spans="1:18">
      <c r="A1305" s="9" t="s">
        <v>11395</v>
      </c>
      <c r="B1305" s="9" t="s">
        <v>11396</v>
      </c>
      <c r="C1305" s="9" t="s">
        <v>13174</v>
      </c>
      <c r="D1305" s="9" t="s">
        <v>13310</v>
      </c>
      <c r="E1305" s="9" t="s">
        <v>13311</v>
      </c>
      <c r="F1305" s="9" t="s">
        <v>13312</v>
      </c>
      <c r="G1305" s="9"/>
      <c r="H1305">
        <v>395</v>
      </c>
      <c r="I1305">
        <v>499</v>
      </c>
      <c r="J1305">
        <v>0.21</v>
      </c>
      <c r="K1305" t="str">
        <f>IF(Table2_1[[#This Row],[discount_percentage]]&gt;=0.5, "Yes", "No")</f>
        <v>No</v>
      </c>
      <c r="L1305" s="16">
        <f>Table2_1[[#This Row],[actual_price]] * Table2_1[[#This Row],[rating_count]]</f>
        <v>164670</v>
      </c>
      <c r="M1305">
        <v>4</v>
      </c>
      <c r="N1305">
        <v>330</v>
      </c>
      <c r="O1305">
        <f>Table2_1[[#This Row],[rating]] * Table2_1[[#This Row],[rating_count]]</f>
        <v>1320</v>
      </c>
      <c r="P1305">
        <f>CORREL(J:J,M:M)</f>
        <v>-0.15537543972693033</v>
      </c>
      <c r="Q1305" t="str">
        <f>IF(Table2_1[[#This Row],[rating_count]]&lt;1000, "Yes", "No")</f>
        <v>Yes</v>
      </c>
      <c r="R1305" s="9">
        <f>Table2_1[[#This Row],[rating]] * Table2_1[[#This Row],[rating_count]]</f>
        <v>1320</v>
      </c>
    </row>
    <row r="1306" spans="1:18">
      <c r="A1306" s="9" t="s">
        <v>11405</v>
      </c>
      <c r="B1306" s="9" t="s">
        <v>11406</v>
      </c>
      <c r="C1306" s="9" t="s">
        <v>13174</v>
      </c>
      <c r="D1306" s="9" t="s">
        <v>13283</v>
      </c>
      <c r="E1306" s="9" t="s">
        <v>13284</v>
      </c>
      <c r="F1306" s="9" t="s">
        <v>13362</v>
      </c>
      <c r="G1306" s="9" t="s">
        <v>13363</v>
      </c>
      <c r="H1306">
        <v>635</v>
      </c>
      <c r="I1306">
        <v>635</v>
      </c>
      <c r="J1306">
        <v>0</v>
      </c>
      <c r="K1306" t="str">
        <f>IF(Table2_1[[#This Row],[discount_percentage]]&gt;=0.5, "Yes", "No")</f>
        <v>No</v>
      </c>
      <c r="L1306" s="16">
        <f>Table2_1[[#This Row],[actual_price]] * Table2_1[[#This Row],[rating_count]]</f>
        <v>2901950</v>
      </c>
      <c r="M1306">
        <v>4.3</v>
      </c>
      <c r="N1306">
        <v>4570</v>
      </c>
      <c r="O1306">
        <f>Table2_1[[#This Row],[rating]] * Table2_1[[#This Row],[rating_count]]</f>
        <v>19651</v>
      </c>
      <c r="P1306">
        <f>CORREL(J:J,M:M)</f>
        <v>-0.15537543972693033</v>
      </c>
      <c r="Q1306" t="str">
        <f>IF(Table2_1[[#This Row],[rating_count]]&lt;1000, "Yes", "No")</f>
        <v>No</v>
      </c>
      <c r="R1306" s="9">
        <f>Table2_1[[#This Row],[rating]] * Table2_1[[#This Row],[rating_count]]</f>
        <v>19651</v>
      </c>
    </row>
    <row r="1307" spans="1:18">
      <c r="A1307" s="9" t="s">
        <v>11416</v>
      </c>
      <c r="B1307" s="9" t="s">
        <v>11417</v>
      </c>
      <c r="C1307" s="9" t="s">
        <v>13174</v>
      </c>
      <c r="D1307" s="9" t="s">
        <v>13283</v>
      </c>
      <c r="E1307" s="9" t="s">
        <v>13291</v>
      </c>
      <c r="F1307" s="9" t="s">
        <v>13292</v>
      </c>
      <c r="G1307" s="9" t="s">
        <v>13301</v>
      </c>
      <c r="H1307">
        <v>717</v>
      </c>
      <c r="I1307">
        <v>1390</v>
      </c>
      <c r="J1307">
        <v>0.48</v>
      </c>
      <c r="K1307" t="str">
        <f>IF(Table2_1[[#This Row],[discount_percentage]]&gt;=0.5, "Yes", "No")</f>
        <v>No</v>
      </c>
      <c r="L1307" s="16">
        <f>Table2_1[[#This Row],[actual_price]] * Table2_1[[#This Row],[rating_count]]</f>
        <v>6765130</v>
      </c>
      <c r="M1307">
        <v>4</v>
      </c>
      <c r="N1307">
        <v>4867</v>
      </c>
      <c r="O1307">
        <f>Table2_1[[#This Row],[rating]] * Table2_1[[#This Row],[rating_count]]</f>
        <v>19468</v>
      </c>
      <c r="P1307">
        <f>CORREL(J:J,M:M)</f>
        <v>-0.15537543972693033</v>
      </c>
      <c r="Q1307" t="str">
        <f>IF(Table2_1[[#This Row],[rating_count]]&lt;1000, "Yes", "No")</f>
        <v>No</v>
      </c>
      <c r="R1307" s="9">
        <f>Table2_1[[#This Row],[rating]] * Table2_1[[#This Row],[rating_count]]</f>
        <v>19468</v>
      </c>
    </row>
    <row r="1308" spans="1:18">
      <c r="A1308" s="9" t="s">
        <v>11426</v>
      </c>
      <c r="B1308" s="9" t="s">
        <v>11427</v>
      </c>
      <c r="C1308" s="9" t="s">
        <v>13174</v>
      </c>
      <c r="D1308" s="9" t="s">
        <v>13283</v>
      </c>
      <c r="E1308" s="9" t="s">
        <v>13291</v>
      </c>
      <c r="F1308" s="9" t="s">
        <v>13314</v>
      </c>
      <c r="G1308" s="9" t="s">
        <v>13315</v>
      </c>
      <c r="H1308">
        <v>27900</v>
      </c>
      <c r="I1308">
        <v>59900</v>
      </c>
      <c r="J1308">
        <v>0.53</v>
      </c>
      <c r="K1308" t="str">
        <f>IF(Table2_1[[#This Row],[discount_percentage]]&gt;=0.5, "Yes", "No")</f>
        <v>Yes</v>
      </c>
      <c r="L1308" s="16">
        <f>Table2_1[[#This Row],[actual_price]] * Table2_1[[#This Row],[rating_count]]</f>
        <v>317350200</v>
      </c>
      <c r="M1308">
        <v>4.4000000000000004</v>
      </c>
      <c r="N1308">
        <v>5298</v>
      </c>
      <c r="O1308">
        <f>Table2_1[[#This Row],[rating]] * Table2_1[[#This Row],[rating_count]]</f>
        <v>23311.200000000001</v>
      </c>
      <c r="P1308">
        <f>CORREL(J:J,M:M)</f>
        <v>-0.15537543972693033</v>
      </c>
      <c r="Q1308" t="str">
        <f>IF(Table2_1[[#This Row],[rating_count]]&lt;1000, "Yes", "No")</f>
        <v>No</v>
      </c>
      <c r="R1308" s="9">
        <f>Table2_1[[#This Row],[rating]] * Table2_1[[#This Row],[rating_count]]</f>
        <v>23311.200000000001</v>
      </c>
    </row>
    <row r="1309" spans="1:18">
      <c r="A1309" s="9" t="s">
        <v>11437</v>
      </c>
      <c r="B1309" s="9" t="s">
        <v>11438</v>
      </c>
      <c r="C1309" s="9" t="s">
        <v>13174</v>
      </c>
      <c r="D1309" s="9" t="s">
        <v>13283</v>
      </c>
      <c r="E1309" s="9" t="s">
        <v>13332</v>
      </c>
      <c r="F1309" s="9" t="s">
        <v>13334</v>
      </c>
      <c r="G1309" s="9"/>
      <c r="H1309">
        <v>649</v>
      </c>
      <c r="I1309">
        <v>670</v>
      </c>
      <c r="J1309">
        <v>0.03</v>
      </c>
      <c r="K1309" t="str">
        <f>IF(Table2_1[[#This Row],[discount_percentage]]&gt;=0.5, "Yes", "No")</f>
        <v>No</v>
      </c>
      <c r="L1309" s="16">
        <f>Table2_1[[#This Row],[actual_price]] * Table2_1[[#This Row],[rating_count]]</f>
        <v>5216620</v>
      </c>
      <c r="M1309">
        <v>4.0999999999999996</v>
      </c>
      <c r="N1309">
        <v>7786</v>
      </c>
      <c r="O1309">
        <f>Table2_1[[#This Row],[rating]] * Table2_1[[#This Row],[rating_count]]</f>
        <v>31922.6</v>
      </c>
      <c r="P1309">
        <f>CORREL(J:J,M:M)</f>
        <v>-0.15537543972693033</v>
      </c>
      <c r="Q1309" t="str">
        <f>IF(Table2_1[[#This Row],[rating_count]]&lt;1000, "Yes", "No")</f>
        <v>No</v>
      </c>
      <c r="R1309" s="9">
        <f>Table2_1[[#This Row],[rating]] * Table2_1[[#This Row],[rating_count]]</f>
        <v>31922.6</v>
      </c>
    </row>
    <row r="1310" spans="1:18">
      <c r="A1310" s="9" t="s">
        <v>11447</v>
      </c>
      <c r="B1310" s="9" t="s">
        <v>11448</v>
      </c>
      <c r="C1310" s="9" t="s">
        <v>13174</v>
      </c>
      <c r="D1310" s="9" t="s">
        <v>13283</v>
      </c>
      <c r="E1310" s="9" t="s">
        <v>13332</v>
      </c>
      <c r="F1310" s="9" t="s">
        <v>13333</v>
      </c>
      <c r="G1310" s="9"/>
      <c r="H1310">
        <v>193</v>
      </c>
      <c r="I1310">
        <v>399</v>
      </c>
      <c r="J1310">
        <v>0.52</v>
      </c>
      <c r="K1310" t="str">
        <f>IF(Table2_1[[#This Row],[discount_percentage]]&gt;=0.5, "Yes", "No")</f>
        <v>Yes</v>
      </c>
      <c r="L1310" s="16">
        <f>Table2_1[[#This Row],[actual_price]] * Table2_1[[#This Row],[rating_count]]</f>
        <v>14763</v>
      </c>
      <c r="M1310">
        <v>3.6</v>
      </c>
      <c r="N1310">
        <v>37</v>
      </c>
      <c r="O1310">
        <f>Table2_1[[#This Row],[rating]] * Table2_1[[#This Row],[rating_count]]</f>
        <v>133.20000000000002</v>
      </c>
      <c r="P1310">
        <f>CORREL(J:J,M:M)</f>
        <v>-0.15537543972693033</v>
      </c>
      <c r="Q1310" t="str">
        <f>IF(Table2_1[[#This Row],[rating_count]]&lt;1000, "Yes", "No")</f>
        <v>Yes</v>
      </c>
      <c r="R1310" s="9">
        <f>Table2_1[[#This Row],[rating]] * Table2_1[[#This Row],[rating_count]]</f>
        <v>133.20000000000002</v>
      </c>
    </row>
    <row r="1311" spans="1:18">
      <c r="A1311" s="9" t="s">
        <v>11457</v>
      </c>
      <c r="B1311" s="9" t="s">
        <v>11458</v>
      </c>
      <c r="C1311" s="9" t="s">
        <v>13174</v>
      </c>
      <c r="D1311" s="9" t="s">
        <v>13287</v>
      </c>
      <c r="E1311" s="9" t="s">
        <v>13288</v>
      </c>
      <c r="F1311" s="9" t="s">
        <v>13290</v>
      </c>
      <c r="G1311" s="9"/>
      <c r="H1311">
        <v>1299</v>
      </c>
      <c r="I1311">
        <v>2495</v>
      </c>
      <c r="J1311">
        <v>0.48</v>
      </c>
      <c r="K1311" t="str">
        <f>IF(Table2_1[[#This Row],[discount_percentage]]&gt;=0.5, "Yes", "No")</f>
        <v>No</v>
      </c>
      <c r="L1311" s="16">
        <f>Table2_1[[#This Row],[actual_price]] * Table2_1[[#This Row],[rating_count]]</f>
        <v>4990</v>
      </c>
      <c r="M1311">
        <v>2</v>
      </c>
      <c r="N1311">
        <v>2</v>
      </c>
      <c r="O1311">
        <f>Table2_1[[#This Row],[rating]] * Table2_1[[#This Row],[rating_count]]</f>
        <v>4</v>
      </c>
      <c r="P1311">
        <f>CORREL(J:J,M:M)</f>
        <v>-0.15537543972693033</v>
      </c>
      <c r="Q1311" t="str">
        <f>IF(Table2_1[[#This Row],[rating_count]]&lt;1000, "Yes", "No")</f>
        <v>Yes</v>
      </c>
      <c r="R1311" s="9">
        <f>Table2_1[[#This Row],[rating]] * Table2_1[[#This Row],[rating_count]]</f>
        <v>4</v>
      </c>
    </row>
    <row r="1312" spans="1:18">
      <c r="A1312" s="9" t="s">
        <v>11467</v>
      </c>
      <c r="B1312" s="9" t="s">
        <v>11468</v>
      </c>
      <c r="C1312" s="9" t="s">
        <v>13174</v>
      </c>
      <c r="D1312" s="9" t="s">
        <v>13283</v>
      </c>
      <c r="E1312" s="9" t="s">
        <v>13284</v>
      </c>
      <c r="F1312" s="9" t="s">
        <v>13302</v>
      </c>
      <c r="G1312" s="9"/>
      <c r="H1312">
        <v>2449</v>
      </c>
      <c r="I1312">
        <v>3390</v>
      </c>
      <c r="J1312">
        <v>0.28000000000000003</v>
      </c>
      <c r="K1312" t="str">
        <f>IF(Table2_1[[#This Row],[discount_percentage]]&gt;=0.5, "Yes", "No")</f>
        <v>No</v>
      </c>
      <c r="L1312" s="16">
        <f>Table2_1[[#This Row],[actual_price]] * Table2_1[[#This Row],[rating_count]]</f>
        <v>17648340</v>
      </c>
      <c r="M1312">
        <v>4</v>
      </c>
      <c r="N1312">
        <v>5206</v>
      </c>
      <c r="O1312">
        <f>Table2_1[[#This Row],[rating]] * Table2_1[[#This Row],[rating_count]]</f>
        <v>20824</v>
      </c>
      <c r="P1312">
        <f>CORREL(J:J,M:M)</f>
        <v>-0.15537543972693033</v>
      </c>
      <c r="Q1312" t="str">
        <f>IF(Table2_1[[#This Row],[rating_count]]&lt;1000, "Yes", "No")</f>
        <v>No</v>
      </c>
      <c r="R1312" s="9">
        <f>Table2_1[[#This Row],[rating]] * Table2_1[[#This Row],[rating_count]]</f>
        <v>20824</v>
      </c>
    </row>
    <row r="1313" spans="1:18">
      <c r="A1313" s="9" t="s">
        <v>11477</v>
      </c>
      <c r="B1313" s="9" t="s">
        <v>11478</v>
      </c>
      <c r="C1313" s="9" t="s">
        <v>13174</v>
      </c>
      <c r="D1313" s="9" t="s">
        <v>13287</v>
      </c>
      <c r="E1313" s="9" t="s">
        <v>13303</v>
      </c>
      <c r="F1313" s="9" t="s">
        <v>13304</v>
      </c>
      <c r="G1313" s="9"/>
      <c r="H1313">
        <v>1049</v>
      </c>
      <c r="I1313">
        <v>2499</v>
      </c>
      <c r="J1313">
        <v>0.57999999999999996</v>
      </c>
      <c r="K1313" t="str">
        <f>IF(Table2_1[[#This Row],[discount_percentage]]&gt;=0.5, "Yes", "No")</f>
        <v>Yes</v>
      </c>
      <c r="L1313" s="16">
        <f>Table2_1[[#This Row],[actual_price]] * Table2_1[[#This Row],[rating_count]]</f>
        <v>1594362</v>
      </c>
      <c r="M1313">
        <v>3.7</v>
      </c>
      <c r="N1313">
        <v>638</v>
      </c>
      <c r="O1313">
        <f>Table2_1[[#This Row],[rating]] * Table2_1[[#This Row],[rating_count]]</f>
        <v>2360.6</v>
      </c>
      <c r="P1313">
        <f>CORREL(J:J,M:M)</f>
        <v>-0.15537543972693033</v>
      </c>
      <c r="Q1313" t="str">
        <f>IF(Table2_1[[#This Row],[rating_count]]&lt;1000, "Yes", "No")</f>
        <v>Yes</v>
      </c>
      <c r="R1313" s="9">
        <f>Table2_1[[#This Row],[rating]] * Table2_1[[#This Row],[rating_count]]</f>
        <v>2360.6</v>
      </c>
    </row>
    <row r="1314" spans="1:18">
      <c r="A1314" s="9" t="s">
        <v>11486</v>
      </c>
      <c r="B1314" s="9" t="s">
        <v>11487</v>
      </c>
      <c r="C1314" s="9" t="s">
        <v>13174</v>
      </c>
      <c r="D1314" s="9" t="s">
        <v>13287</v>
      </c>
      <c r="E1314" s="9" t="s">
        <v>13321</v>
      </c>
      <c r="F1314" s="9" t="s">
        <v>13359</v>
      </c>
      <c r="G1314" s="9"/>
      <c r="H1314">
        <v>2399</v>
      </c>
      <c r="I1314">
        <v>4200</v>
      </c>
      <c r="J1314">
        <v>0.43</v>
      </c>
      <c r="K1314" t="str">
        <f>IF(Table2_1[[#This Row],[discount_percentage]]&gt;=0.5, "Yes", "No")</f>
        <v>No</v>
      </c>
      <c r="L1314" s="16">
        <f>Table2_1[[#This Row],[actual_price]] * Table2_1[[#This Row],[rating_count]]</f>
        <v>1667400</v>
      </c>
      <c r="M1314">
        <v>3.8</v>
      </c>
      <c r="N1314">
        <v>397</v>
      </c>
      <c r="O1314">
        <f>Table2_1[[#This Row],[rating]] * Table2_1[[#This Row],[rating_count]]</f>
        <v>1508.6</v>
      </c>
      <c r="P1314">
        <f>CORREL(J:J,M:M)</f>
        <v>-0.15537543972693033</v>
      </c>
      <c r="Q1314" t="str">
        <f>IF(Table2_1[[#This Row],[rating_count]]&lt;1000, "Yes", "No")</f>
        <v>Yes</v>
      </c>
      <c r="R1314" s="9">
        <f>Table2_1[[#This Row],[rating]] * Table2_1[[#This Row],[rating_count]]</f>
        <v>1508.6</v>
      </c>
    </row>
    <row r="1315" spans="1:18">
      <c r="A1315" s="9" t="s">
        <v>11496</v>
      </c>
      <c r="B1315" s="9" t="s">
        <v>11497</v>
      </c>
      <c r="C1315" s="9" t="s">
        <v>13174</v>
      </c>
      <c r="D1315" s="9" t="s">
        <v>13283</v>
      </c>
      <c r="E1315" s="9" t="s">
        <v>13291</v>
      </c>
      <c r="F1315" s="9" t="s">
        <v>13314</v>
      </c>
      <c r="G1315" s="9" t="s">
        <v>13315</v>
      </c>
      <c r="H1315">
        <v>2286</v>
      </c>
      <c r="I1315">
        <v>4495</v>
      </c>
      <c r="J1315">
        <v>0.49</v>
      </c>
      <c r="K1315" t="str">
        <f>IF(Table2_1[[#This Row],[discount_percentage]]&gt;=0.5, "Yes", "No")</f>
        <v>No</v>
      </c>
      <c r="L1315" s="16">
        <f>Table2_1[[#This Row],[actual_price]] * Table2_1[[#This Row],[rating_count]]</f>
        <v>1465370</v>
      </c>
      <c r="M1315">
        <v>3.9</v>
      </c>
      <c r="N1315">
        <v>326</v>
      </c>
      <c r="O1315">
        <f>Table2_1[[#This Row],[rating]] * Table2_1[[#This Row],[rating_count]]</f>
        <v>1271.3999999999999</v>
      </c>
      <c r="P1315">
        <f>CORREL(J:J,M:M)</f>
        <v>-0.15537543972693033</v>
      </c>
      <c r="Q1315" t="str">
        <f>IF(Table2_1[[#This Row],[rating_count]]&lt;1000, "Yes", "No")</f>
        <v>Yes</v>
      </c>
      <c r="R1315" s="9">
        <f>Table2_1[[#This Row],[rating]] * Table2_1[[#This Row],[rating_count]]</f>
        <v>1271.3999999999999</v>
      </c>
    </row>
    <row r="1316" spans="1:18">
      <c r="A1316" s="9" t="s">
        <v>11506</v>
      </c>
      <c r="B1316" s="9" t="s">
        <v>11507</v>
      </c>
      <c r="C1316" s="9" t="s">
        <v>13174</v>
      </c>
      <c r="D1316" s="9" t="s">
        <v>13283</v>
      </c>
      <c r="E1316" s="9" t="s">
        <v>13284</v>
      </c>
      <c r="F1316" s="9" t="s">
        <v>13352</v>
      </c>
      <c r="G1316" s="9"/>
      <c r="H1316">
        <v>499</v>
      </c>
      <c r="I1316">
        <v>2199</v>
      </c>
      <c r="J1316">
        <v>0.77</v>
      </c>
      <c r="K1316" t="str">
        <f>IF(Table2_1[[#This Row],[discount_percentage]]&gt;=0.5, "Yes", "No")</f>
        <v>Yes</v>
      </c>
      <c r="L1316" s="16">
        <f>Table2_1[[#This Row],[actual_price]] * Table2_1[[#This Row],[rating_count]]</f>
        <v>7755873</v>
      </c>
      <c r="M1316">
        <v>3.1</v>
      </c>
      <c r="N1316">
        <v>3527</v>
      </c>
      <c r="O1316">
        <f>Table2_1[[#This Row],[rating]] * Table2_1[[#This Row],[rating_count]]</f>
        <v>10933.7</v>
      </c>
      <c r="P1316">
        <f>CORREL(J:J,M:M)</f>
        <v>-0.15537543972693033</v>
      </c>
      <c r="Q1316" t="str">
        <f>IF(Table2_1[[#This Row],[rating_count]]&lt;1000, "Yes", "No")</f>
        <v>No</v>
      </c>
      <c r="R1316" s="9">
        <f>Table2_1[[#This Row],[rating]] * Table2_1[[#This Row],[rating_count]]</f>
        <v>10933.7</v>
      </c>
    </row>
    <row r="1317" spans="1:18">
      <c r="A1317" s="9" t="s">
        <v>11516</v>
      </c>
      <c r="B1317" s="9" t="s">
        <v>11517</v>
      </c>
      <c r="C1317" s="9" t="s">
        <v>13174</v>
      </c>
      <c r="D1317" s="9" t="s">
        <v>13283</v>
      </c>
      <c r="E1317" s="9" t="s">
        <v>13284</v>
      </c>
      <c r="F1317" s="9" t="s">
        <v>13320</v>
      </c>
      <c r="G1317" s="9"/>
      <c r="H1317">
        <v>429</v>
      </c>
      <c r="I1317">
        <v>999</v>
      </c>
      <c r="J1317">
        <v>0.56999999999999995</v>
      </c>
      <c r="K1317" t="str">
        <f>IF(Table2_1[[#This Row],[discount_percentage]]&gt;=0.5, "Yes", "No")</f>
        <v>Yes</v>
      </c>
      <c r="L1317" s="16">
        <f>Table2_1[[#This Row],[actual_price]] * Table2_1[[#This Row],[rating_count]]</f>
        <v>616383</v>
      </c>
      <c r="M1317">
        <v>3</v>
      </c>
      <c r="N1317">
        <v>617</v>
      </c>
      <c r="O1317">
        <f>Table2_1[[#This Row],[rating]] * Table2_1[[#This Row],[rating_count]]</f>
        <v>1851</v>
      </c>
      <c r="P1317">
        <f>CORREL(J:J,M:M)</f>
        <v>-0.15537543972693033</v>
      </c>
      <c r="Q1317" t="str">
        <f>IF(Table2_1[[#This Row],[rating_count]]&lt;1000, "Yes", "No")</f>
        <v>Yes</v>
      </c>
      <c r="R1317" s="9">
        <f>Table2_1[[#This Row],[rating]] * Table2_1[[#This Row],[rating_count]]</f>
        <v>1851</v>
      </c>
    </row>
    <row r="1318" spans="1:18">
      <c r="A1318" s="9" t="s">
        <v>11526</v>
      </c>
      <c r="B1318" s="9" t="s">
        <v>11527</v>
      </c>
      <c r="C1318" s="9" t="s">
        <v>13174</v>
      </c>
      <c r="D1318" s="9" t="s">
        <v>13283</v>
      </c>
      <c r="E1318" s="9" t="s">
        <v>13284</v>
      </c>
      <c r="F1318" s="9" t="s">
        <v>13317</v>
      </c>
      <c r="G1318" s="9"/>
      <c r="H1318">
        <v>299</v>
      </c>
      <c r="I1318">
        <v>595</v>
      </c>
      <c r="J1318">
        <v>0.5</v>
      </c>
      <c r="K1318" t="str">
        <f>IF(Table2_1[[#This Row],[discount_percentage]]&gt;=0.5, "Yes", "No")</f>
        <v>Yes</v>
      </c>
      <c r="L1318" s="16">
        <f>Table2_1[[#This Row],[actual_price]] * Table2_1[[#This Row],[rating_count]]</f>
        <v>186830</v>
      </c>
      <c r="M1318">
        <v>4</v>
      </c>
      <c r="N1318">
        <v>314</v>
      </c>
      <c r="O1318">
        <f>Table2_1[[#This Row],[rating]] * Table2_1[[#This Row],[rating_count]]</f>
        <v>1256</v>
      </c>
      <c r="P1318">
        <f>CORREL(J:J,M:M)</f>
        <v>-0.15537543972693033</v>
      </c>
      <c r="Q1318" t="str">
        <f>IF(Table2_1[[#This Row],[rating_count]]&lt;1000, "Yes", "No")</f>
        <v>Yes</v>
      </c>
      <c r="R1318" s="9">
        <f>Table2_1[[#This Row],[rating]] * Table2_1[[#This Row],[rating_count]]</f>
        <v>1256</v>
      </c>
    </row>
    <row r="1319" spans="1:18">
      <c r="A1319" s="9" t="s">
        <v>11536</v>
      </c>
      <c r="B1319" s="9" t="s">
        <v>11537</v>
      </c>
      <c r="C1319" s="9" t="s">
        <v>13174</v>
      </c>
      <c r="D1319" s="9" t="s">
        <v>13283</v>
      </c>
      <c r="E1319" s="9" t="s">
        <v>13332</v>
      </c>
      <c r="F1319" s="9" t="s">
        <v>13342</v>
      </c>
      <c r="G1319" s="9"/>
      <c r="H1319">
        <v>5395</v>
      </c>
      <c r="I1319">
        <v>19990</v>
      </c>
      <c r="J1319">
        <v>0.73</v>
      </c>
      <c r="K1319" t="str">
        <f>IF(Table2_1[[#This Row],[discount_percentage]]&gt;=0.5, "Yes", "No")</f>
        <v>Yes</v>
      </c>
      <c r="L1319" s="16">
        <f>Table2_1[[#This Row],[actual_price]] * Table2_1[[#This Row],[rating_count]]</f>
        <v>10694650</v>
      </c>
      <c r="M1319">
        <v>4.4000000000000004</v>
      </c>
      <c r="N1319">
        <v>535</v>
      </c>
      <c r="O1319">
        <f>Table2_1[[#This Row],[rating]] * Table2_1[[#This Row],[rating_count]]</f>
        <v>2354</v>
      </c>
      <c r="P1319">
        <f>CORREL(J:J,M:M)</f>
        <v>-0.15537543972693033</v>
      </c>
      <c r="Q1319" t="str">
        <f>IF(Table2_1[[#This Row],[rating_count]]&lt;1000, "Yes", "No")</f>
        <v>Yes</v>
      </c>
      <c r="R1319" s="9">
        <f>Table2_1[[#This Row],[rating]] * Table2_1[[#This Row],[rating_count]]</f>
        <v>2354</v>
      </c>
    </row>
    <row r="1320" spans="1:18">
      <c r="A1320" s="9" t="s">
        <v>11546</v>
      </c>
      <c r="B1320" s="9" t="s">
        <v>11547</v>
      </c>
      <c r="C1320" s="9" t="s">
        <v>13174</v>
      </c>
      <c r="D1320" s="9" t="s">
        <v>13283</v>
      </c>
      <c r="E1320" s="9" t="s">
        <v>13291</v>
      </c>
      <c r="F1320" s="9" t="s">
        <v>13292</v>
      </c>
      <c r="G1320" s="9" t="s">
        <v>13301</v>
      </c>
      <c r="H1320">
        <v>559</v>
      </c>
      <c r="I1320">
        <v>1010</v>
      </c>
      <c r="J1320">
        <v>0.45</v>
      </c>
      <c r="K1320" t="str">
        <f>IF(Table2_1[[#This Row],[discount_percentage]]&gt;=0.5, "Yes", "No")</f>
        <v>No</v>
      </c>
      <c r="L1320" s="16">
        <f>Table2_1[[#This Row],[actual_price]] * Table2_1[[#This Row],[rating_count]]</f>
        <v>17498250</v>
      </c>
      <c r="M1320">
        <v>4.0999999999999996</v>
      </c>
      <c r="N1320">
        <v>17325</v>
      </c>
      <c r="O1320">
        <f>Table2_1[[#This Row],[rating]] * Table2_1[[#This Row],[rating_count]]</f>
        <v>71032.5</v>
      </c>
      <c r="P1320">
        <f>CORREL(J:J,M:M)</f>
        <v>-0.15537543972693033</v>
      </c>
      <c r="Q1320" t="str">
        <f>IF(Table2_1[[#This Row],[rating_count]]&lt;1000, "Yes", "No")</f>
        <v>No</v>
      </c>
      <c r="R1320" s="9">
        <f>Table2_1[[#This Row],[rating]] * Table2_1[[#This Row],[rating_count]]</f>
        <v>71032.5</v>
      </c>
    </row>
    <row r="1321" spans="1:18">
      <c r="A1321" s="9" t="s">
        <v>11556</v>
      </c>
      <c r="B1321" s="9" t="s">
        <v>11557</v>
      </c>
      <c r="C1321" s="9" t="s">
        <v>13174</v>
      </c>
      <c r="D1321" s="9" t="s">
        <v>13283</v>
      </c>
      <c r="E1321" s="9" t="s">
        <v>13291</v>
      </c>
      <c r="F1321" s="9" t="s">
        <v>13292</v>
      </c>
      <c r="G1321" s="9" t="s">
        <v>13301</v>
      </c>
      <c r="H1321">
        <v>660</v>
      </c>
      <c r="I1321">
        <v>1100</v>
      </c>
      <c r="J1321">
        <v>0.4</v>
      </c>
      <c r="K1321" t="str">
        <f>IF(Table2_1[[#This Row],[discount_percentage]]&gt;=0.5, "Yes", "No")</f>
        <v>No</v>
      </c>
      <c r="L1321" s="16">
        <f>Table2_1[[#This Row],[actual_price]] * Table2_1[[#This Row],[rating_count]]</f>
        <v>100100</v>
      </c>
      <c r="M1321">
        <v>3.6</v>
      </c>
      <c r="N1321">
        <v>91</v>
      </c>
      <c r="O1321">
        <f>Table2_1[[#This Row],[rating]] * Table2_1[[#This Row],[rating_count]]</f>
        <v>327.60000000000002</v>
      </c>
      <c r="P1321">
        <f>CORREL(J:J,M:M)</f>
        <v>-0.15537543972693033</v>
      </c>
      <c r="Q1321" t="str">
        <f>IF(Table2_1[[#This Row],[rating_count]]&lt;1000, "Yes", "No")</f>
        <v>Yes</v>
      </c>
      <c r="R1321" s="9">
        <f>Table2_1[[#This Row],[rating]] * Table2_1[[#This Row],[rating_count]]</f>
        <v>327.60000000000002</v>
      </c>
    </row>
    <row r="1322" spans="1:18">
      <c r="A1322" s="9" t="s">
        <v>11566</v>
      </c>
      <c r="B1322" s="9" t="s">
        <v>11567</v>
      </c>
      <c r="C1322" s="9" t="s">
        <v>13174</v>
      </c>
      <c r="D1322" s="9" t="s">
        <v>13283</v>
      </c>
      <c r="E1322" s="9" t="s">
        <v>13284</v>
      </c>
      <c r="F1322" s="9" t="s">
        <v>13316</v>
      </c>
      <c r="G1322" s="9"/>
      <c r="H1322">
        <v>419</v>
      </c>
      <c r="I1322">
        <v>999</v>
      </c>
      <c r="J1322">
        <v>0.57999999999999996</v>
      </c>
      <c r="K1322" t="str">
        <f>IF(Table2_1[[#This Row],[discount_percentage]]&gt;=0.5, "Yes", "No")</f>
        <v>Yes</v>
      </c>
      <c r="L1322" s="16">
        <f>Table2_1[[#This Row],[actual_price]] * Table2_1[[#This Row],[rating_count]]</f>
        <v>226773</v>
      </c>
      <c r="M1322">
        <v>4.4000000000000004</v>
      </c>
      <c r="N1322">
        <v>227</v>
      </c>
      <c r="O1322">
        <f>Table2_1[[#This Row],[rating]] * Table2_1[[#This Row],[rating_count]]</f>
        <v>998.80000000000007</v>
      </c>
      <c r="P1322">
        <f>CORREL(J:J,M:M)</f>
        <v>-0.15537543972693033</v>
      </c>
      <c r="Q1322" t="str">
        <f>IF(Table2_1[[#This Row],[rating_count]]&lt;1000, "Yes", "No")</f>
        <v>Yes</v>
      </c>
      <c r="R1322" s="9">
        <f>Table2_1[[#This Row],[rating]] * Table2_1[[#This Row],[rating_count]]</f>
        <v>998.80000000000007</v>
      </c>
    </row>
    <row r="1323" spans="1:18">
      <c r="A1323" s="9" t="s">
        <v>11576</v>
      </c>
      <c r="B1323" s="9" t="s">
        <v>11577</v>
      </c>
      <c r="C1323" s="9" t="s">
        <v>13174</v>
      </c>
      <c r="D1323" s="9" t="s">
        <v>13287</v>
      </c>
      <c r="E1323" s="9" t="s">
        <v>13303</v>
      </c>
      <c r="F1323" s="9" t="s">
        <v>13306</v>
      </c>
      <c r="G1323" s="9"/>
      <c r="H1323">
        <v>7349</v>
      </c>
      <c r="I1323">
        <v>10900</v>
      </c>
      <c r="J1323">
        <v>0.33</v>
      </c>
      <c r="K1323" t="str">
        <f>IF(Table2_1[[#This Row],[discount_percentage]]&gt;=0.5, "Yes", "No")</f>
        <v>No</v>
      </c>
      <c r="L1323" s="16">
        <f>Table2_1[[#This Row],[actual_price]] * Table2_1[[#This Row],[rating_count]]</f>
        <v>130331300</v>
      </c>
      <c r="M1323">
        <v>4.2</v>
      </c>
      <c r="N1323">
        <v>11957</v>
      </c>
      <c r="O1323">
        <f>Table2_1[[#This Row],[rating]] * Table2_1[[#This Row],[rating_count]]</f>
        <v>50219.4</v>
      </c>
      <c r="P1323">
        <f>CORREL(J:J,M:M)</f>
        <v>-0.15537543972693033</v>
      </c>
      <c r="Q1323" t="str">
        <f>IF(Table2_1[[#This Row],[rating_count]]&lt;1000, "Yes", "No")</f>
        <v>No</v>
      </c>
      <c r="R1323" s="9">
        <f>Table2_1[[#This Row],[rating]] * Table2_1[[#This Row],[rating_count]]</f>
        <v>50219.4</v>
      </c>
    </row>
    <row r="1324" spans="1:18">
      <c r="A1324" s="9" t="s">
        <v>11586</v>
      </c>
      <c r="B1324" s="9" t="s">
        <v>11587</v>
      </c>
      <c r="C1324" s="9" t="s">
        <v>13174</v>
      </c>
      <c r="D1324" s="9" t="s">
        <v>13287</v>
      </c>
      <c r="E1324" s="9" t="s">
        <v>13321</v>
      </c>
      <c r="F1324" s="9" t="s">
        <v>13322</v>
      </c>
      <c r="G1324" s="9"/>
      <c r="H1324">
        <v>2899</v>
      </c>
      <c r="I1324">
        <v>4005</v>
      </c>
      <c r="J1324">
        <v>0.28000000000000003</v>
      </c>
      <c r="K1324" t="str">
        <f>IF(Table2_1[[#This Row],[discount_percentage]]&gt;=0.5, "Yes", "No")</f>
        <v>No</v>
      </c>
      <c r="L1324" s="16">
        <f>Table2_1[[#This Row],[actual_price]] * Table2_1[[#This Row],[rating_count]]</f>
        <v>28595700</v>
      </c>
      <c r="M1324">
        <v>4.3</v>
      </c>
      <c r="N1324">
        <v>7140</v>
      </c>
      <c r="O1324">
        <f>Table2_1[[#This Row],[rating]] * Table2_1[[#This Row],[rating_count]]</f>
        <v>30702</v>
      </c>
      <c r="P1324">
        <f>CORREL(J:J,M:M)</f>
        <v>-0.15537543972693033</v>
      </c>
      <c r="Q1324" t="str">
        <f>IF(Table2_1[[#This Row],[rating_count]]&lt;1000, "Yes", "No")</f>
        <v>No</v>
      </c>
      <c r="R1324" s="9">
        <f>Table2_1[[#This Row],[rating]] * Table2_1[[#This Row],[rating_count]]</f>
        <v>30702</v>
      </c>
    </row>
    <row r="1325" spans="1:18">
      <c r="A1325" s="9" t="s">
        <v>11596</v>
      </c>
      <c r="B1325" s="9" t="s">
        <v>11597</v>
      </c>
      <c r="C1325" s="9" t="s">
        <v>13174</v>
      </c>
      <c r="D1325" s="9" t="s">
        <v>13283</v>
      </c>
      <c r="E1325" s="9" t="s">
        <v>13291</v>
      </c>
      <c r="F1325" s="9" t="s">
        <v>13314</v>
      </c>
      <c r="G1325" s="9" t="s">
        <v>13315</v>
      </c>
      <c r="H1325">
        <v>1799</v>
      </c>
      <c r="I1325">
        <v>3295</v>
      </c>
      <c r="J1325">
        <v>0.45</v>
      </c>
      <c r="K1325" t="str">
        <f>IF(Table2_1[[#This Row],[discount_percentage]]&gt;=0.5, "Yes", "No")</f>
        <v>No</v>
      </c>
      <c r="L1325" s="16">
        <f>Table2_1[[#This Row],[actual_price]] * Table2_1[[#This Row],[rating_count]]</f>
        <v>2263665</v>
      </c>
      <c r="M1325">
        <v>3.8</v>
      </c>
      <c r="N1325">
        <v>687</v>
      </c>
      <c r="O1325">
        <f>Table2_1[[#This Row],[rating]] * Table2_1[[#This Row],[rating_count]]</f>
        <v>2610.6</v>
      </c>
      <c r="P1325">
        <f>CORREL(J:J,M:M)</f>
        <v>-0.15537543972693033</v>
      </c>
      <c r="Q1325" t="str">
        <f>IF(Table2_1[[#This Row],[rating_count]]&lt;1000, "Yes", "No")</f>
        <v>Yes</v>
      </c>
      <c r="R1325" s="9">
        <f>Table2_1[[#This Row],[rating]] * Table2_1[[#This Row],[rating_count]]</f>
        <v>2610.6</v>
      </c>
    </row>
    <row r="1326" spans="1:18">
      <c r="A1326" s="9" t="s">
        <v>11606</v>
      </c>
      <c r="B1326" s="9" t="s">
        <v>11607</v>
      </c>
      <c r="C1326" s="9" t="s">
        <v>13174</v>
      </c>
      <c r="D1326" s="9" t="s">
        <v>13283</v>
      </c>
      <c r="E1326" s="9" t="s">
        <v>13284</v>
      </c>
      <c r="F1326" s="9" t="s">
        <v>13317</v>
      </c>
      <c r="G1326" s="9"/>
      <c r="H1326">
        <v>1474</v>
      </c>
      <c r="I1326">
        <v>4650</v>
      </c>
      <c r="J1326">
        <v>0.68</v>
      </c>
      <c r="K1326" t="str">
        <f>IF(Table2_1[[#This Row],[discount_percentage]]&gt;=0.5, "Yes", "No")</f>
        <v>Yes</v>
      </c>
      <c r="L1326" s="16">
        <f>Table2_1[[#This Row],[actual_price]] * Table2_1[[#This Row],[rating_count]]</f>
        <v>4859250</v>
      </c>
      <c r="M1326">
        <v>4.0999999999999996</v>
      </c>
      <c r="N1326">
        <v>1045</v>
      </c>
      <c r="O1326">
        <f>Table2_1[[#This Row],[rating]] * Table2_1[[#This Row],[rating_count]]</f>
        <v>4284.5</v>
      </c>
      <c r="P1326">
        <f>CORREL(J:J,M:M)</f>
        <v>-0.15537543972693033</v>
      </c>
      <c r="Q1326" t="str">
        <f>IF(Table2_1[[#This Row],[rating_count]]&lt;1000, "Yes", "No")</f>
        <v>No</v>
      </c>
      <c r="R1326" s="9">
        <f>Table2_1[[#This Row],[rating]] * Table2_1[[#This Row],[rating_count]]</f>
        <v>4284.5</v>
      </c>
    </row>
    <row r="1327" spans="1:18">
      <c r="A1327" s="9" t="s">
        <v>11616</v>
      </c>
      <c r="B1327" s="9" t="s">
        <v>11617</v>
      </c>
      <c r="C1327" s="9" t="s">
        <v>13174</v>
      </c>
      <c r="D1327" s="9" t="s">
        <v>13283</v>
      </c>
      <c r="E1327" s="9" t="s">
        <v>13332</v>
      </c>
      <c r="F1327" s="9" t="s">
        <v>13342</v>
      </c>
      <c r="G1327" s="9"/>
      <c r="H1327">
        <v>15999</v>
      </c>
      <c r="I1327">
        <v>24500</v>
      </c>
      <c r="J1327">
        <v>0.35</v>
      </c>
      <c r="K1327" t="str">
        <f>IF(Table2_1[[#This Row],[discount_percentage]]&gt;=0.5, "Yes", "No")</f>
        <v>No</v>
      </c>
      <c r="L1327" s="16">
        <f>Table2_1[[#This Row],[actual_price]] * Table2_1[[#This Row],[rating_count]]</f>
        <v>274547000</v>
      </c>
      <c r="M1327">
        <v>4</v>
      </c>
      <c r="N1327">
        <v>11206</v>
      </c>
      <c r="O1327">
        <f>Table2_1[[#This Row],[rating]] * Table2_1[[#This Row],[rating_count]]</f>
        <v>44824</v>
      </c>
      <c r="P1327">
        <f>CORREL(J:J,M:M)</f>
        <v>-0.15537543972693033</v>
      </c>
      <c r="Q1327" t="str">
        <f>IF(Table2_1[[#This Row],[rating_count]]&lt;1000, "Yes", "No")</f>
        <v>No</v>
      </c>
      <c r="R1327" s="9">
        <f>Table2_1[[#This Row],[rating]] * Table2_1[[#This Row],[rating_count]]</f>
        <v>44824</v>
      </c>
    </row>
    <row r="1328" spans="1:18">
      <c r="A1328" s="9" t="s">
        <v>11626</v>
      </c>
      <c r="B1328" s="9" t="s">
        <v>11627</v>
      </c>
      <c r="C1328" s="9" t="s">
        <v>13174</v>
      </c>
      <c r="D1328" s="9" t="s">
        <v>13287</v>
      </c>
      <c r="E1328" s="9" t="s">
        <v>13303</v>
      </c>
      <c r="F1328" s="9" t="s">
        <v>13304</v>
      </c>
      <c r="G1328" s="9"/>
      <c r="H1328">
        <v>3645</v>
      </c>
      <c r="I1328">
        <v>6070</v>
      </c>
      <c r="J1328">
        <v>0.4</v>
      </c>
      <c r="K1328" t="str">
        <f>IF(Table2_1[[#This Row],[discount_percentage]]&gt;=0.5, "Yes", "No")</f>
        <v>No</v>
      </c>
      <c r="L1328" s="16">
        <f>Table2_1[[#This Row],[actual_price]] * Table2_1[[#This Row],[rating_count]]</f>
        <v>3405270</v>
      </c>
      <c r="M1328">
        <v>4.2</v>
      </c>
      <c r="N1328">
        <v>561</v>
      </c>
      <c r="O1328">
        <f>Table2_1[[#This Row],[rating]] * Table2_1[[#This Row],[rating_count]]</f>
        <v>2356.2000000000003</v>
      </c>
      <c r="P1328">
        <f>CORREL(J:J,M:M)</f>
        <v>-0.15537543972693033</v>
      </c>
      <c r="Q1328" t="str">
        <f>IF(Table2_1[[#This Row],[rating_count]]&lt;1000, "Yes", "No")</f>
        <v>Yes</v>
      </c>
      <c r="R1328" s="9">
        <f>Table2_1[[#This Row],[rating]] * Table2_1[[#This Row],[rating_count]]</f>
        <v>2356.2000000000003</v>
      </c>
    </row>
    <row r="1329" spans="1:18">
      <c r="A1329" s="9" t="s">
        <v>11636</v>
      </c>
      <c r="B1329" s="9" t="s">
        <v>11637</v>
      </c>
      <c r="C1329" s="9" t="s">
        <v>13174</v>
      </c>
      <c r="D1329" s="9" t="s">
        <v>13283</v>
      </c>
      <c r="E1329" s="9" t="s">
        <v>13284</v>
      </c>
      <c r="F1329" s="9" t="s">
        <v>13300</v>
      </c>
      <c r="G1329" s="9"/>
      <c r="H1329">
        <v>375</v>
      </c>
      <c r="I1329">
        <v>999</v>
      </c>
      <c r="J1329">
        <v>0.62</v>
      </c>
      <c r="K1329" t="str">
        <f>IF(Table2_1[[#This Row],[discount_percentage]]&gt;=0.5, "Yes", "No")</f>
        <v>Yes</v>
      </c>
      <c r="L1329" s="16">
        <f>Table2_1[[#This Row],[actual_price]] * Table2_1[[#This Row],[rating_count]]</f>
        <v>1986012</v>
      </c>
      <c r="M1329">
        <v>3.6</v>
      </c>
      <c r="N1329">
        <v>1988</v>
      </c>
      <c r="O1329">
        <f>Table2_1[[#This Row],[rating]] * Table2_1[[#This Row],[rating_count]]</f>
        <v>7156.8</v>
      </c>
      <c r="P1329">
        <f>CORREL(J:J,M:M)</f>
        <v>-0.15537543972693033</v>
      </c>
      <c r="Q1329" t="str">
        <f>IF(Table2_1[[#This Row],[rating_count]]&lt;1000, "Yes", "No")</f>
        <v>No</v>
      </c>
      <c r="R1329" s="9">
        <f>Table2_1[[#This Row],[rating]] * Table2_1[[#This Row],[rating_count]]</f>
        <v>7156.8</v>
      </c>
    </row>
    <row r="1330" spans="1:18">
      <c r="A1330" s="9" t="s">
        <v>11646</v>
      </c>
      <c r="B1330" s="9" t="s">
        <v>11647</v>
      </c>
      <c r="C1330" s="9" t="s">
        <v>13174</v>
      </c>
      <c r="D1330" s="9" t="s">
        <v>13283</v>
      </c>
      <c r="E1330" s="9" t="s">
        <v>13284</v>
      </c>
      <c r="F1330" s="9" t="s">
        <v>13335</v>
      </c>
      <c r="G1330" s="9"/>
      <c r="H1330">
        <v>2976</v>
      </c>
      <c r="I1330">
        <v>3945</v>
      </c>
      <c r="J1330">
        <v>0.25</v>
      </c>
      <c r="K1330" t="str">
        <f>IF(Table2_1[[#This Row],[discount_percentage]]&gt;=0.5, "Yes", "No")</f>
        <v>No</v>
      </c>
      <c r="L1330" s="16">
        <f>Table2_1[[#This Row],[actual_price]] * Table2_1[[#This Row],[rating_count]]</f>
        <v>14754300</v>
      </c>
      <c r="M1330">
        <v>4.2</v>
      </c>
      <c r="N1330">
        <v>3740</v>
      </c>
      <c r="O1330">
        <f>Table2_1[[#This Row],[rating]] * Table2_1[[#This Row],[rating_count]]</f>
        <v>15708</v>
      </c>
      <c r="P1330">
        <f>CORREL(J:J,M:M)</f>
        <v>-0.15537543972693033</v>
      </c>
      <c r="Q1330" t="str">
        <f>IF(Table2_1[[#This Row],[rating_count]]&lt;1000, "Yes", "No")</f>
        <v>No</v>
      </c>
      <c r="R1330" s="9">
        <f>Table2_1[[#This Row],[rating]] * Table2_1[[#This Row],[rating_count]]</f>
        <v>15708</v>
      </c>
    </row>
    <row r="1331" spans="1:18">
      <c r="A1331" s="9" t="s">
        <v>11656</v>
      </c>
      <c r="B1331" s="9" t="s">
        <v>11657</v>
      </c>
      <c r="C1331" s="9" t="s">
        <v>13174</v>
      </c>
      <c r="D1331" s="9" t="s">
        <v>13283</v>
      </c>
      <c r="E1331" s="9" t="s">
        <v>13327</v>
      </c>
      <c r="F1331" s="9" t="s">
        <v>13360</v>
      </c>
      <c r="G1331" s="9"/>
      <c r="H1331">
        <v>1099</v>
      </c>
      <c r="I1331">
        <v>1499</v>
      </c>
      <c r="J1331">
        <v>0.27</v>
      </c>
      <c r="K1331" t="str">
        <f>IF(Table2_1[[#This Row],[discount_percentage]]&gt;=0.5, "Yes", "No")</f>
        <v>No</v>
      </c>
      <c r="L1331" s="16">
        <f>Table2_1[[#This Row],[actual_price]] * Table2_1[[#This Row],[rating_count]]</f>
        <v>6597099</v>
      </c>
      <c r="M1331">
        <v>4.0999999999999996</v>
      </c>
      <c r="N1331">
        <v>4401</v>
      </c>
      <c r="O1331">
        <f>Table2_1[[#This Row],[rating]] * Table2_1[[#This Row],[rating_count]]</f>
        <v>18044.099999999999</v>
      </c>
      <c r="P1331">
        <f>CORREL(J:J,M:M)</f>
        <v>-0.15537543972693033</v>
      </c>
      <c r="Q1331" t="str">
        <f>IF(Table2_1[[#This Row],[rating_count]]&lt;1000, "Yes", "No")</f>
        <v>No</v>
      </c>
      <c r="R1331" s="9">
        <f>Table2_1[[#This Row],[rating]] * Table2_1[[#This Row],[rating_count]]</f>
        <v>18044.099999999999</v>
      </c>
    </row>
    <row r="1332" spans="1:18">
      <c r="A1332" s="9" t="s">
        <v>11666</v>
      </c>
      <c r="B1332" s="9" t="s">
        <v>11667</v>
      </c>
      <c r="C1332" s="9" t="s">
        <v>13174</v>
      </c>
      <c r="D1332" s="9" t="s">
        <v>13283</v>
      </c>
      <c r="E1332" s="9" t="s">
        <v>13291</v>
      </c>
      <c r="F1332" s="9" t="s">
        <v>13292</v>
      </c>
      <c r="G1332" s="9" t="s">
        <v>13301</v>
      </c>
      <c r="H1332">
        <v>2575</v>
      </c>
      <c r="I1332">
        <v>6700</v>
      </c>
      <c r="J1332">
        <v>0.62</v>
      </c>
      <c r="K1332" t="str">
        <f>IF(Table2_1[[#This Row],[discount_percentage]]&gt;=0.5, "Yes", "No")</f>
        <v>Yes</v>
      </c>
      <c r="L1332" s="16">
        <f>Table2_1[[#This Row],[actual_price]] * Table2_1[[#This Row],[rating_count]]</f>
        <v>4093700</v>
      </c>
      <c r="M1332">
        <v>4.2</v>
      </c>
      <c r="N1332">
        <v>611</v>
      </c>
      <c r="O1332">
        <f>Table2_1[[#This Row],[rating]] * Table2_1[[#This Row],[rating_count]]</f>
        <v>2566.2000000000003</v>
      </c>
      <c r="P1332">
        <f>CORREL(J:J,M:M)</f>
        <v>-0.15537543972693033</v>
      </c>
      <c r="Q1332" t="str">
        <f>IF(Table2_1[[#This Row],[rating_count]]&lt;1000, "Yes", "No")</f>
        <v>Yes</v>
      </c>
      <c r="R1332" s="9">
        <f>Table2_1[[#This Row],[rating]] * Table2_1[[#This Row],[rating_count]]</f>
        <v>2566.2000000000003</v>
      </c>
    </row>
    <row r="1333" spans="1:18">
      <c r="A1333" s="9" t="s">
        <v>11676</v>
      </c>
      <c r="B1333" s="9" t="s">
        <v>11677</v>
      </c>
      <c r="C1333" s="9" t="s">
        <v>13174</v>
      </c>
      <c r="D1333" s="9" t="s">
        <v>13283</v>
      </c>
      <c r="E1333" s="9" t="s">
        <v>13284</v>
      </c>
      <c r="F1333" s="9" t="s">
        <v>13302</v>
      </c>
      <c r="G1333" s="9"/>
      <c r="H1333">
        <v>1649</v>
      </c>
      <c r="I1333">
        <v>2800</v>
      </c>
      <c r="J1333">
        <v>0.41</v>
      </c>
      <c r="K1333" t="str">
        <f>IF(Table2_1[[#This Row],[discount_percentage]]&gt;=0.5, "Yes", "No")</f>
        <v>No</v>
      </c>
      <c r="L1333" s="16">
        <f>Table2_1[[#This Row],[actual_price]] * Table2_1[[#This Row],[rating_count]]</f>
        <v>6053600</v>
      </c>
      <c r="M1333">
        <v>3.9</v>
      </c>
      <c r="N1333">
        <v>2162</v>
      </c>
      <c r="O1333">
        <f>Table2_1[[#This Row],[rating]] * Table2_1[[#This Row],[rating_count]]</f>
        <v>8431.7999999999993</v>
      </c>
      <c r="P1333">
        <f>CORREL(J:J,M:M)</f>
        <v>-0.15537543972693033</v>
      </c>
      <c r="Q1333" t="str">
        <f>IF(Table2_1[[#This Row],[rating_count]]&lt;1000, "Yes", "No")</f>
        <v>No</v>
      </c>
      <c r="R1333" s="9">
        <f>Table2_1[[#This Row],[rating]] * Table2_1[[#This Row],[rating_count]]</f>
        <v>8431.7999999999993</v>
      </c>
    </row>
    <row r="1334" spans="1:18">
      <c r="A1334" s="9" t="s">
        <v>11686</v>
      </c>
      <c r="B1334" s="9" t="s">
        <v>11687</v>
      </c>
      <c r="C1334" s="9" t="s">
        <v>13174</v>
      </c>
      <c r="D1334" s="9" t="s">
        <v>13283</v>
      </c>
      <c r="E1334" s="9" t="s">
        <v>13284</v>
      </c>
      <c r="F1334" s="9" t="s">
        <v>13300</v>
      </c>
      <c r="G1334" s="9"/>
      <c r="H1334">
        <v>799</v>
      </c>
      <c r="I1334">
        <v>1699</v>
      </c>
      <c r="J1334">
        <v>0.53</v>
      </c>
      <c r="K1334" t="str">
        <f>IF(Table2_1[[#This Row],[discount_percentage]]&gt;=0.5, "Yes", "No")</f>
        <v>Yes</v>
      </c>
      <c r="L1334" s="16">
        <f>Table2_1[[#This Row],[actual_price]] * Table2_1[[#This Row],[rating_count]]</f>
        <v>164803</v>
      </c>
      <c r="M1334">
        <v>4</v>
      </c>
      <c r="N1334">
        <v>97</v>
      </c>
      <c r="O1334">
        <f>Table2_1[[#This Row],[rating]] * Table2_1[[#This Row],[rating_count]]</f>
        <v>388</v>
      </c>
      <c r="P1334">
        <f>CORREL(J:J,M:M)</f>
        <v>-0.15537543972693033</v>
      </c>
      <c r="Q1334" t="str">
        <f>IF(Table2_1[[#This Row],[rating_count]]&lt;1000, "Yes", "No")</f>
        <v>Yes</v>
      </c>
      <c r="R1334" s="9">
        <f>Table2_1[[#This Row],[rating]] * Table2_1[[#This Row],[rating_count]]</f>
        <v>388</v>
      </c>
    </row>
    <row r="1335" spans="1:18">
      <c r="A1335" s="9" t="s">
        <v>11696</v>
      </c>
      <c r="B1335" s="9" t="s">
        <v>11697</v>
      </c>
      <c r="C1335" s="9" t="s">
        <v>13174</v>
      </c>
      <c r="D1335" s="9" t="s">
        <v>13283</v>
      </c>
      <c r="E1335" s="9" t="s">
        <v>13284</v>
      </c>
      <c r="F1335" s="9" t="s">
        <v>13300</v>
      </c>
      <c r="G1335" s="9"/>
      <c r="H1335">
        <v>765</v>
      </c>
      <c r="I1335">
        <v>970</v>
      </c>
      <c r="J1335">
        <v>0.21</v>
      </c>
      <c r="K1335" t="str">
        <f>IF(Table2_1[[#This Row],[discount_percentage]]&gt;=0.5, "Yes", "No")</f>
        <v>No</v>
      </c>
      <c r="L1335" s="16">
        <f>Table2_1[[#This Row],[actual_price]] * Table2_1[[#This Row],[rating_count]]</f>
        <v>5873350</v>
      </c>
      <c r="M1335">
        <v>4.2</v>
      </c>
      <c r="N1335">
        <v>6055</v>
      </c>
      <c r="O1335">
        <f>Table2_1[[#This Row],[rating]] * Table2_1[[#This Row],[rating_count]]</f>
        <v>25431</v>
      </c>
      <c r="P1335">
        <f>CORREL(J:J,M:M)</f>
        <v>-0.15537543972693033</v>
      </c>
      <c r="Q1335" t="str">
        <f>IF(Table2_1[[#This Row],[rating_count]]&lt;1000, "Yes", "No")</f>
        <v>No</v>
      </c>
      <c r="R1335" s="9">
        <f>Table2_1[[#This Row],[rating]] * Table2_1[[#This Row],[rating_count]]</f>
        <v>25431</v>
      </c>
    </row>
    <row r="1336" spans="1:18">
      <c r="A1336" s="9" t="s">
        <v>11706</v>
      </c>
      <c r="B1336" s="9" t="s">
        <v>11707</v>
      </c>
      <c r="C1336" s="9" t="s">
        <v>13174</v>
      </c>
      <c r="D1336" s="9" t="s">
        <v>13283</v>
      </c>
      <c r="E1336" s="9" t="s">
        <v>13291</v>
      </c>
      <c r="F1336" s="9" t="s">
        <v>13292</v>
      </c>
      <c r="G1336" s="9" t="s">
        <v>13293</v>
      </c>
      <c r="H1336">
        <v>999</v>
      </c>
      <c r="I1336">
        <v>1500</v>
      </c>
      <c r="J1336">
        <v>0.33</v>
      </c>
      <c r="K1336" t="str">
        <f>IF(Table2_1[[#This Row],[discount_percentage]]&gt;=0.5, "Yes", "No")</f>
        <v>No</v>
      </c>
      <c r="L1336" s="16">
        <f>Table2_1[[#This Row],[actual_price]] * Table2_1[[#This Row],[rating_count]]</f>
        <v>579000</v>
      </c>
      <c r="M1336">
        <v>4.2</v>
      </c>
      <c r="N1336">
        <v>386</v>
      </c>
      <c r="O1336">
        <f>Table2_1[[#This Row],[rating]] * Table2_1[[#This Row],[rating_count]]</f>
        <v>1621.2</v>
      </c>
      <c r="P1336">
        <f>CORREL(J:J,M:M)</f>
        <v>-0.15537543972693033</v>
      </c>
      <c r="Q1336" t="str">
        <f>IF(Table2_1[[#This Row],[rating_count]]&lt;1000, "Yes", "No")</f>
        <v>Yes</v>
      </c>
      <c r="R1336" s="9">
        <f>Table2_1[[#This Row],[rating]] * Table2_1[[#This Row],[rating_count]]</f>
        <v>1621.2</v>
      </c>
    </row>
    <row r="1337" spans="1:18">
      <c r="A1337" s="9" t="s">
        <v>11716</v>
      </c>
      <c r="B1337" s="9" t="s">
        <v>11717</v>
      </c>
      <c r="C1337" s="9" t="s">
        <v>13174</v>
      </c>
      <c r="D1337" s="9" t="s">
        <v>13283</v>
      </c>
      <c r="E1337" s="9" t="s">
        <v>13284</v>
      </c>
      <c r="F1337" s="9" t="s">
        <v>13364</v>
      </c>
      <c r="G1337" s="9"/>
      <c r="H1337">
        <v>587</v>
      </c>
      <c r="I1337">
        <v>1295</v>
      </c>
      <c r="J1337">
        <v>0.55000000000000004</v>
      </c>
      <c r="K1337" t="str">
        <f>IF(Table2_1[[#This Row],[discount_percentage]]&gt;=0.5, "Yes", "No")</f>
        <v>Yes</v>
      </c>
      <c r="L1337" s="16">
        <f>Table2_1[[#This Row],[actual_price]] * Table2_1[[#This Row],[rating_count]]</f>
        <v>721315</v>
      </c>
      <c r="M1337">
        <v>4.0999999999999996</v>
      </c>
      <c r="N1337">
        <v>557</v>
      </c>
      <c r="O1337">
        <f>Table2_1[[#This Row],[rating]] * Table2_1[[#This Row],[rating_count]]</f>
        <v>2283.6999999999998</v>
      </c>
      <c r="P1337">
        <f>CORREL(J:J,M:M)</f>
        <v>-0.15537543972693033</v>
      </c>
      <c r="Q1337" t="str">
        <f>IF(Table2_1[[#This Row],[rating_count]]&lt;1000, "Yes", "No")</f>
        <v>Yes</v>
      </c>
      <c r="R1337" s="9">
        <f>Table2_1[[#This Row],[rating]] * Table2_1[[#This Row],[rating_count]]</f>
        <v>2283.6999999999998</v>
      </c>
    </row>
    <row r="1338" spans="1:18">
      <c r="A1338" s="9" t="s">
        <v>11727</v>
      </c>
      <c r="B1338" s="9" t="s">
        <v>11728</v>
      </c>
      <c r="C1338" s="9" t="s">
        <v>13174</v>
      </c>
      <c r="D1338" s="9" t="s">
        <v>13283</v>
      </c>
      <c r="E1338" s="9" t="s">
        <v>13284</v>
      </c>
      <c r="F1338" s="9" t="s">
        <v>13352</v>
      </c>
      <c r="G1338" s="9" t="s">
        <v>13365</v>
      </c>
      <c r="H1338">
        <v>12609</v>
      </c>
      <c r="I1338">
        <v>23999</v>
      </c>
      <c r="J1338">
        <v>0.47</v>
      </c>
      <c r="K1338" t="str">
        <f>IF(Table2_1[[#This Row],[discount_percentage]]&gt;=0.5, "Yes", "No")</f>
        <v>No</v>
      </c>
      <c r="L1338" s="16">
        <f>Table2_1[[#This Row],[actual_price]] * Table2_1[[#This Row],[rating_count]]</f>
        <v>54909712</v>
      </c>
      <c r="M1338">
        <v>4.4000000000000004</v>
      </c>
      <c r="N1338">
        <v>2288</v>
      </c>
      <c r="O1338">
        <f>Table2_1[[#This Row],[rating]] * Table2_1[[#This Row],[rating_count]]</f>
        <v>10067.200000000001</v>
      </c>
      <c r="P1338">
        <f>CORREL(J:J,M:M)</f>
        <v>-0.15537543972693033</v>
      </c>
      <c r="Q1338" t="str">
        <f>IF(Table2_1[[#This Row],[rating_count]]&lt;1000, "Yes", "No")</f>
        <v>No</v>
      </c>
      <c r="R1338" s="9">
        <f>Table2_1[[#This Row],[rating]] * Table2_1[[#This Row],[rating_count]]</f>
        <v>10067.200000000001</v>
      </c>
    </row>
    <row r="1339" spans="1:18">
      <c r="A1339" s="9" t="s">
        <v>11738</v>
      </c>
      <c r="B1339" s="9" t="s">
        <v>11739</v>
      </c>
      <c r="C1339" s="9" t="s">
        <v>13174</v>
      </c>
      <c r="D1339" s="9" t="s">
        <v>13283</v>
      </c>
      <c r="E1339" s="9" t="s">
        <v>13291</v>
      </c>
      <c r="F1339" s="9" t="s">
        <v>13292</v>
      </c>
      <c r="G1339" s="9" t="s">
        <v>13301</v>
      </c>
      <c r="H1339">
        <v>699</v>
      </c>
      <c r="I1339">
        <v>850</v>
      </c>
      <c r="J1339">
        <v>0.18</v>
      </c>
      <c r="K1339" t="str">
        <f>IF(Table2_1[[#This Row],[discount_percentage]]&gt;=0.5, "Yes", "No")</f>
        <v>No</v>
      </c>
      <c r="L1339" s="16">
        <f>Table2_1[[#This Row],[actual_price]] * Table2_1[[#This Row],[rating_count]]</f>
        <v>940100</v>
      </c>
      <c r="M1339">
        <v>4.0999999999999996</v>
      </c>
      <c r="N1339">
        <v>1106</v>
      </c>
      <c r="O1339">
        <f>Table2_1[[#This Row],[rating]] * Table2_1[[#This Row],[rating_count]]</f>
        <v>4534.5999999999995</v>
      </c>
      <c r="P1339">
        <f>CORREL(J:J,M:M)</f>
        <v>-0.15537543972693033</v>
      </c>
      <c r="Q1339" t="str">
        <f>IF(Table2_1[[#This Row],[rating_count]]&lt;1000, "Yes", "No")</f>
        <v>No</v>
      </c>
      <c r="R1339" s="9">
        <f>Table2_1[[#This Row],[rating]] * Table2_1[[#This Row],[rating_count]]</f>
        <v>4534.5999999999995</v>
      </c>
    </row>
    <row r="1340" spans="1:18">
      <c r="A1340" s="9" t="s">
        <v>11746</v>
      </c>
      <c r="B1340" s="9" t="s">
        <v>11747</v>
      </c>
      <c r="C1340" s="9" t="s">
        <v>13174</v>
      </c>
      <c r="D1340" s="9" t="s">
        <v>13283</v>
      </c>
      <c r="E1340" s="9" t="s">
        <v>13291</v>
      </c>
      <c r="F1340" s="9" t="s">
        <v>13314</v>
      </c>
      <c r="G1340" s="9" t="s">
        <v>13315</v>
      </c>
      <c r="H1340">
        <v>3799</v>
      </c>
      <c r="I1340">
        <v>6000</v>
      </c>
      <c r="J1340">
        <v>0.37</v>
      </c>
      <c r="K1340" t="str">
        <f>IF(Table2_1[[#This Row],[discount_percentage]]&gt;=0.5, "Yes", "No")</f>
        <v>No</v>
      </c>
      <c r="L1340" s="16">
        <f>Table2_1[[#This Row],[actual_price]] * Table2_1[[#This Row],[rating_count]]</f>
        <v>71610000</v>
      </c>
      <c r="M1340">
        <v>4.2</v>
      </c>
      <c r="N1340">
        <v>11935</v>
      </c>
      <c r="O1340">
        <f>Table2_1[[#This Row],[rating]] * Table2_1[[#This Row],[rating_count]]</f>
        <v>50127</v>
      </c>
      <c r="P1340">
        <f>CORREL(J:J,M:M)</f>
        <v>-0.15537543972693033</v>
      </c>
      <c r="Q1340" t="str">
        <f>IF(Table2_1[[#This Row],[rating_count]]&lt;1000, "Yes", "No")</f>
        <v>No</v>
      </c>
      <c r="R1340" s="9">
        <f>Table2_1[[#This Row],[rating]] * Table2_1[[#This Row],[rating_count]]</f>
        <v>50127</v>
      </c>
    </row>
    <row r="1341" spans="1:18">
      <c r="A1341" s="9" t="s">
        <v>11756</v>
      </c>
      <c r="B1341" s="9" t="s">
        <v>11757</v>
      </c>
      <c r="C1341" s="9" t="s">
        <v>13174</v>
      </c>
      <c r="D1341" s="9" t="s">
        <v>13287</v>
      </c>
      <c r="E1341" s="9" t="s">
        <v>13303</v>
      </c>
      <c r="F1341" s="9" t="s">
        <v>13307</v>
      </c>
      <c r="G1341" s="9"/>
      <c r="H1341">
        <v>640</v>
      </c>
      <c r="I1341">
        <v>1020</v>
      </c>
      <c r="J1341">
        <v>0.37</v>
      </c>
      <c r="K1341" t="str">
        <f>IF(Table2_1[[#This Row],[discount_percentage]]&gt;=0.5, "Yes", "No")</f>
        <v>No</v>
      </c>
      <c r="L1341" s="16">
        <f>Table2_1[[#This Row],[actual_price]] * Table2_1[[#This Row],[rating_count]]</f>
        <v>5160180</v>
      </c>
      <c r="M1341">
        <v>4.0999999999999996</v>
      </c>
      <c r="N1341">
        <v>5059</v>
      </c>
      <c r="O1341">
        <f>Table2_1[[#This Row],[rating]] * Table2_1[[#This Row],[rating_count]]</f>
        <v>20741.899999999998</v>
      </c>
      <c r="P1341">
        <f>CORREL(J:J,M:M)</f>
        <v>-0.15537543972693033</v>
      </c>
      <c r="Q1341" t="str">
        <f>IF(Table2_1[[#This Row],[rating_count]]&lt;1000, "Yes", "No")</f>
        <v>No</v>
      </c>
      <c r="R1341" s="9">
        <f>Table2_1[[#This Row],[rating]] * Table2_1[[#This Row],[rating_count]]</f>
        <v>20741.899999999998</v>
      </c>
    </row>
    <row r="1342" spans="1:18">
      <c r="A1342" s="9" t="s">
        <v>11766</v>
      </c>
      <c r="B1342" s="9" t="s">
        <v>11767</v>
      </c>
      <c r="C1342" s="9" t="s">
        <v>13174</v>
      </c>
      <c r="D1342" s="9" t="s">
        <v>13287</v>
      </c>
      <c r="E1342" s="9" t="s">
        <v>13288</v>
      </c>
      <c r="F1342" s="9" t="s">
        <v>13290</v>
      </c>
      <c r="G1342" s="9"/>
      <c r="H1342">
        <v>979</v>
      </c>
      <c r="I1342">
        <v>1999</v>
      </c>
      <c r="J1342">
        <v>0.51</v>
      </c>
      <c r="K1342" t="str">
        <f>IF(Table2_1[[#This Row],[discount_percentage]]&gt;=0.5, "Yes", "No")</f>
        <v>Yes</v>
      </c>
      <c r="L1342" s="16">
        <f>Table2_1[[#This Row],[actual_price]] * Table2_1[[#This Row],[rating_count]]</f>
        <v>313843</v>
      </c>
      <c r="M1342">
        <v>3.9</v>
      </c>
      <c r="N1342">
        <v>157</v>
      </c>
      <c r="O1342">
        <f>Table2_1[[#This Row],[rating]] * Table2_1[[#This Row],[rating_count]]</f>
        <v>612.29999999999995</v>
      </c>
      <c r="P1342">
        <f>CORREL(J:J,M:M)</f>
        <v>-0.15537543972693033</v>
      </c>
      <c r="Q1342" t="str">
        <f>IF(Table2_1[[#This Row],[rating_count]]&lt;1000, "Yes", "No")</f>
        <v>Yes</v>
      </c>
      <c r="R1342" s="9">
        <f>Table2_1[[#This Row],[rating]] * Table2_1[[#This Row],[rating_count]]</f>
        <v>612.29999999999995</v>
      </c>
    </row>
    <row r="1343" spans="1:18">
      <c r="A1343" s="9" t="s">
        <v>11776</v>
      </c>
      <c r="B1343" s="9" t="s">
        <v>11777</v>
      </c>
      <c r="C1343" s="9" t="s">
        <v>13174</v>
      </c>
      <c r="D1343" s="9" t="s">
        <v>13287</v>
      </c>
      <c r="E1343" s="9" t="s">
        <v>13303</v>
      </c>
      <c r="F1343" s="9" t="s">
        <v>13304</v>
      </c>
      <c r="G1343" s="9"/>
      <c r="H1343">
        <v>5365</v>
      </c>
      <c r="I1343">
        <v>7445</v>
      </c>
      <c r="J1343">
        <v>0.28000000000000003</v>
      </c>
      <c r="K1343" t="str">
        <f>IF(Table2_1[[#This Row],[discount_percentage]]&gt;=0.5, "Yes", "No")</f>
        <v>No</v>
      </c>
      <c r="L1343" s="16">
        <f>Table2_1[[#This Row],[actual_price]] * Table2_1[[#This Row],[rating_count]]</f>
        <v>26682880</v>
      </c>
      <c r="M1343">
        <v>3.9</v>
      </c>
      <c r="N1343">
        <v>3584</v>
      </c>
      <c r="O1343">
        <f>Table2_1[[#This Row],[rating]] * Table2_1[[#This Row],[rating_count]]</f>
        <v>13977.6</v>
      </c>
      <c r="P1343">
        <f>CORREL(J:J,M:M)</f>
        <v>-0.15537543972693033</v>
      </c>
      <c r="Q1343" t="str">
        <f>IF(Table2_1[[#This Row],[rating_count]]&lt;1000, "Yes", "No")</f>
        <v>No</v>
      </c>
      <c r="R1343" s="9">
        <f>Table2_1[[#This Row],[rating]] * Table2_1[[#This Row],[rating_count]]</f>
        <v>13977.6</v>
      </c>
    </row>
    <row r="1344" spans="1:18">
      <c r="A1344" s="9" t="s">
        <v>11786</v>
      </c>
      <c r="B1344" s="9" t="s">
        <v>11787</v>
      </c>
      <c r="C1344" s="9" t="s">
        <v>13174</v>
      </c>
      <c r="D1344" s="9" t="s">
        <v>13283</v>
      </c>
      <c r="E1344" s="9" t="s">
        <v>13291</v>
      </c>
      <c r="F1344" s="9" t="s">
        <v>13292</v>
      </c>
      <c r="G1344" s="9" t="s">
        <v>13301</v>
      </c>
      <c r="H1344">
        <v>3199</v>
      </c>
      <c r="I1344">
        <v>3500</v>
      </c>
      <c r="J1344">
        <v>0.09</v>
      </c>
      <c r="K1344" t="str">
        <f>IF(Table2_1[[#This Row],[discount_percentage]]&gt;=0.5, "Yes", "No")</f>
        <v>No</v>
      </c>
      <c r="L1344" s="16">
        <f>Table2_1[[#This Row],[actual_price]] * Table2_1[[#This Row],[rating_count]]</f>
        <v>6646500</v>
      </c>
      <c r="M1344">
        <v>4.2</v>
      </c>
      <c r="N1344">
        <v>1899</v>
      </c>
      <c r="O1344">
        <f>Table2_1[[#This Row],[rating]] * Table2_1[[#This Row],[rating_count]]</f>
        <v>7975.8</v>
      </c>
      <c r="P1344">
        <f>CORREL(J:J,M:M)</f>
        <v>-0.15537543972693033</v>
      </c>
      <c r="Q1344" t="str">
        <f>IF(Table2_1[[#This Row],[rating_count]]&lt;1000, "Yes", "No")</f>
        <v>No</v>
      </c>
      <c r="R1344" s="9">
        <f>Table2_1[[#This Row],[rating]] * Table2_1[[#This Row],[rating_count]]</f>
        <v>7975.8</v>
      </c>
    </row>
    <row r="1345" spans="1:18">
      <c r="A1345" s="9" t="s">
        <v>11796</v>
      </c>
      <c r="B1345" s="9" t="s">
        <v>11797</v>
      </c>
      <c r="C1345" s="9" t="s">
        <v>13174</v>
      </c>
      <c r="D1345" s="9" t="s">
        <v>13283</v>
      </c>
      <c r="E1345" s="9" t="s">
        <v>13284</v>
      </c>
      <c r="F1345" s="9" t="s">
        <v>13348</v>
      </c>
      <c r="G1345" s="9"/>
      <c r="H1345">
        <v>979</v>
      </c>
      <c r="I1345">
        <v>1395</v>
      </c>
      <c r="J1345">
        <v>0.3</v>
      </c>
      <c r="K1345" t="str">
        <f>IF(Table2_1[[#This Row],[discount_percentage]]&gt;=0.5, "Yes", "No")</f>
        <v>No</v>
      </c>
      <c r="L1345" s="16">
        <f>Table2_1[[#This Row],[actual_price]] * Table2_1[[#This Row],[rating_count]]</f>
        <v>21276540</v>
      </c>
      <c r="M1345">
        <v>4.2</v>
      </c>
      <c r="N1345">
        <v>15252</v>
      </c>
      <c r="O1345">
        <f>Table2_1[[#This Row],[rating]] * Table2_1[[#This Row],[rating_count]]</f>
        <v>64058.400000000001</v>
      </c>
      <c r="P1345">
        <f>CORREL(J:J,M:M)</f>
        <v>-0.15537543972693033</v>
      </c>
      <c r="Q1345" t="str">
        <f>IF(Table2_1[[#This Row],[rating_count]]&lt;1000, "Yes", "No")</f>
        <v>No</v>
      </c>
      <c r="R1345" s="9">
        <f>Table2_1[[#This Row],[rating]] * Table2_1[[#This Row],[rating_count]]</f>
        <v>64058.400000000001</v>
      </c>
    </row>
    <row r="1346" spans="1:18">
      <c r="A1346" s="9" t="s">
        <v>11806</v>
      </c>
      <c r="B1346" s="9" t="s">
        <v>11807</v>
      </c>
      <c r="C1346" s="9" t="s">
        <v>13174</v>
      </c>
      <c r="D1346" s="9" t="s">
        <v>13287</v>
      </c>
      <c r="E1346" s="9" t="s">
        <v>13288</v>
      </c>
      <c r="F1346" s="9" t="s">
        <v>13289</v>
      </c>
      <c r="G1346" s="9"/>
      <c r="H1346">
        <v>929</v>
      </c>
      <c r="I1346">
        <v>2199</v>
      </c>
      <c r="J1346">
        <v>0.57999999999999996</v>
      </c>
      <c r="K1346" t="str">
        <f>IF(Table2_1[[#This Row],[discount_percentage]]&gt;=0.5, "Yes", "No")</f>
        <v>Yes</v>
      </c>
      <c r="L1346" s="16">
        <f>Table2_1[[#This Row],[actual_price]] * Table2_1[[#This Row],[rating_count]]</f>
        <v>8796</v>
      </c>
      <c r="M1346">
        <v>3.7</v>
      </c>
      <c r="N1346">
        <v>4</v>
      </c>
      <c r="O1346">
        <f>Table2_1[[#This Row],[rating]] * Table2_1[[#This Row],[rating_count]]</f>
        <v>14.8</v>
      </c>
      <c r="P1346">
        <f>CORREL(J:J,M:M)</f>
        <v>-0.15537543972693033</v>
      </c>
      <c r="Q1346" t="str">
        <f>IF(Table2_1[[#This Row],[rating_count]]&lt;1000, "Yes", "No")</f>
        <v>Yes</v>
      </c>
      <c r="R1346" s="9">
        <f>Table2_1[[#This Row],[rating]] * Table2_1[[#This Row],[rating_count]]</f>
        <v>14.8</v>
      </c>
    </row>
    <row r="1347" spans="1:18">
      <c r="A1347" s="9" t="s">
        <v>11816</v>
      </c>
      <c r="B1347" s="9" t="s">
        <v>11817</v>
      </c>
      <c r="C1347" s="9" t="s">
        <v>13174</v>
      </c>
      <c r="D1347" s="9" t="s">
        <v>13283</v>
      </c>
      <c r="E1347" s="9" t="s">
        <v>13284</v>
      </c>
      <c r="F1347" s="9" t="s">
        <v>13349</v>
      </c>
      <c r="G1347" s="9" t="s">
        <v>13350</v>
      </c>
      <c r="H1347">
        <v>3710</v>
      </c>
      <c r="I1347">
        <v>4330</v>
      </c>
      <c r="J1347">
        <v>0.14000000000000001</v>
      </c>
      <c r="K1347" t="str">
        <f>IF(Table2_1[[#This Row],[discount_percentage]]&gt;=0.5, "Yes", "No")</f>
        <v>No</v>
      </c>
      <c r="L1347" s="16">
        <f>Table2_1[[#This Row],[actual_price]] * Table2_1[[#This Row],[rating_count]]</f>
        <v>7196460</v>
      </c>
      <c r="M1347">
        <v>3.7</v>
      </c>
      <c r="N1347">
        <v>1662</v>
      </c>
      <c r="O1347">
        <f>Table2_1[[#This Row],[rating]] * Table2_1[[#This Row],[rating_count]]</f>
        <v>6149.4000000000005</v>
      </c>
      <c r="P1347">
        <f>CORREL(J:J,M:M)</f>
        <v>-0.15537543972693033</v>
      </c>
      <c r="Q1347" t="str">
        <f>IF(Table2_1[[#This Row],[rating_count]]&lt;1000, "Yes", "No")</f>
        <v>No</v>
      </c>
      <c r="R1347" s="9">
        <f>Table2_1[[#This Row],[rating]] * Table2_1[[#This Row],[rating_count]]</f>
        <v>6149.4000000000005</v>
      </c>
    </row>
    <row r="1348" spans="1:18">
      <c r="A1348" s="9" t="s">
        <v>11826</v>
      </c>
      <c r="B1348" s="9" t="s">
        <v>11827</v>
      </c>
      <c r="C1348" s="9" t="s">
        <v>13174</v>
      </c>
      <c r="D1348" s="9" t="s">
        <v>13283</v>
      </c>
      <c r="E1348" s="9" t="s">
        <v>13284</v>
      </c>
      <c r="F1348" s="9" t="s">
        <v>13302</v>
      </c>
      <c r="G1348" s="9"/>
      <c r="H1348">
        <v>2033</v>
      </c>
      <c r="I1348">
        <v>4295</v>
      </c>
      <c r="J1348">
        <v>0.53</v>
      </c>
      <c r="K1348" t="str">
        <f>IF(Table2_1[[#This Row],[discount_percentage]]&gt;=0.5, "Yes", "No")</f>
        <v>Yes</v>
      </c>
      <c r="L1348" s="16">
        <f>Table2_1[[#This Row],[actual_price]] * Table2_1[[#This Row],[rating_count]]</f>
        <v>1812490</v>
      </c>
      <c r="M1348">
        <v>3.4</v>
      </c>
      <c r="N1348">
        <v>422</v>
      </c>
      <c r="O1348">
        <f>Table2_1[[#This Row],[rating]] * Table2_1[[#This Row],[rating_count]]</f>
        <v>1434.8</v>
      </c>
      <c r="P1348">
        <f>CORREL(J:J,M:M)</f>
        <v>-0.15537543972693033</v>
      </c>
      <c r="Q1348" t="str">
        <f>IF(Table2_1[[#This Row],[rating_count]]&lt;1000, "Yes", "No")</f>
        <v>Yes</v>
      </c>
      <c r="R1348" s="9">
        <f>Table2_1[[#This Row],[rating]] * Table2_1[[#This Row],[rating_count]]</f>
        <v>1434.8</v>
      </c>
    </row>
    <row r="1349" spans="1:18">
      <c r="A1349" s="9" t="s">
        <v>11836</v>
      </c>
      <c r="B1349" s="9" t="s">
        <v>11837</v>
      </c>
      <c r="C1349" s="9" t="s">
        <v>13174</v>
      </c>
      <c r="D1349" s="9" t="s">
        <v>13287</v>
      </c>
      <c r="E1349" s="9" t="s">
        <v>13288</v>
      </c>
      <c r="F1349" s="9" t="s">
        <v>13289</v>
      </c>
      <c r="G1349" s="9"/>
      <c r="H1349">
        <v>9495</v>
      </c>
      <c r="I1349">
        <v>18990</v>
      </c>
      <c r="J1349">
        <v>0.5</v>
      </c>
      <c r="K1349" t="str">
        <f>IF(Table2_1[[#This Row],[discount_percentage]]&gt;=0.5, "Yes", "No")</f>
        <v>Yes</v>
      </c>
      <c r="L1349" s="16">
        <f>Table2_1[[#This Row],[actual_price]] * Table2_1[[#This Row],[rating_count]]</f>
        <v>1500210</v>
      </c>
      <c r="M1349">
        <v>4.2</v>
      </c>
      <c r="N1349">
        <v>79</v>
      </c>
      <c r="O1349">
        <f>Table2_1[[#This Row],[rating]] * Table2_1[[#This Row],[rating_count]]</f>
        <v>331.8</v>
      </c>
      <c r="P1349">
        <f>CORREL(J:J,M:M)</f>
        <v>-0.15537543972693033</v>
      </c>
      <c r="Q1349" t="str">
        <f>IF(Table2_1[[#This Row],[rating_count]]&lt;1000, "Yes", "No")</f>
        <v>Yes</v>
      </c>
      <c r="R1349" s="9">
        <f>Table2_1[[#This Row],[rating]] * Table2_1[[#This Row],[rating_count]]</f>
        <v>331.8</v>
      </c>
    </row>
    <row r="1350" spans="1:18">
      <c r="A1350" s="9" t="s">
        <v>11846</v>
      </c>
      <c r="B1350" s="9" t="s">
        <v>11847</v>
      </c>
      <c r="C1350" s="9" t="s">
        <v>13174</v>
      </c>
      <c r="D1350" s="9" t="s">
        <v>13287</v>
      </c>
      <c r="E1350" s="9" t="s">
        <v>13303</v>
      </c>
      <c r="F1350" s="9" t="s">
        <v>13306</v>
      </c>
      <c r="G1350" s="9"/>
      <c r="H1350">
        <v>7799</v>
      </c>
      <c r="I1350">
        <v>12500</v>
      </c>
      <c r="J1350">
        <v>0.38</v>
      </c>
      <c r="K1350" t="str">
        <f>IF(Table2_1[[#This Row],[discount_percentage]]&gt;=0.5, "Yes", "No")</f>
        <v>No</v>
      </c>
      <c r="L1350" s="16">
        <f>Table2_1[[#This Row],[actual_price]] * Table2_1[[#This Row],[rating_count]]</f>
        <v>64500000</v>
      </c>
      <c r="M1350">
        <v>4</v>
      </c>
      <c r="N1350">
        <v>5160</v>
      </c>
      <c r="O1350">
        <f>Table2_1[[#This Row],[rating]] * Table2_1[[#This Row],[rating_count]]</f>
        <v>20640</v>
      </c>
      <c r="P1350">
        <f>CORREL(J:J,M:M)</f>
        <v>-0.15537543972693033</v>
      </c>
      <c r="Q1350" t="str">
        <f>IF(Table2_1[[#This Row],[rating_count]]&lt;1000, "Yes", "No")</f>
        <v>No</v>
      </c>
      <c r="R1350" s="9">
        <f>Table2_1[[#This Row],[rating]] * Table2_1[[#This Row],[rating_count]]</f>
        <v>20640</v>
      </c>
    </row>
    <row r="1351" spans="1:18">
      <c r="A1351" s="9" t="s">
        <v>11856</v>
      </c>
      <c r="B1351" s="9" t="s">
        <v>11857</v>
      </c>
      <c r="C1351" s="9" t="s">
        <v>13174</v>
      </c>
      <c r="D1351" s="9" t="s">
        <v>13283</v>
      </c>
      <c r="E1351" s="9" t="s">
        <v>13284</v>
      </c>
      <c r="F1351" s="9" t="s">
        <v>13285</v>
      </c>
      <c r="G1351" s="9" t="s">
        <v>13286</v>
      </c>
      <c r="H1351">
        <v>949</v>
      </c>
      <c r="I1351">
        <v>2385</v>
      </c>
      <c r="J1351">
        <v>0.6</v>
      </c>
      <c r="K1351" t="str">
        <f>IF(Table2_1[[#This Row],[discount_percentage]]&gt;=0.5, "Yes", "No")</f>
        <v>Yes</v>
      </c>
      <c r="L1351" s="16">
        <f>Table2_1[[#This Row],[actual_price]] * Table2_1[[#This Row],[rating_count]]</f>
        <v>5511735</v>
      </c>
      <c r="M1351">
        <v>4.0999999999999996</v>
      </c>
      <c r="N1351">
        <v>2311</v>
      </c>
      <c r="O1351">
        <f>Table2_1[[#This Row],[rating]] * Table2_1[[#This Row],[rating_count]]</f>
        <v>9475.0999999999985</v>
      </c>
      <c r="P1351">
        <f>CORREL(J:J,M:M)</f>
        <v>-0.15537543972693033</v>
      </c>
      <c r="Q1351" t="str">
        <f>IF(Table2_1[[#This Row],[rating_count]]&lt;1000, "Yes", "No")</f>
        <v>No</v>
      </c>
      <c r="R1351" s="9">
        <f>Table2_1[[#This Row],[rating]] * Table2_1[[#This Row],[rating_count]]</f>
        <v>9475.0999999999985</v>
      </c>
    </row>
    <row r="1352" spans="1:18">
      <c r="A1352" s="9" t="s">
        <v>11866</v>
      </c>
      <c r="B1352" s="9" t="s">
        <v>11867</v>
      </c>
      <c r="C1352" s="9" t="s">
        <v>13174</v>
      </c>
      <c r="D1352" s="9" t="s">
        <v>13287</v>
      </c>
      <c r="E1352" s="9" t="s">
        <v>13303</v>
      </c>
      <c r="F1352" s="9" t="s">
        <v>13304</v>
      </c>
      <c r="G1352" s="9"/>
      <c r="H1352">
        <v>2790</v>
      </c>
      <c r="I1352">
        <v>4890</v>
      </c>
      <c r="J1352">
        <v>0.43</v>
      </c>
      <c r="K1352" t="str">
        <f>IF(Table2_1[[#This Row],[discount_percentage]]&gt;=0.5, "Yes", "No")</f>
        <v>No</v>
      </c>
      <c r="L1352" s="16">
        <f>Table2_1[[#This Row],[actual_price]] * Table2_1[[#This Row],[rating_count]]</f>
        <v>2875320</v>
      </c>
      <c r="M1352">
        <v>3.9</v>
      </c>
      <c r="N1352">
        <v>588</v>
      </c>
      <c r="O1352">
        <f>Table2_1[[#This Row],[rating]] * Table2_1[[#This Row],[rating_count]]</f>
        <v>2293.1999999999998</v>
      </c>
      <c r="P1352">
        <f>CORREL(J:J,M:M)</f>
        <v>-0.15537543972693033</v>
      </c>
      <c r="Q1352" t="str">
        <f>IF(Table2_1[[#This Row],[rating_count]]&lt;1000, "Yes", "No")</f>
        <v>Yes</v>
      </c>
      <c r="R1352" s="9">
        <f>Table2_1[[#This Row],[rating]] * Table2_1[[#This Row],[rating_count]]</f>
        <v>2293.1999999999998</v>
      </c>
    </row>
    <row r="1353" spans="1:18">
      <c r="A1353" s="9" t="s">
        <v>11876</v>
      </c>
      <c r="B1353" s="9" t="s">
        <v>11877</v>
      </c>
      <c r="C1353" s="9" t="s">
        <v>13174</v>
      </c>
      <c r="D1353" s="9" t="s">
        <v>13283</v>
      </c>
      <c r="E1353" s="9" t="s">
        <v>13291</v>
      </c>
      <c r="F1353" s="9" t="s">
        <v>13292</v>
      </c>
      <c r="G1353" s="9" t="s">
        <v>13301</v>
      </c>
      <c r="H1353">
        <v>645</v>
      </c>
      <c r="I1353">
        <v>1100</v>
      </c>
      <c r="J1353">
        <v>0.41</v>
      </c>
      <c r="K1353" t="str">
        <f>IF(Table2_1[[#This Row],[discount_percentage]]&gt;=0.5, "Yes", "No")</f>
        <v>No</v>
      </c>
      <c r="L1353" s="16">
        <f>Table2_1[[#This Row],[actual_price]] * Table2_1[[#This Row],[rating_count]]</f>
        <v>3598100</v>
      </c>
      <c r="M1353">
        <v>4</v>
      </c>
      <c r="N1353">
        <v>3271</v>
      </c>
      <c r="O1353">
        <f>Table2_1[[#This Row],[rating]] * Table2_1[[#This Row],[rating_count]]</f>
        <v>13084</v>
      </c>
      <c r="P1353">
        <f>CORREL(J:J,M:M)</f>
        <v>-0.15537543972693033</v>
      </c>
      <c r="Q1353" t="str">
        <f>IF(Table2_1[[#This Row],[rating_count]]&lt;1000, "Yes", "No")</f>
        <v>No</v>
      </c>
      <c r="R1353" s="9">
        <f>Table2_1[[#This Row],[rating]] * Table2_1[[#This Row],[rating_count]]</f>
        <v>13084</v>
      </c>
    </row>
    <row r="1354" spans="1:18">
      <c r="A1354" s="9" t="s">
        <v>11886</v>
      </c>
      <c r="B1354" s="9" t="s">
        <v>11887</v>
      </c>
      <c r="C1354" s="9" t="s">
        <v>13174</v>
      </c>
      <c r="D1354" s="9" t="s">
        <v>13283</v>
      </c>
      <c r="E1354" s="9" t="s">
        <v>13284</v>
      </c>
      <c r="F1354" s="9" t="s">
        <v>13302</v>
      </c>
      <c r="G1354" s="9"/>
      <c r="H1354">
        <v>2237.81</v>
      </c>
      <c r="I1354">
        <v>3899</v>
      </c>
      <c r="J1354">
        <v>0.43</v>
      </c>
      <c r="K1354" t="str">
        <f>IF(Table2_1[[#This Row],[discount_percentage]]&gt;=0.5, "Yes", "No")</f>
        <v>No</v>
      </c>
      <c r="L1354" s="16">
        <f>Table2_1[[#This Row],[actual_price]] * Table2_1[[#This Row],[rating_count]]</f>
        <v>42904596</v>
      </c>
      <c r="M1354">
        <v>3.9</v>
      </c>
      <c r="N1354">
        <v>11004</v>
      </c>
      <c r="O1354">
        <f>Table2_1[[#This Row],[rating]] * Table2_1[[#This Row],[rating_count]]</f>
        <v>42915.6</v>
      </c>
      <c r="P1354">
        <f>CORREL(J:J,M:M)</f>
        <v>-0.15537543972693033</v>
      </c>
      <c r="Q1354" t="str">
        <f>IF(Table2_1[[#This Row],[rating_count]]&lt;1000, "Yes", "No")</f>
        <v>No</v>
      </c>
      <c r="R1354" s="9">
        <f>Table2_1[[#This Row],[rating]] * Table2_1[[#This Row],[rating_count]]</f>
        <v>42915.6</v>
      </c>
    </row>
    <row r="1355" spans="1:18">
      <c r="A1355" s="9" t="s">
        <v>11896</v>
      </c>
      <c r="B1355" s="9" t="s">
        <v>11897</v>
      </c>
      <c r="C1355" s="9" t="s">
        <v>13174</v>
      </c>
      <c r="D1355" s="9" t="s">
        <v>13287</v>
      </c>
      <c r="E1355" s="9" t="s">
        <v>13303</v>
      </c>
      <c r="F1355" s="9" t="s">
        <v>13306</v>
      </c>
      <c r="G1355" s="9"/>
      <c r="H1355">
        <v>8699</v>
      </c>
      <c r="I1355">
        <v>16899</v>
      </c>
      <c r="J1355">
        <v>0.49</v>
      </c>
      <c r="K1355" t="str">
        <f>IF(Table2_1[[#This Row],[discount_percentage]]&gt;=0.5, "Yes", "No")</f>
        <v>No</v>
      </c>
      <c r="L1355" s="16">
        <f>Table2_1[[#This Row],[actual_price]] * Table2_1[[#This Row],[rating_count]]</f>
        <v>53992305</v>
      </c>
      <c r="M1355">
        <v>4.2</v>
      </c>
      <c r="N1355">
        <v>3195</v>
      </c>
      <c r="O1355">
        <f>Table2_1[[#This Row],[rating]] * Table2_1[[#This Row],[rating_count]]</f>
        <v>13419</v>
      </c>
      <c r="P1355">
        <f>CORREL(J:J,M:M)</f>
        <v>-0.15537543972693033</v>
      </c>
      <c r="Q1355" t="str">
        <f>IF(Table2_1[[#This Row],[rating_count]]&lt;1000, "Yes", "No")</f>
        <v>No</v>
      </c>
      <c r="R1355" s="9">
        <f>Table2_1[[#This Row],[rating]] * Table2_1[[#This Row],[rating_count]]</f>
        <v>13419</v>
      </c>
    </row>
    <row r="1356" spans="1:18">
      <c r="A1356" s="9" t="s">
        <v>11906</v>
      </c>
      <c r="B1356" s="9" t="s">
        <v>11907</v>
      </c>
      <c r="C1356" s="9" t="s">
        <v>13174</v>
      </c>
      <c r="D1356" s="9" t="s">
        <v>13287</v>
      </c>
      <c r="E1356" s="9" t="s">
        <v>13366</v>
      </c>
      <c r="F1356" s="9" t="s">
        <v>13367</v>
      </c>
      <c r="G1356" s="9"/>
      <c r="H1356">
        <v>42990</v>
      </c>
      <c r="I1356">
        <v>75990</v>
      </c>
      <c r="J1356">
        <v>0.43</v>
      </c>
      <c r="K1356" t="str">
        <f>IF(Table2_1[[#This Row],[discount_percentage]]&gt;=0.5, "Yes", "No")</f>
        <v>No</v>
      </c>
      <c r="L1356" s="16">
        <f>Table2_1[[#This Row],[actual_price]] * Table2_1[[#This Row],[rating_count]]</f>
        <v>245523690</v>
      </c>
      <c r="M1356">
        <v>4.3</v>
      </c>
      <c r="N1356">
        <v>3231</v>
      </c>
      <c r="O1356">
        <f>Table2_1[[#This Row],[rating]] * Table2_1[[#This Row],[rating_count]]</f>
        <v>13893.3</v>
      </c>
      <c r="P1356">
        <f>CORREL(J:J,M:M)</f>
        <v>-0.15537543972693033</v>
      </c>
      <c r="Q1356" t="str">
        <f>IF(Table2_1[[#This Row],[rating_count]]&lt;1000, "Yes", "No")</f>
        <v>No</v>
      </c>
      <c r="R1356" s="9">
        <f>Table2_1[[#This Row],[rating]] * Table2_1[[#This Row],[rating_count]]</f>
        <v>13893.3</v>
      </c>
    </row>
    <row r="1357" spans="1:18">
      <c r="A1357" s="9" t="s">
        <v>11917</v>
      </c>
      <c r="B1357" s="9" t="s">
        <v>11918</v>
      </c>
      <c r="C1357" s="9" t="s">
        <v>13174</v>
      </c>
      <c r="D1357" s="9" t="s">
        <v>13283</v>
      </c>
      <c r="E1357" s="9" t="s">
        <v>13332</v>
      </c>
      <c r="F1357" s="9" t="s">
        <v>13333</v>
      </c>
      <c r="G1357" s="9"/>
      <c r="H1357">
        <v>825</v>
      </c>
      <c r="I1357">
        <v>825</v>
      </c>
      <c r="J1357">
        <v>0</v>
      </c>
      <c r="K1357" t="str">
        <f>IF(Table2_1[[#This Row],[discount_percentage]]&gt;=0.5, "Yes", "No")</f>
        <v>No</v>
      </c>
      <c r="L1357" s="16">
        <f>Table2_1[[#This Row],[actual_price]] * Table2_1[[#This Row],[rating_count]]</f>
        <v>2677950</v>
      </c>
      <c r="M1357">
        <v>4</v>
      </c>
      <c r="N1357">
        <v>3246</v>
      </c>
      <c r="O1357">
        <f>Table2_1[[#This Row],[rating]] * Table2_1[[#This Row],[rating_count]]</f>
        <v>12984</v>
      </c>
      <c r="P1357">
        <f>CORREL(J:J,M:M)</f>
        <v>-0.15537543972693033</v>
      </c>
      <c r="Q1357" t="str">
        <f>IF(Table2_1[[#This Row],[rating_count]]&lt;1000, "Yes", "No")</f>
        <v>No</v>
      </c>
      <c r="R1357" s="9">
        <f>Table2_1[[#This Row],[rating]] * Table2_1[[#This Row],[rating_count]]</f>
        <v>12984</v>
      </c>
    </row>
    <row r="1358" spans="1:18">
      <c r="A1358" s="9" t="s">
        <v>11927</v>
      </c>
      <c r="B1358" s="9" t="s">
        <v>11928</v>
      </c>
      <c r="C1358" s="9" t="s">
        <v>13174</v>
      </c>
      <c r="D1358" s="9" t="s">
        <v>13283</v>
      </c>
      <c r="E1358" s="9" t="s">
        <v>13284</v>
      </c>
      <c r="F1358" s="9" t="s">
        <v>13320</v>
      </c>
      <c r="G1358" s="9"/>
      <c r="H1358">
        <v>161</v>
      </c>
      <c r="I1358">
        <v>300</v>
      </c>
      <c r="J1358">
        <v>0.46</v>
      </c>
      <c r="K1358" t="str">
        <f>IF(Table2_1[[#This Row],[discount_percentage]]&gt;=0.5, "Yes", "No")</f>
        <v>No</v>
      </c>
      <c r="L1358" s="16">
        <f>Table2_1[[#This Row],[actual_price]] * Table2_1[[#This Row],[rating_count]]</f>
        <v>7200</v>
      </c>
      <c r="M1358">
        <v>2.6</v>
      </c>
      <c r="N1358">
        <v>24</v>
      </c>
      <c r="O1358">
        <f>Table2_1[[#This Row],[rating]] * Table2_1[[#This Row],[rating_count]]</f>
        <v>62.400000000000006</v>
      </c>
      <c r="P1358">
        <f>CORREL(J:J,M:M)</f>
        <v>-0.15537543972693033</v>
      </c>
      <c r="Q1358" t="str">
        <f>IF(Table2_1[[#This Row],[rating_count]]&lt;1000, "Yes", "No")</f>
        <v>Yes</v>
      </c>
      <c r="R1358" s="9">
        <f>Table2_1[[#This Row],[rating]] * Table2_1[[#This Row],[rating_count]]</f>
        <v>62.400000000000006</v>
      </c>
    </row>
    <row r="1359" spans="1:18">
      <c r="A1359" s="9" t="s">
        <v>11937</v>
      </c>
      <c r="B1359" s="9" t="s">
        <v>11938</v>
      </c>
      <c r="C1359" s="9" t="s">
        <v>13174</v>
      </c>
      <c r="D1359" s="9" t="s">
        <v>13283</v>
      </c>
      <c r="E1359" s="9" t="s">
        <v>13284</v>
      </c>
      <c r="F1359" s="9" t="s">
        <v>13299</v>
      </c>
      <c r="G1359" s="9"/>
      <c r="H1359">
        <v>697</v>
      </c>
      <c r="I1359">
        <v>1499</v>
      </c>
      <c r="J1359">
        <v>0.54</v>
      </c>
      <c r="K1359" t="str">
        <f>IF(Table2_1[[#This Row],[discount_percentage]]&gt;=0.5, "Yes", "No")</f>
        <v>Yes</v>
      </c>
      <c r="L1359" s="16">
        <f>Table2_1[[#This Row],[actual_price]] * Table2_1[[#This Row],[rating_count]]</f>
        <v>215856</v>
      </c>
      <c r="M1359">
        <v>3.8</v>
      </c>
      <c r="N1359">
        <v>144</v>
      </c>
      <c r="O1359">
        <f>Table2_1[[#This Row],[rating]] * Table2_1[[#This Row],[rating_count]]</f>
        <v>547.19999999999993</v>
      </c>
      <c r="P1359">
        <f>CORREL(J:J,M:M)</f>
        <v>-0.15537543972693033</v>
      </c>
      <c r="Q1359" t="str">
        <f>IF(Table2_1[[#This Row],[rating_count]]&lt;1000, "Yes", "No")</f>
        <v>Yes</v>
      </c>
      <c r="R1359" s="9">
        <f>Table2_1[[#This Row],[rating]] * Table2_1[[#This Row],[rating_count]]</f>
        <v>547.19999999999993</v>
      </c>
    </row>
    <row r="1360" spans="1:18">
      <c r="A1360" s="9" t="s">
        <v>11947</v>
      </c>
      <c r="B1360" s="9" t="s">
        <v>11948</v>
      </c>
      <c r="C1360" s="9" t="s">
        <v>13174</v>
      </c>
      <c r="D1360" s="9" t="s">
        <v>13283</v>
      </c>
      <c r="E1360" s="9" t="s">
        <v>13284</v>
      </c>
      <c r="F1360" s="9" t="s">
        <v>13362</v>
      </c>
      <c r="G1360" s="9"/>
      <c r="H1360">
        <v>688</v>
      </c>
      <c r="I1360">
        <v>747</v>
      </c>
      <c r="J1360">
        <v>0.08</v>
      </c>
      <c r="K1360" t="str">
        <f>IF(Table2_1[[#This Row],[discount_percentage]]&gt;=0.5, "Yes", "No")</f>
        <v>No</v>
      </c>
      <c r="L1360" s="16">
        <f>Table2_1[[#This Row],[actual_price]] * Table2_1[[#This Row],[rating_count]]</f>
        <v>1703160</v>
      </c>
      <c r="M1360">
        <v>4.5</v>
      </c>
      <c r="N1360">
        <v>2280</v>
      </c>
      <c r="O1360">
        <f>Table2_1[[#This Row],[rating]] * Table2_1[[#This Row],[rating_count]]</f>
        <v>10260</v>
      </c>
      <c r="P1360">
        <f>CORREL(J:J,M:M)</f>
        <v>-0.15537543972693033</v>
      </c>
      <c r="Q1360" t="str">
        <f>IF(Table2_1[[#This Row],[rating_count]]&lt;1000, "Yes", "No")</f>
        <v>No</v>
      </c>
      <c r="R1360" s="9">
        <f>Table2_1[[#This Row],[rating]] * Table2_1[[#This Row],[rating_count]]</f>
        <v>10260</v>
      </c>
    </row>
    <row r="1361" spans="1:18">
      <c r="A1361" s="9" t="s">
        <v>11958</v>
      </c>
      <c r="B1361" s="9" t="s">
        <v>11959</v>
      </c>
      <c r="C1361" s="9" t="s">
        <v>13174</v>
      </c>
      <c r="D1361" s="9" t="s">
        <v>13287</v>
      </c>
      <c r="E1361" s="9" t="s">
        <v>13288</v>
      </c>
      <c r="F1361" s="9" t="s">
        <v>13324</v>
      </c>
      <c r="G1361" s="9"/>
      <c r="H1361">
        <v>2199</v>
      </c>
      <c r="I1361">
        <v>3999</v>
      </c>
      <c r="J1361">
        <v>0.45</v>
      </c>
      <c r="K1361" t="str">
        <f>IF(Table2_1[[#This Row],[discount_percentage]]&gt;=0.5, "Yes", "No")</f>
        <v>No</v>
      </c>
      <c r="L1361" s="16">
        <f>Table2_1[[#This Row],[actual_price]] * Table2_1[[#This Row],[rating_count]]</f>
        <v>1359660</v>
      </c>
      <c r="M1361">
        <v>3.5</v>
      </c>
      <c r="N1361">
        <v>340</v>
      </c>
      <c r="O1361">
        <f>Table2_1[[#This Row],[rating]] * Table2_1[[#This Row],[rating_count]]</f>
        <v>1190</v>
      </c>
      <c r="P1361">
        <f>CORREL(J:J,M:M)</f>
        <v>-0.15537543972693033</v>
      </c>
      <c r="Q1361" t="str">
        <f>IF(Table2_1[[#This Row],[rating_count]]&lt;1000, "Yes", "No")</f>
        <v>Yes</v>
      </c>
      <c r="R1361" s="9">
        <f>Table2_1[[#This Row],[rating]] * Table2_1[[#This Row],[rating_count]]</f>
        <v>1190</v>
      </c>
    </row>
    <row r="1362" spans="1:18">
      <c r="A1362" s="9" t="s">
        <v>11968</v>
      </c>
      <c r="B1362" s="9" t="s">
        <v>11969</v>
      </c>
      <c r="C1362" s="9" t="s">
        <v>13174</v>
      </c>
      <c r="D1362" s="9" t="s">
        <v>13287</v>
      </c>
      <c r="E1362" s="9" t="s">
        <v>13288</v>
      </c>
      <c r="F1362" s="9" t="s">
        <v>13290</v>
      </c>
      <c r="G1362" s="9"/>
      <c r="H1362">
        <v>6850</v>
      </c>
      <c r="I1362">
        <v>11990</v>
      </c>
      <c r="J1362">
        <v>0.43</v>
      </c>
      <c r="K1362" t="str">
        <f>IF(Table2_1[[#This Row],[discount_percentage]]&gt;=0.5, "Yes", "No")</f>
        <v>No</v>
      </c>
      <c r="L1362" s="16">
        <f>Table2_1[[#This Row],[actual_price]] * Table2_1[[#This Row],[rating_count]]</f>
        <v>1726560</v>
      </c>
      <c r="M1362">
        <v>3.9</v>
      </c>
      <c r="N1362">
        <v>144</v>
      </c>
      <c r="O1362">
        <f>Table2_1[[#This Row],[rating]] * Table2_1[[#This Row],[rating_count]]</f>
        <v>561.6</v>
      </c>
      <c r="P1362">
        <f>CORREL(J:J,M:M)</f>
        <v>-0.15537543972693033</v>
      </c>
      <c r="Q1362" t="str">
        <f>IF(Table2_1[[#This Row],[rating_count]]&lt;1000, "Yes", "No")</f>
        <v>Yes</v>
      </c>
      <c r="R1362" s="9">
        <f>Table2_1[[#This Row],[rating]] * Table2_1[[#This Row],[rating_count]]</f>
        <v>561.6</v>
      </c>
    </row>
    <row r="1363" spans="1:18">
      <c r="A1363" s="9" t="s">
        <v>11978</v>
      </c>
      <c r="B1363" s="9" t="s">
        <v>11979</v>
      </c>
      <c r="C1363" s="9" t="s">
        <v>13174</v>
      </c>
      <c r="D1363" s="9" t="s">
        <v>13287</v>
      </c>
      <c r="E1363" s="9" t="s">
        <v>13303</v>
      </c>
      <c r="F1363" s="9" t="s">
        <v>13304</v>
      </c>
      <c r="G1363" s="9"/>
      <c r="H1363">
        <v>2699</v>
      </c>
      <c r="I1363">
        <v>3799</v>
      </c>
      <c r="J1363">
        <v>0.28999999999999998</v>
      </c>
      <c r="K1363" t="str">
        <f>IF(Table2_1[[#This Row],[discount_percentage]]&gt;=0.5, "Yes", "No")</f>
        <v>No</v>
      </c>
      <c r="L1363" s="16">
        <f>Table2_1[[#This Row],[actual_price]] * Table2_1[[#This Row],[rating_count]]</f>
        <v>2761873</v>
      </c>
      <c r="M1363">
        <v>4</v>
      </c>
      <c r="N1363">
        <v>727</v>
      </c>
      <c r="O1363">
        <f>Table2_1[[#This Row],[rating]] * Table2_1[[#This Row],[rating_count]]</f>
        <v>2908</v>
      </c>
      <c r="P1363">
        <f>CORREL(J:J,M:M)</f>
        <v>-0.15537543972693033</v>
      </c>
      <c r="Q1363" t="str">
        <f>IF(Table2_1[[#This Row],[rating_count]]&lt;1000, "Yes", "No")</f>
        <v>Yes</v>
      </c>
      <c r="R1363" s="9">
        <f>Table2_1[[#This Row],[rating]] * Table2_1[[#This Row],[rating_count]]</f>
        <v>2908</v>
      </c>
    </row>
    <row r="1364" spans="1:18">
      <c r="A1364" s="9" t="s">
        <v>11988</v>
      </c>
      <c r="B1364" s="9" t="s">
        <v>11989</v>
      </c>
      <c r="C1364" s="9" t="s">
        <v>13174</v>
      </c>
      <c r="D1364" s="9" t="s">
        <v>13283</v>
      </c>
      <c r="E1364" s="9" t="s">
        <v>13284</v>
      </c>
      <c r="F1364" s="9" t="s">
        <v>13368</v>
      </c>
      <c r="G1364" s="9"/>
      <c r="H1364">
        <v>899</v>
      </c>
      <c r="I1364">
        <v>1999</v>
      </c>
      <c r="J1364">
        <v>0.55000000000000004</v>
      </c>
      <c r="K1364" t="str">
        <f>IF(Table2_1[[#This Row],[discount_percentage]]&gt;=0.5, "Yes", "No")</f>
        <v>Yes</v>
      </c>
      <c r="L1364" s="16">
        <f>Table2_1[[#This Row],[actual_price]] * Table2_1[[#This Row],[rating_count]]</f>
        <v>1663168</v>
      </c>
      <c r="M1364">
        <v>4</v>
      </c>
      <c r="N1364">
        <v>832</v>
      </c>
      <c r="O1364">
        <f>Table2_1[[#This Row],[rating]] * Table2_1[[#This Row],[rating_count]]</f>
        <v>3328</v>
      </c>
      <c r="P1364">
        <f>CORREL(J:J,M:M)</f>
        <v>-0.15537543972693033</v>
      </c>
      <c r="Q1364" t="str">
        <f>IF(Table2_1[[#This Row],[rating_count]]&lt;1000, "Yes", "No")</f>
        <v>Yes</v>
      </c>
      <c r="R1364" s="9">
        <f>Table2_1[[#This Row],[rating]] * Table2_1[[#This Row],[rating_count]]</f>
        <v>3328</v>
      </c>
    </row>
    <row r="1365" spans="1:18">
      <c r="A1365" s="9" t="s">
        <v>11999</v>
      </c>
      <c r="B1365" s="9" t="s">
        <v>12000</v>
      </c>
      <c r="C1365" s="9" t="s">
        <v>13174</v>
      </c>
      <c r="D1365" s="9" t="s">
        <v>13287</v>
      </c>
      <c r="E1365" s="9" t="s">
        <v>13288</v>
      </c>
      <c r="F1365" s="9" t="s">
        <v>13290</v>
      </c>
      <c r="G1365" s="9"/>
      <c r="H1365">
        <v>1090</v>
      </c>
      <c r="I1365">
        <v>2999</v>
      </c>
      <c r="J1365">
        <v>0.64</v>
      </c>
      <c r="K1365" t="str">
        <f>IF(Table2_1[[#This Row],[discount_percentage]]&gt;=0.5, "Yes", "No")</f>
        <v>Yes</v>
      </c>
      <c r="L1365" s="16">
        <f>Table2_1[[#This Row],[actual_price]] * Table2_1[[#This Row],[rating_count]]</f>
        <v>170943</v>
      </c>
      <c r="M1365">
        <v>3.5</v>
      </c>
      <c r="N1365">
        <v>57</v>
      </c>
      <c r="O1365">
        <f>Table2_1[[#This Row],[rating]] * Table2_1[[#This Row],[rating_count]]</f>
        <v>199.5</v>
      </c>
      <c r="P1365">
        <f>CORREL(J:J,M:M)</f>
        <v>-0.15537543972693033</v>
      </c>
      <c r="Q1365" t="str">
        <f>IF(Table2_1[[#This Row],[rating_count]]&lt;1000, "Yes", "No")</f>
        <v>Yes</v>
      </c>
      <c r="R1365" s="9">
        <f>Table2_1[[#This Row],[rating]] * Table2_1[[#This Row],[rating_count]]</f>
        <v>199.5</v>
      </c>
    </row>
    <row r="1366" spans="1:18">
      <c r="A1366" s="9" t="s">
        <v>12009</v>
      </c>
      <c r="B1366" s="9" t="s">
        <v>12010</v>
      </c>
      <c r="C1366" s="9" t="s">
        <v>13174</v>
      </c>
      <c r="D1366" s="9" t="s">
        <v>13283</v>
      </c>
      <c r="E1366" s="9" t="s">
        <v>13284</v>
      </c>
      <c r="F1366" s="9" t="s">
        <v>13294</v>
      </c>
      <c r="G1366" s="9"/>
      <c r="H1366">
        <v>295</v>
      </c>
      <c r="I1366">
        <v>599</v>
      </c>
      <c r="J1366">
        <v>0.51</v>
      </c>
      <c r="K1366" t="str">
        <f>IF(Table2_1[[#This Row],[discount_percentage]]&gt;=0.5, "Yes", "No")</f>
        <v>Yes</v>
      </c>
      <c r="L1366" s="16">
        <f>Table2_1[[#This Row],[actual_price]] * Table2_1[[#This Row],[rating_count]]</f>
        <v>984756</v>
      </c>
      <c r="M1366">
        <v>4</v>
      </c>
      <c r="N1366">
        <v>1644</v>
      </c>
      <c r="O1366">
        <f>Table2_1[[#This Row],[rating]] * Table2_1[[#This Row],[rating_count]]</f>
        <v>6576</v>
      </c>
      <c r="P1366">
        <f>CORREL(J:J,M:M)</f>
        <v>-0.15537543972693033</v>
      </c>
      <c r="Q1366" t="str">
        <f>IF(Table2_1[[#This Row],[rating_count]]&lt;1000, "Yes", "No")</f>
        <v>No</v>
      </c>
      <c r="R1366" s="9">
        <f>Table2_1[[#This Row],[rating]] * Table2_1[[#This Row],[rating_count]]</f>
        <v>6576</v>
      </c>
    </row>
    <row r="1367" spans="1:18">
      <c r="A1367" s="9" t="s">
        <v>12019</v>
      </c>
      <c r="B1367" s="9" t="s">
        <v>12020</v>
      </c>
      <c r="C1367" s="9" t="s">
        <v>13174</v>
      </c>
      <c r="D1367" s="9" t="s">
        <v>13283</v>
      </c>
      <c r="E1367" s="9" t="s">
        <v>13284</v>
      </c>
      <c r="F1367" s="9" t="s">
        <v>13285</v>
      </c>
      <c r="G1367" s="9" t="s">
        <v>13305</v>
      </c>
      <c r="H1367">
        <v>479</v>
      </c>
      <c r="I1367">
        <v>1999</v>
      </c>
      <c r="J1367">
        <v>0.76</v>
      </c>
      <c r="K1367" t="str">
        <f>IF(Table2_1[[#This Row],[discount_percentage]]&gt;=0.5, "Yes", "No")</f>
        <v>Yes</v>
      </c>
      <c r="L1367" s="16">
        <f>Table2_1[[#This Row],[actual_price]] * Table2_1[[#This Row],[rating_count]]</f>
        <v>2130934</v>
      </c>
      <c r="M1367">
        <v>3.4</v>
      </c>
      <c r="N1367">
        <v>1066</v>
      </c>
      <c r="O1367">
        <f>Table2_1[[#This Row],[rating]] * Table2_1[[#This Row],[rating_count]]</f>
        <v>3624.4</v>
      </c>
      <c r="P1367">
        <f>CORREL(J:J,M:M)</f>
        <v>-0.15537543972693033</v>
      </c>
      <c r="Q1367" t="str">
        <f>IF(Table2_1[[#This Row],[rating_count]]&lt;1000, "Yes", "No")</f>
        <v>No</v>
      </c>
      <c r="R1367" s="9">
        <f>Table2_1[[#This Row],[rating]] * Table2_1[[#This Row],[rating_count]]</f>
        <v>3624.4</v>
      </c>
    </row>
    <row r="1368" spans="1:18">
      <c r="A1368" s="9" t="s">
        <v>12029</v>
      </c>
      <c r="B1368" s="9" t="s">
        <v>12030</v>
      </c>
      <c r="C1368" s="9" t="s">
        <v>13174</v>
      </c>
      <c r="D1368" s="9" t="s">
        <v>13287</v>
      </c>
      <c r="E1368" s="9" t="s">
        <v>13303</v>
      </c>
      <c r="F1368" s="9" t="s">
        <v>13304</v>
      </c>
      <c r="G1368" s="9"/>
      <c r="H1368">
        <v>2949</v>
      </c>
      <c r="I1368">
        <v>4849</v>
      </c>
      <c r="J1368">
        <v>0.39</v>
      </c>
      <c r="K1368" t="str">
        <f>IF(Table2_1[[#This Row],[discount_percentage]]&gt;=0.5, "Yes", "No")</f>
        <v>No</v>
      </c>
      <c r="L1368" s="16">
        <f>Table2_1[[#This Row],[actual_price]] * Table2_1[[#This Row],[rating_count]]</f>
        <v>38636832</v>
      </c>
      <c r="M1368">
        <v>4.2</v>
      </c>
      <c r="N1368">
        <v>7968</v>
      </c>
      <c r="O1368">
        <f>Table2_1[[#This Row],[rating]] * Table2_1[[#This Row],[rating_count]]</f>
        <v>33465.599999999999</v>
      </c>
      <c r="P1368">
        <f>CORREL(J:J,M:M)</f>
        <v>-0.15537543972693033</v>
      </c>
      <c r="Q1368" t="str">
        <f>IF(Table2_1[[#This Row],[rating_count]]&lt;1000, "Yes", "No")</f>
        <v>No</v>
      </c>
      <c r="R1368" s="9">
        <f>Table2_1[[#This Row],[rating]] * Table2_1[[#This Row],[rating_count]]</f>
        <v>33465.599999999999</v>
      </c>
    </row>
    <row r="1369" spans="1:18">
      <c r="A1369" s="9" t="s">
        <v>12039</v>
      </c>
      <c r="B1369" s="9" t="s">
        <v>12040</v>
      </c>
      <c r="C1369" s="9" t="s">
        <v>13174</v>
      </c>
      <c r="D1369" s="9" t="s">
        <v>13287</v>
      </c>
      <c r="E1369" s="9" t="s">
        <v>13303</v>
      </c>
      <c r="F1369" s="9" t="s">
        <v>13307</v>
      </c>
      <c r="G1369" s="9"/>
      <c r="H1369">
        <v>335</v>
      </c>
      <c r="I1369">
        <v>510</v>
      </c>
      <c r="J1369">
        <v>0.34</v>
      </c>
      <c r="K1369" t="str">
        <f>IF(Table2_1[[#This Row],[discount_percentage]]&gt;=0.5, "Yes", "No")</f>
        <v>No</v>
      </c>
      <c r="L1369" s="16">
        <f>Table2_1[[#This Row],[actual_price]] * Table2_1[[#This Row],[rating_count]]</f>
        <v>1629450</v>
      </c>
      <c r="M1369">
        <v>3.8</v>
      </c>
      <c r="N1369">
        <v>3195</v>
      </c>
      <c r="O1369">
        <f>Table2_1[[#This Row],[rating]] * Table2_1[[#This Row],[rating_count]]</f>
        <v>12141</v>
      </c>
      <c r="P1369">
        <f>CORREL(J:J,M:M)</f>
        <v>-0.15537543972693033</v>
      </c>
      <c r="Q1369" t="str">
        <f>IF(Table2_1[[#This Row],[rating_count]]&lt;1000, "Yes", "No")</f>
        <v>No</v>
      </c>
      <c r="R1369" s="9">
        <f>Table2_1[[#This Row],[rating]] * Table2_1[[#This Row],[rating_count]]</f>
        <v>12141</v>
      </c>
    </row>
    <row r="1370" spans="1:18">
      <c r="A1370" s="9" t="s">
        <v>12049</v>
      </c>
      <c r="B1370" s="9" t="s">
        <v>12050</v>
      </c>
      <c r="C1370" s="9" t="s">
        <v>13174</v>
      </c>
      <c r="D1370" s="9" t="s">
        <v>13283</v>
      </c>
      <c r="E1370" s="9" t="s">
        <v>13327</v>
      </c>
      <c r="F1370" s="9" t="s">
        <v>13331</v>
      </c>
      <c r="G1370" s="9"/>
      <c r="H1370">
        <v>293</v>
      </c>
      <c r="I1370">
        <v>499</v>
      </c>
      <c r="J1370">
        <v>0.41</v>
      </c>
      <c r="K1370" t="str">
        <f>IF(Table2_1[[#This Row],[discount_percentage]]&gt;=0.5, "Yes", "No")</f>
        <v>No</v>
      </c>
      <c r="L1370" s="16">
        <f>Table2_1[[#This Row],[actual_price]] * Table2_1[[#This Row],[rating_count]]</f>
        <v>726544</v>
      </c>
      <c r="M1370">
        <v>4.0999999999999996</v>
      </c>
      <c r="N1370">
        <v>1456</v>
      </c>
      <c r="O1370">
        <f>Table2_1[[#This Row],[rating]] * Table2_1[[#This Row],[rating_count]]</f>
        <v>5969.5999999999995</v>
      </c>
      <c r="P1370">
        <f>CORREL(J:J,M:M)</f>
        <v>-0.15537543972693033</v>
      </c>
      <c r="Q1370" t="str">
        <f>IF(Table2_1[[#This Row],[rating_count]]&lt;1000, "Yes", "No")</f>
        <v>No</v>
      </c>
      <c r="R1370" s="9">
        <f>Table2_1[[#This Row],[rating]] * Table2_1[[#This Row],[rating_count]]</f>
        <v>5969.5999999999995</v>
      </c>
    </row>
    <row r="1371" spans="1:18">
      <c r="A1371" s="9" t="s">
        <v>12059</v>
      </c>
      <c r="B1371" s="9" t="s">
        <v>12060</v>
      </c>
      <c r="C1371" s="9" t="s">
        <v>13174</v>
      </c>
      <c r="D1371" s="9" t="s">
        <v>13283</v>
      </c>
      <c r="E1371" s="9" t="s">
        <v>13327</v>
      </c>
      <c r="F1371" s="9" t="s">
        <v>13369</v>
      </c>
      <c r="G1371" s="9"/>
      <c r="H1371">
        <v>599</v>
      </c>
      <c r="I1371">
        <v>1299</v>
      </c>
      <c r="J1371">
        <v>0.54</v>
      </c>
      <c r="K1371" t="str">
        <f>IF(Table2_1[[#This Row],[discount_percentage]]&gt;=0.5, "Yes", "No")</f>
        <v>Yes</v>
      </c>
      <c r="L1371" s="16">
        <f>Table2_1[[#This Row],[actual_price]] * Table2_1[[#This Row],[rating_count]]</f>
        <v>766410</v>
      </c>
      <c r="M1371">
        <v>4.2</v>
      </c>
      <c r="N1371">
        <v>590</v>
      </c>
      <c r="O1371">
        <f>Table2_1[[#This Row],[rating]] * Table2_1[[#This Row],[rating_count]]</f>
        <v>2478</v>
      </c>
      <c r="P1371">
        <f>CORREL(J:J,M:M)</f>
        <v>-0.15537543972693033</v>
      </c>
      <c r="Q1371" t="str">
        <f>IF(Table2_1[[#This Row],[rating_count]]&lt;1000, "Yes", "No")</f>
        <v>Yes</v>
      </c>
      <c r="R1371" s="9">
        <f>Table2_1[[#This Row],[rating]] * Table2_1[[#This Row],[rating_count]]</f>
        <v>2478</v>
      </c>
    </row>
    <row r="1372" spans="1:18">
      <c r="A1372" s="9" t="s">
        <v>12070</v>
      </c>
      <c r="B1372" s="9" t="s">
        <v>12071</v>
      </c>
      <c r="C1372" s="9" t="s">
        <v>13174</v>
      </c>
      <c r="D1372" s="9" t="s">
        <v>13283</v>
      </c>
      <c r="E1372" s="9" t="s">
        <v>13332</v>
      </c>
      <c r="F1372" s="9" t="s">
        <v>13333</v>
      </c>
      <c r="G1372" s="9"/>
      <c r="H1372">
        <v>499</v>
      </c>
      <c r="I1372">
        <v>999</v>
      </c>
      <c r="J1372">
        <v>0.5</v>
      </c>
      <c r="K1372" t="str">
        <f>IF(Table2_1[[#This Row],[discount_percentage]]&gt;=0.5, "Yes", "No")</f>
        <v>Yes</v>
      </c>
      <c r="L1372" s="16">
        <f>Table2_1[[#This Row],[actual_price]] * Table2_1[[#This Row],[rating_count]]</f>
        <v>1434564</v>
      </c>
      <c r="M1372">
        <v>4.3</v>
      </c>
      <c r="N1372">
        <v>1436</v>
      </c>
      <c r="O1372">
        <f>Table2_1[[#This Row],[rating]] * Table2_1[[#This Row],[rating_count]]</f>
        <v>6174.8</v>
      </c>
      <c r="P1372">
        <f>CORREL(J:J,M:M)</f>
        <v>-0.15537543972693033</v>
      </c>
      <c r="Q1372" t="str">
        <f>IF(Table2_1[[#This Row],[rating_count]]&lt;1000, "Yes", "No")</f>
        <v>No</v>
      </c>
      <c r="R1372" s="9">
        <f>Table2_1[[#This Row],[rating]] * Table2_1[[#This Row],[rating_count]]</f>
        <v>6174.8</v>
      </c>
    </row>
    <row r="1373" spans="1:18">
      <c r="A1373" s="9" t="s">
        <v>12080</v>
      </c>
      <c r="B1373" s="9" t="s">
        <v>12081</v>
      </c>
      <c r="C1373" s="9" t="s">
        <v>13174</v>
      </c>
      <c r="D1373" s="9" t="s">
        <v>13283</v>
      </c>
      <c r="E1373" s="9" t="s">
        <v>13291</v>
      </c>
      <c r="F1373" s="9" t="s">
        <v>13292</v>
      </c>
      <c r="G1373" s="9" t="s">
        <v>13301</v>
      </c>
      <c r="H1373">
        <v>849</v>
      </c>
      <c r="I1373">
        <v>1190</v>
      </c>
      <c r="J1373">
        <v>0.28999999999999998</v>
      </c>
      <c r="K1373" t="str">
        <f>IF(Table2_1[[#This Row],[discount_percentage]]&gt;=0.5, "Yes", "No")</f>
        <v>No</v>
      </c>
      <c r="L1373" s="16">
        <f>Table2_1[[#This Row],[actual_price]] * Table2_1[[#This Row],[rating_count]]</f>
        <v>4978960</v>
      </c>
      <c r="M1373">
        <v>4.2</v>
      </c>
      <c r="N1373">
        <v>4184</v>
      </c>
      <c r="O1373">
        <f>Table2_1[[#This Row],[rating]] * Table2_1[[#This Row],[rating_count]]</f>
        <v>17572.8</v>
      </c>
      <c r="P1373">
        <f>CORREL(J:J,M:M)</f>
        <v>-0.15537543972693033</v>
      </c>
      <c r="Q1373" t="str">
        <f>IF(Table2_1[[#This Row],[rating_count]]&lt;1000, "Yes", "No")</f>
        <v>No</v>
      </c>
      <c r="R1373" s="9">
        <f>Table2_1[[#This Row],[rating]] * Table2_1[[#This Row],[rating_count]]</f>
        <v>17572.8</v>
      </c>
    </row>
    <row r="1374" spans="1:18">
      <c r="A1374" s="9" t="s">
        <v>12090</v>
      </c>
      <c r="B1374" s="9" t="s">
        <v>12091</v>
      </c>
      <c r="C1374" s="9" t="s">
        <v>13174</v>
      </c>
      <c r="D1374" s="9" t="s">
        <v>13283</v>
      </c>
      <c r="E1374" s="9" t="s">
        <v>13327</v>
      </c>
      <c r="F1374" s="9" t="s">
        <v>13331</v>
      </c>
      <c r="G1374" s="9"/>
      <c r="H1374">
        <v>249</v>
      </c>
      <c r="I1374">
        <v>400</v>
      </c>
      <c r="J1374">
        <v>0.38</v>
      </c>
      <c r="K1374" t="str">
        <f>IF(Table2_1[[#This Row],[discount_percentage]]&gt;=0.5, "Yes", "No")</f>
        <v>No</v>
      </c>
      <c r="L1374" s="16">
        <f>Table2_1[[#This Row],[actual_price]] * Table2_1[[#This Row],[rating_count]]</f>
        <v>277200</v>
      </c>
      <c r="M1374">
        <v>4.0999999999999996</v>
      </c>
      <c r="N1374">
        <v>693</v>
      </c>
      <c r="O1374">
        <f>Table2_1[[#This Row],[rating]] * Table2_1[[#This Row],[rating_count]]</f>
        <v>2841.2999999999997</v>
      </c>
      <c r="P1374">
        <f>CORREL(J:J,M:M)</f>
        <v>-0.15537543972693033</v>
      </c>
      <c r="Q1374" t="str">
        <f>IF(Table2_1[[#This Row],[rating_count]]&lt;1000, "Yes", "No")</f>
        <v>Yes</v>
      </c>
      <c r="R1374" s="9">
        <f>Table2_1[[#This Row],[rating]] * Table2_1[[#This Row],[rating_count]]</f>
        <v>2841.2999999999997</v>
      </c>
    </row>
    <row r="1375" spans="1:18">
      <c r="A1375" s="9" t="s">
        <v>12100</v>
      </c>
      <c r="B1375" s="9" t="s">
        <v>12101</v>
      </c>
      <c r="C1375" s="9" t="s">
        <v>13174</v>
      </c>
      <c r="D1375" s="9" t="s">
        <v>13283</v>
      </c>
      <c r="E1375" s="9" t="s">
        <v>13332</v>
      </c>
      <c r="F1375" s="9" t="s">
        <v>13333</v>
      </c>
      <c r="G1375" s="9"/>
      <c r="H1375">
        <v>185</v>
      </c>
      <c r="I1375">
        <v>599</v>
      </c>
      <c r="J1375">
        <v>0.69</v>
      </c>
      <c r="K1375" t="str">
        <f>IF(Table2_1[[#This Row],[discount_percentage]]&gt;=0.5, "Yes", "No")</f>
        <v>Yes</v>
      </c>
      <c r="L1375" s="16">
        <f>Table2_1[[#This Row],[actual_price]] * Table2_1[[#This Row],[rating_count]]</f>
        <v>782294</v>
      </c>
      <c r="M1375">
        <v>3.9</v>
      </c>
      <c r="N1375">
        <v>1306</v>
      </c>
      <c r="O1375">
        <f>Table2_1[[#This Row],[rating]] * Table2_1[[#This Row],[rating_count]]</f>
        <v>5093.3999999999996</v>
      </c>
      <c r="P1375">
        <f>CORREL(J:J,M:M)</f>
        <v>-0.15537543972693033</v>
      </c>
      <c r="Q1375" t="str">
        <f>IF(Table2_1[[#This Row],[rating_count]]&lt;1000, "Yes", "No")</f>
        <v>No</v>
      </c>
      <c r="R1375" s="9">
        <f>Table2_1[[#This Row],[rating]] * Table2_1[[#This Row],[rating_count]]</f>
        <v>5093.3999999999996</v>
      </c>
    </row>
    <row r="1376" spans="1:18">
      <c r="A1376" s="9" t="s">
        <v>12110</v>
      </c>
      <c r="B1376" s="9" t="s">
        <v>12111</v>
      </c>
      <c r="C1376" s="9" t="s">
        <v>13174</v>
      </c>
      <c r="D1376" s="9" t="s">
        <v>13287</v>
      </c>
      <c r="E1376" s="9" t="s">
        <v>13288</v>
      </c>
      <c r="F1376" s="9" t="s">
        <v>13290</v>
      </c>
      <c r="G1376" s="9"/>
      <c r="H1376">
        <v>778</v>
      </c>
      <c r="I1376">
        <v>999</v>
      </c>
      <c r="J1376">
        <v>0.22</v>
      </c>
      <c r="K1376" t="str">
        <f>IF(Table2_1[[#This Row],[discount_percentage]]&gt;=0.5, "Yes", "No")</f>
        <v>No</v>
      </c>
      <c r="L1376" s="16">
        <f>Table2_1[[#This Row],[actual_price]] * Table2_1[[#This Row],[rating_count]]</f>
        <v>7992</v>
      </c>
      <c r="M1376">
        <v>3.3</v>
      </c>
      <c r="N1376">
        <v>8</v>
      </c>
      <c r="O1376">
        <f>Table2_1[[#This Row],[rating]] * Table2_1[[#This Row],[rating_count]]</f>
        <v>26.4</v>
      </c>
      <c r="P1376">
        <f>CORREL(J:J,M:M)</f>
        <v>-0.15537543972693033</v>
      </c>
      <c r="Q1376" t="str">
        <f>IF(Table2_1[[#This Row],[rating_count]]&lt;1000, "Yes", "No")</f>
        <v>Yes</v>
      </c>
      <c r="R1376" s="9">
        <f>Table2_1[[#This Row],[rating]] * Table2_1[[#This Row],[rating_count]]</f>
        <v>26.4</v>
      </c>
    </row>
    <row r="1377" spans="1:18">
      <c r="A1377" s="9" t="s">
        <v>12120</v>
      </c>
      <c r="B1377" s="9" t="s">
        <v>12121</v>
      </c>
      <c r="C1377" s="9" t="s">
        <v>13174</v>
      </c>
      <c r="D1377" s="9" t="s">
        <v>13283</v>
      </c>
      <c r="E1377" s="9" t="s">
        <v>13327</v>
      </c>
      <c r="F1377" s="9" t="s">
        <v>13370</v>
      </c>
      <c r="G1377" s="9" t="s">
        <v>13371</v>
      </c>
      <c r="H1377">
        <v>279</v>
      </c>
      <c r="I1377">
        <v>699</v>
      </c>
      <c r="J1377">
        <v>0.6</v>
      </c>
      <c r="K1377" t="str">
        <f>IF(Table2_1[[#This Row],[discount_percentage]]&gt;=0.5, "Yes", "No")</f>
        <v>Yes</v>
      </c>
      <c r="L1377" s="16">
        <f>Table2_1[[#This Row],[actual_price]] * Table2_1[[#This Row],[rating_count]]</f>
        <v>1625874</v>
      </c>
      <c r="M1377">
        <v>4.3</v>
      </c>
      <c r="N1377">
        <v>2326</v>
      </c>
      <c r="O1377">
        <f>Table2_1[[#This Row],[rating]] * Table2_1[[#This Row],[rating_count]]</f>
        <v>10001.799999999999</v>
      </c>
      <c r="P1377">
        <f>CORREL(J:J,M:M)</f>
        <v>-0.15537543972693033</v>
      </c>
      <c r="Q1377" t="str">
        <f>IF(Table2_1[[#This Row],[rating_count]]&lt;1000, "Yes", "No")</f>
        <v>No</v>
      </c>
      <c r="R1377" s="9">
        <f>Table2_1[[#This Row],[rating]] * Table2_1[[#This Row],[rating_count]]</f>
        <v>10001.799999999999</v>
      </c>
    </row>
    <row r="1378" spans="1:18">
      <c r="A1378" s="9" t="s">
        <v>12131</v>
      </c>
      <c r="B1378" s="9" t="s">
        <v>12132</v>
      </c>
      <c r="C1378" s="9" t="s">
        <v>13174</v>
      </c>
      <c r="D1378" s="9" t="s">
        <v>13283</v>
      </c>
      <c r="E1378" s="9" t="s">
        <v>13332</v>
      </c>
      <c r="F1378" s="9" t="s">
        <v>13333</v>
      </c>
      <c r="G1378" s="9"/>
      <c r="H1378">
        <v>215</v>
      </c>
      <c r="I1378">
        <v>1499</v>
      </c>
      <c r="J1378">
        <v>0.86</v>
      </c>
      <c r="K1378" t="str">
        <f>IF(Table2_1[[#This Row],[discount_percentage]]&gt;=0.5, "Yes", "No")</f>
        <v>Yes</v>
      </c>
      <c r="L1378" s="16">
        <f>Table2_1[[#This Row],[actual_price]] * Table2_1[[#This Row],[rating_count]]</f>
        <v>1504996</v>
      </c>
      <c r="M1378">
        <v>3.9</v>
      </c>
      <c r="N1378">
        <v>1004</v>
      </c>
      <c r="O1378">
        <f>Table2_1[[#This Row],[rating]] * Table2_1[[#This Row],[rating_count]]</f>
        <v>3915.6</v>
      </c>
      <c r="P1378">
        <f>CORREL(J:J,M:M)</f>
        <v>-0.15537543972693033</v>
      </c>
      <c r="Q1378" t="str">
        <f>IF(Table2_1[[#This Row],[rating_count]]&lt;1000, "Yes", "No")</f>
        <v>No</v>
      </c>
      <c r="R1378" s="9">
        <f>Table2_1[[#This Row],[rating]] * Table2_1[[#This Row],[rating_count]]</f>
        <v>3915.6</v>
      </c>
    </row>
    <row r="1379" spans="1:18">
      <c r="A1379" s="9" t="s">
        <v>12141</v>
      </c>
      <c r="B1379" s="9" t="s">
        <v>12142</v>
      </c>
      <c r="C1379" s="9" t="s">
        <v>13174</v>
      </c>
      <c r="D1379" s="9" t="s">
        <v>13283</v>
      </c>
      <c r="E1379" s="9" t="s">
        <v>13291</v>
      </c>
      <c r="F1379" s="9" t="s">
        <v>13292</v>
      </c>
      <c r="G1379" s="9" t="s">
        <v>13301</v>
      </c>
      <c r="H1379">
        <v>889</v>
      </c>
      <c r="I1379">
        <v>1295</v>
      </c>
      <c r="J1379">
        <v>0.31</v>
      </c>
      <c r="K1379" t="str">
        <f>IF(Table2_1[[#This Row],[discount_percentage]]&gt;=0.5, "Yes", "No")</f>
        <v>No</v>
      </c>
      <c r="L1379" s="16">
        <f>Table2_1[[#This Row],[actual_price]] * Table2_1[[#This Row],[rating_count]]</f>
        <v>8288000</v>
      </c>
      <c r="M1379">
        <v>4.3</v>
      </c>
      <c r="N1379">
        <v>6400</v>
      </c>
      <c r="O1379">
        <f>Table2_1[[#This Row],[rating]] * Table2_1[[#This Row],[rating_count]]</f>
        <v>27520</v>
      </c>
      <c r="P1379">
        <f>CORREL(J:J,M:M)</f>
        <v>-0.15537543972693033</v>
      </c>
      <c r="Q1379" t="str">
        <f>IF(Table2_1[[#This Row],[rating_count]]&lt;1000, "Yes", "No")</f>
        <v>No</v>
      </c>
      <c r="R1379" s="9">
        <f>Table2_1[[#This Row],[rating]] * Table2_1[[#This Row],[rating_count]]</f>
        <v>27520</v>
      </c>
    </row>
    <row r="1380" spans="1:18">
      <c r="A1380" s="9" t="s">
        <v>12151</v>
      </c>
      <c r="B1380" s="9" t="s">
        <v>12152</v>
      </c>
      <c r="C1380" s="9" t="s">
        <v>13174</v>
      </c>
      <c r="D1380" s="9" t="s">
        <v>13287</v>
      </c>
      <c r="E1380" s="9" t="s">
        <v>13303</v>
      </c>
      <c r="F1380" s="9" t="s">
        <v>13304</v>
      </c>
      <c r="G1380" s="9"/>
      <c r="H1380">
        <v>1449</v>
      </c>
      <c r="I1380">
        <v>4999</v>
      </c>
      <c r="J1380">
        <v>0.71</v>
      </c>
      <c r="K1380" t="str">
        <f>IF(Table2_1[[#This Row],[discount_percentage]]&gt;=0.5, "Yes", "No")</f>
        <v>Yes</v>
      </c>
      <c r="L1380" s="16">
        <f>Table2_1[[#This Row],[actual_price]] * Table2_1[[#This Row],[rating_count]]</f>
        <v>314937</v>
      </c>
      <c r="M1380">
        <v>3.6</v>
      </c>
      <c r="N1380">
        <v>63</v>
      </c>
      <c r="O1380">
        <f>Table2_1[[#This Row],[rating]] * Table2_1[[#This Row],[rating_count]]</f>
        <v>226.8</v>
      </c>
      <c r="P1380">
        <f>CORREL(J:J,M:M)</f>
        <v>-0.15537543972693033</v>
      </c>
      <c r="Q1380" t="str">
        <f>IF(Table2_1[[#This Row],[rating_count]]&lt;1000, "Yes", "No")</f>
        <v>Yes</v>
      </c>
      <c r="R1380" s="9">
        <f>Table2_1[[#This Row],[rating]] * Table2_1[[#This Row],[rating_count]]</f>
        <v>226.8</v>
      </c>
    </row>
    <row r="1381" spans="1:18">
      <c r="A1381" s="9" t="s">
        <v>12161</v>
      </c>
      <c r="B1381" s="9" t="s">
        <v>12162</v>
      </c>
      <c r="C1381" s="9" t="s">
        <v>13174</v>
      </c>
      <c r="D1381" s="9" t="s">
        <v>13287</v>
      </c>
      <c r="E1381" s="9" t="s">
        <v>13303</v>
      </c>
      <c r="F1381" s="9" t="s">
        <v>13304</v>
      </c>
      <c r="G1381" s="9"/>
      <c r="H1381">
        <v>1190</v>
      </c>
      <c r="I1381">
        <v>2550</v>
      </c>
      <c r="J1381">
        <v>0.53</v>
      </c>
      <c r="K1381" t="str">
        <f>IF(Table2_1[[#This Row],[discount_percentage]]&gt;=0.5, "Yes", "No")</f>
        <v>Yes</v>
      </c>
      <c r="L1381" s="16">
        <f>Table2_1[[#This Row],[actual_price]] * Table2_1[[#This Row],[rating_count]]</f>
        <v>3011550</v>
      </c>
      <c r="M1381">
        <v>3.8</v>
      </c>
      <c r="N1381">
        <v>1181</v>
      </c>
      <c r="O1381">
        <f>Table2_1[[#This Row],[rating]] * Table2_1[[#This Row],[rating_count]]</f>
        <v>4487.8</v>
      </c>
      <c r="P1381">
        <f>CORREL(J:J,M:M)</f>
        <v>-0.15537543972693033</v>
      </c>
      <c r="Q1381" t="str">
        <f>IF(Table2_1[[#This Row],[rating_count]]&lt;1000, "Yes", "No")</f>
        <v>No</v>
      </c>
      <c r="R1381" s="9">
        <f>Table2_1[[#This Row],[rating]] * Table2_1[[#This Row],[rating_count]]</f>
        <v>4487.8</v>
      </c>
    </row>
    <row r="1382" spans="1:18">
      <c r="A1382" s="9" t="s">
        <v>12171</v>
      </c>
      <c r="B1382" s="9" t="s">
        <v>12172</v>
      </c>
      <c r="C1382" s="9" t="s">
        <v>13174</v>
      </c>
      <c r="D1382" s="9" t="s">
        <v>13283</v>
      </c>
      <c r="E1382" s="9" t="s">
        <v>13332</v>
      </c>
      <c r="F1382" s="9" t="s">
        <v>13342</v>
      </c>
      <c r="G1382" s="9"/>
      <c r="H1382">
        <v>1799</v>
      </c>
      <c r="I1382">
        <v>1950</v>
      </c>
      <c r="J1382">
        <v>0.08</v>
      </c>
      <c r="K1382" t="str">
        <f>IF(Table2_1[[#This Row],[discount_percentage]]&gt;=0.5, "Yes", "No")</f>
        <v>No</v>
      </c>
      <c r="L1382" s="16">
        <f>Table2_1[[#This Row],[actual_price]] * Table2_1[[#This Row],[rating_count]]</f>
        <v>3681600</v>
      </c>
      <c r="M1382">
        <v>3.9</v>
      </c>
      <c r="N1382">
        <v>1888</v>
      </c>
      <c r="O1382">
        <f>Table2_1[[#This Row],[rating]] * Table2_1[[#This Row],[rating_count]]</f>
        <v>7363.2</v>
      </c>
      <c r="P1382">
        <f>CORREL(J:J,M:M)</f>
        <v>-0.15537543972693033</v>
      </c>
      <c r="Q1382" t="str">
        <f>IF(Table2_1[[#This Row],[rating_count]]&lt;1000, "Yes", "No")</f>
        <v>No</v>
      </c>
      <c r="R1382" s="9">
        <f>Table2_1[[#This Row],[rating]] * Table2_1[[#This Row],[rating_count]]</f>
        <v>7363.2</v>
      </c>
    </row>
    <row r="1383" spans="1:18">
      <c r="A1383" s="9" t="s">
        <v>12181</v>
      </c>
      <c r="B1383" s="9" t="s">
        <v>12182</v>
      </c>
      <c r="C1383" s="9" t="s">
        <v>13174</v>
      </c>
      <c r="D1383" s="9" t="s">
        <v>13283</v>
      </c>
      <c r="E1383" s="9" t="s">
        <v>13284</v>
      </c>
      <c r="F1383" s="9" t="s">
        <v>13302</v>
      </c>
      <c r="G1383" s="9"/>
      <c r="H1383">
        <v>6120</v>
      </c>
      <c r="I1383">
        <v>8478</v>
      </c>
      <c r="J1383">
        <v>0.28000000000000003</v>
      </c>
      <c r="K1383" t="str">
        <f>IF(Table2_1[[#This Row],[discount_percentage]]&gt;=0.5, "Yes", "No")</f>
        <v>No</v>
      </c>
      <c r="L1383" s="16">
        <f>Table2_1[[#This Row],[actual_price]] * Table2_1[[#This Row],[rating_count]]</f>
        <v>55530900</v>
      </c>
      <c r="M1383">
        <v>4.5999999999999996</v>
      </c>
      <c r="N1383">
        <v>6550</v>
      </c>
      <c r="O1383">
        <f>Table2_1[[#This Row],[rating]] * Table2_1[[#This Row],[rating_count]]</f>
        <v>30129.999999999996</v>
      </c>
      <c r="P1383">
        <f>CORREL(J:J,M:M)</f>
        <v>-0.15537543972693033</v>
      </c>
      <c r="Q1383" t="str">
        <f>IF(Table2_1[[#This Row],[rating_count]]&lt;1000, "Yes", "No")</f>
        <v>No</v>
      </c>
      <c r="R1383" s="9">
        <f>Table2_1[[#This Row],[rating]] * Table2_1[[#This Row],[rating_count]]</f>
        <v>30129.999999999996</v>
      </c>
    </row>
    <row r="1384" spans="1:18">
      <c r="A1384" s="9" t="s">
        <v>12191</v>
      </c>
      <c r="B1384" s="9" t="s">
        <v>12192</v>
      </c>
      <c r="C1384" s="9" t="s">
        <v>13174</v>
      </c>
      <c r="D1384" s="9" t="s">
        <v>13283</v>
      </c>
      <c r="E1384" s="9" t="s">
        <v>13284</v>
      </c>
      <c r="F1384" s="9" t="s">
        <v>13302</v>
      </c>
      <c r="G1384" s="9"/>
      <c r="H1384">
        <v>1799</v>
      </c>
      <c r="I1384">
        <v>3299</v>
      </c>
      <c r="J1384">
        <v>0.45</v>
      </c>
      <c r="K1384" t="str">
        <f>IF(Table2_1[[#This Row],[discount_percentage]]&gt;=0.5, "Yes", "No")</f>
        <v>No</v>
      </c>
      <c r="L1384" s="16">
        <f>Table2_1[[#This Row],[actual_price]] * Table2_1[[#This Row],[rating_count]]</f>
        <v>6089954</v>
      </c>
      <c r="M1384">
        <v>3.8</v>
      </c>
      <c r="N1384">
        <v>1846</v>
      </c>
      <c r="O1384">
        <f>Table2_1[[#This Row],[rating]] * Table2_1[[#This Row],[rating_count]]</f>
        <v>7014.7999999999993</v>
      </c>
      <c r="P1384">
        <f>CORREL(J:J,M:M)</f>
        <v>-0.15537543972693033</v>
      </c>
      <c r="Q1384" t="str">
        <f>IF(Table2_1[[#This Row],[rating_count]]&lt;1000, "Yes", "No")</f>
        <v>No</v>
      </c>
      <c r="R1384" s="9">
        <f>Table2_1[[#This Row],[rating]] * Table2_1[[#This Row],[rating_count]]</f>
        <v>7014.7999999999993</v>
      </c>
    </row>
    <row r="1385" spans="1:18">
      <c r="A1385" s="9" t="s">
        <v>12201</v>
      </c>
      <c r="B1385" s="9" t="s">
        <v>12202</v>
      </c>
      <c r="C1385" s="9" t="s">
        <v>13174</v>
      </c>
      <c r="D1385" s="9" t="s">
        <v>13283</v>
      </c>
      <c r="E1385" s="9" t="s">
        <v>13284</v>
      </c>
      <c r="F1385" s="9" t="s">
        <v>13302</v>
      </c>
      <c r="G1385" s="9"/>
      <c r="H1385">
        <v>2199</v>
      </c>
      <c r="I1385">
        <v>3895</v>
      </c>
      <c r="J1385">
        <v>0.44</v>
      </c>
      <c r="K1385" t="str">
        <f>IF(Table2_1[[#This Row],[discount_percentage]]&gt;=0.5, "Yes", "No")</f>
        <v>No</v>
      </c>
      <c r="L1385" s="16">
        <f>Table2_1[[#This Row],[actual_price]] * Table2_1[[#This Row],[rating_count]]</f>
        <v>4226075</v>
      </c>
      <c r="M1385">
        <v>3.9</v>
      </c>
      <c r="N1385">
        <v>1085</v>
      </c>
      <c r="O1385">
        <f>Table2_1[[#This Row],[rating]] * Table2_1[[#This Row],[rating_count]]</f>
        <v>4231.5</v>
      </c>
      <c r="P1385">
        <f>CORREL(J:J,M:M)</f>
        <v>-0.15537543972693033</v>
      </c>
      <c r="Q1385" t="str">
        <f>IF(Table2_1[[#This Row],[rating_count]]&lt;1000, "Yes", "No")</f>
        <v>No</v>
      </c>
      <c r="R1385" s="9">
        <f>Table2_1[[#This Row],[rating]] * Table2_1[[#This Row],[rating_count]]</f>
        <v>4231.5</v>
      </c>
    </row>
    <row r="1386" spans="1:18">
      <c r="A1386" s="9" t="s">
        <v>12211</v>
      </c>
      <c r="B1386" s="9" t="s">
        <v>12212</v>
      </c>
      <c r="C1386" s="9" t="s">
        <v>13174</v>
      </c>
      <c r="D1386" s="9" t="s">
        <v>13283</v>
      </c>
      <c r="E1386" s="9" t="s">
        <v>13284</v>
      </c>
      <c r="F1386" s="9" t="s">
        <v>13335</v>
      </c>
      <c r="G1386" s="9"/>
      <c r="H1386">
        <v>3685</v>
      </c>
      <c r="I1386">
        <v>5495</v>
      </c>
      <c r="J1386">
        <v>0.33</v>
      </c>
      <c r="K1386" t="str">
        <f>IF(Table2_1[[#This Row],[discount_percentage]]&gt;=0.5, "Yes", "No")</f>
        <v>No</v>
      </c>
      <c r="L1386" s="16">
        <f>Table2_1[[#This Row],[actual_price]] * Table2_1[[#This Row],[rating_count]]</f>
        <v>1593550</v>
      </c>
      <c r="M1386">
        <v>4.0999999999999996</v>
      </c>
      <c r="N1386">
        <v>290</v>
      </c>
      <c r="O1386">
        <f>Table2_1[[#This Row],[rating]] * Table2_1[[#This Row],[rating_count]]</f>
        <v>1189</v>
      </c>
      <c r="P1386">
        <f>CORREL(J:J,M:M)</f>
        <v>-0.15537543972693033</v>
      </c>
      <c r="Q1386" t="str">
        <f>IF(Table2_1[[#This Row],[rating_count]]&lt;1000, "Yes", "No")</f>
        <v>Yes</v>
      </c>
      <c r="R1386" s="9">
        <f>Table2_1[[#This Row],[rating]] * Table2_1[[#This Row],[rating_count]]</f>
        <v>1189</v>
      </c>
    </row>
    <row r="1387" spans="1:18">
      <c r="A1387" s="9" t="s">
        <v>12221</v>
      </c>
      <c r="B1387" s="9" t="s">
        <v>12222</v>
      </c>
      <c r="C1387" s="9" t="s">
        <v>13174</v>
      </c>
      <c r="D1387" s="9" t="s">
        <v>13283</v>
      </c>
      <c r="E1387" s="9" t="s">
        <v>13284</v>
      </c>
      <c r="F1387" s="9" t="s">
        <v>13313</v>
      </c>
      <c r="G1387" s="9"/>
      <c r="H1387">
        <v>649</v>
      </c>
      <c r="I1387">
        <v>999</v>
      </c>
      <c r="J1387">
        <v>0.35</v>
      </c>
      <c r="K1387" t="str">
        <f>IF(Table2_1[[#This Row],[discount_percentage]]&gt;=0.5, "Yes", "No")</f>
        <v>No</v>
      </c>
      <c r="L1387" s="16">
        <f>Table2_1[[#This Row],[actual_price]] * Table2_1[[#This Row],[rating_count]]</f>
        <v>3996</v>
      </c>
      <c r="M1387">
        <v>3.6</v>
      </c>
      <c r="N1387">
        <v>4</v>
      </c>
      <c r="O1387">
        <f>Table2_1[[#This Row],[rating]] * Table2_1[[#This Row],[rating_count]]</f>
        <v>14.4</v>
      </c>
      <c r="P1387">
        <f>CORREL(J:J,M:M)</f>
        <v>-0.15537543972693033</v>
      </c>
      <c r="Q1387" t="str">
        <f>IF(Table2_1[[#This Row],[rating_count]]&lt;1000, "Yes", "No")</f>
        <v>Yes</v>
      </c>
      <c r="R1387" s="9">
        <f>Table2_1[[#This Row],[rating]] * Table2_1[[#This Row],[rating_count]]</f>
        <v>14.4</v>
      </c>
    </row>
    <row r="1388" spans="1:18">
      <c r="A1388" s="9" t="s">
        <v>12231</v>
      </c>
      <c r="B1388" s="9" t="s">
        <v>12232</v>
      </c>
      <c r="C1388" s="9" t="s">
        <v>13174</v>
      </c>
      <c r="D1388" s="9" t="s">
        <v>13283</v>
      </c>
      <c r="E1388" s="9" t="s">
        <v>13284</v>
      </c>
      <c r="F1388" s="9" t="s">
        <v>13351</v>
      </c>
      <c r="G1388" s="9"/>
      <c r="H1388">
        <v>8599</v>
      </c>
      <c r="I1388">
        <v>8995</v>
      </c>
      <c r="J1388">
        <v>0.04</v>
      </c>
      <c r="K1388" t="str">
        <f>IF(Table2_1[[#This Row],[discount_percentage]]&gt;=0.5, "Yes", "No")</f>
        <v>No</v>
      </c>
      <c r="L1388" s="16">
        <f>Table2_1[[#This Row],[actual_price]] * Table2_1[[#This Row],[rating_count]]</f>
        <v>87557330</v>
      </c>
      <c r="M1388">
        <v>4.4000000000000004</v>
      </c>
      <c r="N1388">
        <v>9734</v>
      </c>
      <c r="O1388">
        <f>Table2_1[[#This Row],[rating]] * Table2_1[[#This Row],[rating_count]]</f>
        <v>42829.600000000006</v>
      </c>
      <c r="P1388">
        <f>CORREL(J:J,M:M)</f>
        <v>-0.15537543972693033</v>
      </c>
      <c r="Q1388" t="str">
        <f>IF(Table2_1[[#This Row],[rating_count]]&lt;1000, "Yes", "No")</f>
        <v>No</v>
      </c>
      <c r="R1388" s="9">
        <f>Table2_1[[#This Row],[rating]] * Table2_1[[#This Row],[rating_count]]</f>
        <v>42829.600000000006</v>
      </c>
    </row>
    <row r="1389" spans="1:18">
      <c r="A1389" s="9" t="s">
        <v>12241</v>
      </c>
      <c r="B1389" s="9" t="s">
        <v>12242</v>
      </c>
      <c r="C1389" s="9" t="s">
        <v>13174</v>
      </c>
      <c r="D1389" s="9" t="s">
        <v>13283</v>
      </c>
      <c r="E1389" s="9" t="s">
        <v>13291</v>
      </c>
      <c r="F1389" s="9" t="s">
        <v>13292</v>
      </c>
      <c r="G1389" s="9" t="s">
        <v>13301</v>
      </c>
      <c r="H1389">
        <v>1110</v>
      </c>
      <c r="I1389">
        <v>1599</v>
      </c>
      <c r="J1389">
        <v>0.31</v>
      </c>
      <c r="K1389" t="str">
        <f>IF(Table2_1[[#This Row],[discount_percentage]]&gt;=0.5, "Yes", "No")</f>
        <v>No</v>
      </c>
      <c r="L1389" s="16">
        <f>Table2_1[[#This Row],[actual_price]] * Table2_1[[#This Row],[rating_count]]</f>
        <v>6431178</v>
      </c>
      <c r="M1389">
        <v>4.3</v>
      </c>
      <c r="N1389">
        <v>4022</v>
      </c>
      <c r="O1389">
        <f>Table2_1[[#This Row],[rating]] * Table2_1[[#This Row],[rating_count]]</f>
        <v>17294.599999999999</v>
      </c>
      <c r="P1389">
        <f>CORREL(J:J,M:M)</f>
        <v>-0.15537543972693033</v>
      </c>
      <c r="Q1389" t="str">
        <f>IF(Table2_1[[#This Row],[rating_count]]&lt;1000, "Yes", "No")</f>
        <v>No</v>
      </c>
      <c r="R1389" s="9">
        <f>Table2_1[[#This Row],[rating]] * Table2_1[[#This Row],[rating_count]]</f>
        <v>17294.599999999999</v>
      </c>
    </row>
    <row r="1390" spans="1:18">
      <c r="A1390" s="9" t="s">
        <v>12251</v>
      </c>
      <c r="B1390" s="9" t="s">
        <v>12252</v>
      </c>
      <c r="C1390" s="9" t="s">
        <v>13174</v>
      </c>
      <c r="D1390" s="9" t="s">
        <v>13287</v>
      </c>
      <c r="E1390" s="9" t="s">
        <v>13303</v>
      </c>
      <c r="F1390" s="9" t="s">
        <v>13304</v>
      </c>
      <c r="G1390" s="9"/>
      <c r="H1390">
        <v>1499</v>
      </c>
      <c r="I1390">
        <v>3500</v>
      </c>
      <c r="J1390">
        <v>0.56999999999999995</v>
      </c>
      <c r="K1390" t="str">
        <f>IF(Table2_1[[#This Row],[discount_percentage]]&gt;=0.5, "Yes", "No")</f>
        <v>Yes</v>
      </c>
      <c r="L1390" s="16">
        <f>Table2_1[[#This Row],[actual_price]] * Table2_1[[#This Row],[rating_count]]</f>
        <v>9068500</v>
      </c>
      <c r="M1390">
        <v>4.7</v>
      </c>
      <c r="N1390">
        <v>2591</v>
      </c>
      <c r="O1390">
        <f>Table2_1[[#This Row],[rating]] * Table2_1[[#This Row],[rating_count]]</f>
        <v>12177.7</v>
      </c>
      <c r="P1390">
        <f>CORREL(J:J,M:M)</f>
        <v>-0.15537543972693033</v>
      </c>
      <c r="Q1390" t="str">
        <f>IF(Table2_1[[#This Row],[rating_count]]&lt;1000, "Yes", "No")</f>
        <v>No</v>
      </c>
      <c r="R1390" s="9">
        <f>Table2_1[[#This Row],[rating]] * Table2_1[[#This Row],[rating_count]]</f>
        <v>12177.7</v>
      </c>
    </row>
    <row r="1391" spans="1:18">
      <c r="A1391" s="9" t="s">
        <v>12261</v>
      </c>
      <c r="B1391" s="9" t="s">
        <v>12262</v>
      </c>
      <c r="C1391" s="9" t="s">
        <v>13174</v>
      </c>
      <c r="D1391" s="9" t="s">
        <v>13283</v>
      </c>
      <c r="E1391" s="9" t="s">
        <v>13284</v>
      </c>
      <c r="F1391" s="9" t="s">
        <v>13294</v>
      </c>
      <c r="G1391" s="9"/>
      <c r="H1391">
        <v>759</v>
      </c>
      <c r="I1391">
        <v>1999</v>
      </c>
      <c r="J1391">
        <v>0.62</v>
      </c>
      <c r="K1391" t="str">
        <f>IF(Table2_1[[#This Row],[discount_percentage]]&gt;=0.5, "Yes", "No")</f>
        <v>Yes</v>
      </c>
      <c r="L1391" s="16">
        <f>Table2_1[[#This Row],[actual_price]] * Table2_1[[#This Row],[rating_count]]</f>
        <v>1063468</v>
      </c>
      <c r="M1391">
        <v>4.3</v>
      </c>
      <c r="N1391">
        <v>532</v>
      </c>
      <c r="O1391">
        <f>Table2_1[[#This Row],[rating]] * Table2_1[[#This Row],[rating_count]]</f>
        <v>2287.6</v>
      </c>
      <c r="P1391">
        <f>CORREL(J:J,M:M)</f>
        <v>-0.15537543972693033</v>
      </c>
      <c r="Q1391" t="str">
        <f>IF(Table2_1[[#This Row],[rating_count]]&lt;1000, "Yes", "No")</f>
        <v>Yes</v>
      </c>
      <c r="R1391" s="9">
        <f>Table2_1[[#This Row],[rating]] * Table2_1[[#This Row],[rating_count]]</f>
        <v>2287.6</v>
      </c>
    </row>
    <row r="1392" spans="1:18">
      <c r="A1392" s="9" t="s">
        <v>12271</v>
      </c>
      <c r="B1392" s="9" t="s">
        <v>12272</v>
      </c>
      <c r="C1392" s="9" t="s">
        <v>13174</v>
      </c>
      <c r="D1392" s="9" t="s">
        <v>13283</v>
      </c>
      <c r="E1392" s="9" t="s">
        <v>13291</v>
      </c>
      <c r="F1392" s="9" t="s">
        <v>13314</v>
      </c>
      <c r="G1392" s="9" t="s">
        <v>13315</v>
      </c>
      <c r="H1392">
        <v>2669</v>
      </c>
      <c r="I1392">
        <v>3199</v>
      </c>
      <c r="J1392">
        <v>0.17</v>
      </c>
      <c r="K1392" t="str">
        <f>IF(Table2_1[[#This Row],[discount_percentage]]&gt;=0.5, "Yes", "No")</f>
        <v>No</v>
      </c>
      <c r="L1392" s="16">
        <f>Table2_1[[#This Row],[actual_price]] * Table2_1[[#This Row],[rating_count]]</f>
        <v>831740</v>
      </c>
      <c r="M1392">
        <v>3.9</v>
      </c>
      <c r="N1392">
        <v>260</v>
      </c>
      <c r="O1392">
        <f>Table2_1[[#This Row],[rating]] * Table2_1[[#This Row],[rating_count]]</f>
        <v>1014</v>
      </c>
      <c r="P1392">
        <f>CORREL(J:J,M:M)</f>
        <v>-0.15537543972693033</v>
      </c>
      <c r="Q1392" t="str">
        <f>IF(Table2_1[[#This Row],[rating_count]]&lt;1000, "Yes", "No")</f>
        <v>Yes</v>
      </c>
      <c r="R1392" s="9">
        <f>Table2_1[[#This Row],[rating]] * Table2_1[[#This Row],[rating_count]]</f>
        <v>1014</v>
      </c>
    </row>
    <row r="1393" spans="1:18">
      <c r="A1393" s="9" t="s">
        <v>12281</v>
      </c>
      <c r="B1393" s="9" t="s">
        <v>12282</v>
      </c>
      <c r="C1393" s="9" t="s">
        <v>13174</v>
      </c>
      <c r="D1393" s="9" t="s">
        <v>13283</v>
      </c>
      <c r="E1393" s="9" t="s">
        <v>13284</v>
      </c>
      <c r="F1393" s="9" t="s">
        <v>13317</v>
      </c>
      <c r="G1393" s="9"/>
      <c r="H1393">
        <v>929</v>
      </c>
      <c r="I1393">
        <v>1300</v>
      </c>
      <c r="J1393">
        <v>0.28999999999999998</v>
      </c>
      <c r="K1393" t="str">
        <f>IF(Table2_1[[#This Row],[discount_percentage]]&gt;=0.5, "Yes", "No")</f>
        <v>No</v>
      </c>
      <c r="L1393" s="16">
        <f>Table2_1[[#This Row],[actual_price]] * Table2_1[[#This Row],[rating_count]]</f>
        <v>2173600</v>
      </c>
      <c r="M1393">
        <v>3.9</v>
      </c>
      <c r="N1393">
        <v>1672</v>
      </c>
      <c r="O1393">
        <f>Table2_1[[#This Row],[rating]] * Table2_1[[#This Row],[rating_count]]</f>
        <v>6520.8</v>
      </c>
      <c r="P1393">
        <f>CORREL(J:J,M:M)</f>
        <v>-0.15537543972693033</v>
      </c>
      <c r="Q1393" t="str">
        <f>IF(Table2_1[[#This Row],[rating_count]]&lt;1000, "Yes", "No")</f>
        <v>No</v>
      </c>
      <c r="R1393" s="9">
        <f>Table2_1[[#This Row],[rating]] * Table2_1[[#This Row],[rating_count]]</f>
        <v>6520.8</v>
      </c>
    </row>
    <row r="1394" spans="1:18">
      <c r="A1394" s="9" t="s">
        <v>12291</v>
      </c>
      <c r="B1394" s="9" t="s">
        <v>12292</v>
      </c>
      <c r="C1394" s="9" t="s">
        <v>13174</v>
      </c>
      <c r="D1394" s="9" t="s">
        <v>13310</v>
      </c>
      <c r="E1394" s="9" t="s">
        <v>13311</v>
      </c>
      <c r="F1394" s="9" t="s">
        <v>13312</v>
      </c>
      <c r="G1394" s="9"/>
      <c r="H1394">
        <v>199</v>
      </c>
      <c r="I1394">
        <v>399</v>
      </c>
      <c r="J1394">
        <v>0.5</v>
      </c>
      <c r="K1394" t="str">
        <f>IF(Table2_1[[#This Row],[discount_percentage]]&gt;=0.5, "Yes", "No")</f>
        <v>Yes</v>
      </c>
      <c r="L1394" s="16">
        <f>Table2_1[[#This Row],[actual_price]] * Table2_1[[#This Row],[rating_count]]</f>
        <v>3170055</v>
      </c>
      <c r="M1394">
        <v>3.7</v>
      </c>
      <c r="N1394">
        <v>7945</v>
      </c>
      <c r="O1394">
        <f>Table2_1[[#This Row],[rating]] * Table2_1[[#This Row],[rating_count]]</f>
        <v>29396.5</v>
      </c>
      <c r="P1394">
        <f>CORREL(J:J,M:M)</f>
        <v>-0.15537543972693033</v>
      </c>
      <c r="Q1394" t="str">
        <f>IF(Table2_1[[#This Row],[rating_count]]&lt;1000, "Yes", "No")</f>
        <v>No</v>
      </c>
      <c r="R1394" s="9">
        <f>Table2_1[[#This Row],[rating]] * Table2_1[[#This Row],[rating_count]]</f>
        <v>29396.5</v>
      </c>
    </row>
    <row r="1395" spans="1:18">
      <c r="A1395" s="9" t="s">
        <v>12301</v>
      </c>
      <c r="B1395" s="9" t="s">
        <v>12302</v>
      </c>
      <c r="C1395" s="9" t="s">
        <v>13174</v>
      </c>
      <c r="D1395" s="9" t="s">
        <v>13283</v>
      </c>
      <c r="E1395" s="9" t="s">
        <v>13291</v>
      </c>
      <c r="F1395" s="9" t="s">
        <v>13292</v>
      </c>
      <c r="G1395" s="9" t="s">
        <v>13293</v>
      </c>
      <c r="H1395">
        <v>279</v>
      </c>
      <c r="I1395">
        <v>599</v>
      </c>
      <c r="J1395">
        <v>0.53</v>
      </c>
      <c r="K1395" t="str">
        <f>IF(Table2_1[[#This Row],[discount_percentage]]&gt;=0.5, "Yes", "No")</f>
        <v>Yes</v>
      </c>
      <c r="L1395" s="16">
        <f>Table2_1[[#This Row],[actual_price]] * Table2_1[[#This Row],[rating_count]]</f>
        <v>818833</v>
      </c>
      <c r="M1395">
        <v>3.5</v>
      </c>
      <c r="N1395">
        <v>1367</v>
      </c>
      <c r="O1395">
        <f>Table2_1[[#This Row],[rating]] * Table2_1[[#This Row],[rating_count]]</f>
        <v>4784.5</v>
      </c>
      <c r="P1395">
        <f>CORREL(J:J,M:M)</f>
        <v>-0.15537543972693033</v>
      </c>
      <c r="Q1395" t="str">
        <f>IF(Table2_1[[#This Row],[rating_count]]&lt;1000, "Yes", "No")</f>
        <v>No</v>
      </c>
      <c r="R1395" s="9">
        <f>Table2_1[[#This Row],[rating]] * Table2_1[[#This Row],[rating_count]]</f>
        <v>4784.5</v>
      </c>
    </row>
    <row r="1396" spans="1:18">
      <c r="A1396" s="9" t="s">
        <v>12311</v>
      </c>
      <c r="B1396" s="9" t="s">
        <v>12312</v>
      </c>
      <c r="C1396" s="9" t="s">
        <v>13174</v>
      </c>
      <c r="D1396" s="9" t="s">
        <v>13283</v>
      </c>
      <c r="E1396" s="9" t="s">
        <v>13284</v>
      </c>
      <c r="F1396" s="9" t="s">
        <v>13300</v>
      </c>
      <c r="G1396" s="9"/>
      <c r="H1396">
        <v>549</v>
      </c>
      <c r="I1396">
        <v>999</v>
      </c>
      <c r="J1396">
        <v>0.45</v>
      </c>
      <c r="K1396" t="str">
        <f>IF(Table2_1[[#This Row],[discount_percentage]]&gt;=0.5, "Yes", "No")</f>
        <v>No</v>
      </c>
      <c r="L1396" s="16">
        <f>Table2_1[[#This Row],[actual_price]] * Table2_1[[#This Row],[rating_count]]</f>
        <v>1311687</v>
      </c>
      <c r="M1396">
        <v>4</v>
      </c>
      <c r="N1396">
        <v>1313</v>
      </c>
      <c r="O1396">
        <f>Table2_1[[#This Row],[rating]] * Table2_1[[#This Row],[rating_count]]</f>
        <v>5252</v>
      </c>
      <c r="P1396">
        <f>CORREL(J:J,M:M)</f>
        <v>-0.15537543972693033</v>
      </c>
      <c r="Q1396" t="str">
        <f>IF(Table2_1[[#This Row],[rating_count]]&lt;1000, "Yes", "No")</f>
        <v>No</v>
      </c>
      <c r="R1396" s="9">
        <f>Table2_1[[#This Row],[rating]] * Table2_1[[#This Row],[rating_count]]</f>
        <v>5252</v>
      </c>
    </row>
    <row r="1397" spans="1:18">
      <c r="A1397" s="9" t="s">
        <v>12321</v>
      </c>
      <c r="B1397" s="9" t="s">
        <v>12322</v>
      </c>
      <c r="C1397" s="9" t="s">
        <v>13174</v>
      </c>
      <c r="D1397" s="9" t="s">
        <v>13310</v>
      </c>
      <c r="E1397" s="9" t="s">
        <v>13311</v>
      </c>
      <c r="F1397" s="9" t="s">
        <v>13346</v>
      </c>
      <c r="G1397" s="9" t="s">
        <v>13347</v>
      </c>
      <c r="H1397">
        <v>85</v>
      </c>
      <c r="I1397">
        <v>199</v>
      </c>
      <c r="J1397">
        <v>0.56999999999999995</v>
      </c>
      <c r="K1397" t="str">
        <f>IF(Table2_1[[#This Row],[discount_percentage]]&gt;=0.5, "Yes", "No")</f>
        <v>Yes</v>
      </c>
      <c r="L1397" s="16">
        <f>Table2_1[[#This Row],[actual_price]] * Table2_1[[#This Row],[rating_count]]</f>
        <v>42188</v>
      </c>
      <c r="M1397">
        <v>4.0999999999999996</v>
      </c>
      <c r="N1397">
        <v>212</v>
      </c>
      <c r="O1397">
        <f>Table2_1[[#This Row],[rating]] * Table2_1[[#This Row],[rating_count]]</f>
        <v>869.19999999999993</v>
      </c>
      <c r="P1397">
        <f>CORREL(J:J,M:M)</f>
        <v>-0.15537543972693033</v>
      </c>
      <c r="Q1397" t="str">
        <f>IF(Table2_1[[#This Row],[rating_count]]&lt;1000, "Yes", "No")</f>
        <v>Yes</v>
      </c>
      <c r="R1397" s="9">
        <f>Table2_1[[#This Row],[rating]] * Table2_1[[#This Row],[rating_count]]</f>
        <v>869.19999999999993</v>
      </c>
    </row>
    <row r="1398" spans="1:18">
      <c r="A1398" s="9" t="s">
        <v>12331</v>
      </c>
      <c r="B1398" s="9" t="s">
        <v>12332</v>
      </c>
      <c r="C1398" s="9" t="s">
        <v>13174</v>
      </c>
      <c r="D1398" s="9" t="s">
        <v>13283</v>
      </c>
      <c r="E1398" s="9" t="s">
        <v>13284</v>
      </c>
      <c r="F1398" s="9" t="s">
        <v>13313</v>
      </c>
      <c r="G1398" s="9"/>
      <c r="H1398">
        <v>499</v>
      </c>
      <c r="I1398">
        <v>1299</v>
      </c>
      <c r="J1398">
        <v>0.62</v>
      </c>
      <c r="K1398" t="str">
        <f>IF(Table2_1[[#This Row],[discount_percentage]]&gt;=0.5, "Yes", "No")</f>
        <v>Yes</v>
      </c>
      <c r="L1398" s="16">
        <f>Table2_1[[#This Row],[actual_price]] * Table2_1[[#This Row],[rating_count]]</f>
        <v>84435</v>
      </c>
      <c r="M1398">
        <v>3.9</v>
      </c>
      <c r="N1398">
        <v>65</v>
      </c>
      <c r="O1398">
        <f>Table2_1[[#This Row],[rating]] * Table2_1[[#This Row],[rating_count]]</f>
        <v>253.5</v>
      </c>
      <c r="P1398">
        <f>CORREL(J:J,M:M)</f>
        <v>-0.15537543972693033</v>
      </c>
      <c r="Q1398" t="str">
        <f>IF(Table2_1[[#This Row],[rating_count]]&lt;1000, "Yes", "No")</f>
        <v>Yes</v>
      </c>
      <c r="R1398" s="9">
        <f>Table2_1[[#This Row],[rating]] * Table2_1[[#This Row],[rating_count]]</f>
        <v>253.5</v>
      </c>
    </row>
    <row r="1399" spans="1:18">
      <c r="A1399" s="9" t="s">
        <v>12341</v>
      </c>
      <c r="B1399" s="9" t="s">
        <v>12342</v>
      </c>
      <c r="C1399" s="9" t="s">
        <v>13174</v>
      </c>
      <c r="D1399" s="9" t="s">
        <v>13283</v>
      </c>
      <c r="E1399" s="9" t="s">
        <v>13284</v>
      </c>
      <c r="F1399" s="9" t="s">
        <v>13313</v>
      </c>
      <c r="G1399" s="9"/>
      <c r="H1399">
        <v>5865</v>
      </c>
      <c r="I1399">
        <v>7776</v>
      </c>
      <c r="J1399">
        <v>0.25</v>
      </c>
      <c r="K1399" t="str">
        <f>IF(Table2_1[[#This Row],[discount_percentage]]&gt;=0.5, "Yes", "No")</f>
        <v>No</v>
      </c>
      <c r="L1399" s="16">
        <f>Table2_1[[#This Row],[actual_price]] * Table2_1[[#This Row],[rating_count]]</f>
        <v>21282912</v>
      </c>
      <c r="M1399">
        <v>4.4000000000000004</v>
      </c>
      <c r="N1399">
        <v>2737</v>
      </c>
      <c r="O1399">
        <f>Table2_1[[#This Row],[rating]] * Table2_1[[#This Row],[rating_count]]</f>
        <v>12042.800000000001</v>
      </c>
      <c r="P1399">
        <f>CORREL(J:J,M:M)</f>
        <v>-0.15537543972693033</v>
      </c>
      <c r="Q1399" t="str">
        <f>IF(Table2_1[[#This Row],[rating_count]]&lt;1000, "Yes", "No")</f>
        <v>No</v>
      </c>
      <c r="R1399" s="9">
        <f>Table2_1[[#This Row],[rating]] * Table2_1[[#This Row],[rating_count]]</f>
        <v>12042.800000000001</v>
      </c>
    </row>
    <row r="1400" spans="1:18">
      <c r="A1400" s="9" t="s">
        <v>12351</v>
      </c>
      <c r="B1400" s="9" t="s">
        <v>12352</v>
      </c>
      <c r="C1400" s="9" t="s">
        <v>13174</v>
      </c>
      <c r="D1400" s="9" t="s">
        <v>13283</v>
      </c>
      <c r="E1400" s="9" t="s">
        <v>13284</v>
      </c>
      <c r="F1400" s="9" t="s">
        <v>13285</v>
      </c>
      <c r="G1400" s="9" t="s">
        <v>13286</v>
      </c>
      <c r="H1400">
        <v>1260</v>
      </c>
      <c r="I1400">
        <v>2299</v>
      </c>
      <c r="J1400">
        <v>0.45</v>
      </c>
      <c r="K1400" t="str">
        <f>IF(Table2_1[[#This Row],[discount_percentage]]&gt;=0.5, "Yes", "No")</f>
        <v>No</v>
      </c>
      <c r="L1400" s="16">
        <f>Table2_1[[#This Row],[actual_price]] * Table2_1[[#This Row],[rating_count]]</f>
        <v>126445</v>
      </c>
      <c r="M1400">
        <v>4.3</v>
      </c>
      <c r="N1400">
        <v>55</v>
      </c>
      <c r="O1400">
        <f>Table2_1[[#This Row],[rating]] * Table2_1[[#This Row],[rating_count]]</f>
        <v>236.5</v>
      </c>
      <c r="P1400">
        <f>CORREL(J:J,M:M)</f>
        <v>-0.15537543972693033</v>
      </c>
      <c r="Q1400" t="str">
        <f>IF(Table2_1[[#This Row],[rating_count]]&lt;1000, "Yes", "No")</f>
        <v>Yes</v>
      </c>
      <c r="R1400" s="9">
        <f>Table2_1[[#This Row],[rating]] * Table2_1[[#This Row],[rating_count]]</f>
        <v>236.5</v>
      </c>
    </row>
    <row r="1401" spans="1:18">
      <c r="A1401" s="9" t="s">
        <v>12361</v>
      </c>
      <c r="B1401" s="9" t="s">
        <v>12362</v>
      </c>
      <c r="C1401" s="9" t="s">
        <v>13174</v>
      </c>
      <c r="D1401" s="9" t="s">
        <v>13283</v>
      </c>
      <c r="E1401" s="9" t="s">
        <v>13327</v>
      </c>
      <c r="F1401" s="9" t="s">
        <v>13372</v>
      </c>
      <c r="G1401" s="9"/>
      <c r="H1401">
        <v>1099</v>
      </c>
      <c r="I1401">
        <v>1500</v>
      </c>
      <c r="J1401">
        <v>0.27</v>
      </c>
      <c r="K1401" t="str">
        <f>IF(Table2_1[[#This Row],[discount_percentage]]&gt;=0.5, "Yes", "No")</f>
        <v>No</v>
      </c>
      <c r="L1401" s="16">
        <f>Table2_1[[#This Row],[actual_price]] * Table2_1[[#This Row],[rating_count]]</f>
        <v>1597500</v>
      </c>
      <c r="M1401">
        <v>4.5</v>
      </c>
      <c r="N1401">
        <v>1065</v>
      </c>
      <c r="O1401">
        <f>Table2_1[[#This Row],[rating]] * Table2_1[[#This Row],[rating_count]]</f>
        <v>4792.5</v>
      </c>
      <c r="P1401">
        <f>CORREL(J:J,M:M)</f>
        <v>-0.15537543972693033</v>
      </c>
      <c r="Q1401" t="str">
        <f>IF(Table2_1[[#This Row],[rating_count]]&lt;1000, "Yes", "No")</f>
        <v>No</v>
      </c>
      <c r="R1401" s="9">
        <f>Table2_1[[#This Row],[rating]] * Table2_1[[#This Row],[rating_count]]</f>
        <v>4792.5</v>
      </c>
    </row>
    <row r="1402" spans="1:18">
      <c r="A1402" s="9" t="s">
        <v>12372</v>
      </c>
      <c r="B1402" s="9" t="s">
        <v>12373</v>
      </c>
      <c r="C1402" s="9" t="s">
        <v>13174</v>
      </c>
      <c r="D1402" s="9" t="s">
        <v>13283</v>
      </c>
      <c r="E1402" s="9" t="s">
        <v>13284</v>
      </c>
      <c r="F1402" s="9" t="s">
        <v>13317</v>
      </c>
      <c r="G1402" s="9"/>
      <c r="H1402">
        <v>1928</v>
      </c>
      <c r="I1402">
        <v>2590</v>
      </c>
      <c r="J1402">
        <v>0.26</v>
      </c>
      <c r="K1402" t="str">
        <f>IF(Table2_1[[#This Row],[discount_percentage]]&gt;=0.5, "Yes", "No")</f>
        <v>No</v>
      </c>
      <c r="L1402" s="16">
        <f>Table2_1[[#This Row],[actual_price]] * Table2_1[[#This Row],[rating_count]]</f>
        <v>6156430</v>
      </c>
      <c r="M1402">
        <v>4</v>
      </c>
      <c r="N1402">
        <v>2377</v>
      </c>
      <c r="O1402">
        <f>Table2_1[[#This Row],[rating]] * Table2_1[[#This Row],[rating_count]]</f>
        <v>9508</v>
      </c>
      <c r="P1402">
        <f>CORREL(J:J,M:M)</f>
        <v>-0.15537543972693033</v>
      </c>
      <c r="Q1402" t="str">
        <f>IF(Table2_1[[#This Row],[rating_count]]&lt;1000, "Yes", "No")</f>
        <v>No</v>
      </c>
      <c r="R1402" s="9">
        <f>Table2_1[[#This Row],[rating]] * Table2_1[[#This Row],[rating_count]]</f>
        <v>9508</v>
      </c>
    </row>
    <row r="1403" spans="1:18">
      <c r="A1403" s="9" t="s">
        <v>12382</v>
      </c>
      <c r="B1403" s="9" t="s">
        <v>12383</v>
      </c>
      <c r="C1403" s="9" t="s">
        <v>13174</v>
      </c>
      <c r="D1403" s="9" t="s">
        <v>13287</v>
      </c>
      <c r="E1403" s="9" t="s">
        <v>13303</v>
      </c>
      <c r="F1403" s="9" t="s">
        <v>13306</v>
      </c>
      <c r="G1403" s="9"/>
      <c r="H1403">
        <v>3249</v>
      </c>
      <c r="I1403">
        <v>6299</v>
      </c>
      <c r="J1403">
        <v>0.48</v>
      </c>
      <c r="K1403" t="str">
        <f>IF(Table2_1[[#This Row],[discount_percentage]]&gt;=0.5, "Yes", "No")</f>
        <v>No</v>
      </c>
      <c r="L1403" s="16">
        <f>Table2_1[[#This Row],[actual_price]] * Table2_1[[#This Row],[rating_count]]</f>
        <v>16182131</v>
      </c>
      <c r="M1403">
        <v>3.9</v>
      </c>
      <c r="N1403">
        <v>2569</v>
      </c>
      <c r="O1403">
        <f>Table2_1[[#This Row],[rating]] * Table2_1[[#This Row],[rating_count]]</f>
        <v>10019.1</v>
      </c>
      <c r="P1403">
        <f>CORREL(J:J,M:M)</f>
        <v>-0.15537543972693033</v>
      </c>
      <c r="Q1403" t="str">
        <f>IF(Table2_1[[#This Row],[rating_count]]&lt;1000, "Yes", "No")</f>
        <v>No</v>
      </c>
      <c r="R1403" s="9">
        <f>Table2_1[[#This Row],[rating]] * Table2_1[[#This Row],[rating_count]]</f>
        <v>10019.1</v>
      </c>
    </row>
    <row r="1404" spans="1:18">
      <c r="A1404" s="9" t="s">
        <v>12392</v>
      </c>
      <c r="B1404" s="9" t="s">
        <v>12393</v>
      </c>
      <c r="C1404" s="9" t="s">
        <v>13174</v>
      </c>
      <c r="D1404" s="9" t="s">
        <v>13283</v>
      </c>
      <c r="E1404" s="9" t="s">
        <v>13284</v>
      </c>
      <c r="F1404" s="9" t="s">
        <v>13317</v>
      </c>
      <c r="G1404" s="9"/>
      <c r="H1404">
        <v>1199</v>
      </c>
      <c r="I1404">
        <v>1795</v>
      </c>
      <c r="J1404">
        <v>0.33</v>
      </c>
      <c r="K1404" t="str">
        <f>IF(Table2_1[[#This Row],[discount_percentage]]&gt;=0.5, "Yes", "No")</f>
        <v>No</v>
      </c>
      <c r="L1404" s="16">
        <f>Table2_1[[#This Row],[actual_price]] * Table2_1[[#This Row],[rating_count]]</f>
        <v>10710765</v>
      </c>
      <c r="M1404">
        <v>4.2</v>
      </c>
      <c r="N1404">
        <v>5967</v>
      </c>
      <c r="O1404">
        <f>Table2_1[[#This Row],[rating]] * Table2_1[[#This Row],[rating_count]]</f>
        <v>25061.4</v>
      </c>
      <c r="P1404">
        <f>CORREL(J:J,M:M)</f>
        <v>-0.15537543972693033</v>
      </c>
      <c r="Q1404" t="str">
        <f>IF(Table2_1[[#This Row],[rating_count]]&lt;1000, "Yes", "No")</f>
        <v>No</v>
      </c>
      <c r="R1404" s="9">
        <f>Table2_1[[#This Row],[rating]] * Table2_1[[#This Row],[rating_count]]</f>
        <v>25061.4</v>
      </c>
    </row>
    <row r="1405" spans="1:18">
      <c r="A1405" s="9" t="s">
        <v>12402</v>
      </c>
      <c r="B1405" s="9" t="s">
        <v>12403</v>
      </c>
      <c r="C1405" s="9" t="s">
        <v>13174</v>
      </c>
      <c r="D1405" s="9" t="s">
        <v>13283</v>
      </c>
      <c r="E1405" s="9" t="s">
        <v>13284</v>
      </c>
      <c r="F1405" s="9" t="s">
        <v>13285</v>
      </c>
      <c r="G1405" s="9" t="s">
        <v>13286</v>
      </c>
      <c r="H1405">
        <v>1456</v>
      </c>
      <c r="I1405">
        <v>3190</v>
      </c>
      <c r="J1405">
        <v>0.54</v>
      </c>
      <c r="K1405" t="str">
        <f>IF(Table2_1[[#This Row],[discount_percentage]]&gt;=0.5, "Yes", "No")</f>
        <v>Yes</v>
      </c>
      <c r="L1405" s="16">
        <f>Table2_1[[#This Row],[actual_price]] * Table2_1[[#This Row],[rating_count]]</f>
        <v>5665440</v>
      </c>
      <c r="M1405">
        <v>4.0999999999999996</v>
      </c>
      <c r="N1405">
        <v>1776</v>
      </c>
      <c r="O1405">
        <f>Table2_1[[#This Row],[rating]] * Table2_1[[#This Row],[rating_count]]</f>
        <v>7281.5999999999995</v>
      </c>
      <c r="P1405">
        <f>CORREL(J:J,M:M)</f>
        <v>-0.15537543972693033</v>
      </c>
      <c r="Q1405" t="str">
        <f>IF(Table2_1[[#This Row],[rating_count]]&lt;1000, "Yes", "No")</f>
        <v>No</v>
      </c>
      <c r="R1405" s="9">
        <f>Table2_1[[#This Row],[rating]] * Table2_1[[#This Row],[rating_count]]</f>
        <v>7281.5999999999995</v>
      </c>
    </row>
    <row r="1406" spans="1:18">
      <c r="A1406" s="9" t="s">
        <v>12412</v>
      </c>
      <c r="B1406" s="9" t="s">
        <v>12413</v>
      </c>
      <c r="C1406" s="9" t="s">
        <v>13174</v>
      </c>
      <c r="D1406" s="9" t="s">
        <v>13283</v>
      </c>
      <c r="E1406" s="9" t="s">
        <v>13284</v>
      </c>
      <c r="F1406" s="9" t="s">
        <v>13313</v>
      </c>
      <c r="G1406" s="9"/>
      <c r="H1406">
        <v>3349</v>
      </c>
      <c r="I1406">
        <v>4799</v>
      </c>
      <c r="J1406">
        <v>0.3</v>
      </c>
      <c r="K1406" t="str">
        <f>IF(Table2_1[[#This Row],[discount_percentage]]&gt;=0.5, "Yes", "No")</f>
        <v>No</v>
      </c>
      <c r="L1406" s="16">
        <f>Table2_1[[#This Row],[actual_price]] * Table2_1[[#This Row],[rating_count]]</f>
        <v>20155800</v>
      </c>
      <c r="M1406">
        <v>3.7</v>
      </c>
      <c r="N1406">
        <v>4200</v>
      </c>
      <c r="O1406">
        <f>Table2_1[[#This Row],[rating]] * Table2_1[[#This Row],[rating_count]]</f>
        <v>15540</v>
      </c>
      <c r="P1406">
        <f>CORREL(J:J,M:M)</f>
        <v>-0.15537543972693033</v>
      </c>
      <c r="Q1406" t="str">
        <f>IF(Table2_1[[#This Row],[rating_count]]&lt;1000, "Yes", "No")</f>
        <v>No</v>
      </c>
      <c r="R1406" s="9">
        <f>Table2_1[[#This Row],[rating]] * Table2_1[[#This Row],[rating_count]]</f>
        <v>15540</v>
      </c>
    </row>
    <row r="1407" spans="1:18">
      <c r="A1407" s="9" t="s">
        <v>12422</v>
      </c>
      <c r="B1407" s="9" t="s">
        <v>12423</v>
      </c>
      <c r="C1407" s="9" t="s">
        <v>13174</v>
      </c>
      <c r="D1407" s="9" t="s">
        <v>13283</v>
      </c>
      <c r="E1407" s="9" t="s">
        <v>13291</v>
      </c>
      <c r="F1407" s="9" t="s">
        <v>13323</v>
      </c>
      <c r="G1407" s="9"/>
      <c r="H1407">
        <v>4899</v>
      </c>
      <c r="I1407">
        <v>8999</v>
      </c>
      <c r="J1407">
        <v>0.46</v>
      </c>
      <c r="K1407" t="str">
        <f>IF(Table2_1[[#This Row],[discount_percentage]]&gt;=0.5, "Yes", "No")</f>
        <v>No</v>
      </c>
      <c r="L1407" s="16">
        <f>Table2_1[[#This Row],[actual_price]] * Table2_1[[#This Row],[rating_count]]</f>
        <v>2672703</v>
      </c>
      <c r="M1407">
        <v>4.0999999999999996</v>
      </c>
      <c r="N1407">
        <v>297</v>
      </c>
      <c r="O1407">
        <f>Table2_1[[#This Row],[rating]] * Table2_1[[#This Row],[rating_count]]</f>
        <v>1217.6999999999998</v>
      </c>
      <c r="P1407">
        <f>CORREL(J:J,M:M)</f>
        <v>-0.15537543972693033</v>
      </c>
      <c r="Q1407" t="str">
        <f>IF(Table2_1[[#This Row],[rating_count]]&lt;1000, "Yes", "No")</f>
        <v>Yes</v>
      </c>
      <c r="R1407" s="9">
        <f>Table2_1[[#This Row],[rating]] * Table2_1[[#This Row],[rating_count]]</f>
        <v>1217.6999999999998</v>
      </c>
    </row>
    <row r="1408" spans="1:18">
      <c r="A1408" s="9" t="s">
        <v>12432</v>
      </c>
      <c r="B1408" s="9" t="s">
        <v>12433</v>
      </c>
      <c r="C1408" s="9" t="s">
        <v>13174</v>
      </c>
      <c r="D1408" s="9" t="s">
        <v>13283</v>
      </c>
      <c r="E1408" s="9" t="s">
        <v>13284</v>
      </c>
      <c r="F1408" s="9" t="s">
        <v>13285</v>
      </c>
      <c r="G1408" s="9" t="s">
        <v>13305</v>
      </c>
      <c r="H1408">
        <v>1199</v>
      </c>
      <c r="I1408">
        <v>1899</v>
      </c>
      <c r="J1408">
        <v>0.37</v>
      </c>
      <c r="K1408" t="str">
        <f>IF(Table2_1[[#This Row],[discount_percentage]]&gt;=0.5, "Yes", "No")</f>
        <v>No</v>
      </c>
      <c r="L1408" s="16">
        <f>Table2_1[[#This Row],[actual_price]] * Table2_1[[#This Row],[rating_count]]</f>
        <v>7326342</v>
      </c>
      <c r="M1408">
        <v>4.2</v>
      </c>
      <c r="N1408">
        <v>3858</v>
      </c>
      <c r="O1408">
        <f>Table2_1[[#This Row],[rating]] * Table2_1[[#This Row],[rating_count]]</f>
        <v>16203.6</v>
      </c>
      <c r="P1408">
        <f>CORREL(J:J,M:M)</f>
        <v>-0.15537543972693033</v>
      </c>
      <c r="Q1408" t="str">
        <f>IF(Table2_1[[#This Row],[rating_count]]&lt;1000, "Yes", "No")</f>
        <v>No</v>
      </c>
      <c r="R1408" s="9">
        <f>Table2_1[[#This Row],[rating]] * Table2_1[[#This Row],[rating_count]]</f>
        <v>16203.6</v>
      </c>
    </row>
    <row r="1409" spans="1:18">
      <c r="A1409" s="9" t="s">
        <v>12442</v>
      </c>
      <c r="B1409" s="9" t="s">
        <v>12443</v>
      </c>
      <c r="C1409" s="9" t="s">
        <v>13174</v>
      </c>
      <c r="D1409" s="9" t="s">
        <v>13287</v>
      </c>
      <c r="E1409" s="9" t="s">
        <v>13361</v>
      </c>
      <c r="F1409" s="9"/>
      <c r="G1409" s="9"/>
      <c r="H1409">
        <v>3290</v>
      </c>
      <c r="I1409">
        <v>5799</v>
      </c>
      <c r="J1409">
        <v>0.43</v>
      </c>
      <c r="K1409" t="str">
        <f>IF(Table2_1[[#This Row],[discount_percentage]]&gt;=0.5, "Yes", "No")</f>
        <v>No</v>
      </c>
      <c r="L1409" s="16">
        <f>Table2_1[[#This Row],[actual_price]] * Table2_1[[#This Row],[rating_count]]</f>
        <v>974232</v>
      </c>
      <c r="M1409">
        <v>4.3</v>
      </c>
      <c r="N1409">
        <v>168</v>
      </c>
      <c r="O1409">
        <f>Table2_1[[#This Row],[rating]] * Table2_1[[#This Row],[rating_count]]</f>
        <v>722.4</v>
      </c>
      <c r="P1409">
        <f>CORREL(J:J,M:M)</f>
        <v>-0.15537543972693033</v>
      </c>
      <c r="Q1409" t="str">
        <f>IF(Table2_1[[#This Row],[rating_count]]&lt;1000, "Yes", "No")</f>
        <v>Yes</v>
      </c>
      <c r="R1409" s="9">
        <f>Table2_1[[#This Row],[rating]] * Table2_1[[#This Row],[rating_count]]</f>
        <v>722.4</v>
      </c>
    </row>
    <row r="1410" spans="1:18">
      <c r="A1410" s="9" t="s">
        <v>12452</v>
      </c>
      <c r="B1410" s="9" t="s">
        <v>12453</v>
      </c>
      <c r="C1410" s="9" t="s">
        <v>13174</v>
      </c>
      <c r="D1410" s="9" t="s">
        <v>13283</v>
      </c>
      <c r="E1410" s="9" t="s">
        <v>13291</v>
      </c>
      <c r="F1410" s="9" t="s">
        <v>13292</v>
      </c>
      <c r="G1410" s="9" t="s">
        <v>13293</v>
      </c>
      <c r="H1410">
        <v>179</v>
      </c>
      <c r="I1410">
        <v>799</v>
      </c>
      <c r="J1410">
        <v>0.78</v>
      </c>
      <c r="K1410" t="str">
        <f>IF(Table2_1[[#This Row],[discount_percentage]]&gt;=0.5, "Yes", "No")</f>
        <v>Yes</v>
      </c>
      <c r="L1410" s="16">
        <f>Table2_1[[#This Row],[actual_price]] * Table2_1[[#This Row],[rating_count]]</f>
        <v>80699</v>
      </c>
      <c r="M1410">
        <v>3.6</v>
      </c>
      <c r="N1410">
        <v>101</v>
      </c>
      <c r="O1410">
        <f>Table2_1[[#This Row],[rating]] * Table2_1[[#This Row],[rating_count]]</f>
        <v>363.6</v>
      </c>
      <c r="P1410">
        <f>CORREL(J:J,M:M)</f>
        <v>-0.15537543972693033</v>
      </c>
      <c r="Q1410" t="str">
        <f>IF(Table2_1[[#This Row],[rating_count]]&lt;1000, "Yes", "No")</f>
        <v>Yes</v>
      </c>
      <c r="R1410" s="9">
        <f>Table2_1[[#This Row],[rating]] * Table2_1[[#This Row],[rating_count]]</f>
        <v>363.6</v>
      </c>
    </row>
    <row r="1411" spans="1:18">
      <c r="A1411" s="9" t="s">
        <v>12462</v>
      </c>
      <c r="B1411" s="9" t="s">
        <v>12463</v>
      </c>
      <c r="C1411" s="9" t="s">
        <v>13174</v>
      </c>
      <c r="D1411" s="9" t="s">
        <v>13283</v>
      </c>
      <c r="E1411" s="9" t="s">
        <v>13327</v>
      </c>
      <c r="F1411" s="9" t="s">
        <v>13370</v>
      </c>
      <c r="G1411" s="9" t="s">
        <v>13371</v>
      </c>
      <c r="H1411">
        <v>149</v>
      </c>
      <c r="I1411">
        <v>300</v>
      </c>
      <c r="J1411">
        <v>0.5</v>
      </c>
      <c r="K1411" t="str">
        <f>IF(Table2_1[[#This Row],[discount_percentage]]&gt;=0.5, "Yes", "No")</f>
        <v>Yes</v>
      </c>
      <c r="L1411" s="16">
        <f>Table2_1[[#This Row],[actual_price]] * Table2_1[[#This Row],[rating_count]]</f>
        <v>1222200</v>
      </c>
      <c r="M1411">
        <v>4.0999999999999996</v>
      </c>
      <c r="N1411">
        <v>4074</v>
      </c>
      <c r="O1411">
        <f>Table2_1[[#This Row],[rating]] * Table2_1[[#This Row],[rating_count]]</f>
        <v>16703.399999999998</v>
      </c>
      <c r="P1411">
        <f>CORREL(J:J,M:M)</f>
        <v>-0.15537543972693033</v>
      </c>
      <c r="Q1411" t="str">
        <f>IF(Table2_1[[#This Row],[rating_count]]&lt;1000, "Yes", "No")</f>
        <v>No</v>
      </c>
      <c r="R1411" s="9">
        <f>Table2_1[[#This Row],[rating]] * Table2_1[[#This Row],[rating_count]]</f>
        <v>16703.399999999998</v>
      </c>
    </row>
    <row r="1412" spans="1:18">
      <c r="A1412" s="9" t="s">
        <v>12472</v>
      </c>
      <c r="B1412" s="9" t="s">
        <v>12473</v>
      </c>
      <c r="C1412" s="9" t="s">
        <v>13174</v>
      </c>
      <c r="D1412" s="9" t="s">
        <v>13283</v>
      </c>
      <c r="E1412" s="9" t="s">
        <v>13284</v>
      </c>
      <c r="F1412" s="9" t="s">
        <v>13302</v>
      </c>
      <c r="G1412" s="9"/>
      <c r="H1412">
        <v>5490</v>
      </c>
      <c r="I1412">
        <v>7200</v>
      </c>
      <c r="J1412">
        <v>0.24</v>
      </c>
      <c r="K1412" t="str">
        <f>IF(Table2_1[[#This Row],[discount_percentage]]&gt;=0.5, "Yes", "No")</f>
        <v>No</v>
      </c>
      <c r="L1412" s="16">
        <f>Table2_1[[#This Row],[actual_price]] * Table2_1[[#This Row],[rating_count]]</f>
        <v>10137600</v>
      </c>
      <c r="M1412">
        <v>4.5</v>
      </c>
      <c r="N1412">
        <v>1408</v>
      </c>
      <c r="O1412">
        <f>Table2_1[[#This Row],[rating]] * Table2_1[[#This Row],[rating_count]]</f>
        <v>6336</v>
      </c>
      <c r="P1412">
        <f>CORREL(J:J,M:M)</f>
        <v>-0.15537543972693033</v>
      </c>
      <c r="Q1412" t="str">
        <f>IF(Table2_1[[#This Row],[rating_count]]&lt;1000, "Yes", "No")</f>
        <v>No</v>
      </c>
      <c r="R1412" s="9">
        <f>Table2_1[[#This Row],[rating]] * Table2_1[[#This Row],[rating_count]]</f>
        <v>6336</v>
      </c>
    </row>
    <row r="1413" spans="1:18">
      <c r="A1413" s="9" t="s">
        <v>12482</v>
      </c>
      <c r="B1413" s="9" t="s">
        <v>12483</v>
      </c>
      <c r="C1413" s="9" t="s">
        <v>13174</v>
      </c>
      <c r="D1413" s="9" t="s">
        <v>13283</v>
      </c>
      <c r="E1413" s="9" t="s">
        <v>13284</v>
      </c>
      <c r="F1413" s="9" t="s">
        <v>13294</v>
      </c>
      <c r="G1413" s="9"/>
      <c r="H1413">
        <v>379</v>
      </c>
      <c r="I1413">
        <v>389</v>
      </c>
      <c r="J1413">
        <v>0.03</v>
      </c>
      <c r="K1413" t="str">
        <f>IF(Table2_1[[#This Row],[discount_percentage]]&gt;=0.5, "Yes", "No")</f>
        <v>No</v>
      </c>
      <c r="L1413" s="16">
        <f>Table2_1[[#This Row],[actual_price]] * Table2_1[[#This Row],[rating_count]]</f>
        <v>1454471</v>
      </c>
      <c r="M1413">
        <v>4.2</v>
      </c>
      <c r="N1413">
        <v>3739</v>
      </c>
      <c r="O1413">
        <f>Table2_1[[#This Row],[rating]] * Table2_1[[#This Row],[rating_count]]</f>
        <v>15703.800000000001</v>
      </c>
      <c r="P1413">
        <f>CORREL(J:J,M:M)</f>
        <v>-0.15537543972693033</v>
      </c>
      <c r="Q1413" t="str">
        <f>IF(Table2_1[[#This Row],[rating_count]]&lt;1000, "Yes", "No")</f>
        <v>No</v>
      </c>
      <c r="R1413" s="9">
        <f>Table2_1[[#This Row],[rating]] * Table2_1[[#This Row],[rating_count]]</f>
        <v>15703.800000000001</v>
      </c>
    </row>
    <row r="1414" spans="1:18">
      <c r="A1414" s="9" t="s">
        <v>12492</v>
      </c>
      <c r="B1414" s="9" t="s">
        <v>12493</v>
      </c>
      <c r="C1414" s="9" t="s">
        <v>13174</v>
      </c>
      <c r="D1414" s="9" t="s">
        <v>13283</v>
      </c>
      <c r="E1414" s="9" t="s">
        <v>13332</v>
      </c>
      <c r="F1414" s="9" t="s">
        <v>13342</v>
      </c>
      <c r="G1414" s="9"/>
      <c r="H1414">
        <v>8699</v>
      </c>
      <c r="I1414">
        <v>13049</v>
      </c>
      <c r="J1414">
        <v>0.33</v>
      </c>
      <c r="K1414" t="str">
        <f>IF(Table2_1[[#This Row],[discount_percentage]]&gt;=0.5, "Yes", "No")</f>
        <v>No</v>
      </c>
      <c r="L1414" s="16">
        <f>Table2_1[[#This Row],[actual_price]] * Table2_1[[#This Row],[rating_count]]</f>
        <v>76871659</v>
      </c>
      <c r="M1414">
        <v>4.3</v>
      </c>
      <c r="N1414">
        <v>5891</v>
      </c>
      <c r="O1414">
        <f>Table2_1[[#This Row],[rating]] * Table2_1[[#This Row],[rating_count]]</f>
        <v>25331.3</v>
      </c>
      <c r="P1414">
        <f>CORREL(J:J,M:M)</f>
        <v>-0.15537543972693033</v>
      </c>
      <c r="Q1414" t="str">
        <f>IF(Table2_1[[#This Row],[rating_count]]&lt;1000, "Yes", "No")</f>
        <v>No</v>
      </c>
      <c r="R1414" s="9">
        <f>Table2_1[[#This Row],[rating]] * Table2_1[[#This Row],[rating_count]]</f>
        <v>25331.3</v>
      </c>
    </row>
    <row r="1415" spans="1:18">
      <c r="A1415" s="9" t="s">
        <v>12502</v>
      </c>
      <c r="B1415" s="9" t="s">
        <v>12503</v>
      </c>
      <c r="C1415" s="9" t="s">
        <v>13174</v>
      </c>
      <c r="D1415" s="9" t="s">
        <v>13283</v>
      </c>
      <c r="E1415" s="9" t="s">
        <v>13284</v>
      </c>
      <c r="F1415" s="9" t="s">
        <v>13302</v>
      </c>
      <c r="G1415" s="9"/>
      <c r="H1415">
        <v>3041.67</v>
      </c>
      <c r="I1415">
        <v>5999</v>
      </c>
      <c r="J1415">
        <v>0.49</v>
      </c>
      <c r="K1415" t="str">
        <f>IF(Table2_1[[#This Row],[discount_percentage]]&gt;=0.5, "Yes", "No")</f>
        <v>No</v>
      </c>
      <c r="L1415" s="16">
        <f>Table2_1[[#This Row],[actual_price]] * Table2_1[[#This Row],[rating_count]]</f>
        <v>4661223</v>
      </c>
      <c r="M1415">
        <v>4</v>
      </c>
      <c r="N1415">
        <v>777</v>
      </c>
      <c r="O1415">
        <f>Table2_1[[#This Row],[rating]] * Table2_1[[#This Row],[rating_count]]</f>
        <v>3108</v>
      </c>
      <c r="P1415">
        <f>CORREL(J:J,M:M)</f>
        <v>-0.15537543972693033</v>
      </c>
      <c r="Q1415" t="str">
        <f>IF(Table2_1[[#This Row],[rating_count]]&lt;1000, "Yes", "No")</f>
        <v>Yes</v>
      </c>
      <c r="R1415" s="9">
        <f>Table2_1[[#This Row],[rating]] * Table2_1[[#This Row],[rating_count]]</f>
        <v>3108</v>
      </c>
    </row>
    <row r="1416" spans="1:18">
      <c r="A1416" s="9" t="s">
        <v>12512</v>
      </c>
      <c r="B1416" s="9" t="s">
        <v>12513</v>
      </c>
      <c r="C1416" s="9" t="s">
        <v>13174</v>
      </c>
      <c r="D1416" s="9" t="s">
        <v>13283</v>
      </c>
      <c r="E1416" s="9" t="s">
        <v>13284</v>
      </c>
      <c r="F1416" s="9" t="s">
        <v>13300</v>
      </c>
      <c r="G1416" s="9"/>
      <c r="H1416">
        <v>1745</v>
      </c>
      <c r="I1416">
        <v>2400</v>
      </c>
      <c r="J1416">
        <v>0.27</v>
      </c>
      <c r="K1416" t="str">
        <f>IF(Table2_1[[#This Row],[discount_percentage]]&gt;=0.5, "Yes", "No")</f>
        <v>No</v>
      </c>
      <c r="L1416" s="16">
        <f>Table2_1[[#This Row],[actual_price]] * Table2_1[[#This Row],[rating_count]]</f>
        <v>33984000</v>
      </c>
      <c r="M1416">
        <v>4.2</v>
      </c>
      <c r="N1416">
        <v>14160</v>
      </c>
      <c r="O1416">
        <f>Table2_1[[#This Row],[rating]] * Table2_1[[#This Row],[rating_count]]</f>
        <v>59472</v>
      </c>
      <c r="P1416">
        <f>CORREL(J:J,M:M)</f>
        <v>-0.15537543972693033</v>
      </c>
      <c r="Q1416" t="str">
        <f>IF(Table2_1[[#This Row],[rating_count]]&lt;1000, "Yes", "No")</f>
        <v>No</v>
      </c>
      <c r="R1416" s="9">
        <f>Table2_1[[#This Row],[rating]] * Table2_1[[#This Row],[rating_count]]</f>
        <v>59472</v>
      </c>
    </row>
    <row r="1417" spans="1:18">
      <c r="A1417" s="9" t="s">
        <v>12522</v>
      </c>
      <c r="B1417" s="9" t="s">
        <v>12523</v>
      </c>
      <c r="C1417" s="9" t="s">
        <v>13174</v>
      </c>
      <c r="D1417" s="9" t="s">
        <v>13283</v>
      </c>
      <c r="E1417" s="9" t="s">
        <v>13284</v>
      </c>
      <c r="F1417" s="9" t="s">
        <v>13299</v>
      </c>
      <c r="G1417" s="9"/>
      <c r="H1417">
        <v>3180</v>
      </c>
      <c r="I1417">
        <v>5295</v>
      </c>
      <c r="J1417">
        <v>0.4</v>
      </c>
      <c r="K1417" t="str">
        <f>IF(Table2_1[[#This Row],[discount_percentage]]&gt;=0.5, "Yes", "No")</f>
        <v>No</v>
      </c>
      <c r="L1417" s="16">
        <f>Table2_1[[#This Row],[actual_price]] * Table2_1[[#This Row],[rating_count]]</f>
        <v>36636105</v>
      </c>
      <c r="M1417">
        <v>4.2</v>
      </c>
      <c r="N1417">
        <v>6919</v>
      </c>
      <c r="O1417">
        <f>Table2_1[[#This Row],[rating]] * Table2_1[[#This Row],[rating_count]]</f>
        <v>29059.800000000003</v>
      </c>
      <c r="P1417">
        <f>CORREL(J:J,M:M)</f>
        <v>-0.15537543972693033</v>
      </c>
      <c r="Q1417" t="str">
        <f>IF(Table2_1[[#This Row],[rating_count]]&lt;1000, "Yes", "No")</f>
        <v>No</v>
      </c>
      <c r="R1417" s="9">
        <f>Table2_1[[#This Row],[rating]] * Table2_1[[#This Row],[rating_count]]</f>
        <v>29059.800000000003</v>
      </c>
    </row>
    <row r="1418" spans="1:18">
      <c r="A1418" s="9" t="s">
        <v>12532</v>
      </c>
      <c r="B1418" s="9" t="s">
        <v>12533</v>
      </c>
      <c r="C1418" s="9" t="s">
        <v>13174</v>
      </c>
      <c r="D1418" s="9" t="s">
        <v>13283</v>
      </c>
      <c r="E1418" s="9" t="s">
        <v>13332</v>
      </c>
      <c r="F1418" s="9" t="s">
        <v>13342</v>
      </c>
      <c r="G1418" s="9"/>
      <c r="H1418">
        <v>4999</v>
      </c>
      <c r="I1418">
        <v>24999</v>
      </c>
      <c r="J1418">
        <v>0.8</v>
      </c>
      <c r="K1418" t="str">
        <f>IF(Table2_1[[#This Row],[discount_percentage]]&gt;=0.5, "Yes", "No")</f>
        <v>Yes</v>
      </c>
      <c r="L1418" s="16">
        <f>Table2_1[[#This Row],[actual_price]] * Table2_1[[#This Row],[rating_count]]</f>
        <v>7174713</v>
      </c>
      <c r="M1418">
        <v>4.5</v>
      </c>
      <c r="N1418">
        <v>287</v>
      </c>
      <c r="O1418">
        <f>Table2_1[[#This Row],[rating]] * Table2_1[[#This Row],[rating_count]]</f>
        <v>1291.5</v>
      </c>
      <c r="P1418">
        <f>CORREL(J:J,M:M)</f>
        <v>-0.15537543972693033</v>
      </c>
      <c r="Q1418" t="str">
        <f>IF(Table2_1[[#This Row],[rating_count]]&lt;1000, "Yes", "No")</f>
        <v>Yes</v>
      </c>
      <c r="R1418" s="9">
        <f>Table2_1[[#This Row],[rating]] * Table2_1[[#This Row],[rating_count]]</f>
        <v>1291.5</v>
      </c>
    </row>
    <row r="1419" spans="1:18">
      <c r="A1419" s="9" t="s">
        <v>12542</v>
      </c>
      <c r="B1419" s="9" t="s">
        <v>12543</v>
      </c>
      <c r="C1419" s="9" t="s">
        <v>13174</v>
      </c>
      <c r="D1419" s="9" t="s">
        <v>13310</v>
      </c>
      <c r="E1419" s="9" t="s">
        <v>13311</v>
      </c>
      <c r="F1419" s="9" t="s">
        <v>13312</v>
      </c>
      <c r="G1419" s="9"/>
      <c r="H1419">
        <v>390</v>
      </c>
      <c r="I1419">
        <v>799</v>
      </c>
      <c r="J1419">
        <v>0.51</v>
      </c>
      <c r="K1419" t="str">
        <f>IF(Table2_1[[#This Row],[discount_percentage]]&gt;=0.5, "Yes", "No")</f>
        <v>Yes</v>
      </c>
      <c r="L1419" s="16">
        <f>Table2_1[[#This Row],[actual_price]] * Table2_1[[#This Row],[rating_count]]</f>
        <v>229313</v>
      </c>
      <c r="M1419">
        <v>3.8</v>
      </c>
      <c r="N1419">
        <v>287</v>
      </c>
      <c r="O1419">
        <f>Table2_1[[#This Row],[rating]] * Table2_1[[#This Row],[rating_count]]</f>
        <v>1090.5999999999999</v>
      </c>
      <c r="P1419">
        <f>CORREL(J:J,M:M)</f>
        <v>-0.15537543972693033</v>
      </c>
      <c r="Q1419" t="str">
        <f>IF(Table2_1[[#This Row],[rating_count]]&lt;1000, "Yes", "No")</f>
        <v>Yes</v>
      </c>
      <c r="R1419" s="9">
        <f>Table2_1[[#This Row],[rating]] * Table2_1[[#This Row],[rating_count]]</f>
        <v>1090.5999999999999</v>
      </c>
    </row>
    <row r="1420" spans="1:18">
      <c r="A1420" s="9" t="s">
        <v>12552</v>
      </c>
      <c r="B1420" s="9" t="s">
        <v>12553</v>
      </c>
      <c r="C1420" s="9" t="s">
        <v>13174</v>
      </c>
      <c r="D1420" s="9" t="s">
        <v>13283</v>
      </c>
      <c r="E1420" s="9" t="s">
        <v>13284</v>
      </c>
      <c r="F1420" s="9" t="s">
        <v>13373</v>
      </c>
      <c r="G1420" s="9"/>
      <c r="H1420">
        <v>1999</v>
      </c>
      <c r="I1420">
        <v>2999</v>
      </c>
      <c r="J1420">
        <v>0.33</v>
      </c>
      <c r="K1420" t="str">
        <f>IF(Table2_1[[#This Row],[discount_percentage]]&gt;=0.5, "Yes", "No")</f>
        <v>No</v>
      </c>
      <c r="L1420" s="16">
        <f>Table2_1[[#This Row],[actual_price]] * Table2_1[[#This Row],[rating_count]]</f>
        <v>1163612</v>
      </c>
      <c r="M1420">
        <v>4.4000000000000004</v>
      </c>
      <c r="N1420">
        <v>388</v>
      </c>
      <c r="O1420">
        <f>Table2_1[[#This Row],[rating]] * Table2_1[[#This Row],[rating_count]]</f>
        <v>1707.2</v>
      </c>
      <c r="P1420">
        <f>CORREL(J:J,M:M)</f>
        <v>-0.15537543972693033</v>
      </c>
      <c r="Q1420" t="str">
        <f>IF(Table2_1[[#This Row],[rating_count]]&lt;1000, "Yes", "No")</f>
        <v>Yes</v>
      </c>
      <c r="R1420" s="9">
        <f>Table2_1[[#This Row],[rating]] * Table2_1[[#This Row],[rating_count]]</f>
        <v>1707.2</v>
      </c>
    </row>
    <row r="1421" spans="1:18">
      <c r="A1421" s="9" t="s">
        <v>12563</v>
      </c>
      <c r="B1421" s="9" t="s">
        <v>12564</v>
      </c>
      <c r="C1421" s="9" t="s">
        <v>13174</v>
      </c>
      <c r="D1421" s="9" t="s">
        <v>13283</v>
      </c>
      <c r="E1421" s="9" t="s">
        <v>13284</v>
      </c>
      <c r="F1421" s="9" t="s">
        <v>13316</v>
      </c>
      <c r="G1421" s="9"/>
      <c r="H1421">
        <v>1624</v>
      </c>
      <c r="I1421">
        <v>2495</v>
      </c>
      <c r="J1421">
        <v>0.35</v>
      </c>
      <c r="K1421" t="str">
        <f>IF(Table2_1[[#This Row],[discount_percentage]]&gt;=0.5, "Yes", "No")</f>
        <v>No</v>
      </c>
      <c r="L1421" s="16">
        <f>Table2_1[[#This Row],[actual_price]] * Table2_1[[#This Row],[rating_count]]</f>
        <v>2063365</v>
      </c>
      <c r="M1421">
        <v>4.0999999999999996</v>
      </c>
      <c r="N1421">
        <v>827</v>
      </c>
      <c r="O1421">
        <f>Table2_1[[#This Row],[rating]] * Table2_1[[#This Row],[rating_count]]</f>
        <v>3390.7</v>
      </c>
      <c r="P1421">
        <f>CORREL(J:J,M:M)</f>
        <v>-0.15537543972693033</v>
      </c>
      <c r="Q1421" t="str">
        <f>IF(Table2_1[[#This Row],[rating_count]]&lt;1000, "Yes", "No")</f>
        <v>Yes</v>
      </c>
      <c r="R1421" s="9">
        <f>Table2_1[[#This Row],[rating]] * Table2_1[[#This Row],[rating_count]]</f>
        <v>3390.7</v>
      </c>
    </row>
    <row r="1422" spans="1:18">
      <c r="A1422" s="9" t="s">
        <v>12573</v>
      </c>
      <c r="B1422" s="9" t="s">
        <v>12574</v>
      </c>
      <c r="C1422" s="9" t="s">
        <v>13174</v>
      </c>
      <c r="D1422" s="9" t="s">
        <v>13283</v>
      </c>
      <c r="E1422" s="9" t="s">
        <v>13327</v>
      </c>
      <c r="F1422" s="9" t="s">
        <v>13370</v>
      </c>
      <c r="G1422" s="9" t="s">
        <v>13371</v>
      </c>
      <c r="H1422">
        <v>184</v>
      </c>
      <c r="I1422">
        <v>450</v>
      </c>
      <c r="J1422">
        <v>0.59</v>
      </c>
      <c r="K1422" t="str">
        <f>IF(Table2_1[[#This Row],[discount_percentage]]&gt;=0.5, "Yes", "No")</f>
        <v>Yes</v>
      </c>
      <c r="L1422" s="16">
        <f>Table2_1[[#This Row],[actual_price]] * Table2_1[[#This Row],[rating_count]]</f>
        <v>2236950</v>
      </c>
      <c r="M1422">
        <v>4.2</v>
      </c>
      <c r="N1422">
        <v>4971</v>
      </c>
      <c r="O1422">
        <f>Table2_1[[#This Row],[rating]] * Table2_1[[#This Row],[rating_count]]</f>
        <v>20878.2</v>
      </c>
      <c r="P1422">
        <f>CORREL(J:J,M:M)</f>
        <v>-0.15537543972693033</v>
      </c>
      <c r="Q1422" t="str">
        <f>IF(Table2_1[[#This Row],[rating_count]]&lt;1000, "Yes", "No")</f>
        <v>No</v>
      </c>
      <c r="R1422" s="9">
        <f>Table2_1[[#This Row],[rating]] * Table2_1[[#This Row],[rating_count]]</f>
        <v>20878.2</v>
      </c>
    </row>
    <row r="1423" spans="1:18">
      <c r="A1423" s="9" t="s">
        <v>12583</v>
      </c>
      <c r="B1423" s="9" t="s">
        <v>12584</v>
      </c>
      <c r="C1423" s="9" t="s">
        <v>13174</v>
      </c>
      <c r="D1423" s="9" t="s">
        <v>13283</v>
      </c>
      <c r="E1423" s="9" t="s">
        <v>13291</v>
      </c>
      <c r="F1423" s="9" t="s">
        <v>13292</v>
      </c>
      <c r="G1423" s="9" t="s">
        <v>13293</v>
      </c>
      <c r="H1423">
        <v>445</v>
      </c>
      <c r="I1423">
        <v>999</v>
      </c>
      <c r="J1423">
        <v>0.55000000000000004</v>
      </c>
      <c r="K1423" t="str">
        <f>IF(Table2_1[[#This Row],[discount_percentage]]&gt;=0.5, "Yes", "No")</f>
        <v>Yes</v>
      </c>
      <c r="L1423" s="16">
        <f>Table2_1[[#This Row],[actual_price]] * Table2_1[[#This Row],[rating_count]]</f>
        <v>228771</v>
      </c>
      <c r="M1423">
        <v>4.3</v>
      </c>
      <c r="N1423">
        <v>229</v>
      </c>
      <c r="O1423">
        <f>Table2_1[[#This Row],[rating]] * Table2_1[[#This Row],[rating_count]]</f>
        <v>984.69999999999993</v>
      </c>
      <c r="P1423">
        <f>CORREL(J:J,M:M)</f>
        <v>-0.15537543972693033</v>
      </c>
      <c r="Q1423" t="str">
        <f>IF(Table2_1[[#This Row],[rating_count]]&lt;1000, "Yes", "No")</f>
        <v>Yes</v>
      </c>
      <c r="R1423" s="9">
        <f>Table2_1[[#This Row],[rating]] * Table2_1[[#This Row],[rating_count]]</f>
        <v>984.69999999999993</v>
      </c>
    </row>
    <row r="1424" spans="1:18">
      <c r="A1424" s="9" t="s">
        <v>12593</v>
      </c>
      <c r="B1424" s="9" t="s">
        <v>12594</v>
      </c>
      <c r="C1424" s="9" t="s">
        <v>13174</v>
      </c>
      <c r="D1424" s="9" t="s">
        <v>13287</v>
      </c>
      <c r="E1424" s="9" t="s">
        <v>13374</v>
      </c>
      <c r="F1424" s="9" t="s">
        <v>13375</v>
      </c>
      <c r="G1424" s="9"/>
      <c r="H1424">
        <v>699</v>
      </c>
      <c r="I1424">
        <v>1690</v>
      </c>
      <c r="J1424">
        <v>0.59</v>
      </c>
      <c r="K1424" t="str">
        <f>IF(Table2_1[[#This Row],[discount_percentage]]&gt;=0.5, "Yes", "No")</f>
        <v>Yes</v>
      </c>
      <c r="L1424" s="16">
        <f>Table2_1[[#This Row],[actual_price]] * Table2_1[[#This Row],[rating_count]]</f>
        <v>5955560</v>
      </c>
      <c r="M1424">
        <v>4.0999999999999996</v>
      </c>
      <c r="N1424">
        <v>3524</v>
      </c>
      <c r="O1424">
        <f>Table2_1[[#This Row],[rating]] * Table2_1[[#This Row],[rating_count]]</f>
        <v>14448.4</v>
      </c>
      <c r="P1424">
        <f>CORREL(J:J,M:M)</f>
        <v>-0.15537543972693033</v>
      </c>
      <c r="Q1424" t="str">
        <f>IF(Table2_1[[#This Row],[rating_count]]&lt;1000, "Yes", "No")</f>
        <v>No</v>
      </c>
      <c r="R1424" s="9">
        <f>Table2_1[[#This Row],[rating]] * Table2_1[[#This Row],[rating_count]]</f>
        <v>14448.4</v>
      </c>
    </row>
    <row r="1425" spans="1:18">
      <c r="A1425" s="9" t="s">
        <v>12604</v>
      </c>
      <c r="B1425" s="9" t="s">
        <v>12605</v>
      </c>
      <c r="C1425" s="9" t="s">
        <v>13174</v>
      </c>
      <c r="D1425" s="9" t="s">
        <v>13283</v>
      </c>
      <c r="E1425" s="9" t="s">
        <v>13284</v>
      </c>
      <c r="F1425" s="9" t="s">
        <v>13299</v>
      </c>
      <c r="G1425" s="9"/>
      <c r="H1425">
        <v>1601</v>
      </c>
      <c r="I1425">
        <v>3890</v>
      </c>
      <c r="J1425">
        <v>0.59</v>
      </c>
      <c r="K1425" t="str">
        <f>IF(Table2_1[[#This Row],[discount_percentage]]&gt;=0.5, "Yes", "No")</f>
        <v>Yes</v>
      </c>
      <c r="L1425" s="16">
        <f>Table2_1[[#This Row],[actual_price]] * Table2_1[[#This Row],[rating_count]]</f>
        <v>606840</v>
      </c>
      <c r="M1425">
        <v>4.2</v>
      </c>
      <c r="N1425">
        <v>156</v>
      </c>
      <c r="O1425">
        <f>Table2_1[[#This Row],[rating]] * Table2_1[[#This Row],[rating_count]]</f>
        <v>655.20000000000005</v>
      </c>
      <c r="P1425">
        <f>CORREL(J:J,M:M)</f>
        <v>-0.15537543972693033</v>
      </c>
      <c r="Q1425" t="str">
        <f>IF(Table2_1[[#This Row],[rating_count]]&lt;1000, "Yes", "No")</f>
        <v>Yes</v>
      </c>
      <c r="R1425" s="9">
        <f>Table2_1[[#This Row],[rating]] * Table2_1[[#This Row],[rating_count]]</f>
        <v>655.20000000000005</v>
      </c>
    </row>
    <row r="1426" spans="1:18">
      <c r="A1426" s="9" t="s">
        <v>12614</v>
      </c>
      <c r="B1426" s="9" t="s">
        <v>12615</v>
      </c>
      <c r="C1426" s="9" t="s">
        <v>13174</v>
      </c>
      <c r="D1426" s="9" t="s">
        <v>13283</v>
      </c>
      <c r="E1426" s="9" t="s">
        <v>13332</v>
      </c>
      <c r="F1426" s="9" t="s">
        <v>13333</v>
      </c>
      <c r="G1426" s="9"/>
      <c r="H1426">
        <v>231</v>
      </c>
      <c r="I1426">
        <v>260</v>
      </c>
      <c r="J1426">
        <v>0.11</v>
      </c>
      <c r="K1426" t="str">
        <f>IF(Table2_1[[#This Row],[discount_percentage]]&gt;=0.5, "Yes", "No")</f>
        <v>No</v>
      </c>
      <c r="L1426" s="16">
        <f>Table2_1[[#This Row],[actual_price]] * Table2_1[[#This Row],[rating_count]]</f>
        <v>127400</v>
      </c>
      <c r="M1426">
        <v>4.0999999999999996</v>
      </c>
      <c r="N1426">
        <v>490</v>
      </c>
      <c r="O1426">
        <f>Table2_1[[#This Row],[rating]] * Table2_1[[#This Row],[rating_count]]</f>
        <v>2008.9999999999998</v>
      </c>
      <c r="P1426">
        <f>CORREL(J:J,M:M)</f>
        <v>-0.15537543972693033</v>
      </c>
      <c r="Q1426" t="str">
        <f>IF(Table2_1[[#This Row],[rating_count]]&lt;1000, "Yes", "No")</f>
        <v>Yes</v>
      </c>
      <c r="R1426" s="9">
        <f>Table2_1[[#This Row],[rating]] * Table2_1[[#This Row],[rating_count]]</f>
        <v>2008.9999999999998</v>
      </c>
    </row>
    <row r="1427" spans="1:18">
      <c r="A1427" s="9" t="s">
        <v>12623</v>
      </c>
      <c r="B1427" s="9" t="s">
        <v>12624</v>
      </c>
      <c r="C1427" s="9" t="s">
        <v>13174</v>
      </c>
      <c r="D1427" s="9" t="s">
        <v>13283</v>
      </c>
      <c r="E1427" s="9" t="s">
        <v>13291</v>
      </c>
      <c r="F1427" s="9" t="s">
        <v>13292</v>
      </c>
      <c r="G1427" s="9" t="s">
        <v>13293</v>
      </c>
      <c r="H1427">
        <v>369</v>
      </c>
      <c r="I1427">
        <v>599</v>
      </c>
      <c r="J1427">
        <v>0.38</v>
      </c>
      <c r="K1427" t="str">
        <f>IF(Table2_1[[#This Row],[discount_percentage]]&gt;=0.5, "Yes", "No")</f>
        <v>No</v>
      </c>
      <c r="L1427" s="16">
        <f>Table2_1[[#This Row],[actual_price]] * Table2_1[[#This Row],[rating_count]]</f>
        <v>49118</v>
      </c>
      <c r="M1427">
        <v>3.9</v>
      </c>
      <c r="N1427">
        <v>82</v>
      </c>
      <c r="O1427">
        <f>Table2_1[[#This Row],[rating]] * Table2_1[[#This Row],[rating_count]]</f>
        <v>319.8</v>
      </c>
      <c r="P1427">
        <f>CORREL(J:J,M:M)</f>
        <v>-0.15537543972693033</v>
      </c>
      <c r="Q1427" t="str">
        <f>IF(Table2_1[[#This Row],[rating_count]]&lt;1000, "Yes", "No")</f>
        <v>Yes</v>
      </c>
      <c r="R1427" s="9">
        <f>Table2_1[[#This Row],[rating]] * Table2_1[[#This Row],[rating_count]]</f>
        <v>319.8</v>
      </c>
    </row>
    <row r="1428" spans="1:18">
      <c r="A1428" s="9" t="s">
        <v>12633</v>
      </c>
      <c r="B1428" s="9" t="s">
        <v>12634</v>
      </c>
      <c r="C1428" s="9" t="s">
        <v>13174</v>
      </c>
      <c r="D1428" s="9" t="s">
        <v>13283</v>
      </c>
      <c r="E1428" s="9" t="s">
        <v>13284</v>
      </c>
      <c r="F1428" s="9" t="s">
        <v>13285</v>
      </c>
      <c r="G1428" s="9" t="s">
        <v>13286</v>
      </c>
      <c r="H1428">
        <v>809</v>
      </c>
      <c r="I1428">
        <v>1950</v>
      </c>
      <c r="J1428">
        <v>0.59</v>
      </c>
      <c r="K1428" t="str">
        <f>IF(Table2_1[[#This Row],[discount_percentage]]&gt;=0.5, "Yes", "No")</f>
        <v>Yes</v>
      </c>
      <c r="L1428" s="16">
        <f>Table2_1[[#This Row],[actual_price]] * Table2_1[[#This Row],[rating_count]]</f>
        <v>1384500</v>
      </c>
      <c r="M1428">
        <v>3.9</v>
      </c>
      <c r="N1428">
        <v>710</v>
      </c>
      <c r="O1428">
        <f>Table2_1[[#This Row],[rating]] * Table2_1[[#This Row],[rating_count]]</f>
        <v>2769</v>
      </c>
      <c r="P1428">
        <f>CORREL(J:J,M:M)</f>
        <v>-0.15537543972693033</v>
      </c>
      <c r="Q1428" t="str">
        <f>IF(Table2_1[[#This Row],[rating_count]]&lt;1000, "Yes", "No")</f>
        <v>Yes</v>
      </c>
      <c r="R1428" s="9">
        <f>Table2_1[[#This Row],[rating]] * Table2_1[[#This Row],[rating_count]]</f>
        <v>2769</v>
      </c>
    </row>
    <row r="1429" spans="1:18">
      <c r="A1429" s="9" t="s">
        <v>12643</v>
      </c>
      <c r="B1429" s="9" t="s">
        <v>12644</v>
      </c>
      <c r="C1429" s="9" t="s">
        <v>13174</v>
      </c>
      <c r="D1429" s="9" t="s">
        <v>13283</v>
      </c>
      <c r="E1429" s="9" t="s">
        <v>13284</v>
      </c>
      <c r="F1429" s="9" t="s">
        <v>13302</v>
      </c>
      <c r="G1429" s="9"/>
      <c r="H1429">
        <v>1199</v>
      </c>
      <c r="I1429">
        <v>2990</v>
      </c>
      <c r="J1429">
        <v>0.6</v>
      </c>
      <c r="K1429" t="str">
        <f>IF(Table2_1[[#This Row],[discount_percentage]]&gt;=0.5, "Yes", "No")</f>
        <v>Yes</v>
      </c>
      <c r="L1429" s="16">
        <f>Table2_1[[#This Row],[actual_price]] * Table2_1[[#This Row],[rating_count]]</f>
        <v>397670</v>
      </c>
      <c r="M1429">
        <v>3.8</v>
      </c>
      <c r="N1429">
        <v>133</v>
      </c>
      <c r="O1429">
        <f>Table2_1[[#This Row],[rating]] * Table2_1[[#This Row],[rating_count]]</f>
        <v>505.4</v>
      </c>
      <c r="P1429">
        <f>CORREL(J:J,M:M)</f>
        <v>-0.15537543972693033</v>
      </c>
      <c r="Q1429" t="str">
        <f>IF(Table2_1[[#This Row],[rating_count]]&lt;1000, "Yes", "No")</f>
        <v>Yes</v>
      </c>
      <c r="R1429" s="9">
        <f>Table2_1[[#This Row],[rating]] * Table2_1[[#This Row],[rating_count]]</f>
        <v>505.4</v>
      </c>
    </row>
    <row r="1430" spans="1:18">
      <c r="A1430" s="9" t="s">
        <v>12653</v>
      </c>
      <c r="B1430" s="9" t="s">
        <v>12654</v>
      </c>
      <c r="C1430" s="9" t="s">
        <v>13174</v>
      </c>
      <c r="D1430" s="9" t="s">
        <v>13283</v>
      </c>
      <c r="E1430" s="9" t="s">
        <v>13284</v>
      </c>
      <c r="F1430" s="9" t="s">
        <v>13302</v>
      </c>
      <c r="G1430" s="9"/>
      <c r="H1430">
        <v>6120</v>
      </c>
      <c r="I1430">
        <v>8073</v>
      </c>
      <c r="J1430">
        <v>0.24</v>
      </c>
      <c r="K1430" t="str">
        <f>IF(Table2_1[[#This Row],[discount_percentage]]&gt;=0.5, "Yes", "No")</f>
        <v>No</v>
      </c>
      <c r="L1430" s="16">
        <f>Table2_1[[#This Row],[actual_price]] * Table2_1[[#This Row],[rating_count]]</f>
        <v>22208823</v>
      </c>
      <c r="M1430">
        <v>4.5999999999999996</v>
      </c>
      <c r="N1430">
        <v>2751</v>
      </c>
      <c r="O1430">
        <f>Table2_1[[#This Row],[rating]] * Table2_1[[#This Row],[rating_count]]</f>
        <v>12654.599999999999</v>
      </c>
      <c r="P1430">
        <f>CORREL(J:J,M:M)</f>
        <v>-0.15537543972693033</v>
      </c>
      <c r="Q1430" t="str">
        <f>IF(Table2_1[[#This Row],[rating_count]]&lt;1000, "Yes", "No")</f>
        <v>No</v>
      </c>
      <c r="R1430" s="9">
        <f>Table2_1[[#This Row],[rating]] * Table2_1[[#This Row],[rating_count]]</f>
        <v>12654.599999999999</v>
      </c>
    </row>
    <row r="1431" spans="1:18">
      <c r="A1431" s="9" t="s">
        <v>12663</v>
      </c>
      <c r="B1431" s="9" t="s">
        <v>12664</v>
      </c>
      <c r="C1431" s="9" t="s">
        <v>13174</v>
      </c>
      <c r="D1431" s="9" t="s">
        <v>13283</v>
      </c>
      <c r="E1431" s="9" t="s">
        <v>13291</v>
      </c>
      <c r="F1431" s="9" t="s">
        <v>13292</v>
      </c>
      <c r="G1431" s="9" t="s">
        <v>13301</v>
      </c>
      <c r="H1431">
        <v>1799</v>
      </c>
      <c r="I1431">
        <v>2599</v>
      </c>
      <c r="J1431">
        <v>0.31</v>
      </c>
      <c r="K1431" t="str">
        <f>IF(Table2_1[[#This Row],[discount_percentage]]&gt;=0.5, "Yes", "No")</f>
        <v>No</v>
      </c>
      <c r="L1431" s="16">
        <f>Table2_1[[#This Row],[actual_price]] * Table2_1[[#This Row],[rating_count]]</f>
        <v>2003829</v>
      </c>
      <c r="M1431">
        <v>3.6</v>
      </c>
      <c r="N1431">
        <v>771</v>
      </c>
      <c r="O1431">
        <f>Table2_1[[#This Row],[rating]] * Table2_1[[#This Row],[rating_count]]</f>
        <v>2775.6</v>
      </c>
      <c r="P1431">
        <f>CORREL(J:J,M:M)</f>
        <v>-0.15537543972693033</v>
      </c>
      <c r="Q1431" t="str">
        <f>IF(Table2_1[[#This Row],[rating_count]]&lt;1000, "Yes", "No")</f>
        <v>Yes</v>
      </c>
      <c r="R1431" s="9">
        <f>Table2_1[[#This Row],[rating]] * Table2_1[[#This Row],[rating_count]]</f>
        <v>2775.6</v>
      </c>
    </row>
    <row r="1432" spans="1:18">
      <c r="A1432" s="9" t="s">
        <v>12673</v>
      </c>
      <c r="B1432" s="9" t="s">
        <v>12674</v>
      </c>
      <c r="C1432" s="9" t="s">
        <v>13174</v>
      </c>
      <c r="D1432" s="9" t="s">
        <v>13283</v>
      </c>
      <c r="E1432" s="9" t="s">
        <v>13291</v>
      </c>
      <c r="F1432" s="9" t="s">
        <v>13314</v>
      </c>
      <c r="G1432" s="9" t="s">
        <v>13315</v>
      </c>
      <c r="H1432">
        <v>18999</v>
      </c>
      <c r="I1432">
        <v>29999</v>
      </c>
      <c r="J1432">
        <v>0.37</v>
      </c>
      <c r="K1432" t="str">
        <f>IF(Table2_1[[#This Row],[discount_percentage]]&gt;=0.5, "Yes", "No")</f>
        <v>No</v>
      </c>
      <c r="L1432" s="16">
        <f>Table2_1[[#This Row],[actual_price]] * Table2_1[[#This Row],[rating_count]]</f>
        <v>76077464</v>
      </c>
      <c r="M1432">
        <v>4.0999999999999996</v>
      </c>
      <c r="N1432">
        <v>2536</v>
      </c>
      <c r="O1432">
        <f>Table2_1[[#This Row],[rating]] * Table2_1[[#This Row],[rating_count]]</f>
        <v>10397.599999999999</v>
      </c>
      <c r="P1432">
        <f>CORREL(J:J,M:M)</f>
        <v>-0.15537543972693033</v>
      </c>
      <c r="Q1432" t="str">
        <f>IF(Table2_1[[#This Row],[rating_count]]&lt;1000, "Yes", "No")</f>
        <v>No</v>
      </c>
      <c r="R1432" s="9">
        <f>Table2_1[[#This Row],[rating]] * Table2_1[[#This Row],[rating_count]]</f>
        <v>10397.599999999999</v>
      </c>
    </row>
    <row r="1433" spans="1:18">
      <c r="A1433" s="9" t="s">
        <v>12683</v>
      </c>
      <c r="B1433" s="9" t="s">
        <v>12684</v>
      </c>
      <c r="C1433" s="9" t="s">
        <v>13174</v>
      </c>
      <c r="D1433" s="9" t="s">
        <v>13287</v>
      </c>
      <c r="E1433" s="9" t="s">
        <v>13321</v>
      </c>
      <c r="F1433" s="9" t="s">
        <v>13330</v>
      </c>
      <c r="G1433" s="9"/>
      <c r="H1433">
        <v>1999</v>
      </c>
      <c r="I1433">
        <v>2360</v>
      </c>
      <c r="J1433">
        <v>0.15</v>
      </c>
      <c r="K1433" t="str">
        <f>IF(Table2_1[[#This Row],[discount_percentage]]&gt;=0.5, "Yes", "No")</f>
        <v>No</v>
      </c>
      <c r="L1433" s="16">
        <f>Table2_1[[#This Row],[actual_price]] * Table2_1[[#This Row],[rating_count]]</f>
        <v>18410360</v>
      </c>
      <c r="M1433">
        <v>4.2</v>
      </c>
      <c r="N1433">
        <v>7801</v>
      </c>
      <c r="O1433">
        <f>Table2_1[[#This Row],[rating]] * Table2_1[[#This Row],[rating_count]]</f>
        <v>32764.2</v>
      </c>
      <c r="P1433">
        <f>CORREL(J:J,M:M)</f>
        <v>-0.15537543972693033</v>
      </c>
      <c r="Q1433" t="str">
        <f>IF(Table2_1[[#This Row],[rating_count]]&lt;1000, "Yes", "No")</f>
        <v>No</v>
      </c>
      <c r="R1433" s="9">
        <f>Table2_1[[#This Row],[rating]] * Table2_1[[#This Row],[rating_count]]</f>
        <v>32764.2</v>
      </c>
    </row>
    <row r="1434" spans="1:18">
      <c r="A1434" s="9" t="s">
        <v>12693</v>
      </c>
      <c r="B1434" s="9" t="s">
        <v>12694</v>
      </c>
      <c r="C1434" s="9" t="s">
        <v>13174</v>
      </c>
      <c r="D1434" s="9" t="s">
        <v>13283</v>
      </c>
      <c r="E1434" s="9" t="s">
        <v>13284</v>
      </c>
      <c r="F1434" s="9" t="s">
        <v>13376</v>
      </c>
      <c r="G1434" s="9"/>
      <c r="H1434">
        <v>5999</v>
      </c>
      <c r="I1434">
        <v>11495</v>
      </c>
      <c r="J1434">
        <v>0.48</v>
      </c>
      <c r="K1434" t="str">
        <f>IF(Table2_1[[#This Row],[discount_percentage]]&gt;=0.5, "Yes", "No")</f>
        <v>No</v>
      </c>
      <c r="L1434" s="16">
        <f>Table2_1[[#This Row],[actual_price]] * Table2_1[[#This Row],[rating_count]]</f>
        <v>6138330</v>
      </c>
      <c r="M1434">
        <v>4.3</v>
      </c>
      <c r="N1434">
        <v>534</v>
      </c>
      <c r="O1434">
        <f>Table2_1[[#This Row],[rating]] * Table2_1[[#This Row],[rating_count]]</f>
        <v>2296.1999999999998</v>
      </c>
      <c r="P1434">
        <f>CORREL(J:J,M:M)</f>
        <v>-0.15537543972693033</v>
      </c>
      <c r="Q1434" t="str">
        <f>IF(Table2_1[[#This Row],[rating_count]]&lt;1000, "Yes", "No")</f>
        <v>Yes</v>
      </c>
      <c r="R1434" s="9">
        <f>Table2_1[[#This Row],[rating]] * Table2_1[[#This Row],[rating_count]]</f>
        <v>2296.1999999999998</v>
      </c>
    </row>
    <row r="1435" spans="1:18">
      <c r="A1435" s="9" t="s">
        <v>12704</v>
      </c>
      <c r="B1435" s="9" t="s">
        <v>12705</v>
      </c>
      <c r="C1435" s="9" t="s">
        <v>13174</v>
      </c>
      <c r="D1435" s="9" t="s">
        <v>13287</v>
      </c>
      <c r="E1435" s="9" t="s">
        <v>13321</v>
      </c>
      <c r="F1435" s="9" t="s">
        <v>13322</v>
      </c>
      <c r="G1435" s="9"/>
      <c r="H1435">
        <v>2599</v>
      </c>
      <c r="I1435">
        <v>4780</v>
      </c>
      <c r="J1435">
        <v>0.46</v>
      </c>
      <c r="K1435" t="str">
        <f>IF(Table2_1[[#This Row],[discount_percentage]]&gt;=0.5, "Yes", "No")</f>
        <v>No</v>
      </c>
      <c r="L1435" s="16">
        <f>Table2_1[[#This Row],[actual_price]] * Table2_1[[#This Row],[rating_count]]</f>
        <v>4292440</v>
      </c>
      <c r="M1435">
        <v>3.9</v>
      </c>
      <c r="N1435">
        <v>898</v>
      </c>
      <c r="O1435">
        <f>Table2_1[[#This Row],[rating]] * Table2_1[[#This Row],[rating_count]]</f>
        <v>3502.2</v>
      </c>
      <c r="P1435">
        <f>CORREL(J:J,M:M)</f>
        <v>-0.15537543972693033</v>
      </c>
      <c r="Q1435" t="str">
        <f>IF(Table2_1[[#This Row],[rating_count]]&lt;1000, "Yes", "No")</f>
        <v>Yes</v>
      </c>
      <c r="R1435" s="9">
        <f>Table2_1[[#This Row],[rating]] * Table2_1[[#This Row],[rating_count]]</f>
        <v>3502.2</v>
      </c>
    </row>
    <row r="1436" spans="1:18">
      <c r="A1436" s="9" t="s">
        <v>12714</v>
      </c>
      <c r="B1436" s="9" t="s">
        <v>12715</v>
      </c>
      <c r="C1436" s="9" t="s">
        <v>13174</v>
      </c>
      <c r="D1436" s="9" t="s">
        <v>13283</v>
      </c>
      <c r="E1436" s="9" t="s">
        <v>13284</v>
      </c>
      <c r="F1436" s="9" t="s">
        <v>13368</v>
      </c>
      <c r="G1436" s="9"/>
      <c r="H1436">
        <v>1199</v>
      </c>
      <c r="I1436">
        <v>2400</v>
      </c>
      <c r="J1436">
        <v>0.5</v>
      </c>
      <c r="K1436" t="str">
        <f>IF(Table2_1[[#This Row],[discount_percentage]]&gt;=0.5, "Yes", "No")</f>
        <v>Yes</v>
      </c>
      <c r="L1436" s="16">
        <f>Table2_1[[#This Row],[actual_price]] * Table2_1[[#This Row],[rating_count]]</f>
        <v>2884800</v>
      </c>
      <c r="M1436">
        <v>3.9</v>
      </c>
      <c r="N1436">
        <v>1202</v>
      </c>
      <c r="O1436">
        <f>Table2_1[[#This Row],[rating]] * Table2_1[[#This Row],[rating_count]]</f>
        <v>4687.8</v>
      </c>
      <c r="P1436">
        <f>CORREL(J:J,M:M)</f>
        <v>-0.15537543972693033</v>
      </c>
      <c r="Q1436" t="str">
        <f>IF(Table2_1[[#This Row],[rating_count]]&lt;1000, "Yes", "No")</f>
        <v>No</v>
      </c>
      <c r="R1436" s="9">
        <f>Table2_1[[#This Row],[rating]] * Table2_1[[#This Row],[rating_count]]</f>
        <v>4687.8</v>
      </c>
    </row>
    <row r="1437" spans="1:18">
      <c r="A1437" s="9" t="s">
        <v>12724</v>
      </c>
      <c r="B1437" s="9" t="s">
        <v>12725</v>
      </c>
      <c r="C1437" s="9" t="s">
        <v>13174</v>
      </c>
      <c r="D1437" s="9" t="s">
        <v>13310</v>
      </c>
      <c r="E1437" s="9" t="s">
        <v>13311</v>
      </c>
      <c r="F1437" s="9" t="s">
        <v>13312</v>
      </c>
      <c r="G1437" s="9"/>
      <c r="H1437">
        <v>219</v>
      </c>
      <c r="I1437">
        <v>249</v>
      </c>
      <c r="J1437">
        <v>0.12</v>
      </c>
      <c r="K1437" t="str">
        <f>IF(Table2_1[[#This Row],[discount_percentage]]&gt;=0.5, "Yes", "No")</f>
        <v>No</v>
      </c>
      <c r="L1437" s="16">
        <f>Table2_1[[#This Row],[actual_price]] * Table2_1[[#This Row],[rating_count]]</f>
        <v>275892</v>
      </c>
      <c r="M1437">
        <v>4</v>
      </c>
      <c r="N1437">
        <v>1108</v>
      </c>
      <c r="O1437">
        <f>Table2_1[[#This Row],[rating]] * Table2_1[[#This Row],[rating_count]]</f>
        <v>4432</v>
      </c>
      <c r="P1437">
        <f>CORREL(J:J,M:M)</f>
        <v>-0.15537543972693033</v>
      </c>
      <c r="Q1437" t="str">
        <f>IF(Table2_1[[#This Row],[rating_count]]&lt;1000, "Yes", "No")</f>
        <v>No</v>
      </c>
      <c r="R1437" s="9">
        <f>Table2_1[[#This Row],[rating]] * Table2_1[[#This Row],[rating_count]]</f>
        <v>4432</v>
      </c>
    </row>
    <row r="1438" spans="1:18">
      <c r="A1438" s="9" t="s">
        <v>12734</v>
      </c>
      <c r="B1438" s="9" t="s">
        <v>12735</v>
      </c>
      <c r="C1438" s="9" t="s">
        <v>13174</v>
      </c>
      <c r="D1438" s="9" t="s">
        <v>13287</v>
      </c>
      <c r="E1438" s="9" t="s">
        <v>13288</v>
      </c>
      <c r="F1438" s="9" t="s">
        <v>13290</v>
      </c>
      <c r="G1438" s="9"/>
      <c r="H1438">
        <v>799</v>
      </c>
      <c r="I1438">
        <v>1199</v>
      </c>
      <c r="J1438">
        <v>0.33</v>
      </c>
      <c r="K1438" t="str">
        <f>IF(Table2_1[[#This Row],[discount_percentage]]&gt;=0.5, "Yes", "No")</f>
        <v>No</v>
      </c>
      <c r="L1438" s="16">
        <f>Table2_1[[#This Row],[actual_price]] * Table2_1[[#This Row],[rating_count]]</f>
        <v>20383</v>
      </c>
      <c r="M1438">
        <v>4.4000000000000004</v>
      </c>
      <c r="N1438">
        <v>17</v>
      </c>
      <c r="O1438">
        <f>Table2_1[[#This Row],[rating]] * Table2_1[[#This Row],[rating_count]]</f>
        <v>74.800000000000011</v>
      </c>
      <c r="P1438">
        <f>CORREL(J:J,M:M)</f>
        <v>-0.15537543972693033</v>
      </c>
      <c r="Q1438" t="str">
        <f>IF(Table2_1[[#This Row],[rating_count]]&lt;1000, "Yes", "No")</f>
        <v>Yes</v>
      </c>
      <c r="R1438" s="9">
        <f>Table2_1[[#This Row],[rating]] * Table2_1[[#This Row],[rating_count]]</f>
        <v>74.800000000000011</v>
      </c>
    </row>
    <row r="1439" spans="1:18">
      <c r="A1439" s="9" t="s">
        <v>12742</v>
      </c>
      <c r="B1439" s="9" t="s">
        <v>12743</v>
      </c>
      <c r="C1439" s="9" t="s">
        <v>13174</v>
      </c>
      <c r="D1439" s="9" t="s">
        <v>13283</v>
      </c>
      <c r="E1439" s="9" t="s">
        <v>13291</v>
      </c>
      <c r="F1439" s="9" t="s">
        <v>13314</v>
      </c>
      <c r="G1439" s="9" t="s">
        <v>13315</v>
      </c>
      <c r="H1439">
        <v>6199</v>
      </c>
      <c r="I1439">
        <v>10999</v>
      </c>
      <c r="J1439">
        <v>0.44</v>
      </c>
      <c r="K1439" t="str">
        <f>IF(Table2_1[[#This Row],[discount_percentage]]&gt;=0.5, "Yes", "No")</f>
        <v>No</v>
      </c>
      <c r="L1439" s="16">
        <f>Table2_1[[#This Row],[actual_price]] * Table2_1[[#This Row],[rating_count]]</f>
        <v>114708571</v>
      </c>
      <c r="M1439">
        <v>4.2</v>
      </c>
      <c r="N1439">
        <v>10429</v>
      </c>
      <c r="O1439">
        <f>Table2_1[[#This Row],[rating]] * Table2_1[[#This Row],[rating_count]]</f>
        <v>43801.8</v>
      </c>
      <c r="P1439">
        <f>CORREL(J:J,M:M)</f>
        <v>-0.15537543972693033</v>
      </c>
      <c r="Q1439" t="str">
        <f>IF(Table2_1[[#This Row],[rating_count]]&lt;1000, "Yes", "No")</f>
        <v>No</v>
      </c>
      <c r="R1439" s="9">
        <f>Table2_1[[#This Row],[rating]] * Table2_1[[#This Row],[rating_count]]</f>
        <v>43801.8</v>
      </c>
    </row>
    <row r="1440" spans="1:18">
      <c r="A1440" s="9" t="s">
        <v>12752</v>
      </c>
      <c r="B1440" s="9" t="s">
        <v>12753</v>
      </c>
      <c r="C1440" s="9" t="s">
        <v>13174</v>
      </c>
      <c r="D1440" s="9" t="s">
        <v>13283</v>
      </c>
      <c r="E1440" s="9" t="s">
        <v>13284</v>
      </c>
      <c r="F1440" s="9" t="s">
        <v>13308</v>
      </c>
      <c r="G1440" s="9" t="s">
        <v>13309</v>
      </c>
      <c r="H1440">
        <v>6790</v>
      </c>
      <c r="I1440">
        <v>10995</v>
      </c>
      <c r="J1440">
        <v>0.38</v>
      </c>
      <c r="K1440" t="str">
        <f>IF(Table2_1[[#This Row],[discount_percentage]]&gt;=0.5, "Yes", "No")</f>
        <v>No</v>
      </c>
      <c r="L1440" s="16">
        <f>Table2_1[[#This Row],[actual_price]] * Table2_1[[#This Row],[rating_count]]</f>
        <v>35096040</v>
      </c>
      <c r="M1440">
        <v>4.5</v>
      </c>
      <c r="N1440">
        <v>3192</v>
      </c>
      <c r="O1440">
        <f>Table2_1[[#This Row],[rating]] * Table2_1[[#This Row],[rating_count]]</f>
        <v>14364</v>
      </c>
      <c r="P1440">
        <f>CORREL(J:J,M:M)</f>
        <v>-0.15537543972693033</v>
      </c>
      <c r="Q1440" t="str">
        <f>IF(Table2_1[[#This Row],[rating_count]]&lt;1000, "Yes", "No")</f>
        <v>No</v>
      </c>
      <c r="R1440" s="9">
        <f>Table2_1[[#This Row],[rating]] * Table2_1[[#This Row],[rating_count]]</f>
        <v>14364</v>
      </c>
    </row>
    <row r="1441" spans="1:18">
      <c r="A1441" s="9" t="s">
        <v>12762</v>
      </c>
      <c r="B1441" s="9" t="s">
        <v>12763</v>
      </c>
      <c r="C1441" s="9" t="s">
        <v>13174</v>
      </c>
      <c r="D1441" s="9" t="s">
        <v>13287</v>
      </c>
      <c r="E1441" s="9" t="s">
        <v>13321</v>
      </c>
      <c r="F1441" s="9" t="s">
        <v>13377</v>
      </c>
      <c r="G1441" s="9"/>
      <c r="H1441">
        <v>1982.84</v>
      </c>
      <c r="I1441">
        <v>3300</v>
      </c>
      <c r="J1441">
        <v>0.4</v>
      </c>
      <c r="K1441" t="str">
        <f>IF(Table2_1[[#This Row],[discount_percentage]]&gt;=0.5, "Yes", "No")</f>
        <v>No</v>
      </c>
      <c r="L1441" s="16">
        <f>Table2_1[[#This Row],[actual_price]] * Table2_1[[#This Row],[rating_count]]</f>
        <v>19380900</v>
      </c>
      <c r="M1441">
        <v>4.0999999999999996</v>
      </c>
      <c r="N1441">
        <v>5873</v>
      </c>
      <c r="O1441">
        <f>Table2_1[[#This Row],[rating]] * Table2_1[[#This Row],[rating_count]]</f>
        <v>24079.3</v>
      </c>
      <c r="P1441">
        <f>CORREL(J:J,M:M)</f>
        <v>-0.15537543972693033</v>
      </c>
      <c r="Q1441" t="str">
        <f>IF(Table2_1[[#This Row],[rating_count]]&lt;1000, "Yes", "No")</f>
        <v>No</v>
      </c>
      <c r="R1441" s="9">
        <f>Table2_1[[#This Row],[rating]] * Table2_1[[#This Row],[rating_count]]</f>
        <v>24079.3</v>
      </c>
    </row>
    <row r="1442" spans="1:18">
      <c r="A1442" s="9" t="s">
        <v>12773</v>
      </c>
      <c r="B1442" s="9" t="s">
        <v>12774</v>
      </c>
      <c r="C1442" s="9" t="s">
        <v>13174</v>
      </c>
      <c r="D1442" s="9" t="s">
        <v>13283</v>
      </c>
      <c r="E1442" s="9" t="s">
        <v>13332</v>
      </c>
      <c r="F1442" s="9" t="s">
        <v>13333</v>
      </c>
      <c r="G1442" s="9"/>
      <c r="H1442">
        <v>199</v>
      </c>
      <c r="I1442">
        <v>400</v>
      </c>
      <c r="J1442">
        <v>0.5</v>
      </c>
      <c r="K1442" t="str">
        <f>IF(Table2_1[[#This Row],[discount_percentage]]&gt;=0.5, "Yes", "No")</f>
        <v>Yes</v>
      </c>
      <c r="L1442" s="16">
        <f>Table2_1[[#This Row],[actual_price]] * Table2_1[[#This Row],[rating_count]]</f>
        <v>551600</v>
      </c>
      <c r="M1442">
        <v>4.0999999999999996</v>
      </c>
      <c r="N1442">
        <v>1379</v>
      </c>
      <c r="O1442">
        <f>Table2_1[[#This Row],[rating]] * Table2_1[[#This Row],[rating_count]]</f>
        <v>5653.9</v>
      </c>
      <c r="P1442">
        <f>CORREL(J:J,M:M)</f>
        <v>-0.15537543972693033</v>
      </c>
      <c r="Q1442" t="str">
        <f>IF(Table2_1[[#This Row],[rating_count]]&lt;1000, "Yes", "No")</f>
        <v>No</v>
      </c>
      <c r="R1442" s="9">
        <f>Table2_1[[#This Row],[rating]] * Table2_1[[#This Row],[rating_count]]</f>
        <v>5653.9</v>
      </c>
    </row>
    <row r="1443" spans="1:18">
      <c r="A1443" s="9" t="s">
        <v>12783</v>
      </c>
      <c r="B1443" s="9" t="s">
        <v>12784</v>
      </c>
      <c r="C1443" s="9" t="s">
        <v>13174</v>
      </c>
      <c r="D1443" s="9" t="s">
        <v>13283</v>
      </c>
      <c r="E1443" s="9" t="s">
        <v>13284</v>
      </c>
      <c r="F1443" s="9" t="s">
        <v>13285</v>
      </c>
      <c r="G1443" s="9" t="s">
        <v>13286</v>
      </c>
      <c r="H1443">
        <v>1180</v>
      </c>
      <c r="I1443">
        <v>1440</v>
      </c>
      <c r="J1443">
        <v>0.18</v>
      </c>
      <c r="K1443" t="str">
        <f>IF(Table2_1[[#This Row],[discount_percentage]]&gt;=0.5, "Yes", "No")</f>
        <v>No</v>
      </c>
      <c r="L1443" s="16">
        <f>Table2_1[[#This Row],[actual_price]] * Table2_1[[#This Row],[rating_count]]</f>
        <v>2198880</v>
      </c>
      <c r="M1443">
        <v>4.2</v>
      </c>
      <c r="N1443">
        <v>1527</v>
      </c>
      <c r="O1443">
        <f>Table2_1[[#This Row],[rating]] * Table2_1[[#This Row],[rating_count]]</f>
        <v>6413.4000000000005</v>
      </c>
      <c r="P1443">
        <f>CORREL(J:J,M:M)</f>
        <v>-0.15537543972693033</v>
      </c>
      <c r="Q1443" t="str">
        <f>IF(Table2_1[[#This Row],[rating_count]]&lt;1000, "Yes", "No")</f>
        <v>No</v>
      </c>
      <c r="R1443" s="9">
        <f>Table2_1[[#This Row],[rating]] * Table2_1[[#This Row],[rating_count]]</f>
        <v>6413.4000000000005</v>
      </c>
    </row>
    <row r="1444" spans="1:18">
      <c r="A1444" s="9" t="s">
        <v>12793</v>
      </c>
      <c r="B1444" s="9" t="s">
        <v>12794</v>
      </c>
      <c r="C1444" s="9" t="s">
        <v>13174</v>
      </c>
      <c r="D1444" s="9" t="s">
        <v>13287</v>
      </c>
      <c r="E1444" s="9" t="s">
        <v>13321</v>
      </c>
      <c r="F1444" s="9" t="s">
        <v>13322</v>
      </c>
      <c r="G1444" s="9"/>
      <c r="H1444">
        <v>2199</v>
      </c>
      <c r="I1444">
        <v>3045</v>
      </c>
      <c r="J1444">
        <v>0.28000000000000003</v>
      </c>
      <c r="K1444" t="str">
        <f>IF(Table2_1[[#This Row],[discount_percentage]]&gt;=0.5, "Yes", "No")</f>
        <v>No</v>
      </c>
      <c r="L1444" s="16">
        <f>Table2_1[[#This Row],[actual_price]] * Table2_1[[#This Row],[rating_count]]</f>
        <v>8178870</v>
      </c>
      <c r="M1444">
        <v>4.2</v>
      </c>
      <c r="N1444">
        <v>2686</v>
      </c>
      <c r="O1444">
        <f>Table2_1[[#This Row],[rating]] * Table2_1[[#This Row],[rating_count]]</f>
        <v>11281.2</v>
      </c>
      <c r="P1444">
        <f>CORREL(J:J,M:M)</f>
        <v>-0.15537543972693033</v>
      </c>
      <c r="Q1444" t="str">
        <f>IF(Table2_1[[#This Row],[rating_count]]&lt;1000, "Yes", "No")</f>
        <v>No</v>
      </c>
      <c r="R1444" s="9">
        <f>Table2_1[[#This Row],[rating]] * Table2_1[[#This Row],[rating_count]]</f>
        <v>11281.2</v>
      </c>
    </row>
    <row r="1445" spans="1:18">
      <c r="A1445" s="9" t="s">
        <v>12803</v>
      </c>
      <c r="B1445" s="9" t="s">
        <v>12804</v>
      </c>
      <c r="C1445" s="9" t="s">
        <v>13174</v>
      </c>
      <c r="D1445" s="9" t="s">
        <v>13283</v>
      </c>
      <c r="E1445" s="9" t="s">
        <v>13327</v>
      </c>
      <c r="F1445" s="9" t="s">
        <v>13331</v>
      </c>
      <c r="G1445" s="9"/>
      <c r="H1445">
        <v>2999</v>
      </c>
      <c r="I1445">
        <v>3595</v>
      </c>
      <c r="J1445">
        <v>0.17</v>
      </c>
      <c r="K1445" t="str">
        <f>IF(Table2_1[[#This Row],[discount_percentage]]&gt;=0.5, "Yes", "No")</f>
        <v>No</v>
      </c>
      <c r="L1445" s="16">
        <f>Table2_1[[#This Row],[actual_price]] * Table2_1[[#This Row],[rating_count]]</f>
        <v>639910</v>
      </c>
      <c r="M1445">
        <v>4</v>
      </c>
      <c r="N1445">
        <v>178</v>
      </c>
      <c r="O1445">
        <f>Table2_1[[#This Row],[rating]] * Table2_1[[#This Row],[rating_count]]</f>
        <v>712</v>
      </c>
      <c r="P1445">
        <f>CORREL(J:J,M:M)</f>
        <v>-0.15537543972693033</v>
      </c>
      <c r="Q1445" t="str">
        <f>IF(Table2_1[[#This Row],[rating_count]]&lt;1000, "Yes", "No")</f>
        <v>Yes</v>
      </c>
      <c r="R1445" s="9">
        <f>Table2_1[[#This Row],[rating]] * Table2_1[[#This Row],[rating_count]]</f>
        <v>712</v>
      </c>
    </row>
    <row r="1446" spans="1:18">
      <c r="A1446" s="9" t="s">
        <v>12813</v>
      </c>
      <c r="B1446" s="9" t="s">
        <v>12814</v>
      </c>
      <c r="C1446" s="9" t="s">
        <v>13174</v>
      </c>
      <c r="D1446" s="9" t="s">
        <v>13283</v>
      </c>
      <c r="E1446" s="9" t="s">
        <v>13291</v>
      </c>
      <c r="F1446" s="9" t="s">
        <v>13314</v>
      </c>
      <c r="G1446" s="9" t="s">
        <v>13378</v>
      </c>
      <c r="H1446">
        <v>253</v>
      </c>
      <c r="I1446">
        <v>500</v>
      </c>
      <c r="J1446">
        <v>0.49</v>
      </c>
      <c r="K1446" t="str">
        <f>IF(Table2_1[[#This Row],[discount_percentage]]&gt;=0.5, "Yes", "No")</f>
        <v>No</v>
      </c>
      <c r="L1446" s="16">
        <f>Table2_1[[#This Row],[actual_price]] * Table2_1[[#This Row],[rating_count]]</f>
        <v>1332000</v>
      </c>
      <c r="M1446">
        <v>4.3</v>
      </c>
      <c r="N1446">
        <v>2664</v>
      </c>
      <c r="O1446">
        <f>Table2_1[[#This Row],[rating]] * Table2_1[[#This Row],[rating_count]]</f>
        <v>11455.199999999999</v>
      </c>
      <c r="P1446">
        <f>CORREL(J:J,M:M)</f>
        <v>-0.15537543972693033</v>
      </c>
      <c r="Q1446" t="str">
        <f>IF(Table2_1[[#This Row],[rating_count]]&lt;1000, "Yes", "No")</f>
        <v>No</v>
      </c>
      <c r="R1446" s="9">
        <f>Table2_1[[#This Row],[rating]] * Table2_1[[#This Row],[rating_count]]</f>
        <v>11455.199999999999</v>
      </c>
    </row>
    <row r="1447" spans="1:18">
      <c r="A1447" s="9" t="s">
        <v>12824</v>
      </c>
      <c r="B1447" s="9" t="s">
        <v>12825</v>
      </c>
      <c r="C1447" s="9" t="s">
        <v>13174</v>
      </c>
      <c r="D1447" s="9" t="s">
        <v>13287</v>
      </c>
      <c r="E1447" s="9" t="s">
        <v>13361</v>
      </c>
      <c r="F1447" s="9"/>
      <c r="G1447" s="9"/>
      <c r="H1447">
        <v>499</v>
      </c>
      <c r="I1447">
        <v>799</v>
      </c>
      <c r="J1447">
        <v>0.38</v>
      </c>
      <c r="K1447" t="str">
        <f>IF(Table2_1[[#This Row],[discount_percentage]]&gt;=0.5, "Yes", "No")</f>
        <v>No</v>
      </c>
      <c r="L1447" s="16">
        <f>Table2_1[[#This Row],[actual_price]] * Table2_1[[#This Row],[rating_count]]</f>
        <v>169388</v>
      </c>
      <c r="M1447">
        <v>3.6</v>
      </c>
      <c r="N1447">
        <v>212</v>
      </c>
      <c r="O1447">
        <f>Table2_1[[#This Row],[rating]] * Table2_1[[#This Row],[rating_count]]</f>
        <v>763.2</v>
      </c>
      <c r="P1447">
        <f>CORREL(J:J,M:M)</f>
        <v>-0.15537543972693033</v>
      </c>
      <c r="Q1447" t="str">
        <f>IF(Table2_1[[#This Row],[rating_count]]&lt;1000, "Yes", "No")</f>
        <v>Yes</v>
      </c>
      <c r="R1447" s="9">
        <f>Table2_1[[#This Row],[rating]] * Table2_1[[#This Row],[rating_count]]</f>
        <v>763.2</v>
      </c>
    </row>
    <row r="1448" spans="1:18">
      <c r="A1448" s="9" t="s">
        <v>12834</v>
      </c>
      <c r="B1448" s="9" t="s">
        <v>12835</v>
      </c>
      <c r="C1448" s="9" t="s">
        <v>13174</v>
      </c>
      <c r="D1448" s="9" t="s">
        <v>13287</v>
      </c>
      <c r="E1448" s="9" t="s">
        <v>13288</v>
      </c>
      <c r="F1448" s="9" t="s">
        <v>13289</v>
      </c>
      <c r="G1448" s="9"/>
      <c r="H1448">
        <v>1149</v>
      </c>
      <c r="I1448">
        <v>1899</v>
      </c>
      <c r="J1448">
        <v>0.39</v>
      </c>
      <c r="K1448" t="str">
        <f>IF(Table2_1[[#This Row],[discount_percentage]]&gt;=0.5, "Yes", "No")</f>
        <v>No</v>
      </c>
      <c r="L1448" s="16">
        <f>Table2_1[[#This Row],[actual_price]] * Table2_1[[#This Row],[rating_count]]</f>
        <v>45576</v>
      </c>
      <c r="M1448">
        <v>3.5</v>
      </c>
      <c r="N1448">
        <v>24</v>
      </c>
      <c r="O1448">
        <f>Table2_1[[#This Row],[rating]] * Table2_1[[#This Row],[rating_count]]</f>
        <v>84</v>
      </c>
      <c r="P1448">
        <f>CORREL(J:J,M:M)</f>
        <v>-0.15537543972693033</v>
      </c>
      <c r="Q1448" t="str">
        <f>IF(Table2_1[[#This Row],[rating_count]]&lt;1000, "Yes", "No")</f>
        <v>Yes</v>
      </c>
      <c r="R1448" s="9">
        <f>Table2_1[[#This Row],[rating]] * Table2_1[[#This Row],[rating_count]]</f>
        <v>84</v>
      </c>
    </row>
    <row r="1449" spans="1:18">
      <c r="A1449" s="9" t="s">
        <v>12844</v>
      </c>
      <c r="B1449" s="9" t="s">
        <v>12845</v>
      </c>
      <c r="C1449" s="9" t="s">
        <v>13174</v>
      </c>
      <c r="D1449" s="9" t="s">
        <v>13283</v>
      </c>
      <c r="E1449" s="9" t="s">
        <v>13291</v>
      </c>
      <c r="F1449" s="9" t="s">
        <v>13292</v>
      </c>
      <c r="G1449" s="9" t="s">
        <v>13301</v>
      </c>
      <c r="H1449">
        <v>457</v>
      </c>
      <c r="I1449">
        <v>799</v>
      </c>
      <c r="J1449">
        <v>0.43</v>
      </c>
      <c r="K1449" t="str">
        <f>IF(Table2_1[[#This Row],[discount_percentage]]&gt;=0.5, "Yes", "No")</f>
        <v>No</v>
      </c>
      <c r="L1449" s="16">
        <f>Table2_1[[#This Row],[actual_price]] * Table2_1[[#This Row],[rating_count]]</f>
        <v>1492532</v>
      </c>
      <c r="M1449">
        <v>4.3</v>
      </c>
      <c r="N1449">
        <v>1868</v>
      </c>
      <c r="O1449">
        <f>Table2_1[[#This Row],[rating]] * Table2_1[[#This Row],[rating_count]]</f>
        <v>8032.4</v>
      </c>
      <c r="P1449">
        <f>CORREL(J:J,M:M)</f>
        <v>-0.15537543972693033</v>
      </c>
      <c r="Q1449" t="str">
        <f>IF(Table2_1[[#This Row],[rating_count]]&lt;1000, "Yes", "No")</f>
        <v>No</v>
      </c>
      <c r="R1449" s="9">
        <f>Table2_1[[#This Row],[rating]] * Table2_1[[#This Row],[rating_count]]</f>
        <v>8032.4</v>
      </c>
    </row>
    <row r="1450" spans="1:18">
      <c r="A1450" s="9" t="s">
        <v>12854</v>
      </c>
      <c r="B1450" s="9" t="s">
        <v>12855</v>
      </c>
      <c r="C1450" s="9" t="s">
        <v>13174</v>
      </c>
      <c r="D1450" s="9" t="s">
        <v>13283</v>
      </c>
      <c r="E1450" s="9" t="s">
        <v>13327</v>
      </c>
      <c r="F1450" s="9" t="s">
        <v>13360</v>
      </c>
      <c r="G1450" s="9"/>
      <c r="H1450">
        <v>229</v>
      </c>
      <c r="I1450">
        <v>399</v>
      </c>
      <c r="J1450">
        <v>0.43</v>
      </c>
      <c r="K1450" t="str">
        <f>IF(Table2_1[[#This Row],[discount_percentage]]&gt;=0.5, "Yes", "No")</f>
        <v>No</v>
      </c>
      <c r="L1450" s="16">
        <f>Table2_1[[#This Row],[actual_price]] * Table2_1[[#This Row],[rating_count]]</f>
        <v>179949</v>
      </c>
      <c r="M1450">
        <v>3.6</v>
      </c>
      <c r="N1450">
        <v>451</v>
      </c>
      <c r="O1450">
        <f>Table2_1[[#This Row],[rating]] * Table2_1[[#This Row],[rating_count]]</f>
        <v>1623.6000000000001</v>
      </c>
      <c r="P1450">
        <f>CORREL(J:J,M:M)</f>
        <v>-0.15537543972693033</v>
      </c>
      <c r="Q1450" t="str">
        <f>IF(Table2_1[[#This Row],[rating_count]]&lt;1000, "Yes", "No")</f>
        <v>Yes</v>
      </c>
      <c r="R1450" s="9">
        <f>Table2_1[[#This Row],[rating]] * Table2_1[[#This Row],[rating_count]]</f>
        <v>1623.6000000000001</v>
      </c>
    </row>
    <row r="1451" spans="1:18">
      <c r="A1451" s="9" t="s">
        <v>12864</v>
      </c>
      <c r="B1451" s="9" t="s">
        <v>12865</v>
      </c>
      <c r="C1451" s="9" t="s">
        <v>13174</v>
      </c>
      <c r="D1451" s="9" t="s">
        <v>13283</v>
      </c>
      <c r="E1451" s="9" t="s">
        <v>13332</v>
      </c>
      <c r="F1451" s="9" t="s">
        <v>13333</v>
      </c>
      <c r="G1451" s="9"/>
      <c r="H1451">
        <v>199</v>
      </c>
      <c r="I1451">
        <v>699</v>
      </c>
      <c r="J1451">
        <v>0.72</v>
      </c>
      <c r="K1451" t="str">
        <f>IF(Table2_1[[#This Row],[discount_percentage]]&gt;=0.5, "Yes", "No")</f>
        <v>Yes</v>
      </c>
      <c r="L1451" s="16">
        <f>Table2_1[[#This Row],[actual_price]] * Table2_1[[#This Row],[rating_count]]</f>
        <v>111141</v>
      </c>
      <c r="M1451">
        <v>2.9</v>
      </c>
      <c r="N1451">
        <v>159</v>
      </c>
      <c r="O1451">
        <f>Table2_1[[#This Row],[rating]] * Table2_1[[#This Row],[rating_count]]</f>
        <v>461.09999999999997</v>
      </c>
      <c r="P1451">
        <f>CORREL(J:J,M:M)</f>
        <v>-0.15537543972693033</v>
      </c>
      <c r="Q1451" t="str">
        <f>IF(Table2_1[[#This Row],[rating_count]]&lt;1000, "Yes", "No")</f>
        <v>Yes</v>
      </c>
      <c r="R1451" s="9">
        <f>Table2_1[[#This Row],[rating]] * Table2_1[[#This Row],[rating_count]]</f>
        <v>461.09999999999997</v>
      </c>
    </row>
    <row r="1452" spans="1:18">
      <c r="A1452" s="9" t="s">
        <v>12874</v>
      </c>
      <c r="B1452" s="9" t="s">
        <v>12875</v>
      </c>
      <c r="C1452" s="9" t="s">
        <v>13174</v>
      </c>
      <c r="D1452" s="9" t="s">
        <v>13283</v>
      </c>
      <c r="E1452" s="9" t="s">
        <v>13284</v>
      </c>
      <c r="F1452" s="9" t="s">
        <v>13368</v>
      </c>
      <c r="G1452" s="9"/>
      <c r="H1452">
        <v>899</v>
      </c>
      <c r="I1452">
        <v>1999</v>
      </c>
      <c r="J1452">
        <v>0.55000000000000004</v>
      </c>
      <c r="K1452" t="str">
        <f>IF(Table2_1[[#This Row],[discount_percentage]]&gt;=0.5, "Yes", "No")</f>
        <v>Yes</v>
      </c>
      <c r="L1452" s="16">
        <f>Table2_1[[#This Row],[actual_price]] * Table2_1[[#This Row],[rating_count]]</f>
        <v>77961</v>
      </c>
      <c r="M1452">
        <v>4.2</v>
      </c>
      <c r="N1452">
        <v>39</v>
      </c>
      <c r="O1452">
        <f>Table2_1[[#This Row],[rating]] * Table2_1[[#This Row],[rating_count]]</f>
        <v>163.80000000000001</v>
      </c>
      <c r="P1452">
        <f>CORREL(J:J,M:M)</f>
        <v>-0.15537543972693033</v>
      </c>
      <c r="Q1452" t="str">
        <f>IF(Table2_1[[#This Row],[rating_count]]&lt;1000, "Yes", "No")</f>
        <v>Yes</v>
      </c>
      <c r="R1452" s="9">
        <f>Table2_1[[#This Row],[rating]] * Table2_1[[#This Row],[rating_count]]</f>
        <v>163.80000000000001</v>
      </c>
    </row>
    <row r="1453" spans="1:18">
      <c r="A1453" s="9" t="s">
        <v>12884</v>
      </c>
      <c r="B1453" s="9" t="s">
        <v>12885</v>
      </c>
      <c r="C1453" s="9" t="s">
        <v>13174</v>
      </c>
      <c r="D1453" s="9" t="s">
        <v>13283</v>
      </c>
      <c r="E1453" s="9" t="s">
        <v>13284</v>
      </c>
      <c r="F1453" s="9" t="s">
        <v>13348</v>
      </c>
      <c r="G1453" s="9"/>
      <c r="H1453">
        <v>1499</v>
      </c>
      <c r="I1453">
        <v>2199</v>
      </c>
      <c r="J1453">
        <v>0.32</v>
      </c>
      <c r="K1453" t="str">
        <f>IF(Table2_1[[#This Row],[discount_percentage]]&gt;=0.5, "Yes", "No")</f>
        <v>No</v>
      </c>
      <c r="L1453" s="16">
        <f>Table2_1[[#This Row],[actual_price]] * Table2_1[[#This Row],[rating_count]]</f>
        <v>14361669</v>
      </c>
      <c r="M1453">
        <v>4.4000000000000004</v>
      </c>
      <c r="N1453">
        <v>6531</v>
      </c>
      <c r="O1453">
        <f>Table2_1[[#This Row],[rating]] * Table2_1[[#This Row],[rating_count]]</f>
        <v>28736.400000000001</v>
      </c>
      <c r="P1453">
        <f>CORREL(J:J,M:M)</f>
        <v>-0.15537543972693033</v>
      </c>
      <c r="Q1453" t="str">
        <f>IF(Table2_1[[#This Row],[rating_count]]&lt;1000, "Yes", "No")</f>
        <v>No</v>
      </c>
      <c r="R1453" s="9">
        <f>Table2_1[[#This Row],[rating]] * Table2_1[[#This Row],[rating_count]]</f>
        <v>28736.400000000001</v>
      </c>
    </row>
    <row r="1454" spans="1:18">
      <c r="A1454" s="9" t="s">
        <v>12894</v>
      </c>
      <c r="B1454" s="9" t="s">
        <v>12895</v>
      </c>
      <c r="C1454" s="9" t="s">
        <v>13174</v>
      </c>
      <c r="D1454" s="9" t="s">
        <v>13283</v>
      </c>
      <c r="E1454" s="9" t="s">
        <v>13284</v>
      </c>
      <c r="F1454" s="9" t="s">
        <v>13300</v>
      </c>
      <c r="G1454" s="9"/>
      <c r="H1454">
        <v>426</v>
      </c>
      <c r="I1454">
        <v>999</v>
      </c>
      <c r="J1454">
        <v>0.56999999999999995</v>
      </c>
      <c r="K1454" t="str">
        <f>IF(Table2_1[[#This Row],[discount_percentage]]&gt;=0.5, "Yes", "No")</f>
        <v>Yes</v>
      </c>
      <c r="L1454" s="16">
        <f>Table2_1[[#This Row],[actual_price]] * Table2_1[[#This Row],[rating_count]]</f>
        <v>221778</v>
      </c>
      <c r="M1454">
        <v>4.0999999999999996</v>
      </c>
      <c r="N1454">
        <v>222</v>
      </c>
      <c r="O1454">
        <f>Table2_1[[#This Row],[rating]] * Table2_1[[#This Row],[rating_count]]</f>
        <v>910.19999999999993</v>
      </c>
      <c r="P1454">
        <f>CORREL(J:J,M:M)</f>
        <v>-0.15537543972693033</v>
      </c>
      <c r="Q1454" t="str">
        <f>IF(Table2_1[[#This Row],[rating_count]]&lt;1000, "Yes", "No")</f>
        <v>Yes</v>
      </c>
      <c r="R1454" s="9">
        <f>Table2_1[[#This Row],[rating]] * Table2_1[[#This Row],[rating_count]]</f>
        <v>910.19999999999993</v>
      </c>
    </row>
    <row r="1455" spans="1:18">
      <c r="A1455" s="9" t="s">
        <v>12904</v>
      </c>
      <c r="B1455" s="9" t="s">
        <v>12905</v>
      </c>
      <c r="C1455" s="9" t="s">
        <v>13174</v>
      </c>
      <c r="D1455" s="9" t="s">
        <v>13287</v>
      </c>
      <c r="E1455" s="9" t="s">
        <v>13288</v>
      </c>
      <c r="F1455" s="9" t="s">
        <v>13290</v>
      </c>
      <c r="G1455" s="9"/>
      <c r="H1455">
        <v>2320</v>
      </c>
      <c r="I1455">
        <v>3290</v>
      </c>
      <c r="J1455">
        <v>0.28999999999999998</v>
      </c>
      <c r="K1455" t="str">
        <f>IF(Table2_1[[#This Row],[discount_percentage]]&gt;=0.5, "Yes", "No")</f>
        <v>No</v>
      </c>
      <c r="L1455" s="16">
        <f>Table2_1[[#This Row],[actual_price]] * Table2_1[[#This Row],[rating_count]]</f>
        <v>641550</v>
      </c>
      <c r="M1455">
        <v>3.8</v>
      </c>
      <c r="N1455">
        <v>195</v>
      </c>
      <c r="O1455">
        <f>Table2_1[[#This Row],[rating]] * Table2_1[[#This Row],[rating_count]]</f>
        <v>741</v>
      </c>
      <c r="P1455">
        <f>CORREL(J:J,M:M)</f>
        <v>-0.15537543972693033</v>
      </c>
      <c r="Q1455" t="str">
        <f>IF(Table2_1[[#This Row],[rating_count]]&lt;1000, "Yes", "No")</f>
        <v>Yes</v>
      </c>
      <c r="R1455" s="9">
        <f>Table2_1[[#This Row],[rating]] * Table2_1[[#This Row],[rating_count]]</f>
        <v>741</v>
      </c>
    </row>
    <row r="1456" spans="1:18">
      <c r="A1456" s="9" t="s">
        <v>12914</v>
      </c>
      <c r="B1456" s="9" t="s">
        <v>12915</v>
      </c>
      <c r="C1456" s="9" t="s">
        <v>13174</v>
      </c>
      <c r="D1456" s="9" t="s">
        <v>13283</v>
      </c>
      <c r="E1456" s="9" t="s">
        <v>13344</v>
      </c>
      <c r="F1456" s="9" t="s">
        <v>13345</v>
      </c>
      <c r="G1456" s="9"/>
      <c r="H1456">
        <v>1563</v>
      </c>
      <c r="I1456">
        <v>3098</v>
      </c>
      <c r="J1456">
        <v>0.5</v>
      </c>
      <c r="K1456" t="str">
        <f>IF(Table2_1[[#This Row],[discount_percentage]]&gt;=0.5, "Yes", "No")</f>
        <v>Yes</v>
      </c>
      <c r="L1456" s="16">
        <f>Table2_1[[#This Row],[actual_price]] * Table2_1[[#This Row],[rating_count]]</f>
        <v>7072734</v>
      </c>
      <c r="M1456">
        <v>3.5</v>
      </c>
      <c r="N1456">
        <v>2283</v>
      </c>
      <c r="O1456">
        <f>Table2_1[[#This Row],[rating]] * Table2_1[[#This Row],[rating_count]]</f>
        <v>7990.5</v>
      </c>
      <c r="P1456">
        <f>CORREL(J:J,M:M)</f>
        <v>-0.15537543972693033</v>
      </c>
      <c r="Q1456" t="str">
        <f>IF(Table2_1[[#This Row],[rating_count]]&lt;1000, "Yes", "No")</f>
        <v>No</v>
      </c>
      <c r="R1456" s="9">
        <f>Table2_1[[#This Row],[rating]] * Table2_1[[#This Row],[rating_count]]</f>
        <v>7990.5</v>
      </c>
    </row>
    <row r="1457" spans="1:18">
      <c r="A1457" s="9" t="s">
        <v>12924</v>
      </c>
      <c r="B1457" s="9" t="s">
        <v>12925</v>
      </c>
      <c r="C1457" s="9" t="s">
        <v>13174</v>
      </c>
      <c r="D1457" s="9" t="s">
        <v>13287</v>
      </c>
      <c r="E1457" s="9" t="s">
        <v>13288</v>
      </c>
      <c r="F1457" s="9" t="s">
        <v>13289</v>
      </c>
      <c r="G1457" s="9"/>
      <c r="H1457">
        <v>3487.77</v>
      </c>
      <c r="I1457">
        <v>4990</v>
      </c>
      <c r="J1457">
        <v>0.3</v>
      </c>
      <c r="K1457" t="str">
        <f>IF(Table2_1[[#This Row],[discount_percentage]]&gt;=0.5, "Yes", "No")</f>
        <v>No</v>
      </c>
      <c r="L1457" s="16">
        <f>Table2_1[[#This Row],[actual_price]] * Table2_1[[#This Row],[rating_count]]</f>
        <v>5623730</v>
      </c>
      <c r="M1457">
        <v>4.0999999999999996</v>
      </c>
      <c r="N1457">
        <v>1127</v>
      </c>
      <c r="O1457">
        <f>Table2_1[[#This Row],[rating]] * Table2_1[[#This Row],[rating_count]]</f>
        <v>4620.7</v>
      </c>
      <c r="P1457">
        <f>CORREL(J:J,M:M)</f>
        <v>-0.15537543972693033</v>
      </c>
      <c r="Q1457" t="str">
        <f>IF(Table2_1[[#This Row],[rating_count]]&lt;1000, "Yes", "No")</f>
        <v>No</v>
      </c>
      <c r="R1457" s="9">
        <f>Table2_1[[#This Row],[rating]] * Table2_1[[#This Row],[rating_count]]</f>
        <v>4620.7</v>
      </c>
    </row>
    <row r="1458" spans="1:18">
      <c r="A1458" s="9" t="s">
        <v>12934</v>
      </c>
      <c r="B1458" s="9" t="s">
        <v>12935</v>
      </c>
      <c r="C1458" s="9" t="s">
        <v>13174</v>
      </c>
      <c r="D1458" s="9" t="s">
        <v>13283</v>
      </c>
      <c r="E1458" s="9" t="s">
        <v>13284</v>
      </c>
      <c r="F1458" s="9" t="s">
        <v>13318</v>
      </c>
      <c r="G1458" s="9"/>
      <c r="H1458">
        <v>498</v>
      </c>
      <c r="I1458">
        <v>1200</v>
      </c>
      <c r="J1458">
        <v>0.59</v>
      </c>
      <c r="K1458" t="str">
        <f>IF(Table2_1[[#This Row],[discount_percentage]]&gt;=0.5, "Yes", "No")</f>
        <v>Yes</v>
      </c>
      <c r="L1458" s="16">
        <f>Table2_1[[#This Row],[actual_price]] * Table2_1[[#This Row],[rating_count]]</f>
        <v>135600</v>
      </c>
      <c r="M1458">
        <v>3.2</v>
      </c>
      <c r="N1458">
        <v>113</v>
      </c>
      <c r="O1458">
        <f>Table2_1[[#This Row],[rating]] * Table2_1[[#This Row],[rating_count]]</f>
        <v>361.6</v>
      </c>
      <c r="P1458">
        <f>CORREL(J:J,M:M)</f>
        <v>-0.15537543972693033</v>
      </c>
      <c r="Q1458" t="str">
        <f>IF(Table2_1[[#This Row],[rating_count]]&lt;1000, "Yes", "No")</f>
        <v>Yes</v>
      </c>
      <c r="R1458" s="9">
        <f>Table2_1[[#This Row],[rating]] * Table2_1[[#This Row],[rating_count]]</f>
        <v>361.6</v>
      </c>
    </row>
    <row r="1459" spans="1:18">
      <c r="A1459" s="9" t="s">
        <v>12944</v>
      </c>
      <c r="B1459" s="9" t="s">
        <v>12945</v>
      </c>
      <c r="C1459" s="9" t="s">
        <v>13174</v>
      </c>
      <c r="D1459" s="9" t="s">
        <v>13283</v>
      </c>
      <c r="E1459" s="9" t="s">
        <v>13284</v>
      </c>
      <c r="F1459" s="9" t="s">
        <v>13285</v>
      </c>
      <c r="G1459" s="9" t="s">
        <v>13286</v>
      </c>
      <c r="H1459">
        <v>2695</v>
      </c>
      <c r="I1459">
        <v>2695</v>
      </c>
      <c r="J1459">
        <v>0</v>
      </c>
      <c r="K1459" t="str">
        <f>IF(Table2_1[[#This Row],[discount_percentage]]&gt;=0.5, "Yes", "No")</f>
        <v>No</v>
      </c>
      <c r="L1459" s="16">
        <f>Table2_1[[#This Row],[actual_price]] * Table2_1[[#This Row],[rating_count]]</f>
        <v>6786010</v>
      </c>
      <c r="M1459">
        <v>4.4000000000000004</v>
      </c>
      <c r="N1459">
        <v>2518</v>
      </c>
      <c r="O1459">
        <f>Table2_1[[#This Row],[rating]] * Table2_1[[#This Row],[rating_count]]</f>
        <v>11079.2</v>
      </c>
      <c r="P1459">
        <f>CORREL(J:J,M:M)</f>
        <v>-0.15537543972693033</v>
      </c>
      <c r="Q1459" t="str">
        <f>IF(Table2_1[[#This Row],[rating_count]]&lt;1000, "Yes", "No")</f>
        <v>No</v>
      </c>
      <c r="R1459" s="9">
        <f>Table2_1[[#This Row],[rating]] * Table2_1[[#This Row],[rating_count]]</f>
        <v>11079.2</v>
      </c>
    </row>
    <row r="1460" spans="1:18">
      <c r="A1460" s="9" t="s">
        <v>12954</v>
      </c>
      <c r="B1460" s="9" t="s">
        <v>12955</v>
      </c>
      <c r="C1460" s="9" t="s">
        <v>13174</v>
      </c>
      <c r="D1460" s="9" t="s">
        <v>13287</v>
      </c>
      <c r="E1460" s="9" t="s">
        <v>13288</v>
      </c>
      <c r="F1460" s="9" t="s">
        <v>13289</v>
      </c>
      <c r="G1460" s="9"/>
      <c r="H1460">
        <v>949</v>
      </c>
      <c r="I1460">
        <v>2299</v>
      </c>
      <c r="J1460">
        <v>0.59</v>
      </c>
      <c r="K1460" t="str">
        <f>IF(Table2_1[[#This Row],[discount_percentage]]&gt;=0.5, "Yes", "No")</f>
        <v>Yes</v>
      </c>
      <c r="L1460" s="16">
        <f>Table2_1[[#This Row],[actual_price]] * Table2_1[[#This Row],[rating_count]]</f>
        <v>1264450</v>
      </c>
      <c r="M1460">
        <v>3.6</v>
      </c>
      <c r="N1460">
        <v>550</v>
      </c>
      <c r="O1460">
        <f>Table2_1[[#This Row],[rating]] * Table2_1[[#This Row],[rating_count]]</f>
        <v>1980</v>
      </c>
      <c r="P1460">
        <f>CORREL(J:J,M:M)</f>
        <v>-0.15537543972693033</v>
      </c>
      <c r="Q1460" t="str">
        <f>IF(Table2_1[[#This Row],[rating_count]]&lt;1000, "Yes", "No")</f>
        <v>Yes</v>
      </c>
      <c r="R1460" s="9">
        <f>Table2_1[[#This Row],[rating]] * Table2_1[[#This Row],[rating_count]]</f>
        <v>1980</v>
      </c>
    </row>
    <row r="1461" spans="1:18">
      <c r="A1461" s="9" t="s">
        <v>12964</v>
      </c>
      <c r="B1461" s="9" t="s">
        <v>12965</v>
      </c>
      <c r="C1461" s="9" t="s">
        <v>13174</v>
      </c>
      <c r="D1461" s="9" t="s">
        <v>13283</v>
      </c>
      <c r="E1461" s="9" t="s">
        <v>13291</v>
      </c>
      <c r="F1461" s="9" t="s">
        <v>13292</v>
      </c>
      <c r="G1461" s="9" t="s">
        <v>13293</v>
      </c>
      <c r="H1461">
        <v>199</v>
      </c>
      <c r="I1461">
        <v>999</v>
      </c>
      <c r="J1461">
        <v>0.8</v>
      </c>
      <c r="K1461" t="str">
        <f>IF(Table2_1[[#This Row],[discount_percentage]]&gt;=0.5, "Yes", "No")</f>
        <v>Yes</v>
      </c>
      <c r="L1461" s="16">
        <f>Table2_1[[#This Row],[actual_price]] * Table2_1[[#This Row],[rating_count]]</f>
        <v>1998</v>
      </c>
      <c r="M1461">
        <v>3.1</v>
      </c>
      <c r="N1461">
        <v>2</v>
      </c>
      <c r="O1461">
        <f>Table2_1[[#This Row],[rating]] * Table2_1[[#This Row],[rating_count]]</f>
        <v>6.2</v>
      </c>
      <c r="P1461">
        <f>CORREL(J:J,M:M)</f>
        <v>-0.15537543972693033</v>
      </c>
      <c r="Q1461" t="str">
        <f>IF(Table2_1[[#This Row],[rating_count]]&lt;1000, "Yes", "No")</f>
        <v>Yes</v>
      </c>
      <c r="R1461" s="9">
        <f>Table2_1[[#This Row],[rating]] * Table2_1[[#This Row],[rating_count]]</f>
        <v>6.2</v>
      </c>
    </row>
    <row r="1462" spans="1:18">
      <c r="A1462" s="9" t="s">
        <v>12974</v>
      </c>
      <c r="B1462" s="9" t="s">
        <v>12975</v>
      </c>
      <c r="C1462" s="9" t="s">
        <v>13174</v>
      </c>
      <c r="D1462" s="9" t="s">
        <v>13283</v>
      </c>
      <c r="E1462" s="9" t="s">
        <v>13332</v>
      </c>
      <c r="F1462" s="9" t="s">
        <v>13333</v>
      </c>
      <c r="G1462" s="9"/>
      <c r="H1462">
        <v>379</v>
      </c>
      <c r="I1462">
        <v>919</v>
      </c>
      <c r="J1462">
        <v>0.59</v>
      </c>
      <c r="K1462" t="str">
        <f>IF(Table2_1[[#This Row],[discount_percentage]]&gt;=0.5, "Yes", "No")</f>
        <v>Yes</v>
      </c>
      <c r="L1462" s="16">
        <f>Table2_1[[#This Row],[actual_price]] * Table2_1[[#This Row],[rating_count]]</f>
        <v>1001710</v>
      </c>
      <c r="M1462">
        <v>4</v>
      </c>
      <c r="N1462">
        <v>1090</v>
      </c>
      <c r="O1462">
        <f>Table2_1[[#This Row],[rating]] * Table2_1[[#This Row],[rating_count]]</f>
        <v>4360</v>
      </c>
      <c r="P1462">
        <f>CORREL(J:J,M:M)</f>
        <v>-0.15537543972693033</v>
      </c>
      <c r="Q1462" t="str">
        <f>IF(Table2_1[[#This Row],[rating_count]]&lt;1000, "Yes", "No")</f>
        <v>No</v>
      </c>
      <c r="R1462" s="9">
        <f>Table2_1[[#This Row],[rating]] * Table2_1[[#This Row],[rating_count]]</f>
        <v>4360</v>
      </c>
    </row>
    <row r="1463" spans="1:18">
      <c r="A1463" s="9" t="s">
        <v>12984</v>
      </c>
      <c r="B1463" s="9" t="s">
        <v>12985</v>
      </c>
      <c r="C1463" s="9" t="s">
        <v>13174</v>
      </c>
      <c r="D1463" s="9" t="s">
        <v>13283</v>
      </c>
      <c r="E1463" s="9" t="s">
        <v>13284</v>
      </c>
      <c r="F1463" s="9" t="s">
        <v>13335</v>
      </c>
      <c r="G1463" s="9"/>
      <c r="H1463">
        <v>2280</v>
      </c>
      <c r="I1463">
        <v>3045</v>
      </c>
      <c r="J1463">
        <v>0.25</v>
      </c>
      <c r="K1463" t="str">
        <f>IF(Table2_1[[#This Row],[discount_percentage]]&gt;=0.5, "Yes", "No")</f>
        <v>No</v>
      </c>
      <c r="L1463" s="16">
        <f>Table2_1[[#This Row],[actual_price]] * Table2_1[[#This Row],[rating_count]]</f>
        <v>12539310</v>
      </c>
      <c r="M1463">
        <v>4.0999999999999996</v>
      </c>
      <c r="N1463">
        <v>4118</v>
      </c>
      <c r="O1463">
        <f>Table2_1[[#This Row],[rating]] * Table2_1[[#This Row],[rating_count]]</f>
        <v>16883.8</v>
      </c>
      <c r="P1463">
        <f>CORREL(J:J,M:M)</f>
        <v>-0.15537543972693033</v>
      </c>
      <c r="Q1463" t="str">
        <f>IF(Table2_1[[#This Row],[rating_count]]&lt;1000, "Yes", "No")</f>
        <v>No</v>
      </c>
      <c r="R1463" s="9">
        <f>Table2_1[[#This Row],[rating]] * Table2_1[[#This Row],[rating_count]]</f>
        <v>16883.8</v>
      </c>
    </row>
    <row r="1464" spans="1:18">
      <c r="A1464" s="9" t="s">
        <v>12994</v>
      </c>
      <c r="B1464" s="9" t="s">
        <v>12995</v>
      </c>
      <c r="C1464" s="9" t="s">
        <v>13174</v>
      </c>
      <c r="D1464" s="9" t="s">
        <v>13287</v>
      </c>
      <c r="E1464" s="9" t="s">
        <v>13288</v>
      </c>
      <c r="F1464" s="9" t="s">
        <v>13326</v>
      </c>
      <c r="G1464" s="9"/>
      <c r="H1464">
        <v>2219</v>
      </c>
      <c r="I1464">
        <v>3080</v>
      </c>
      <c r="J1464">
        <v>0.28000000000000003</v>
      </c>
      <c r="K1464" t="str">
        <f>IF(Table2_1[[#This Row],[discount_percentage]]&gt;=0.5, "Yes", "No")</f>
        <v>No</v>
      </c>
      <c r="L1464" s="16">
        <f>Table2_1[[#This Row],[actual_price]] * Table2_1[[#This Row],[rating_count]]</f>
        <v>1441440</v>
      </c>
      <c r="M1464">
        <v>3.6</v>
      </c>
      <c r="N1464">
        <v>468</v>
      </c>
      <c r="O1464">
        <f>Table2_1[[#This Row],[rating]] * Table2_1[[#This Row],[rating_count]]</f>
        <v>1684.8</v>
      </c>
      <c r="P1464">
        <f>CORREL(J:J,M:M)</f>
        <v>-0.15537543972693033</v>
      </c>
      <c r="Q1464" t="str">
        <f>IF(Table2_1[[#This Row],[rating_count]]&lt;1000, "Yes", "No")</f>
        <v>Yes</v>
      </c>
      <c r="R1464" s="9">
        <f>Table2_1[[#This Row],[rating]] * Table2_1[[#This Row],[rating_count]]</f>
        <v>1684.8</v>
      </c>
    </row>
    <row r="1465" spans="1:18">
      <c r="A1465" s="9" t="s">
        <v>13004</v>
      </c>
      <c r="B1465" s="9" t="s">
        <v>13005</v>
      </c>
      <c r="C1465" s="9" t="s">
        <v>13174</v>
      </c>
      <c r="D1465" s="9" t="s">
        <v>13287</v>
      </c>
      <c r="E1465" s="9" t="s">
        <v>13321</v>
      </c>
      <c r="F1465" s="9" t="s">
        <v>13330</v>
      </c>
      <c r="G1465" s="9"/>
      <c r="H1465">
        <v>1399</v>
      </c>
      <c r="I1465">
        <v>1890</v>
      </c>
      <c r="J1465">
        <v>0.26</v>
      </c>
      <c r="K1465" t="str">
        <f>IF(Table2_1[[#This Row],[discount_percentage]]&gt;=0.5, "Yes", "No")</f>
        <v>No</v>
      </c>
      <c r="L1465" s="16">
        <f>Table2_1[[#This Row],[actual_price]] * Table2_1[[#This Row],[rating_count]]</f>
        <v>15178590</v>
      </c>
      <c r="M1465">
        <v>4</v>
      </c>
      <c r="N1465">
        <v>8031</v>
      </c>
      <c r="O1465">
        <f>Table2_1[[#This Row],[rating]] * Table2_1[[#This Row],[rating_count]]</f>
        <v>32124</v>
      </c>
      <c r="P1465">
        <f>CORREL(J:J,M:M)</f>
        <v>-0.15537543972693033</v>
      </c>
      <c r="Q1465" t="str">
        <f>IF(Table2_1[[#This Row],[rating_count]]&lt;1000, "Yes", "No")</f>
        <v>No</v>
      </c>
      <c r="R1465" s="9">
        <f>Table2_1[[#This Row],[rating]] * Table2_1[[#This Row],[rating_count]]</f>
        <v>32124</v>
      </c>
    </row>
    <row r="1466" spans="1:18">
      <c r="A1466" s="9" t="s">
        <v>13014</v>
      </c>
      <c r="B1466" s="9" t="s">
        <v>13015</v>
      </c>
      <c r="C1466" s="9" t="s">
        <v>13174</v>
      </c>
      <c r="D1466" s="9" t="s">
        <v>13283</v>
      </c>
      <c r="E1466" s="9" t="s">
        <v>13284</v>
      </c>
      <c r="F1466" s="9" t="s">
        <v>13317</v>
      </c>
      <c r="G1466" s="9"/>
      <c r="H1466">
        <v>2863</v>
      </c>
      <c r="I1466">
        <v>3690</v>
      </c>
      <c r="J1466">
        <v>0.22</v>
      </c>
      <c r="K1466" t="str">
        <f>IF(Table2_1[[#This Row],[discount_percentage]]&gt;=0.5, "Yes", "No")</f>
        <v>No</v>
      </c>
      <c r="L1466" s="16">
        <f>Table2_1[[#This Row],[actual_price]] * Table2_1[[#This Row],[rating_count]]</f>
        <v>25782030</v>
      </c>
      <c r="M1466">
        <v>4.3</v>
      </c>
      <c r="N1466">
        <v>6987</v>
      </c>
      <c r="O1466">
        <f>Table2_1[[#This Row],[rating]] * Table2_1[[#This Row],[rating_count]]</f>
        <v>30044.1</v>
      </c>
      <c r="P1466">
        <f>CORREL(J:J,M:M)</f>
        <v>-0.15537543972693033</v>
      </c>
      <c r="Q1466" t="str">
        <f>IF(Table2_1[[#This Row],[rating_count]]&lt;1000, "Yes", "No")</f>
        <v>No</v>
      </c>
      <c r="R1466" s="9">
        <f>Table2_1[[#This Row],[rating]] * Table2_1[[#This Row],[rating_count]]</f>
        <v>30044.1</v>
      </c>
    </row>
  </sheetData>
  <mergeCells count="1">
    <mergeCell ref="T1:U1"/>
  </mergeCells>
  <phoneticPr fontId="2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9E0DD-E7BB-48B4-89AC-F47542CE13D1}">
  <dimension ref="A2:AH1341"/>
  <sheetViews>
    <sheetView topLeftCell="V1" zoomScale="85" zoomScaleNormal="85" workbookViewId="0">
      <selection activeCell="X11" sqref="X11"/>
    </sheetView>
  </sheetViews>
  <sheetFormatPr defaultRowHeight="16"/>
  <cols>
    <col min="1" max="1" width="20.83203125" bestFit="1" customWidth="1"/>
    <col min="2" max="2" width="27.5" style="20" bestFit="1" customWidth="1"/>
    <col min="4" max="4" width="20.83203125" bestFit="1" customWidth="1"/>
    <col min="5" max="5" width="17.25" bestFit="1" customWidth="1"/>
    <col min="7" max="7" width="20.83203125" bestFit="1" customWidth="1"/>
    <col min="8" max="8" width="17.4140625" bestFit="1" customWidth="1"/>
    <col min="10" max="10" width="213.83203125" bestFit="1" customWidth="1"/>
    <col min="11" max="11" width="14.5" bestFit="1" customWidth="1"/>
    <col min="13" max="13" width="20.83203125" bestFit="1" customWidth="1"/>
    <col min="14" max="14" width="20.1640625" bestFit="1" customWidth="1"/>
    <col min="15" max="15" width="24.33203125" bestFit="1" customWidth="1"/>
    <col min="17" max="17" width="111.4140625" bestFit="1" customWidth="1"/>
    <col min="18" max="18" width="18.58203125" style="4" bestFit="1" customWidth="1"/>
    <col min="20" max="20" width="12.4140625" bestFit="1" customWidth="1"/>
    <col min="21" max="21" width="17.25" bestFit="1" customWidth="1"/>
    <col min="23" max="23" width="20.83203125" bestFit="1" customWidth="1"/>
    <col min="24" max="24" width="26.75" bestFit="1" customWidth="1"/>
    <col min="26" max="26" width="33" bestFit="1" customWidth="1"/>
    <col min="28" max="28" width="20.83203125" bestFit="1" customWidth="1"/>
    <col min="29" max="29" width="21.5" style="15" bestFit="1" customWidth="1"/>
    <col min="31" max="31" width="70.4140625" bestFit="1" customWidth="1"/>
    <col min="32" max="32" width="46.9140625" bestFit="1" customWidth="1"/>
    <col min="33" max="33" width="14.5" customWidth="1"/>
    <col min="34" max="34" width="10.08203125" customWidth="1"/>
  </cols>
  <sheetData>
    <row r="2" spans="1:34">
      <c r="A2" s="12" t="s">
        <v>13398</v>
      </c>
      <c r="B2" s="12"/>
      <c r="D2" s="12" t="s">
        <v>13399</v>
      </c>
      <c r="E2" s="12"/>
      <c r="G2" s="12" t="s">
        <v>13400</v>
      </c>
      <c r="H2" s="12"/>
      <c r="J2" s="12" t="s">
        <v>13402</v>
      </c>
      <c r="K2" s="12"/>
      <c r="M2" s="12" t="s">
        <v>13401</v>
      </c>
      <c r="N2" s="12"/>
      <c r="O2" s="12"/>
      <c r="Q2" s="12" t="s">
        <v>13403</v>
      </c>
      <c r="R2" s="12"/>
      <c r="T2" s="12" t="s">
        <v>13404</v>
      </c>
      <c r="U2" s="12"/>
      <c r="W2" s="12" t="s">
        <v>13405</v>
      </c>
      <c r="X2" s="12"/>
      <c r="Z2" t="s">
        <v>13406</v>
      </c>
      <c r="AB2" t="s">
        <v>13393</v>
      </c>
      <c r="AE2" t="s">
        <v>13397</v>
      </c>
      <c r="AG2" t="s">
        <v>13394</v>
      </c>
    </row>
    <row r="3" spans="1:34">
      <c r="A3" s="7" t="s">
        <v>13075</v>
      </c>
      <c r="B3" t="s">
        <v>13379</v>
      </c>
      <c r="D3" s="7" t="s">
        <v>13075</v>
      </c>
      <c r="E3" t="s">
        <v>13380</v>
      </c>
      <c r="G3" s="7" t="s">
        <v>13075</v>
      </c>
      <c r="H3" t="s">
        <v>13381</v>
      </c>
      <c r="J3" s="7" t="s">
        <v>13075</v>
      </c>
      <c r="K3" t="s">
        <v>13382</v>
      </c>
      <c r="M3" s="7" t="s">
        <v>13075</v>
      </c>
      <c r="N3" t="s">
        <v>13384</v>
      </c>
      <c r="O3" t="s">
        <v>13385</v>
      </c>
      <c r="Q3" s="7" t="s">
        <v>13075</v>
      </c>
      <c r="R3" s="11" t="s">
        <v>13381</v>
      </c>
      <c r="T3" s="7" t="s">
        <v>13075</v>
      </c>
      <c r="U3" t="s">
        <v>13380</v>
      </c>
      <c r="W3" s="7" t="s">
        <v>13075</v>
      </c>
      <c r="X3" t="s">
        <v>13391</v>
      </c>
      <c r="Z3" s="18" t="s">
        <v>13392</v>
      </c>
      <c r="AB3" s="7" t="s">
        <v>13075</v>
      </c>
      <c r="AC3" s="15" t="s">
        <v>13383</v>
      </c>
      <c r="AE3" s="7" t="s">
        <v>13075</v>
      </c>
      <c r="AF3" t="s">
        <v>13410</v>
      </c>
      <c r="AG3" s="12" t="s">
        <v>13387</v>
      </c>
      <c r="AH3" s="12"/>
    </row>
    <row r="4" spans="1:34">
      <c r="A4" s="8" t="s">
        <v>13263</v>
      </c>
      <c r="B4" s="9">
        <v>0</v>
      </c>
      <c r="D4" s="8" t="s">
        <v>13091</v>
      </c>
      <c r="E4" s="9">
        <v>526</v>
      </c>
      <c r="G4" s="8" t="s">
        <v>13091</v>
      </c>
      <c r="H4" s="11">
        <v>15778848</v>
      </c>
      <c r="J4" s="8" t="s">
        <v>6389</v>
      </c>
      <c r="K4" s="9">
        <v>5</v>
      </c>
      <c r="M4" s="8" t="s">
        <v>13336</v>
      </c>
      <c r="N4" s="10">
        <v>4000</v>
      </c>
      <c r="O4" s="10">
        <v>2339</v>
      </c>
      <c r="Q4" s="8" t="s">
        <v>128</v>
      </c>
      <c r="R4" s="11">
        <v>853945</v>
      </c>
      <c r="T4" s="8" t="s">
        <v>13388</v>
      </c>
      <c r="U4" s="9">
        <v>1</v>
      </c>
      <c r="W4" s="8" t="s">
        <v>13336</v>
      </c>
      <c r="X4" s="17">
        <v>4472000</v>
      </c>
      <c r="Z4">
        <f>COUNTIF(Table2_1[Column1], "Yes")</f>
        <v>328</v>
      </c>
      <c r="AB4" s="8" t="s">
        <v>13091</v>
      </c>
      <c r="AC4" s="15">
        <v>3138057</v>
      </c>
      <c r="AE4" s="8" t="s">
        <v>617</v>
      </c>
      <c r="AF4" s="9">
        <v>1878681.2000000002</v>
      </c>
      <c r="AG4" t="str" cm="1">
        <f t="array" ref="AG4:AG5">_xlfn.UNIQUE(Table2_1[Discount More  Than 50%])</f>
        <v>Yes</v>
      </c>
      <c r="AH4">
        <f>COUNTIF(Table2_1[Discount More  Than 50%],AG4)</f>
        <v>751</v>
      </c>
    </row>
    <row r="5" spans="1:34">
      <c r="A5" s="8" t="s">
        <v>13169</v>
      </c>
      <c r="B5" s="9">
        <v>0.12354838709677421</v>
      </c>
      <c r="D5" s="8" t="s">
        <v>13083</v>
      </c>
      <c r="E5" s="9">
        <v>453</v>
      </c>
      <c r="G5" s="8" t="s">
        <v>13083</v>
      </c>
      <c r="H5" s="11">
        <v>7728689</v>
      </c>
      <c r="J5" s="8" t="s">
        <v>12252</v>
      </c>
      <c r="K5" s="9">
        <v>4.7</v>
      </c>
      <c r="M5" s="8" t="s">
        <v>13083</v>
      </c>
      <c r="N5" s="10">
        <v>1683.6231346578368</v>
      </c>
      <c r="O5" s="10">
        <v>842.65037527593813</v>
      </c>
      <c r="Q5" s="8" t="s">
        <v>456</v>
      </c>
      <c r="R5" s="11">
        <v>426973</v>
      </c>
      <c r="T5" s="8" t="s">
        <v>13409</v>
      </c>
      <c r="U5" s="9">
        <v>6</v>
      </c>
      <c r="W5" s="8" t="s">
        <v>13083</v>
      </c>
      <c r="X5" s="17">
        <v>12614808460.58</v>
      </c>
      <c r="AB5" s="8" t="s">
        <v>13174</v>
      </c>
      <c r="AC5" s="15">
        <v>1044115.81</v>
      </c>
      <c r="AE5" s="8" t="s">
        <v>456</v>
      </c>
      <c r="AF5" s="9">
        <v>1878681.2000000002</v>
      </c>
      <c r="AG5" t="str">
        <v>No</v>
      </c>
      <c r="AH5">
        <f>COUNTIF(Table2_1[Discount More  Than 50%],AG5)</f>
        <v>714</v>
      </c>
    </row>
    <row r="6" spans="1:34">
      <c r="A6" s="8" t="s">
        <v>13174</v>
      </c>
      <c r="B6" s="9">
        <v>0.40120535714285727</v>
      </c>
      <c r="D6" s="8" t="s">
        <v>13174</v>
      </c>
      <c r="E6" s="9">
        <v>448</v>
      </c>
      <c r="G6" s="8" t="s">
        <v>13174</v>
      </c>
      <c r="H6" s="11">
        <v>2991069</v>
      </c>
      <c r="J6" s="8" t="s">
        <v>10591</v>
      </c>
      <c r="K6" s="9">
        <v>4.7</v>
      </c>
      <c r="M6" s="8" t="s">
        <v>13091</v>
      </c>
      <c r="N6" s="10">
        <v>10127.311787072244</v>
      </c>
      <c r="O6" s="10">
        <v>5965.88783269962</v>
      </c>
      <c r="Q6" s="8" t="s">
        <v>617</v>
      </c>
      <c r="R6" s="11">
        <v>426973</v>
      </c>
      <c r="T6" s="8" t="s">
        <v>13407</v>
      </c>
      <c r="U6" s="9">
        <v>348</v>
      </c>
      <c r="W6" s="8" t="s">
        <v>13091</v>
      </c>
      <c r="X6" s="17">
        <v>98020806794</v>
      </c>
      <c r="AB6" s="8" t="s">
        <v>13083</v>
      </c>
      <c r="AC6" s="15">
        <v>381720.62</v>
      </c>
      <c r="AE6" s="8" t="s">
        <v>128</v>
      </c>
      <c r="AF6" s="9">
        <v>1878681.2000000002</v>
      </c>
    </row>
    <row r="7" spans="1:34">
      <c r="A7" s="8" t="s">
        <v>13336</v>
      </c>
      <c r="B7" s="9">
        <v>0.42</v>
      </c>
      <c r="D7" s="8" t="s">
        <v>13169</v>
      </c>
      <c r="E7" s="9">
        <v>31</v>
      </c>
      <c r="G7" s="8" t="s">
        <v>13169</v>
      </c>
      <c r="H7" s="11">
        <v>149675</v>
      </c>
      <c r="J7" s="8" t="s">
        <v>11356</v>
      </c>
      <c r="K7" s="9">
        <v>4.8</v>
      </c>
      <c r="M7" s="8" t="s">
        <v>13353</v>
      </c>
      <c r="N7" s="10">
        <v>1900</v>
      </c>
      <c r="O7" s="10">
        <v>899</v>
      </c>
      <c r="Q7" s="8" t="s">
        <v>3065</v>
      </c>
      <c r="R7" s="11">
        <v>385177</v>
      </c>
      <c r="T7" s="8" t="s">
        <v>13408</v>
      </c>
      <c r="U7" s="9">
        <v>1110</v>
      </c>
      <c r="W7" s="8" t="s">
        <v>13353</v>
      </c>
      <c r="X7" s="17">
        <v>6959700</v>
      </c>
      <c r="AB7" s="8" t="s">
        <v>13169</v>
      </c>
      <c r="AC7" s="15">
        <v>9349</v>
      </c>
      <c r="AE7" s="8" t="s">
        <v>3117</v>
      </c>
      <c r="AF7" s="9">
        <v>1491223.2999999998</v>
      </c>
    </row>
    <row r="8" spans="1:34">
      <c r="A8" s="8" t="s">
        <v>13164</v>
      </c>
      <c r="B8" s="9">
        <v>0.45999999999999996</v>
      </c>
      <c r="D8" s="8" t="s">
        <v>13164</v>
      </c>
      <c r="E8" s="9">
        <v>2</v>
      </c>
      <c r="G8" s="8" t="s">
        <v>13164</v>
      </c>
      <c r="H8" s="11">
        <v>88882</v>
      </c>
      <c r="J8" s="8" t="s">
        <v>11115</v>
      </c>
      <c r="K8" s="9">
        <v>4.7</v>
      </c>
      <c r="M8" s="8" t="s">
        <v>13174</v>
      </c>
      <c r="N8" s="10">
        <v>4162.0736607142853</v>
      </c>
      <c r="O8" s="10">
        <v>2330.6156473214287</v>
      </c>
      <c r="Q8" s="8" t="s">
        <v>3117</v>
      </c>
      <c r="R8" s="11">
        <v>363713</v>
      </c>
      <c r="T8" s="8" t="s">
        <v>13076</v>
      </c>
      <c r="U8" s="9">
        <v>1465</v>
      </c>
      <c r="W8" s="8" t="s">
        <v>13174</v>
      </c>
      <c r="X8" s="17">
        <v>10459722337</v>
      </c>
      <c r="AB8" s="8" t="s">
        <v>13336</v>
      </c>
      <c r="AC8" s="15">
        <v>2339</v>
      </c>
      <c r="AE8" s="8" t="s">
        <v>3467</v>
      </c>
      <c r="AF8" s="9">
        <v>1491223.2999999998</v>
      </c>
    </row>
    <row r="9" spans="1:34">
      <c r="A9" s="8" t="s">
        <v>13091</v>
      </c>
      <c r="B9" s="9">
        <v>0.50828897338403023</v>
      </c>
      <c r="D9" s="8" t="s">
        <v>13238</v>
      </c>
      <c r="E9" s="9">
        <v>2</v>
      </c>
      <c r="G9" s="8" t="s">
        <v>13263</v>
      </c>
      <c r="H9" s="11">
        <v>15867</v>
      </c>
      <c r="J9" s="8" t="s">
        <v>10368</v>
      </c>
      <c r="K9" s="9">
        <v>4.8</v>
      </c>
      <c r="M9" s="8" t="s">
        <v>13238</v>
      </c>
      <c r="N9" s="10">
        <v>799</v>
      </c>
      <c r="O9" s="10">
        <v>337</v>
      </c>
      <c r="Q9" s="8" t="s">
        <v>3467</v>
      </c>
      <c r="R9" s="11">
        <v>363713</v>
      </c>
      <c r="W9" s="8" t="s">
        <v>13238</v>
      </c>
      <c r="X9" s="17">
        <v>6163434</v>
      </c>
      <c r="AB9" s="8" t="s">
        <v>13164</v>
      </c>
      <c r="AC9" s="15">
        <v>1276</v>
      </c>
      <c r="AE9" s="8" t="s">
        <v>13076</v>
      </c>
      <c r="AF9" s="9">
        <v>1878681.2000000002</v>
      </c>
    </row>
    <row r="10" spans="1:34">
      <c r="A10" s="8" t="s">
        <v>13353</v>
      </c>
      <c r="B10" s="9">
        <v>0.53</v>
      </c>
      <c r="D10" s="8" t="s">
        <v>13336</v>
      </c>
      <c r="E10" s="9">
        <v>1</v>
      </c>
      <c r="G10" s="8" t="s">
        <v>13238</v>
      </c>
      <c r="H10" s="11">
        <v>8566</v>
      </c>
      <c r="J10" s="8" t="s">
        <v>2862</v>
      </c>
      <c r="K10" s="9">
        <v>5</v>
      </c>
      <c r="M10" s="8" t="s">
        <v>13164</v>
      </c>
      <c r="N10" s="10">
        <v>1347</v>
      </c>
      <c r="O10" s="10">
        <v>638</v>
      </c>
      <c r="Q10" s="8" t="s">
        <v>4815</v>
      </c>
      <c r="R10" s="11">
        <v>363711</v>
      </c>
      <c r="W10" s="8" t="s">
        <v>13164</v>
      </c>
      <c r="X10" s="17">
        <v>151117062</v>
      </c>
      <c r="AB10" s="8" t="s">
        <v>13353</v>
      </c>
      <c r="AC10" s="15">
        <v>899</v>
      </c>
    </row>
    <row r="11" spans="1:34">
      <c r="A11" s="8" t="s">
        <v>13083</v>
      </c>
      <c r="B11" s="9">
        <v>0.54024282560706416</v>
      </c>
      <c r="D11" s="8" t="s">
        <v>13263</v>
      </c>
      <c r="E11" s="9">
        <v>1</v>
      </c>
      <c r="G11" s="8" t="s">
        <v>13353</v>
      </c>
      <c r="H11" s="11">
        <v>3663</v>
      </c>
      <c r="J11" s="8" t="s">
        <v>2202</v>
      </c>
      <c r="K11" s="9">
        <v>4.7</v>
      </c>
      <c r="M11" s="8" t="s">
        <v>13169</v>
      </c>
      <c r="N11" s="10">
        <v>397.19354838709677</v>
      </c>
      <c r="O11" s="10">
        <v>301.58064516129031</v>
      </c>
      <c r="Q11" s="8" t="s">
        <v>3261</v>
      </c>
      <c r="R11" s="11">
        <v>313836</v>
      </c>
      <c r="W11" s="8" t="s">
        <v>13169</v>
      </c>
      <c r="X11" s="17">
        <v>60778817</v>
      </c>
      <c r="AB11" s="8" t="s">
        <v>13238</v>
      </c>
      <c r="AC11" s="15">
        <v>674</v>
      </c>
    </row>
    <row r="12" spans="1:34">
      <c r="A12" s="8" t="s">
        <v>13238</v>
      </c>
      <c r="B12" s="9">
        <v>0.57499999999999996</v>
      </c>
      <c r="D12" s="8" t="s">
        <v>13353</v>
      </c>
      <c r="E12" s="9">
        <v>1</v>
      </c>
      <c r="G12" s="8" t="s">
        <v>13336</v>
      </c>
      <c r="H12" s="11">
        <v>1118</v>
      </c>
      <c r="J12" s="8" t="s">
        <v>3856</v>
      </c>
      <c r="K12" s="9">
        <v>4.7</v>
      </c>
      <c r="M12" s="8" t="s">
        <v>13263</v>
      </c>
      <c r="N12" s="10">
        <v>150</v>
      </c>
      <c r="O12" s="10">
        <v>150</v>
      </c>
      <c r="Q12" s="8" t="s">
        <v>3251</v>
      </c>
      <c r="R12" s="11">
        <v>313836</v>
      </c>
      <c r="W12" s="8" t="s">
        <v>13263</v>
      </c>
      <c r="X12" s="17">
        <v>2380050</v>
      </c>
      <c r="AB12" s="8" t="s">
        <v>13263</v>
      </c>
      <c r="AC12" s="15">
        <v>150</v>
      </c>
    </row>
    <row r="13" spans="1:34">
      <c r="A13" s="8" t="s">
        <v>13076</v>
      </c>
      <c r="B13" s="9">
        <v>0.47691467576791774</v>
      </c>
      <c r="D13" s="8" t="s">
        <v>13076</v>
      </c>
      <c r="E13" s="9">
        <v>1465</v>
      </c>
      <c r="G13" s="8" t="s">
        <v>13076</v>
      </c>
      <c r="H13" s="11">
        <v>26766377</v>
      </c>
      <c r="J13" s="8" t="s">
        <v>9805</v>
      </c>
      <c r="K13" s="9">
        <v>4.8</v>
      </c>
      <c r="M13" s="8" t="s">
        <v>13076</v>
      </c>
      <c r="N13" s="10">
        <v>5444.9906348122868</v>
      </c>
      <c r="O13" s="10">
        <v>3125.3108737201355</v>
      </c>
      <c r="Q13" s="8" t="s">
        <v>4674</v>
      </c>
      <c r="R13" s="11">
        <v>313832</v>
      </c>
      <c r="W13" s="8" t="s">
        <v>13076</v>
      </c>
      <c r="X13" s="17">
        <v>121327208654.58</v>
      </c>
      <c r="AB13" s="8" t="s">
        <v>13076</v>
      </c>
      <c r="AC13" s="15">
        <v>4578580.43</v>
      </c>
    </row>
    <row r="14" spans="1:34">
      <c r="J14" s="8" t="s">
        <v>1551</v>
      </c>
      <c r="K14" s="9">
        <v>5</v>
      </c>
      <c r="Q14" s="8" t="s">
        <v>3957</v>
      </c>
      <c r="R14" s="11">
        <v>313832</v>
      </c>
    </row>
    <row r="15" spans="1:34">
      <c r="J15" s="8" t="s">
        <v>10622</v>
      </c>
      <c r="K15" s="9">
        <v>4.7</v>
      </c>
      <c r="Q15" s="8" t="s">
        <v>13076</v>
      </c>
      <c r="R15" s="11">
        <v>4439541</v>
      </c>
    </row>
    <row r="16" spans="1:34">
      <c r="J16" s="8" t="s">
        <v>13076</v>
      </c>
      <c r="K16" s="9">
        <v>4.8000000000000007</v>
      </c>
      <c r="R16"/>
    </row>
    <row r="17" spans="18:18">
      <c r="R17"/>
    </row>
    <row r="18" spans="18:18">
      <c r="R18"/>
    </row>
    <row r="19" spans="18:18">
      <c r="R19"/>
    </row>
    <row r="20" spans="18:18">
      <c r="R20"/>
    </row>
    <row r="21" spans="18:18">
      <c r="R21"/>
    </row>
    <row r="22" spans="18:18">
      <c r="R22"/>
    </row>
    <row r="23" spans="18:18">
      <c r="R23"/>
    </row>
    <row r="24" spans="18:18">
      <c r="R24"/>
    </row>
    <row r="25" spans="18:18">
      <c r="R25"/>
    </row>
    <row r="26" spans="18:18">
      <c r="R26"/>
    </row>
    <row r="27" spans="18:18">
      <c r="R27"/>
    </row>
    <row r="28" spans="18:18">
      <c r="R28"/>
    </row>
    <row r="29" spans="18:18">
      <c r="R29"/>
    </row>
    <row r="30" spans="18:18">
      <c r="R30"/>
    </row>
    <row r="31" spans="18:18">
      <c r="R31"/>
    </row>
    <row r="32" spans="18:18">
      <c r="R32"/>
    </row>
    <row r="33" spans="18:18">
      <c r="R33"/>
    </row>
    <row r="34" spans="18:18">
      <c r="R34"/>
    </row>
    <row r="35" spans="18:18">
      <c r="R35"/>
    </row>
    <row r="36" spans="18:18">
      <c r="R36"/>
    </row>
    <row r="37" spans="18:18">
      <c r="R37"/>
    </row>
    <row r="38" spans="18:18">
      <c r="R38"/>
    </row>
    <row r="39" spans="18:18">
      <c r="R39"/>
    </row>
    <row r="40" spans="18:18">
      <c r="R40"/>
    </row>
    <row r="41" spans="18:18">
      <c r="R41"/>
    </row>
    <row r="42" spans="18:18">
      <c r="R42"/>
    </row>
    <row r="43" spans="18:18">
      <c r="R43"/>
    </row>
    <row r="44" spans="18:18">
      <c r="R44"/>
    </row>
    <row r="45" spans="18:18">
      <c r="R45"/>
    </row>
    <row r="46" spans="18:18">
      <c r="R46"/>
    </row>
    <row r="47" spans="18:18">
      <c r="R47"/>
    </row>
    <row r="48" spans="18:18">
      <c r="R48"/>
    </row>
    <row r="49" spans="18:18">
      <c r="R49"/>
    </row>
    <row r="50" spans="18:18">
      <c r="R50"/>
    </row>
    <row r="51" spans="18:18">
      <c r="R51"/>
    </row>
    <row r="52" spans="18:18">
      <c r="R52"/>
    </row>
    <row r="53" spans="18:18">
      <c r="R53"/>
    </row>
    <row r="54" spans="18:18">
      <c r="R54"/>
    </row>
    <row r="55" spans="18:18">
      <c r="R55"/>
    </row>
    <row r="56" spans="18:18">
      <c r="R56"/>
    </row>
    <row r="57" spans="18:18">
      <c r="R57"/>
    </row>
    <row r="58" spans="18:18">
      <c r="R58"/>
    </row>
    <row r="59" spans="18:18">
      <c r="R59"/>
    </row>
    <row r="60" spans="18:18">
      <c r="R60"/>
    </row>
    <row r="61" spans="18:18">
      <c r="R61"/>
    </row>
    <row r="62" spans="18:18">
      <c r="R62"/>
    </row>
    <row r="63" spans="18:18">
      <c r="R63"/>
    </row>
    <row r="64" spans="18:18">
      <c r="R64"/>
    </row>
    <row r="65" spans="18:18">
      <c r="R65"/>
    </row>
    <row r="66" spans="18:18">
      <c r="R66"/>
    </row>
    <row r="67" spans="18:18">
      <c r="R67"/>
    </row>
    <row r="68" spans="18:18">
      <c r="R68"/>
    </row>
    <row r="69" spans="18:18">
      <c r="R69"/>
    </row>
    <row r="70" spans="18:18">
      <c r="R70"/>
    </row>
    <row r="71" spans="18:18">
      <c r="R71"/>
    </row>
    <row r="72" spans="18:18">
      <c r="R72"/>
    </row>
    <row r="73" spans="18:18">
      <c r="R73"/>
    </row>
    <row r="74" spans="18:18">
      <c r="R74"/>
    </row>
    <row r="75" spans="18:18">
      <c r="R75"/>
    </row>
    <row r="76" spans="18:18">
      <c r="R76"/>
    </row>
    <row r="77" spans="18:18">
      <c r="R77"/>
    </row>
    <row r="78" spans="18:18">
      <c r="R78"/>
    </row>
    <row r="79" spans="18:18">
      <c r="R79"/>
    </row>
    <row r="80" spans="18:18">
      <c r="R80"/>
    </row>
    <row r="81" spans="18:18">
      <c r="R81"/>
    </row>
    <row r="82" spans="18:18">
      <c r="R82"/>
    </row>
    <row r="83" spans="18:18">
      <c r="R83"/>
    </row>
    <row r="84" spans="18:18">
      <c r="R84"/>
    </row>
    <row r="85" spans="18:18">
      <c r="R85"/>
    </row>
    <row r="86" spans="18:18">
      <c r="R86"/>
    </row>
    <row r="87" spans="18:18">
      <c r="R87"/>
    </row>
    <row r="88" spans="18:18">
      <c r="R88"/>
    </row>
    <row r="89" spans="18:18">
      <c r="R89"/>
    </row>
    <row r="90" spans="18:18">
      <c r="R90"/>
    </row>
    <row r="91" spans="18:18">
      <c r="R91"/>
    </row>
    <row r="92" spans="18:18">
      <c r="R92"/>
    </row>
    <row r="93" spans="18:18">
      <c r="R93"/>
    </row>
    <row r="94" spans="18:18">
      <c r="R94"/>
    </row>
    <row r="95" spans="18:18">
      <c r="R95"/>
    </row>
    <row r="96" spans="18:18">
      <c r="R96"/>
    </row>
    <row r="97" spans="18:18">
      <c r="R97"/>
    </row>
    <row r="98" spans="18:18">
      <c r="R98"/>
    </row>
    <row r="99" spans="18:18">
      <c r="R99"/>
    </row>
    <row r="100" spans="18:18">
      <c r="R100"/>
    </row>
    <row r="101" spans="18:18">
      <c r="R101"/>
    </row>
    <row r="102" spans="18:18">
      <c r="R102"/>
    </row>
    <row r="103" spans="18:18">
      <c r="R103"/>
    </row>
    <row r="104" spans="18:18">
      <c r="R104"/>
    </row>
    <row r="105" spans="18:18">
      <c r="R105"/>
    </row>
    <row r="106" spans="18:18">
      <c r="R106"/>
    </row>
    <row r="107" spans="18:18">
      <c r="R107"/>
    </row>
    <row r="108" spans="18:18">
      <c r="R108"/>
    </row>
    <row r="109" spans="18:18">
      <c r="R109"/>
    </row>
    <row r="110" spans="18:18">
      <c r="R110"/>
    </row>
    <row r="111" spans="18:18">
      <c r="R111"/>
    </row>
    <row r="112" spans="18:18">
      <c r="R112"/>
    </row>
    <row r="113" spans="18:18">
      <c r="R113"/>
    </row>
    <row r="114" spans="18:18">
      <c r="R114"/>
    </row>
    <row r="115" spans="18:18">
      <c r="R115"/>
    </row>
    <row r="116" spans="18:18">
      <c r="R116"/>
    </row>
    <row r="117" spans="18:18">
      <c r="R117"/>
    </row>
    <row r="118" spans="18:18">
      <c r="R118"/>
    </row>
    <row r="119" spans="18:18">
      <c r="R119"/>
    </row>
    <row r="120" spans="18:18">
      <c r="R120"/>
    </row>
    <row r="121" spans="18:18">
      <c r="R121"/>
    </row>
    <row r="122" spans="18:18">
      <c r="R122"/>
    </row>
    <row r="123" spans="18:18">
      <c r="R123"/>
    </row>
    <row r="124" spans="18:18">
      <c r="R124"/>
    </row>
    <row r="125" spans="18:18">
      <c r="R125"/>
    </row>
    <row r="126" spans="18:18">
      <c r="R126"/>
    </row>
    <row r="127" spans="18:18">
      <c r="R127"/>
    </row>
    <row r="128" spans="18:18">
      <c r="R128"/>
    </row>
    <row r="129" spans="18:18">
      <c r="R129"/>
    </row>
    <row r="130" spans="18:18">
      <c r="R130"/>
    </row>
    <row r="131" spans="18:18">
      <c r="R131"/>
    </row>
    <row r="132" spans="18:18">
      <c r="R132"/>
    </row>
    <row r="133" spans="18:18">
      <c r="R133"/>
    </row>
    <row r="134" spans="18:18">
      <c r="R134"/>
    </row>
    <row r="135" spans="18:18">
      <c r="R135"/>
    </row>
    <row r="136" spans="18:18">
      <c r="R136"/>
    </row>
    <row r="137" spans="18:18">
      <c r="R137"/>
    </row>
    <row r="138" spans="18:18">
      <c r="R138"/>
    </row>
    <row r="139" spans="18:18">
      <c r="R139"/>
    </row>
    <row r="140" spans="18:18">
      <c r="R140"/>
    </row>
    <row r="141" spans="18:18">
      <c r="R141"/>
    </row>
    <row r="142" spans="18:18">
      <c r="R142"/>
    </row>
    <row r="143" spans="18:18">
      <c r="R143"/>
    </row>
    <row r="144" spans="18:18">
      <c r="R144"/>
    </row>
    <row r="145" spans="18:18">
      <c r="R145"/>
    </row>
    <row r="146" spans="18:18">
      <c r="R146"/>
    </row>
    <row r="147" spans="18:18">
      <c r="R147"/>
    </row>
    <row r="148" spans="18:18">
      <c r="R148"/>
    </row>
    <row r="149" spans="18:18">
      <c r="R149"/>
    </row>
    <row r="150" spans="18:18">
      <c r="R150"/>
    </row>
    <row r="151" spans="18:18">
      <c r="R151"/>
    </row>
    <row r="152" spans="18:18">
      <c r="R152"/>
    </row>
    <row r="153" spans="18:18">
      <c r="R153"/>
    </row>
    <row r="154" spans="18:18">
      <c r="R154"/>
    </row>
    <row r="155" spans="18:18">
      <c r="R155"/>
    </row>
    <row r="156" spans="18:18">
      <c r="R156"/>
    </row>
    <row r="157" spans="18:18">
      <c r="R157"/>
    </row>
    <row r="158" spans="18:18">
      <c r="R158"/>
    </row>
    <row r="159" spans="18:18">
      <c r="R159"/>
    </row>
    <row r="160" spans="18:18">
      <c r="R160"/>
    </row>
    <row r="161" spans="18:18">
      <c r="R161"/>
    </row>
    <row r="162" spans="18:18">
      <c r="R162"/>
    </row>
    <row r="163" spans="18:18">
      <c r="R163"/>
    </row>
    <row r="164" spans="18:18">
      <c r="R164"/>
    </row>
    <row r="165" spans="18:18">
      <c r="R165"/>
    </row>
    <row r="166" spans="18:18">
      <c r="R166"/>
    </row>
    <row r="167" spans="18:18">
      <c r="R167"/>
    </row>
    <row r="168" spans="18:18">
      <c r="R168"/>
    </row>
    <row r="169" spans="18:18">
      <c r="R169"/>
    </row>
    <row r="170" spans="18:18">
      <c r="R170"/>
    </row>
    <row r="171" spans="18:18">
      <c r="R171"/>
    </row>
    <row r="172" spans="18:18">
      <c r="R172"/>
    </row>
    <row r="173" spans="18:18">
      <c r="R173"/>
    </row>
    <row r="174" spans="18:18">
      <c r="R174"/>
    </row>
    <row r="175" spans="18:18">
      <c r="R175"/>
    </row>
    <row r="176" spans="18:18">
      <c r="R176"/>
    </row>
    <row r="177" spans="18:18">
      <c r="R177"/>
    </row>
    <row r="178" spans="18:18">
      <c r="R178"/>
    </row>
    <row r="179" spans="18:18">
      <c r="R179"/>
    </row>
    <row r="180" spans="18:18">
      <c r="R180"/>
    </row>
    <row r="181" spans="18:18">
      <c r="R181"/>
    </row>
    <row r="182" spans="18:18">
      <c r="R182"/>
    </row>
    <row r="183" spans="18:18">
      <c r="R183"/>
    </row>
    <row r="184" spans="18:18">
      <c r="R184"/>
    </row>
    <row r="185" spans="18:18">
      <c r="R185"/>
    </row>
    <row r="186" spans="18:18">
      <c r="R186"/>
    </row>
    <row r="187" spans="18:18">
      <c r="R187"/>
    </row>
    <row r="188" spans="18:18">
      <c r="R188"/>
    </row>
    <row r="189" spans="18:18">
      <c r="R189"/>
    </row>
    <row r="190" spans="18:18">
      <c r="R190"/>
    </row>
    <row r="191" spans="18:18">
      <c r="R191"/>
    </row>
    <row r="192" spans="18:18">
      <c r="R192"/>
    </row>
    <row r="193" spans="18:18">
      <c r="R193"/>
    </row>
    <row r="194" spans="18:18">
      <c r="R194"/>
    </row>
    <row r="195" spans="18:18">
      <c r="R195"/>
    </row>
    <row r="196" spans="18:18">
      <c r="R196"/>
    </row>
    <row r="197" spans="18:18">
      <c r="R197"/>
    </row>
    <row r="198" spans="18:18">
      <c r="R198"/>
    </row>
    <row r="199" spans="18:18">
      <c r="R199"/>
    </row>
    <row r="200" spans="18:18">
      <c r="R200"/>
    </row>
    <row r="201" spans="18:18">
      <c r="R201"/>
    </row>
    <row r="202" spans="18:18">
      <c r="R202"/>
    </row>
    <row r="203" spans="18:18">
      <c r="R203"/>
    </row>
    <row r="204" spans="18:18">
      <c r="R204"/>
    </row>
    <row r="205" spans="18:18">
      <c r="R205"/>
    </row>
    <row r="206" spans="18:18">
      <c r="R206"/>
    </row>
    <row r="207" spans="18:18">
      <c r="R207"/>
    </row>
    <row r="208" spans="18:18">
      <c r="R208"/>
    </row>
    <row r="209" spans="18:18">
      <c r="R209"/>
    </row>
    <row r="210" spans="18:18">
      <c r="R210"/>
    </row>
    <row r="211" spans="18:18">
      <c r="R211"/>
    </row>
    <row r="212" spans="18:18">
      <c r="R212"/>
    </row>
    <row r="213" spans="18:18">
      <c r="R213"/>
    </row>
    <row r="214" spans="18:18">
      <c r="R214"/>
    </row>
    <row r="215" spans="18:18">
      <c r="R215"/>
    </row>
    <row r="216" spans="18:18">
      <c r="R216"/>
    </row>
    <row r="217" spans="18:18">
      <c r="R217"/>
    </row>
    <row r="218" spans="18:18">
      <c r="R218"/>
    </row>
    <row r="219" spans="18:18">
      <c r="R219"/>
    </row>
    <row r="220" spans="18:18">
      <c r="R220"/>
    </row>
    <row r="221" spans="18:18">
      <c r="R221"/>
    </row>
    <row r="222" spans="18:18">
      <c r="R222"/>
    </row>
    <row r="223" spans="18:18">
      <c r="R223"/>
    </row>
    <row r="224" spans="18:18">
      <c r="R224"/>
    </row>
    <row r="225" spans="18:18">
      <c r="R225"/>
    </row>
    <row r="226" spans="18:18">
      <c r="R226"/>
    </row>
    <row r="227" spans="18:18">
      <c r="R227"/>
    </row>
    <row r="228" spans="18:18">
      <c r="R228"/>
    </row>
    <row r="229" spans="18:18">
      <c r="R229"/>
    </row>
    <row r="230" spans="18:18">
      <c r="R230"/>
    </row>
    <row r="231" spans="18:18">
      <c r="R231"/>
    </row>
    <row r="232" spans="18:18">
      <c r="R232"/>
    </row>
    <row r="233" spans="18:18">
      <c r="R233"/>
    </row>
    <row r="234" spans="18:18">
      <c r="R234"/>
    </row>
    <row r="235" spans="18:18">
      <c r="R235"/>
    </row>
    <row r="236" spans="18:18">
      <c r="R236"/>
    </row>
    <row r="237" spans="18:18">
      <c r="R237"/>
    </row>
    <row r="238" spans="18:18">
      <c r="R238"/>
    </row>
    <row r="239" spans="18:18">
      <c r="R239"/>
    </row>
    <row r="240" spans="18:18">
      <c r="R240"/>
    </row>
    <row r="241" spans="18:18">
      <c r="R241"/>
    </row>
    <row r="242" spans="18:18">
      <c r="R242"/>
    </row>
    <row r="243" spans="18:18">
      <c r="R243"/>
    </row>
    <row r="244" spans="18:18">
      <c r="R244"/>
    </row>
    <row r="245" spans="18:18">
      <c r="R245"/>
    </row>
    <row r="246" spans="18:18">
      <c r="R246"/>
    </row>
    <row r="247" spans="18:18">
      <c r="R247"/>
    </row>
    <row r="248" spans="18:18">
      <c r="R248"/>
    </row>
    <row r="249" spans="18:18">
      <c r="R249"/>
    </row>
    <row r="250" spans="18:18">
      <c r="R250"/>
    </row>
    <row r="251" spans="18:18">
      <c r="R251"/>
    </row>
    <row r="252" spans="18:18">
      <c r="R252"/>
    </row>
    <row r="253" spans="18:18">
      <c r="R253"/>
    </row>
    <row r="254" spans="18:18">
      <c r="R254"/>
    </row>
    <row r="255" spans="18:18">
      <c r="R255"/>
    </row>
    <row r="256" spans="18:18">
      <c r="R256"/>
    </row>
    <row r="257" spans="18:18">
      <c r="R257"/>
    </row>
    <row r="258" spans="18:18">
      <c r="R258"/>
    </row>
    <row r="259" spans="18:18">
      <c r="R259"/>
    </row>
    <row r="260" spans="18:18">
      <c r="R260"/>
    </row>
    <row r="261" spans="18:18">
      <c r="R261"/>
    </row>
    <row r="262" spans="18:18">
      <c r="R262"/>
    </row>
    <row r="263" spans="18:18">
      <c r="R263"/>
    </row>
    <row r="264" spans="18:18">
      <c r="R264"/>
    </row>
    <row r="265" spans="18:18">
      <c r="R265"/>
    </row>
    <row r="266" spans="18:18">
      <c r="R266"/>
    </row>
    <row r="267" spans="18:18">
      <c r="R267"/>
    </row>
    <row r="268" spans="18:18">
      <c r="R268"/>
    </row>
    <row r="269" spans="18:18">
      <c r="R269"/>
    </row>
    <row r="270" spans="18:18">
      <c r="R270"/>
    </row>
    <row r="271" spans="18:18">
      <c r="R271"/>
    </row>
    <row r="272" spans="18:18">
      <c r="R272"/>
    </row>
    <row r="273" spans="18:18">
      <c r="R273"/>
    </row>
    <row r="274" spans="18:18">
      <c r="R274"/>
    </row>
    <row r="275" spans="18:18">
      <c r="R275"/>
    </row>
    <row r="276" spans="18:18">
      <c r="R276"/>
    </row>
    <row r="277" spans="18:18">
      <c r="R277"/>
    </row>
    <row r="278" spans="18:18">
      <c r="R278"/>
    </row>
    <row r="279" spans="18:18">
      <c r="R279"/>
    </row>
    <row r="280" spans="18:18">
      <c r="R280"/>
    </row>
    <row r="281" spans="18:18">
      <c r="R281"/>
    </row>
    <row r="282" spans="18:18">
      <c r="R282"/>
    </row>
    <row r="283" spans="18:18">
      <c r="R283"/>
    </row>
    <row r="284" spans="18:18">
      <c r="R284"/>
    </row>
    <row r="285" spans="18:18">
      <c r="R285"/>
    </row>
    <row r="286" spans="18:18">
      <c r="R286"/>
    </row>
    <row r="287" spans="18:18">
      <c r="R287"/>
    </row>
    <row r="288" spans="18:18">
      <c r="R288"/>
    </row>
    <row r="289" spans="18:18">
      <c r="R289"/>
    </row>
    <row r="290" spans="18:18">
      <c r="R290"/>
    </row>
    <row r="291" spans="18:18">
      <c r="R291"/>
    </row>
    <row r="292" spans="18:18">
      <c r="R292"/>
    </row>
    <row r="293" spans="18:18">
      <c r="R293"/>
    </row>
    <row r="294" spans="18:18">
      <c r="R294"/>
    </row>
    <row r="295" spans="18:18">
      <c r="R295"/>
    </row>
    <row r="296" spans="18:18">
      <c r="R296"/>
    </row>
    <row r="297" spans="18:18">
      <c r="R297"/>
    </row>
    <row r="298" spans="18:18">
      <c r="R298"/>
    </row>
    <row r="299" spans="18:18">
      <c r="R299"/>
    </row>
    <row r="300" spans="18:18">
      <c r="R300"/>
    </row>
    <row r="301" spans="18:18">
      <c r="R301"/>
    </row>
    <row r="302" spans="18:18">
      <c r="R302"/>
    </row>
    <row r="303" spans="18:18">
      <c r="R303"/>
    </row>
    <row r="304" spans="18:18">
      <c r="R304"/>
    </row>
    <row r="305" spans="18:18">
      <c r="R305"/>
    </row>
    <row r="306" spans="18:18">
      <c r="R306"/>
    </row>
    <row r="307" spans="18:18">
      <c r="R307"/>
    </row>
    <row r="308" spans="18:18">
      <c r="R308"/>
    </row>
    <row r="309" spans="18:18">
      <c r="R309"/>
    </row>
    <row r="310" spans="18:18">
      <c r="R310"/>
    </row>
    <row r="311" spans="18:18">
      <c r="R311"/>
    </row>
    <row r="312" spans="18:18">
      <c r="R312"/>
    </row>
    <row r="313" spans="18:18">
      <c r="R313"/>
    </row>
    <row r="314" spans="18:18">
      <c r="R314"/>
    </row>
    <row r="315" spans="18:18">
      <c r="R315"/>
    </row>
    <row r="316" spans="18:18">
      <c r="R316"/>
    </row>
    <row r="317" spans="18:18">
      <c r="R317"/>
    </row>
    <row r="318" spans="18:18">
      <c r="R318"/>
    </row>
    <row r="319" spans="18:18">
      <c r="R319"/>
    </row>
    <row r="320" spans="18:18">
      <c r="R320"/>
    </row>
    <row r="321" spans="18:18">
      <c r="R321"/>
    </row>
    <row r="322" spans="18:18">
      <c r="R322"/>
    </row>
    <row r="323" spans="18:18">
      <c r="R323"/>
    </row>
    <row r="324" spans="18:18">
      <c r="R324"/>
    </row>
    <row r="325" spans="18:18">
      <c r="R325"/>
    </row>
    <row r="326" spans="18:18">
      <c r="R326"/>
    </row>
    <row r="327" spans="18:18">
      <c r="R327"/>
    </row>
    <row r="328" spans="18:18">
      <c r="R328"/>
    </row>
    <row r="329" spans="18:18">
      <c r="R329"/>
    </row>
    <row r="330" spans="18:18">
      <c r="R330"/>
    </row>
    <row r="331" spans="18:18">
      <c r="R331"/>
    </row>
    <row r="332" spans="18:18">
      <c r="R332"/>
    </row>
    <row r="333" spans="18:18">
      <c r="R333"/>
    </row>
    <row r="334" spans="18:18">
      <c r="R334"/>
    </row>
    <row r="335" spans="18:18">
      <c r="R335"/>
    </row>
    <row r="336" spans="18:18">
      <c r="R336"/>
    </row>
    <row r="337" spans="18:18">
      <c r="R337"/>
    </row>
    <row r="338" spans="18:18">
      <c r="R338"/>
    </row>
    <row r="339" spans="18:18">
      <c r="R339"/>
    </row>
    <row r="340" spans="18:18">
      <c r="R340"/>
    </row>
    <row r="341" spans="18:18">
      <c r="R341"/>
    </row>
    <row r="342" spans="18:18">
      <c r="R342"/>
    </row>
    <row r="343" spans="18:18">
      <c r="R343"/>
    </row>
    <row r="344" spans="18:18">
      <c r="R344"/>
    </row>
    <row r="345" spans="18:18">
      <c r="R345"/>
    </row>
    <row r="346" spans="18:18">
      <c r="R346"/>
    </row>
    <row r="347" spans="18:18">
      <c r="R347"/>
    </row>
    <row r="348" spans="18:18">
      <c r="R348"/>
    </row>
    <row r="349" spans="18:18">
      <c r="R349"/>
    </row>
    <row r="350" spans="18:18">
      <c r="R350"/>
    </row>
    <row r="351" spans="18:18">
      <c r="R351"/>
    </row>
    <row r="352" spans="18:18">
      <c r="R352"/>
    </row>
    <row r="353" spans="18:18">
      <c r="R353"/>
    </row>
    <row r="354" spans="18:18">
      <c r="R354"/>
    </row>
    <row r="355" spans="18:18">
      <c r="R355"/>
    </row>
    <row r="356" spans="18:18">
      <c r="R356"/>
    </row>
    <row r="357" spans="18:18">
      <c r="R357"/>
    </row>
    <row r="358" spans="18:18">
      <c r="R358"/>
    </row>
    <row r="359" spans="18:18">
      <c r="R359"/>
    </row>
    <row r="360" spans="18:18">
      <c r="R360"/>
    </row>
    <row r="361" spans="18:18">
      <c r="R361"/>
    </row>
    <row r="362" spans="18:18">
      <c r="R362"/>
    </row>
    <row r="363" spans="18:18">
      <c r="R363"/>
    </row>
    <row r="364" spans="18:18">
      <c r="R364"/>
    </row>
    <row r="365" spans="18:18">
      <c r="R365"/>
    </row>
    <row r="366" spans="18:18">
      <c r="R366"/>
    </row>
    <row r="367" spans="18:18">
      <c r="R367"/>
    </row>
    <row r="368" spans="18:18">
      <c r="R368"/>
    </row>
    <row r="369" spans="18:18">
      <c r="R369"/>
    </row>
    <row r="370" spans="18:18">
      <c r="R370"/>
    </row>
    <row r="371" spans="18:18">
      <c r="R371"/>
    </row>
    <row r="372" spans="18:18">
      <c r="R372"/>
    </row>
    <row r="373" spans="18:18">
      <c r="R373"/>
    </row>
    <row r="374" spans="18:18">
      <c r="R374"/>
    </row>
    <row r="375" spans="18:18">
      <c r="R375"/>
    </row>
    <row r="376" spans="18:18">
      <c r="R376"/>
    </row>
    <row r="377" spans="18:18">
      <c r="R377"/>
    </row>
    <row r="378" spans="18:18">
      <c r="R378"/>
    </row>
    <row r="379" spans="18:18">
      <c r="R379"/>
    </row>
    <row r="380" spans="18:18">
      <c r="R380"/>
    </row>
    <row r="381" spans="18:18">
      <c r="R381"/>
    </row>
    <row r="382" spans="18:18">
      <c r="R382"/>
    </row>
    <row r="383" spans="18:18">
      <c r="R383"/>
    </row>
    <row r="384" spans="18:18">
      <c r="R384"/>
    </row>
    <row r="385" spans="18:18">
      <c r="R385"/>
    </row>
    <row r="386" spans="18:18">
      <c r="R386"/>
    </row>
    <row r="387" spans="18:18">
      <c r="R387"/>
    </row>
    <row r="388" spans="18:18">
      <c r="R388"/>
    </row>
    <row r="389" spans="18:18">
      <c r="R389"/>
    </row>
    <row r="390" spans="18:18">
      <c r="R390"/>
    </row>
    <row r="391" spans="18:18">
      <c r="R391"/>
    </row>
    <row r="392" spans="18:18">
      <c r="R392"/>
    </row>
    <row r="393" spans="18:18">
      <c r="R393"/>
    </row>
    <row r="394" spans="18:18">
      <c r="R394"/>
    </row>
    <row r="395" spans="18:18">
      <c r="R395"/>
    </row>
    <row r="396" spans="18:18">
      <c r="R396"/>
    </row>
    <row r="397" spans="18:18">
      <c r="R397"/>
    </row>
    <row r="398" spans="18:18">
      <c r="R398"/>
    </row>
    <row r="399" spans="18:18">
      <c r="R399"/>
    </row>
    <row r="400" spans="18:18">
      <c r="R400"/>
    </row>
    <row r="401" spans="18:18">
      <c r="R401"/>
    </row>
    <row r="402" spans="18:18">
      <c r="R402"/>
    </row>
    <row r="403" spans="18:18">
      <c r="R403"/>
    </row>
    <row r="404" spans="18:18">
      <c r="R404"/>
    </row>
    <row r="405" spans="18:18">
      <c r="R405"/>
    </row>
    <row r="406" spans="18:18">
      <c r="R406"/>
    </row>
    <row r="407" spans="18:18">
      <c r="R407"/>
    </row>
    <row r="408" spans="18:18">
      <c r="R408"/>
    </row>
    <row r="409" spans="18:18">
      <c r="R409"/>
    </row>
    <row r="410" spans="18:18">
      <c r="R410"/>
    </row>
    <row r="411" spans="18:18">
      <c r="R411"/>
    </row>
    <row r="412" spans="18:18">
      <c r="R412"/>
    </row>
    <row r="413" spans="18:18">
      <c r="R413"/>
    </row>
    <row r="414" spans="18:18">
      <c r="R414"/>
    </row>
    <row r="415" spans="18:18">
      <c r="R415"/>
    </row>
    <row r="416" spans="18:18">
      <c r="R416"/>
    </row>
    <row r="417" spans="18:18">
      <c r="R417"/>
    </row>
    <row r="418" spans="18:18">
      <c r="R418"/>
    </row>
    <row r="419" spans="18:18">
      <c r="R419"/>
    </row>
    <row r="420" spans="18:18">
      <c r="R420"/>
    </row>
    <row r="421" spans="18:18">
      <c r="R421"/>
    </row>
    <row r="422" spans="18:18">
      <c r="R422"/>
    </row>
    <row r="423" spans="18:18">
      <c r="R423"/>
    </row>
    <row r="424" spans="18:18">
      <c r="R424"/>
    </row>
    <row r="425" spans="18:18">
      <c r="R425"/>
    </row>
    <row r="426" spans="18:18">
      <c r="R426"/>
    </row>
    <row r="427" spans="18:18">
      <c r="R427"/>
    </row>
    <row r="428" spans="18:18">
      <c r="R428"/>
    </row>
    <row r="429" spans="18:18">
      <c r="R429"/>
    </row>
    <row r="430" spans="18:18">
      <c r="R430"/>
    </row>
    <row r="431" spans="18:18">
      <c r="R431"/>
    </row>
    <row r="432" spans="18:18">
      <c r="R432"/>
    </row>
    <row r="433" spans="18:18">
      <c r="R433"/>
    </row>
    <row r="434" spans="18:18">
      <c r="R434"/>
    </row>
    <row r="435" spans="18:18">
      <c r="R435"/>
    </row>
    <row r="436" spans="18:18">
      <c r="R436"/>
    </row>
    <row r="437" spans="18:18">
      <c r="R437"/>
    </row>
    <row r="438" spans="18:18">
      <c r="R438"/>
    </row>
    <row r="439" spans="18:18">
      <c r="R439"/>
    </row>
    <row r="440" spans="18:18">
      <c r="R440"/>
    </row>
    <row r="441" spans="18:18">
      <c r="R441"/>
    </row>
    <row r="442" spans="18:18">
      <c r="R442"/>
    </row>
    <row r="443" spans="18:18">
      <c r="R443"/>
    </row>
    <row r="444" spans="18:18">
      <c r="R444"/>
    </row>
    <row r="445" spans="18:18">
      <c r="R445"/>
    </row>
    <row r="446" spans="18:18">
      <c r="R446"/>
    </row>
    <row r="447" spans="18:18">
      <c r="R447"/>
    </row>
    <row r="448" spans="18:18">
      <c r="R448"/>
    </row>
    <row r="449" spans="18:18">
      <c r="R449"/>
    </row>
    <row r="450" spans="18:18">
      <c r="R450"/>
    </row>
    <row r="451" spans="18:18">
      <c r="R451"/>
    </row>
    <row r="452" spans="18:18">
      <c r="R452"/>
    </row>
    <row r="453" spans="18:18">
      <c r="R453"/>
    </row>
    <row r="454" spans="18:18">
      <c r="R454"/>
    </row>
    <row r="455" spans="18:18">
      <c r="R455"/>
    </row>
    <row r="456" spans="18:18">
      <c r="R456"/>
    </row>
    <row r="457" spans="18:18">
      <c r="R457"/>
    </row>
    <row r="458" spans="18:18">
      <c r="R458"/>
    </row>
    <row r="459" spans="18:18">
      <c r="R459"/>
    </row>
    <row r="460" spans="18:18">
      <c r="R460"/>
    </row>
    <row r="461" spans="18:18">
      <c r="R461"/>
    </row>
    <row r="462" spans="18:18">
      <c r="R462"/>
    </row>
    <row r="463" spans="18:18">
      <c r="R463"/>
    </row>
    <row r="464" spans="18:18">
      <c r="R464"/>
    </row>
    <row r="465" spans="18:18">
      <c r="R465"/>
    </row>
    <row r="466" spans="18:18">
      <c r="R466"/>
    </row>
    <row r="467" spans="18:18">
      <c r="R467"/>
    </row>
    <row r="468" spans="18:18">
      <c r="R468"/>
    </row>
    <row r="469" spans="18:18">
      <c r="R469"/>
    </row>
    <row r="470" spans="18:18">
      <c r="R470"/>
    </row>
    <row r="471" spans="18:18">
      <c r="R471"/>
    </row>
    <row r="472" spans="18:18">
      <c r="R472"/>
    </row>
    <row r="473" spans="18:18">
      <c r="R473"/>
    </row>
    <row r="474" spans="18:18">
      <c r="R474"/>
    </row>
    <row r="475" spans="18:18">
      <c r="R475"/>
    </row>
    <row r="476" spans="18:18">
      <c r="R476"/>
    </row>
    <row r="477" spans="18:18">
      <c r="R477"/>
    </row>
    <row r="478" spans="18:18">
      <c r="R478"/>
    </row>
    <row r="479" spans="18:18">
      <c r="R479"/>
    </row>
    <row r="480" spans="18:18">
      <c r="R480"/>
    </row>
    <row r="481" spans="18:18">
      <c r="R481"/>
    </row>
    <row r="482" spans="18:18">
      <c r="R482"/>
    </row>
    <row r="483" spans="18:18">
      <c r="R483"/>
    </row>
    <row r="484" spans="18:18">
      <c r="R484"/>
    </row>
    <row r="485" spans="18:18">
      <c r="R485"/>
    </row>
    <row r="486" spans="18:18">
      <c r="R486"/>
    </row>
    <row r="487" spans="18:18">
      <c r="R487"/>
    </row>
    <row r="488" spans="18:18">
      <c r="R488"/>
    </row>
    <row r="489" spans="18:18">
      <c r="R489"/>
    </row>
    <row r="490" spans="18:18">
      <c r="R490"/>
    </row>
    <row r="491" spans="18:18">
      <c r="R491"/>
    </row>
    <row r="492" spans="18:18">
      <c r="R492"/>
    </row>
    <row r="493" spans="18:18">
      <c r="R493"/>
    </row>
    <row r="494" spans="18:18">
      <c r="R494"/>
    </row>
    <row r="495" spans="18:18">
      <c r="R495"/>
    </row>
    <row r="496" spans="18:18">
      <c r="R496"/>
    </row>
    <row r="497" spans="18:18">
      <c r="R497"/>
    </row>
    <row r="498" spans="18:18">
      <c r="R498"/>
    </row>
    <row r="499" spans="18:18">
      <c r="R499"/>
    </row>
    <row r="500" spans="18:18">
      <c r="R500"/>
    </row>
    <row r="501" spans="18:18">
      <c r="R501"/>
    </row>
    <row r="502" spans="18:18">
      <c r="R502"/>
    </row>
    <row r="503" spans="18:18">
      <c r="R503"/>
    </row>
    <row r="504" spans="18:18">
      <c r="R504"/>
    </row>
    <row r="505" spans="18:18">
      <c r="R505"/>
    </row>
    <row r="506" spans="18:18">
      <c r="R506"/>
    </row>
    <row r="507" spans="18:18">
      <c r="R507"/>
    </row>
    <row r="508" spans="18:18">
      <c r="R508"/>
    </row>
    <row r="509" spans="18:18">
      <c r="R509"/>
    </row>
    <row r="510" spans="18:18">
      <c r="R510"/>
    </row>
    <row r="511" spans="18:18">
      <c r="R511"/>
    </row>
    <row r="512" spans="18:18">
      <c r="R512"/>
    </row>
    <row r="513" spans="18:18">
      <c r="R513"/>
    </row>
    <row r="514" spans="18:18">
      <c r="R514"/>
    </row>
    <row r="515" spans="18:18">
      <c r="R515"/>
    </row>
    <row r="516" spans="18:18">
      <c r="R516"/>
    </row>
    <row r="517" spans="18:18">
      <c r="R517"/>
    </row>
    <row r="518" spans="18:18">
      <c r="R518"/>
    </row>
    <row r="519" spans="18:18">
      <c r="R519"/>
    </row>
    <row r="520" spans="18:18">
      <c r="R520"/>
    </row>
    <row r="521" spans="18:18">
      <c r="R521"/>
    </row>
    <row r="522" spans="18:18">
      <c r="R522"/>
    </row>
    <row r="523" spans="18:18">
      <c r="R523"/>
    </row>
    <row r="524" spans="18:18">
      <c r="R524"/>
    </row>
    <row r="525" spans="18:18">
      <c r="R525"/>
    </row>
    <row r="526" spans="18:18">
      <c r="R526"/>
    </row>
    <row r="527" spans="18:18">
      <c r="R527"/>
    </row>
    <row r="528" spans="18:18">
      <c r="R528"/>
    </row>
    <row r="529" spans="18:18">
      <c r="R529"/>
    </row>
    <row r="530" spans="18:18">
      <c r="R530"/>
    </row>
    <row r="531" spans="18:18">
      <c r="R531"/>
    </row>
    <row r="532" spans="18:18">
      <c r="R532"/>
    </row>
    <row r="533" spans="18:18">
      <c r="R533"/>
    </row>
    <row r="534" spans="18:18">
      <c r="R534"/>
    </row>
    <row r="535" spans="18:18">
      <c r="R535"/>
    </row>
    <row r="536" spans="18:18">
      <c r="R536"/>
    </row>
    <row r="537" spans="18:18">
      <c r="R537"/>
    </row>
    <row r="538" spans="18:18">
      <c r="R538"/>
    </row>
    <row r="539" spans="18:18">
      <c r="R539"/>
    </row>
    <row r="540" spans="18:18">
      <c r="R540"/>
    </row>
    <row r="541" spans="18:18">
      <c r="R541"/>
    </row>
    <row r="542" spans="18:18">
      <c r="R542"/>
    </row>
    <row r="543" spans="18:18">
      <c r="R543"/>
    </row>
    <row r="544" spans="18:18">
      <c r="R544"/>
    </row>
    <row r="545" spans="18:18">
      <c r="R545"/>
    </row>
    <row r="546" spans="18:18">
      <c r="R546"/>
    </row>
    <row r="547" spans="18:18">
      <c r="R547"/>
    </row>
    <row r="548" spans="18:18">
      <c r="R548"/>
    </row>
    <row r="549" spans="18:18">
      <c r="R549"/>
    </row>
    <row r="550" spans="18:18">
      <c r="R550"/>
    </row>
    <row r="551" spans="18:18">
      <c r="R551"/>
    </row>
    <row r="552" spans="18:18">
      <c r="R552"/>
    </row>
    <row r="553" spans="18:18">
      <c r="R553"/>
    </row>
    <row r="554" spans="18:18">
      <c r="R554"/>
    </row>
    <row r="555" spans="18:18">
      <c r="R555"/>
    </row>
    <row r="556" spans="18:18">
      <c r="R556"/>
    </row>
    <row r="557" spans="18:18">
      <c r="R557"/>
    </row>
    <row r="558" spans="18:18">
      <c r="R558"/>
    </row>
    <row r="559" spans="18:18">
      <c r="R559"/>
    </row>
    <row r="560" spans="18:18">
      <c r="R560"/>
    </row>
    <row r="561" spans="18:18">
      <c r="R561"/>
    </row>
    <row r="562" spans="18:18">
      <c r="R562"/>
    </row>
    <row r="563" spans="18:18">
      <c r="R563"/>
    </row>
    <row r="564" spans="18:18">
      <c r="R564"/>
    </row>
    <row r="565" spans="18:18">
      <c r="R565"/>
    </row>
    <row r="566" spans="18:18">
      <c r="R566"/>
    </row>
    <row r="567" spans="18:18">
      <c r="R567"/>
    </row>
    <row r="568" spans="18:18">
      <c r="R568"/>
    </row>
    <row r="569" spans="18:18">
      <c r="R569"/>
    </row>
    <row r="570" spans="18:18">
      <c r="R570"/>
    </row>
    <row r="571" spans="18:18">
      <c r="R571"/>
    </row>
    <row r="572" spans="18:18">
      <c r="R572"/>
    </row>
    <row r="573" spans="18:18">
      <c r="R573"/>
    </row>
    <row r="574" spans="18:18">
      <c r="R574"/>
    </row>
    <row r="575" spans="18:18">
      <c r="R575"/>
    </row>
    <row r="576" spans="18:18">
      <c r="R576"/>
    </row>
    <row r="577" spans="18:18">
      <c r="R577"/>
    </row>
    <row r="578" spans="18:18">
      <c r="R578"/>
    </row>
    <row r="579" spans="18:18">
      <c r="R579"/>
    </row>
    <row r="580" spans="18:18">
      <c r="R580"/>
    </row>
    <row r="581" spans="18:18">
      <c r="R581"/>
    </row>
    <row r="582" spans="18:18">
      <c r="R582"/>
    </row>
    <row r="583" spans="18:18">
      <c r="R583"/>
    </row>
    <row r="584" spans="18:18">
      <c r="R584"/>
    </row>
    <row r="585" spans="18:18">
      <c r="R585"/>
    </row>
    <row r="586" spans="18:18">
      <c r="R586"/>
    </row>
    <row r="587" spans="18:18">
      <c r="R587"/>
    </row>
    <row r="588" spans="18:18">
      <c r="R588"/>
    </row>
    <row r="589" spans="18:18">
      <c r="R589"/>
    </row>
    <row r="590" spans="18:18">
      <c r="R590"/>
    </row>
    <row r="591" spans="18:18">
      <c r="R591"/>
    </row>
    <row r="592" spans="18:18">
      <c r="R592"/>
    </row>
    <row r="593" spans="18:18">
      <c r="R593"/>
    </row>
    <row r="594" spans="18:18">
      <c r="R594"/>
    </row>
    <row r="595" spans="18:18">
      <c r="R595"/>
    </row>
    <row r="596" spans="18:18">
      <c r="R596"/>
    </row>
    <row r="597" spans="18:18">
      <c r="R597"/>
    </row>
    <row r="598" spans="18:18">
      <c r="R598"/>
    </row>
    <row r="599" spans="18:18">
      <c r="R599"/>
    </row>
    <row r="600" spans="18:18">
      <c r="R600"/>
    </row>
    <row r="601" spans="18:18">
      <c r="R601"/>
    </row>
    <row r="602" spans="18:18">
      <c r="R602"/>
    </row>
    <row r="603" spans="18:18">
      <c r="R603"/>
    </row>
    <row r="604" spans="18:18">
      <c r="R604"/>
    </row>
    <row r="605" spans="18:18">
      <c r="R605"/>
    </row>
    <row r="606" spans="18:18">
      <c r="R606"/>
    </row>
    <row r="607" spans="18:18">
      <c r="R607"/>
    </row>
    <row r="608" spans="18:18">
      <c r="R608"/>
    </row>
    <row r="609" spans="18:18">
      <c r="R609"/>
    </row>
    <row r="610" spans="18:18">
      <c r="R610"/>
    </row>
    <row r="611" spans="18:18">
      <c r="R611"/>
    </row>
    <row r="612" spans="18:18">
      <c r="R612"/>
    </row>
    <row r="613" spans="18:18">
      <c r="R613"/>
    </row>
    <row r="614" spans="18:18">
      <c r="R614"/>
    </row>
    <row r="615" spans="18:18">
      <c r="R615"/>
    </row>
    <row r="616" spans="18:18">
      <c r="R616"/>
    </row>
    <row r="617" spans="18:18">
      <c r="R617"/>
    </row>
    <row r="618" spans="18:18">
      <c r="R618"/>
    </row>
    <row r="619" spans="18:18">
      <c r="R619"/>
    </row>
    <row r="620" spans="18:18">
      <c r="R620"/>
    </row>
    <row r="621" spans="18:18">
      <c r="R621"/>
    </row>
    <row r="622" spans="18:18">
      <c r="R622"/>
    </row>
    <row r="623" spans="18:18">
      <c r="R623"/>
    </row>
    <row r="624" spans="18:18">
      <c r="R624"/>
    </row>
    <row r="625" spans="18:18">
      <c r="R625"/>
    </row>
    <row r="626" spans="18:18">
      <c r="R626"/>
    </row>
    <row r="627" spans="18:18">
      <c r="R627"/>
    </row>
    <row r="628" spans="18:18">
      <c r="R628"/>
    </row>
    <row r="629" spans="18:18">
      <c r="R629"/>
    </row>
    <row r="630" spans="18:18">
      <c r="R630"/>
    </row>
    <row r="631" spans="18:18">
      <c r="R631"/>
    </row>
    <row r="632" spans="18:18">
      <c r="R632"/>
    </row>
    <row r="633" spans="18:18">
      <c r="R633"/>
    </row>
    <row r="634" spans="18:18">
      <c r="R634"/>
    </row>
    <row r="635" spans="18:18">
      <c r="R635"/>
    </row>
    <row r="636" spans="18:18">
      <c r="R636"/>
    </row>
    <row r="637" spans="18:18">
      <c r="R637"/>
    </row>
    <row r="638" spans="18:18">
      <c r="R638"/>
    </row>
    <row r="639" spans="18:18">
      <c r="R639"/>
    </row>
    <row r="640" spans="18:18">
      <c r="R640"/>
    </row>
    <row r="641" spans="18:18">
      <c r="R641"/>
    </row>
    <row r="642" spans="18:18">
      <c r="R642"/>
    </row>
    <row r="643" spans="18:18">
      <c r="R643"/>
    </row>
    <row r="644" spans="18:18">
      <c r="R644"/>
    </row>
    <row r="645" spans="18:18">
      <c r="R645"/>
    </row>
    <row r="646" spans="18:18">
      <c r="R646"/>
    </row>
    <row r="647" spans="18:18">
      <c r="R647"/>
    </row>
    <row r="648" spans="18:18">
      <c r="R648"/>
    </row>
    <row r="649" spans="18:18">
      <c r="R649"/>
    </row>
    <row r="650" spans="18:18">
      <c r="R650"/>
    </row>
    <row r="651" spans="18:18">
      <c r="R651"/>
    </row>
    <row r="652" spans="18:18">
      <c r="R652"/>
    </row>
    <row r="653" spans="18:18">
      <c r="R653"/>
    </row>
    <row r="654" spans="18:18">
      <c r="R654"/>
    </row>
    <row r="655" spans="18:18">
      <c r="R655"/>
    </row>
    <row r="656" spans="18:18">
      <c r="R656"/>
    </row>
    <row r="657" spans="18:18">
      <c r="R657"/>
    </row>
    <row r="658" spans="18:18">
      <c r="R658"/>
    </row>
    <row r="659" spans="18:18">
      <c r="R659"/>
    </row>
    <row r="660" spans="18:18">
      <c r="R660"/>
    </row>
    <row r="661" spans="18:18">
      <c r="R661"/>
    </row>
    <row r="662" spans="18:18">
      <c r="R662"/>
    </row>
    <row r="663" spans="18:18">
      <c r="R663"/>
    </row>
    <row r="664" spans="18:18">
      <c r="R664"/>
    </row>
    <row r="665" spans="18:18">
      <c r="R665"/>
    </row>
    <row r="666" spans="18:18">
      <c r="R666"/>
    </row>
    <row r="667" spans="18:18">
      <c r="R667"/>
    </row>
    <row r="668" spans="18:18">
      <c r="R668"/>
    </row>
    <row r="669" spans="18:18">
      <c r="R669"/>
    </row>
    <row r="670" spans="18:18">
      <c r="R670"/>
    </row>
    <row r="671" spans="18:18">
      <c r="R671"/>
    </row>
    <row r="672" spans="18:18">
      <c r="R672"/>
    </row>
    <row r="673" spans="18:18">
      <c r="R673"/>
    </row>
    <row r="674" spans="18:18">
      <c r="R674"/>
    </row>
    <row r="675" spans="18:18">
      <c r="R675"/>
    </row>
    <row r="676" spans="18:18">
      <c r="R676"/>
    </row>
    <row r="677" spans="18:18">
      <c r="R677"/>
    </row>
    <row r="678" spans="18:18">
      <c r="R678"/>
    </row>
    <row r="679" spans="18:18">
      <c r="R679"/>
    </row>
    <row r="680" spans="18:18">
      <c r="R680"/>
    </row>
    <row r="681" spans="18:18">
      <c r="R681"/>
    </row>
    <row r="682" spans="18:18">
      <c r="R682"/>
    </row>
    <row r="683" spans="18:18">
      <c r="R683"/>
    </row>
    <row r="684" spans="18:18">
      <c r="R684"/>
    </row>
    <row r="685" spans="18:18">
      <c r="R685"/>
    </row>
    <row r="686" spans="18:18">
      <c r="R686"/>
    </row>
    <row r="687" spans="18:18">
      <c r="R687"/>
    </row>
    <row r="688" spans="18:18">
      <c r="R688"/>
    </row>
    <row r="689" spans="18:18">
      <c r="R689"/>
    </row>
    <row r="690" spans="18:18">
      <c r="R690"/>
    </row>
    <row r="691" spans="18:18">
      <c r="R691"/>
    </row>
    <row r="692" spans="18:18">
      <c r="R692"/>
    </row>
    <row r="693" spans="18:18">
      <c r="R693"/>
    </row>
    <row r="694" spans="18:18">
      <c r="R694"/>
    </row>
    <row r="695" spans="18:18">
      <c r="R695"/>
    </row>
    <row r="696" spans="18:18">
      <c r="R696"/>
    </row>
    <row r="697" spans="18:18">
      <c r="R697"/>
    </row>
    <row r="698" spans="18:18">
      <c r="R698"/>
    </row>
    <row r="699" spans="18:18">
      <c r="R699"/>
    </row>
    <row r="700" spans="18:18">
      <c r="R700"/>
    </row>
    <row r="701" spans="18:18">
      <c r="R701"/>
    </row>
    <row r="702" spans="18:18">
      <c r="R702"/>
    </row>
    <row r="703" spans="18:18">
      <c r="R703"/>
    </row>
    <row r="704" spans="18:18">
      <c r="R704"/>
    </row>
    <row r="705" spans="18:18">
      <c r="R705"/>
    </row>
    <row r="706" spans="18:18">
      <c r="R706"/>
    </row>
    <row r="707" spans="18:18">
      <c r="R707"/>
    </row>
    <row r="708" spans="18:18">
      <c r="R708"/>
    </row>
    <row r="709" spans="18:18">
      <c r="R709"/>
    </row>
    <row r="710" spans="18:18">
      <c r="R710"/>
    </row>
    <row r="711" spans="18:18">
      <c r="R711"/>
    </row>
    <row r="712" spans="18:18">
      <c r="R712"/>
    </row>
    <row r="713" spans="18:18">
      <c r="R713"/>
    </row>
    <row r="714" spans="18:18">
      <c r="R714"/>
    </row>
    <row r="715" spans="18:18">
      <c r="R715"/>
    </row>
    <row r="716" spans="18:18">
      <c r="R716"/>
    </row>
    <row r="717" spans="18:18">
      <c r="R717"/>
    </row>
    <row r="718" spans="18:18">
      <c r="R718"/>
    </row>
    <row r="719" spans="18:18">
      <c r="R719"/>
    </row>
    <row r="720" spans="18:18">
      <c r="R720"/>
    </row>
    <row r="721" spans="18:18">
      <c r="R721"/>
    </row>
    <row r="722" spans="18:18">
      <c r="R722"/>
    </row>
    <row r="723" spans="18:18">
      <c r="R723"/>
    </row>
    <row r="724" spans="18:18">
      <c r="R724"/>
    </row>
    <row r="725" spans="18:18">
      <c r="R725"/>
    </row>
    <row r="726" spans="18:18">
      <c r="R726"/>
    </row>
    <row r="727" spans="18:18">
      <c r="R727"/>
    </row>
    <row r="728" spans="18:18">
      <c r="R728"/>
    </row>
    <row r="729" spans="18:18">
      <c r="R729"/>
    </row>
    <row r="730" spans="18:18">
      <c r="R730"/>
    </row>
    <row r="731" spans="18:18">
      <c r="R731"/>
    </row>
    <row r="732" spans="18:18">
      <c r="R732"/>
    </row>
    <row r="733" spans="18:18">
      <c r="R733"/>
    </row>
    <row r="734" spans="18:18">
      <c r="R734"/>
    </row>
    <row r="735" spans="18:18">
      <c r="R735"/>
    </row>
    <row r="736" spans="18:18">
      <c r="R736"/>
    </row>
    <row r="737" spans="18:18">
      <c r="R737"/>
    </row>
    <row r="738" spans="18:18">
      <c r="R738"/>
    </row>
    <row r="739" spans="18:18">
      <c r="R739"/>
    </row>
    <row r="740" spans="18:18">
      <c r="R740"/>
    </row>
    <row r="741" spans="18:18">
      <c r="R741"/>
    </row>
    <row r="742" spans="18:18">
      <c r="R742"/>
    </row>
    <row r="743" spans="18:18">
      <c r="R743"/>
    </row>
    <row r="744" spans="18:18">
      <c r="R744"/>
    </row>
    <row r="745" spans="18:18">
      <c r="R745"/>
    </row>
    <row r="746" spans="18:18">
      <c r="R746"/>
    </row>
    <row r="747" spans="18:18">
      <c r="R747"/>
    </row>
    <row r="748" spans="18:18">
      <c r="R748"/>
    </row>
    <row r="749" spans="18:18">
      <c r="R749"/>
    </row>
    <row r="750" spans="18:18">
      <c r="R750"/>
    </row>
    <row r="751" spans="18:18">
      <c r="R751"/>
    </row>
    <row r="752" spans="18:18">
      <c r="R752"/>
    </row>
    <row r="753" spans="18:18">
      <c r="R753"/>
    </row>
    <row r="754" spans="18:18">
      <c r="R754"/>
    </row>
    <row r="755" spans="18:18">
      <c r="R755"/>
    </row>
    <row r="756" spans="18:18">
      <c r="R756"/>
    </row>
    <row r="757" spans="18:18">
      <c r="R757"/>
    </row>
    <row r="758" spans="18:18">
      <c r="R758"/>
    </row>
    <row r="759" spans="18:18">
      <c r="R759"/>
    </row>
    <row r="760" spans="18:18">
      <c r="R760"/>
    </row>
    <row r="761" spans="18:18">
      <c r="R761"/>
    </row>
    <row r="762" spans="18:18">
      <c r="R762"/>
    </row>
    <row r="763" spans="18:18">
      <c r="R763"/>
    </row>
    <row r="764" spans="18:18">
      <c r="R764"/>
    </row>
    <row r="765" spans="18:18">
      <c r="R765"/>
    </row>
    <row r="766" spans="18:18">
      <c r="R766"/>
    </row>
    <row r="767" spans="18:18">
      <c r="R767"/>
    </row>
    <row r="768" spans="18:18">
      <c r="R768"/>
    </row>
    <row r="769" spans="18:18">
      <c r="R769"/>
    </row>
    <row r="770" spans="18:18">
      <c r="R770"/>
    </row>
    <row r="771" spans="18:18">
      <c r="R771"/>
    </row>
    <row r="772" spans="18:18">
      <c r="R772"/>
    </row>
    <row r="773" spans="18:18">
      <c r="R773"/>
    </row>
    <row r="774" spans="18:18">
      <c r="R774"/>
    </row>
    <row r="775" spans="18:18">
      <c r="R775"/>
    </row>
    <row r="776" spans="18:18">
      <c r="R776"/>
    </row>
    <row r="777" spans="18:18">
      <c r="R777"/>
    </row>
    <row r="778" spans="18:18">
      <c r="R778"/>
    </row>
    <row r="779" spans="18:18">
      <c r="R779"/>
    </row>
    <row r="780" spans="18:18">
      <c r="R780"/>
    </row>
    <row r="781" spans="18:18">
      <c r="R781"/>
    </row>
    <row r="782" spans="18:18">
      <c r="R782"/>
    </row>
    <row r="783" spans="18:18">
      <c r="R783"/>
    </row>
    <row r="784" spans="18:18">
      <c r="R784"/>
    </row>
    <row r="785" spans="18:18">
      <c r="R785"/>
    </row>
    <row r="786" spans="18:18">
      <c r="R786"/>
    </row>
    <row r="787" spans="18:18">
      <c r="R787"/>
    </row>
    <row r="788" spans="18:18">
      <c r="R788"/>
    </row>
    <row r="789" spans="18:18">
      <c r="R789"/>
    </row>
    <row r="790" spans="18:18">
      <c r="R790"/>
    </row>
    <row r="791" spans="18:18">
      <c r="R791"/>
    </row>
    <row r="792" spans="18:18">
      <c r="R792"/>
    </row>
    <row r="793" spans="18:18">
      <c r="R793"/>
    </row>
    <row r="794" spans="18:18">
      <c r="R794"/>
    </row>
    <row r="795" spans="18:18">
      <c r="R795"/>
    </row>
    <row r="796" spans="18:18">
      <c r="R796"/>
    </row>
    <row r="797" spans="18:18">
      <c r="R797"/>
    </row>
    <row r="798" spans="18:18">
      <c r="R798"/>
    </row>
    <row r="799" spans="18:18">
      <c r="R799"/>
    </row>
    <row r="800" spans="18:18">
      <c r="R800"/>
    </row>
    <row r="801" spans="18:18">
      <c r="R801"/>
    </row>
    <row r="802" spans="18:18">
      <c r="R802"/>
    </row>
    <row r="803" spans="18:18">
      <c r="R803"/>
    </row>
    <row r="804" spans="18:18">
      <c r="R804"/>
    </row>
    <row r="805" spans="18:18">
      <c r="R805"/>
    </row>
    <row r="806" spans="18:18">
      <c r="R806"/>
    </row>
    <row r="807" spans="18:18">
      <c r="R807"/>
    </row>
    <row r="808" spans="18:18">
      <c r="R808"/>
    </row>
    <row r="809" spans="18:18">
      <c r="R809"/>
    </row>
    <row r="810" spans="18:18">
      <c r="R810"/>
    </row>
    <row r="811" spans="18:18">
      <c r="R811"/>
    </row>
    <row r="812" spans="18:18">
      <c r="R812"/>
    </row>
    <row r="813" spans="18:18">
      <c r="R813"/>
    </row>
    <row r="814" spans="18:18">
      <c r="R814"/>
    </row>
    <row r="815" spans="18:18">
      <c r="R815"/>
    </row>
    <row r="816" spans="18:18">
      <c r="R816"/>
    </row>
    <row r="817" spans="18:18">
      <c r="R817"/>
    </row>
    <row r="818" spans="18:18">
      <c r="R818"/>
    </row>
    <row r="819" spans="18:18">
      <c r="R819"/>
    </row>
    <row r="820" spans="18:18">
      <c r="R820"/>
    </row>
    <row r="821" spans="18:18">
      <c r="R821"/>
    </row>
    <row r="822" spans="18:18">
      <c r="R822"/>
    </row>
    <row r="823" spans="18:18">
      <c r="R823"/>
    </row>
    <row r="824" spans="18:18">
      <c r="R824"/>
    </row>
    <row r="825" spans="18:18">
      <c r="R825"/>
    </row>
    <row r="826" spans="18:18">
      <c r="R826"/>
    </row>
    <row r="827" spans="18:18">
      <c r="R827"/>
    </row>
    <row r="828" spans="18:18">
      <c r="R828"/>
    </row>
    <row r="829" spans="18:18">
      <c r="R829"/>
    </row>
    <row r="830" spans="18:18">
      <c r="R830"/>
    </row>
    <row r="831" spans="18:18">
      <c r="R831"/>
    </row>
    <row r="832" spans="18:18">
      <c r="R832"/>
    </row>
    <row r="833" spans="18:18">
      <c r="R833"/>
    </row>
    <row r="834" spans="18:18">
      <c r="R834"/>
    </row>
    <row r="835" spans="18:18">
      <c r="R835"/>
    </row>
    <row r="836" spans="18:18">
      <c r="R836"/>
    </row>
    <row r="837" spans="18:18">
      <c r="R837"/>
    </row>
    <row r="838" spans="18:18">
      <c r="R838"/>
    </row>
    <row r="839" spans="18:18">
      <c r="R839"/>
    </row>
    <row r="840" spans="18:18">
      <c r="R840"/>
    </row>
    <row r="841" spans="18:18">
      <c r="R841"/>
    </row>
    <row r="842" spans="18:18">
      <c r="R842"/>
    </row>
    <row r="843" spans="18:18">
      <c r="R843"/>
    </row>
    <row r="844" spans="18:18">
      <c r="R844"/>
    </row>
    <row r="845" spans="18:18">
      <c r="R845"/>
    </row>
    <row r="846" spans="18:18">
      <c r="R846"/>
    </row>
    <row r="847" spans="18:18">
      <c r="R847"/>
    </row>
    <row r="848" spans="18:18">
      <c r="R848"/>
    </row>
    <row r="849" spans="18:18">
      <c r="R849"/>
    </row>
    <row r="850" spans="18:18">
      <c r="R850"/>
    </row>
    <row r="851" spans="18:18">
      <c r="R851"/>
    </row>
    <row r="852" spans="18:18">
      <c r="R852"/>
    </row>
    <row r="853" spans="18:18">
      <c r="R853"/>
    </row>
    <row r="854" spans="18:18">
      <c r="R854"/>
    </row>
    <row r="855" spans="18:18">
      <c r="R855"/>
    </row>
    <row r="856" spans="18:18">
      <c r="R856"/>
    </row>
    <row r="857" spans="18:18">
      <c r="R857"/>
    </row>
    <row r="858" spans="18:18">
      <c r="R858"/>
    </row>
    <row r="859" spans="18:18">
      <c r="R859"/>
    </row>
    <row r="860" spans="18:18">
      <c r="R860"/>
    </row>
    <row r="861" spans="18:18">
      <c r="R861"/>
    </row>
    <row r="862" spans="18:18">
      <c r="R862"/>
    </row>
    <row r="863" spans="18:18">
      <c r="R863"/>
    </row>
    <row r="864" spans="18:18">
      <c r="R864"/>
    </row>
    <row r="865" spans="18:18">
      <c r="R865"/>
    </row>
    <row r="866" spans="18:18">
      <c r="R866"/>
    </row>
    <row r="867" spans="18:18">
      <c r="R867"/>
    </row>
    <row r="868" spans="18:18">
      <c r="R868"/>
    </row>
    <row r="869" spans="18:18">
      <c r="R869"/>
    </row>
    <row r="870" spans="18:18">
      <c r="R870"/>
    </row>
    <row r="871" spans="18:18">
      <c r="R871"/>
    </row>
    <row r="872" spans="18:18">
      <c r="R872"/>
    </row>
    <row r="873" spans="18:18">
      <c r="R873"/>
    </row>
    <row r="874" spans="18:18">
      <c r="R874"/>
    </row>
    <row r="875" spans="18:18">
      <c r="R875"/>
    </row>
    <row r="876" spans="18:18">
      <c r="R876"/>
    </row>
    <row r="877" spans="18:18">
      <c r="R877"/>
    </row>
    <row r="878" spans="18:18">
      <c r="R878"/>
    </row>
    <row r="879" spans="18:18">
      <c r="R879"/>
    </row>
    <row r="880" spans="18:18">
      <c r="R880"/>
    </row>
    <row r="881" spans="18:18">
      <c r="R881"/>
    </row>
    <row r="882" spans="18:18">
      <c r="R882"/>
    </row>
    <row r="883" spans="18:18">
      <c r="R883"/>
    </row>
    <row r="884" spans="18:18">
      <c r="R884"/>
    </row>
    <row r="885" spans="18:18">
      <c r="R885"/>
    </row>
    <row r="886" spans="18:18">
      <c r="R886"/>
    </row>
    <row r="887" spans="18:18">
      <c r="R887"/>
    </row>
    <row r="888" spans="18:18">
      <c r="R888"/>
    </row>
    <row r="889" spans="18:18">
      <c r="R889"/>
    </row>
    <row r="890" spans="18:18">
      <c r="R890"/>
    </row>
    <row r="891" spans="18:18">
      <c r="R891"/>
    </row>
    <row r="892" spans="18:18">
      <c r="R892"/>
    </row>
    <row r="893" spans="18:18">
      <c r="R893"/>
    </row>
    <row r="894" spans="18:18">
      <c r="R894"/>
    </row>
    <row r="895" spans="18:18">
      <c r="R895"/>
    </row>
    <row r="896" spans="18:18">
      <c r="R896"/>
    </row>
    <row r="897" spans="18:18">
      <c r="R897"/>
    </row>
    <row r="898" spans="18:18">
      <c r="R898"/>
    </row>
    <row r="899" spans="18:18">
      <c r="R899"/>
    </row>
    <row r="900" spans="18:18">
      <c r="R900"/>
    </row>
    <row r="901" spans="18:18">
      <c r="R901"/>
    </row>
    <row r="902" spans="18:18">
      <c r="R902"/>
    </row>
    <row r="903" spans="18:18">
      <c r="R903"/>
    </row>
    <row r="904" spans="18:18">
      <c r="R904"/>
    </row>
    <row r="905" spans="18:18">
      <c r="R905"/>
    </row>
    <row r="906" spans="18:18">
      <c r="R906"/>
    </row>
    <row r="907" spans="18:18">
      <c r="R907"/>
    </row>
    <row r="908" spans="18:18">
      <c r="R908"/>
    </row>
    <row r="909" spans="18:18">
      <c r="R909"/>
    </row>
    <row r="910" spans="18:18">
      <c r="R910"/>
    </row>
    <row r="911" spans="18:18">
      <c r="R911"/>
    </row>
    <row r="912" spans="18:18">
      <c r="R912"/>
    </row>
    <row r="913" spans="18:18">
      <c r="R913"/>
    </row>
    <row r="914" spans="18:18">
      <c r="R914"/>
    </row>
    <row r="915" spans="18:18">
      <c r="R915"/>
    </row>
    <row r="916" spans="18:18">
      <c r="R916"/>
    </row>
    <row r="917" spans="18:18">
      <c r="R917"/>
    </row>
    <row r="918" spans="18:18">
      <c r="R918"/>
    </row>
    <row r="919" spans="18:18">
      <c r="R919"/>
    </row>
    <row r="920" spans="18:18">
      <c r="R920"/>
    </row>
    <row r="921" spans="18:18">
      <c r="R921"/>
    </row>
    <row r="922" spans="18:18">
      <c r="R922"/>
    </row>
    <row r="923" spans="18:18">
      <c r="R923"/>
    </row>
    <row r="924" spans="18:18">
      <c r="R924"/>
    </row>
    <row r="925" spans="18:18">
      <c r="R925"/>
    </row>
    <row r="926" spans="18:18">
      <c r="R926"/>
    </row>
    <row r="927" spans="18:18">
      <c r="R927"/>
    </row>
    <row r="928" spans="18:18">
      <c r="R928"/>
    </row>
    <row r="929" spans="18:18">
      <c r="R929"/>
    </row>
    <row r="930" spans="18:18">
      <c r="R930"/>
    </row>
    <row r="931" spans="18:18">
      <c r="R931"/>
    </row>
    <row r="932" spans="18:18">
      <c r="R932"/>
    </row>
    <row r="933" spans="18:18">
      <c r="R933"/>
    </row>
    <row r="934" spans="18:18">
      <c r="R934"/>
    </row>
    <row r="935" spans="18:18">
      <c r="R935"/>
    </row>
    <row r="936" spans="18:18">
      <c r="R936"/>
    </row>
    <row r="937" spans="18:18">
      <c r="R937"/>
    </row>
    <row r="938" spans="18:18">
      <c r="R938"/>
    </row>
    <row r="939" spans="18:18">
      <c r="R939"/>
    </row>
    <row r="940" spans="18:18">
      <c r="R940"/>
    </row>
    <row r="941" spans="18:18">
      <c r="R941"/>
    </row>
    <row r="942" spans="18:18">
      <c r="R942"/>
    </row>
    <row r="943" spans="18:18">
      <c r="R943"/>
    </row>
    <row r="944" spans="18:18">
      <c r="R944"/>
    </row>
    <row r="945" spans="18:18">
      <c r="R945"/>
    </row>
    <row r="946" spans="18:18">
      <c r="R946"/>
    </row>
    <row r="947" spans="18:18">
      <c r="R947"/>
    </row>
    <row r="948" spans="18:18">
      <c r="R948"/>
    </row>
    <row r="949" spans="18:18">
      <c r="R949"/>
    </row>
    <row r="950" spans="18:18">
      <c r="R950"/>
    </row>
    <row r="951" spans="18:18">
      <c r="R951"/>
    </row>
    <row r="952" spans="18:18">
      <c r="R952"/>
    </row>
    <row r="953" spans="18:18">
      <c r="R953"/>
    </row>
    <row r="954" spans="18:18">
      <c r="R954"/>
    </row>
    <row r="955" spans="18:18">
      <c r="R955"/>
    </row>
    <row r="956" spans="18:18">
      <c r="R956"/>
    </row>
    <row r="957" spans="18:18">
      <c r="R957"/>
    </row>
    <row r="958" spans="18:18">
      <c r="R958"/>
    </row>
    <row r="959" spans="18:18">
      <c r="R959"/>
    </row>
    <row r="960" spans="18:18">
      <c r="R960"/>
    </row>
    <row r="961" spans="18:18">
      <c r="R961"/>
    </row>
    <row r="962" spans="18:18">
      <c r="R962"/>
    </row>
    <row r="963" spans="18:18">
      <c r="R963"/>
    </row>
    <row r="964" spans="18:18">
      <c r="R964"/>
    </row>
    <row r="965" spans="18:18">
      <c r="R965"/>
    </row>
    <row r="966" spans="18:18">
      <c r="R966"/>
    </row>
    <row r="967" spans="18:18">
      <c r="R967"/>
    </row>
    <row r="968" spans="18:18">
      <c r="R968"/>
    </row>
    <row r="969" spans="18:18">
      <c r="R969"/>
    </row>
    <row r="970" spans="18:18">
      <c r="R970"/>
    </row>
    <row r="971" spans="18:18">
      <c r="R971"/>
    </row>
    <row r="972" spans="18:18">
      <c r="R972"/>
    </row>
    <row r="973" spans="18:18">
      <c r="R973"/>
    </row>
    <row r="974" spans="18:18">
      <c r="R974"/>
    </row>
    <row r="975" spans="18:18">
      <c r="R975"/>
    </row>
    <row r="976" spans="18:18">
      <c r="R976"/>
    </row>
    <row r="977" spans="18:18">
      <c r="R977"/>
    </row>
    <row r="978" spans="18:18">
      <c r="R978"/>
    </row>
    <row r="979" spans="18:18">
      <c r="R979"/>
    </row>
    <row r="980" spans="18:18">
      <c r="R980"/>
    </row>
    <row r="981" spans="18:18">
      <c r="R981"/>
    </row>
    <row r="982" spans="18:18">
      <c r="R982"/>
    </row>
    <row r="983" spans="18:18">
      <c r="R983"/>
    </row>
    <row r="984" spans="18:18">
      <c r="R984"/>
    </row>
    <row r="985" spans="18:18">
      <c r="R985"/>
    </row>
    <row r="986" spans="18:18">
      <c r="R986"/>
    </row>
    <row r="987" spans="18:18">
      <c r="R987"/>
    </row>
    <row r="988" spans="18:18">
      <c r="R988"/>
    </row>
    <row r="989" spans="18:18">
      <c r="R989"/>
    </row>
    <row r="990" spans="18:18">
      <c r="R990"/>
    </row>
    <row r="991" spans="18:18">
      <c r="R991"/>
    </row>
    <row r="992" spans="18:18">
      <c r="R992"/>
    </row>
    <row r="993" spans="18:18">
      <c r="R993"/>
    </row>
    <row r="994" spans="18:18">
      <c r="R994"/>
    </row>
    <row r="995" spans="18:18">
      <c r="R995"/>
    </row>
    <row r="996" spans="18:18">
      <c r="R996"/>
    </row>
    <row r="997" spans="18:18">
      <c r="R997"/>
    </row>
    <row r="998" spans="18:18">
      <c r="R998"/>
    </row>
    <row r="999" spans="18:18">
      <c r="R999"/>
    </row>
    <row r="1000" spans="18:18">
      <c r="R1000"/>
    </row>
    <row r="1001" spans="18:18">
      <c r="R1001"/>
    </row>
    <row r="1002" spans="18:18">
      <c r="R1002"/>
    </row>
    <row r="1003" spans="18:18">
      <c r="R1003"/>
    </row>
    <row r="1004" spans="18:18">
      <c r="R1004"/>
    </row>
    <row r="1005" spans="18:18">
      <c r="R1005"/>
    </row>
    <row r="1006" spans="18:18">
      <c r="R1006"/>
    </row>
    <row r="1007" spans="18:18">
      <c r="R1007"/>
    </row>
    <row r="1008" spans="18:18">
      <c r="R1008"/>
    </row>
    <row r="1009" spans="18:18">
      <c r="R1009"/>
    </row>
    <row r="1010" spans="18:18">
      <c r="R1010"/>
    </row>
    <row r="1011" spans="18:18">
      <c r="R1011"/>
    </row>
    <row r="1012" spans="18:18">
      <c r="R1012"/>
    </row>
    <row r="1013" spans="18:18">
      <c r="R1013"/>
    </row>
    <row r="1014" spans="18:18">
      <c r="R1014"/>
    </row>
    <row r="1015" spans="18:18">
      <c r="R1015"/>
    </row>
    <row r="1016" spans="18:18">
      <c r="R1016"/>
    </row>
    <row r="1017" spans="18:18">
      <c r="R1017"/>
    </row>
    <row r="1018" spans="18:18">
      <c r="R1018"/>
    </row>
    <row r="1019" spans="18:18">
      <c r="R1019"/>
    </row>
    <row r="1020" spans="18:18">
      <c r="R1020"/>
    </row>
    <row r="1021" spans="18:18">
      <c r="R1021"/>
    </row>
    <row r="1022" spans="18:18">
      <c r="R1022"/>
    </row>
    <row r="1023" spans="18:18">
      <c r="R1023"/>
    </row>
    <row r="1024" spans="18:18">
      <c r="R1024"/>
    </row>
    <row r="1025" spans="18:18">
      <c r="R1025"/>
    </row>
    <row r="1026" spans="18:18">
      <c r="R1026"/>
    </row>
    <row r="1027" spans="18:18">
      <c r="R1027"/>
    </row>
    <row r="1028" spans="18:18">
      <c r="R1028"/>
    </row>
    <row r="1029" spans="18:18">
      <c r="R1029"/>
    </row>
    <row r="1030" spans="18:18">
      <c r="R1030"/>
    </row>
    <row r="1031" spans="18:18">
      <c r="R1031"/>
    </row>
    <row r="1032" spans="18:18">
      <c r="R1032"/>
    </row>
    <row r="1033" spans="18:18">
      <c r="R1033"/>
    </row>
    <row r="1034" spans="18:18">
      <c r="R1034"/>
    </row>
    <row r="1035" spans="18:18">
      <c r="R1035"/>
    </row>
    <row r="1036" spans="18:18">
      <c r="R1036"/>
    </row>
    <row r="1037" spans="18:18">
      <c r="R1037"/>
    </row>
    <row r="1038" spans="18:18">
      <c r="R1038"/>
    </row>
    <row r="1039" spans="18:18">
      <c r="R1039"/>
    </row>
    <row r="1040" spans="18:18">
      <c r="R1040"/>
    </row>
    <row r="1041" spans="18:18">
      <c r="R1041"/>
    </row>
    <row r="1042" spans="18:18">
      <c r="R1042"/>
    </row>
    <row r="1043" spans="18:18">
      <c r="R1043"/>
    </row>
    <row r="1044" spans="18:18">
      <c r="R1044"/>
    </row>
    <row r="1045" spans="18:18">
      <c r="R1045"/>
    </row>
    <row r="1046" spans="18:18">
      <c r="R1046"/>
    </row>
    <row r="1047" spans="18:18">
      <c r="R1047"/>
    </row>
    <row r="1048" spans="18:18">
      <c r="R1048"/>
    </row>
    <row r="1049" spans="18:18">
      <c r="R1049"/>
    </row>
    <row r="1050" spans="18:18">
      <c r="R1050"/>
    </row>
    <row r="1051" spans="18:18">
      <c r="R1051"/>
    </row>
    <row r="1052" spans="18:18">
      <c r="R1052"/>
    </row>
    <row r="1053" spans="18:18">
      <c r="R1053"/>
    </row>
    <row r="1054" spans="18:18">
      <c r="R1054"/>
    </row>
    <row r="1055" spans="18:18">
      <c r="R1055"/>
    </row>
    <row r="1056" spans="18:18">
      <c r="R1056"/>
    </row>
    <row r="1057" spans="18:18">
      <c r="R1057"/>
    </row>
    <row r="1058" spans="18:18">
      <c r="R1058"/>
    </row>
    <row r="1059" spans="18:18">
      <c r="R1059"/>
    </row>
    <row r="1060" spans="18:18">
      <c r="R1060"/>
    </row>
    <row r="1061" spans="18:18">
      <c r="R1061"/>
    </row>
    <row r="1062" spans="18:18">
      <c r="R1062"/>
    </row>
    <row r="1063" spans="18:18">
      <c r="R1063"/>
    </row>
    <row r="1064" spans="18:18">
      <c r="R1064"/>
    </row>
    <row r="1065" spans="18:18">
      <c r="R1065"/>
    </row>
    <row r="1066" spans="18:18">
      <c r="R1066"/>
    </row>
    <row r="1067" spans="18:18">
      <c r="R1067"/>
    </row>
    <row r="1068" spans="18:18">
      <c r="R1068"/>
    </row>
    <row r="1069" spans="18:18">
      <c r="R1069"/>
    </row>
    <row r="1070" spans="18:18">
      <c r="R1070"/>
    </row>
    <row r="1071" spans="18:18">
      <c r="R1071"/>
    </row>
    <row r="1072" spans="18:18">
      <c r="R1072"/>
    </row>
    <row r="1073" spans="18:18">
      <c r="R1073"/>
    </row>
    <row r="1074" spans="18:18">
      <c r="R1074"/>
    </row>
    <row r="1075" spans="18:18">
      <c r="R1075"/>
    </row>
    <row r="1076" spans="18:18">
      <c r="R1076"/>
    </row>
    <row r="1077" spans="18:18">
      <c r="R1077"/>
    </row>
    <row r="1078" spans="18:18">
      <c r="R1078"/>
    </row>
    <row r="1079" spans="18:18">
      <c r="R1079"/>
    </row>
    <row r="1080" spans="18:18">
      <c r="R1080"/>
    </row>
    <row r="1081" spans="18:18">
      <c r="R1081"/>
    </row>
    <row r="1082" spans="18:18">
      <c r="R1082"/>
    </row>
    <row r="1083" spans="18:18">
      <c r="R1083"/>
    </row>
    <row r="1084" spans="18:18">
      <c r="R1084"/>
    </row>
    <row r="1085" spans="18:18">
      <c r="R1085"/>
    </row>
    <row r="1086" spans="18:18">
      <c r="R1086"/>
    </row>
    <row r="1087" spans="18:18">
      <c r="R1087"/>
    </row>
    <row r="1088" spans="18:18">
      <c r="R1088"/>
    </row>
    <row r="1089" spans="18:18">
      <c r="R1089"/>
    </row>
    <row r="1090" spans="18:18">
      <c r="R1090"/>
    </row>
    <row r="1091" spans="18:18">
      <c r="R1091"/>
    </row>
    <row r="1092" spans="18:18">
      <c r="R1092"/>
    </row>
    <row r="1093" spans="18:18">
      <c r="R1093"/>
    </row>
    <row r="1094" spans="18:18">
      <c r="R1094"/>
    </row>
    <row r="1095" spans="18:18">
      <c r="R1095"/>
    </row>
    <row r="1096" spans="18:18">
      <c r="R1096"/>
    </row>
    <row r="1097" spans="18:18">
      <c r="R1097"/>
    </row>
    <row r="1098" spans="18:18">
      <c r="R1098"/>
    </row>
    <row r="1099" spans="18:18">
      <c r="R1099"/>
    </row>
    <row r="1100" spans="18:18">
      <c r="R1100"/>
    </row>
    <row r="1101" spans="18:18">
      <c r="R1101"/>
    </row>
    <row r="1102" spans="18:18">
      <c r="R1102"/>
    </row>
    <row r="1103" spans="18:18">
      <c r="R1103"/>
    </row>
    <row r="1104" spans="18:18">
      <c r="R1104"/>
    </row>
    <row r="1105" spans="18:18">
      <c r="R1105"/>
    </row>
    <row r="1106" spans="18:18">
      <c r="R1106"/>
    </row>
    <row r="1107" spans="18:18">
      <c r="R1107"/>
    </row>
    <row r="1108" spans="18:18">
      <c r="R1108"/>
    </row>
    <row r="1109" spans="18:18">
      <c r="R1109"/>
    </row>
    <row r="1110" spans="18:18">
      <c r="R1110"/>
    </row>
    <row r="1111" spans="18:18">
      <c r="R1111"/>
    </row>
    <row r="1112" spans="18:18">
      <c r="R1112"/>
    </row>
    <row r="1113" spans="18:18">
      <c r="R1113"/>
    </row>
    <row r="1114" spans="18:18">
      <c r="R1114"/>
    </row>
    <row r="1115" spans="18:18">
      <c r="R1115"/>
    </row>
    <row r="1116" spans="18:18">
      <c r="R1116"/>
    </row>
    <row r="1117" spans="18:18">
      <c r="R1117"/>
    </row>
    <row r="1118" spans="18:18">
      <c r="R1118"/>
    </row>
    <row r="1119" spans="18:18">
      <c r="R1119"/>
    </row>
    <row r="1120" spans="18:18">
      <c r="R1120"/>
    </row>
    <row r="1121" spans="18:18">
      <c r="R1121"/>
    </row>
    <row r="1122" spans="18:18">
      <c r="R1122"/>
    </row>
    <row r="1123" spans="18:18">
      <c r="R1123"/>
    </row>
    <row r="1124" spans="18:18">
      <c r="R1124"/>
    </row>
    <row r="1125" spans="18:18">
      <c r="R1125"/>
    </row>
    <row r="1126" spans="18:18">
      <c r="R1126"/>
    </row>
    <row r="1127" spans="18:18">
      <c r="R1127"/>
    </row>
    <row r="1128" spans="18:18">
      <c r="R1128"/>
    </row>
    <row r="1129" spans="18:18">
      <c r="R1129"/>
    </row>
    <row r="1130" spans="18:18">
      <c r="R1130"/>
    </row>
    <row r="1131" spans="18:18">
      <c r="R1131"/>
    </row>
    <row r="1132" spans="18:18">
      <c r="R1132"/>
    </row>
    <row r="1133" spans="18:18">
      <c r="R1133"/>
    </row>
    <row r="1134" spans="18:18">
      <c r="R1134"/>
    </row>
    <row r="1135" spans="18:18">
      <c r="R1135"/>
    </row>
    <row r="1136" spans="18:18">
      <c r="R1136"/>
    </row>
    <row r="1137" spans="18:18">
      <c r="R1137"/>
    </row>
    <row r="1138" spans="18:18">
      <c r="R1138"/>
    </row>
    <row r="1139" spans="18:18">
      <c r="R1139"/>
    </row>
    <row r="1140" spans="18:18">
      <c r="R1140"/>
    </row>
    <row r="1141" spans="18:18">
      <c r="R1141"/>
    </row>
    <row r="1142" spans="18:18">
      <c r="R1142"/>
    </row>
    <row r="1143" spans="18:18">
      <c r="R1143"/>
    </row>
    <row r="1144" spans="18:18">
      <c r="R1144"/>
    </row>
    <row r="1145" spans="18:18">
      <c r="R1145"/>
    </row>
    <row r="1146" spans="18:18">
      <c r="R1146"/>
    </row>
    <row r="1147" spans="18:18">
      <c r="R1147"/>
    </row>
    <row r="1148" spans="18:18">
      <c r="R1148"/>
    </row>
    <row r="1149" spans="18:18">
      <c r="R1149"/>
    </row>
    <row r="1150" spans="18:18">
      <c r="R1150"/>
    </row>
    <row r="1151" spans="18:18">
      <c r="R1151"/>
    </row>
    <row r="1152" spans="18:18">
      <c r="R1152"/>
    </row>
    <row r="1153" spans="18:18">
      <c r="R1153"/>
    </row>
    <row r="1154" spans="18:18">
      <c r="R1154"/>
    </row>
    <row r="1155" spans="18:18">
      <c r="R1155"/>
    </row>
    <row r="1156" spans="18:18">
      <c r="R1156"/>
    </row>
    <row r="1157" spans="18:18">
      <c r="R1157"/>
    </row>
    <row r="1158" spans="18:18">
      <c r="R1158"/>
    </row>
    <row r="1159" spans="18:18">
      <c r="R1159"/>
    </row>
    <row r="1160" spans="18:18">
      <c r="R1160"/>
    </row>
    <row r="1161" spans="18:18">
      <c r="R1161"/>
    </row>
    <row r="1162" spans="18:18">
      <c r="R1162"/>
    </row>
    <row r="1163" spans="18:18">
      <c r="R1163"/>
    </row>
    <row r="1164" spans="18:18">
      <c r="R1164"/>
    </row>
    <row r="1165" spans="18:18">
      <c r="R1165"/>
    </row>
    <row r="1166" spans="18:18">
      <c r="R1166"/>
    </row>
    <row r="1167" spans="18:18">
      <c r="R1167"/>
    </row>
    <row r="1168" spans="18:18">
      <c r="R1168"/>
    </row>
    <row r="1169" spans="18:18">
      <c r="R1169"/>
    </row>
    <row r="1170" spans="18:18">
      <c r="R1170"/>
    </row>
    <row r="1171" spans="18:18">
      <c r="R1171"/>
    </row>
    <row r="1172" spans="18:18">
      <c r="R1172"/>
    </row>
    <row r="1173" spans="18:18">
      <c r="R1173"/>
    </row>
    <row r="1174" spans="18:18">
      <c r="R1174"/>
    </row>
    <row r="1175" spans="18:18">
      <c r="R1175"/>
    </row>
    <row r="1176" spans="18:18">
      <c r="R1176"/>
    </row>
    <row r="1177" spans="18:18">
      <c r="R1177"/>
    </row>
    <row r="1178" spans="18:18">
      <c r="R1178"/>
    </row>
    <row r="1179" spans="18:18">
      <c r="R1179"/>
    </row>
    <row r="1180" spans="18:18">
      <c r="R1180"/>
    </row>
    <row r="1181" spans="18:18">
      <c r="R1181"/>
    </row>
    <row r="1182" spans="18:18">
      <c r="R1182"/>
    </row>
    <row r="1183" spans="18:18">
      <c r="R1183"/>
    </row>
    <row r="1184" spans="18:18">
      <c r="R1184"/>
    </row>
    <row r="1185" spans="18:18">
      <c r="R1185"/>
    </row>
    <row r="1186" spans="18:18">
      <c r="R1186"/>
    </row>
    <row r="1187" spans="18:18">
      <c r="R1187"/>
    </row>
    <row r="1188" spans="18:18">
      <c r="R1188"/>
    </row>
    <row r="1189" spans="18:18">
      <c r="R1189"/>
    </row>
    <row r="1190" spans="18:18">
      <c r="R1190"/>
    </row>
    <row r="1191" spans="18:18">
      <c r="R1191"/>
    </row>
    <row r="1192" spans="18:18">
      <c r="R1192"/>
    </row>
    <row r="1193" spans="18:18">
      <c r="R1193"/>
    </row>
    <row r="1194" spans="18:18">
      <c r="R1194"/>
    </row>
    <row r="1195" spans="18:18">
      <c r="R1195"/>
    </row>
    <row r="1196" spans="18:18">
      <c r="R1196"/>
    </row>
    <row r="1197" spans="18:18">
      <c r="R1197"/>
    </row>
    <row r="1198" spans="18:18">
      <c r="R1198"/>
    </row>
    <row r="1199" spans="18:18">
      <c r="R1199"/>
    </row>
    <row r="1200" spans="18:18">
      <c r="R1200"/>
    </row>
    <row r="1201" spans="18:18">
      <c r="R1201"/>
    </row>
    <row r="1202" spans="18:18">
      <c r="R1202"/>
    </row>
    <row r="1203" spans="18:18">
      <c r="R1203"/>
    </row>
    <row r="1204" spans="18:18">
      <c r="R1204"/>
    </row>
    <row r="1205" spans="18:18">
      <c r="R1205"/>
    </row>
    <row r="1206" spans="18:18">
      <c r="R1206"/>
    </row>
    <row r="1207" spans="18:18">
      <c r="R1207"/>
    </row>
    <row r="1208" spans="18:18">
      <c r="R1208"/>
    </row>
    <row r="1209" spans="18:18">
      <c r="R1209"/>
    </row>
    <row r="1210" spans="18:18">
      <c r="R1210"/>
    </row>
    <row r="1211" spans="18:18">
      <c r="R1211"/>
    </row>
    <row r="1212" spans="18:18">
      <c r="R1212"/>
    </row>
    <row r="1213" spans="18:18">
      <c r="R1213"/>
    </row>
    <row r="1214" spans="18:18">
      <c r="R1214"/>
    </row>
    <row r="1215" spans="18:18">
      <c r="R1215"/>
    </row>
    <row r="1216" spans="18:18">
      <c r="R1216"/>
    </row>
    <row r="1217" spans="18:18">
      <c r="R1217"/>
    </row>
    <row r="1218" spans="18:18">
      <c r="R1218"/>
    </row>
    <row r="1219" spans="18:18">
      <c r="R1219"/>
    </row>
    <row r="1220" spans="18:18">
      <c r="R1220"/>
    </row>
    <row r="1221" spans="18:18">
      <c r="R1221"/>
    </row>
    <row r="1222" spans="18:18">
      <c r="R1222"/>
    </row>
    <row r="1223" spans="18:18">
      <c r="R1223"/>
    </row>
    <row r="1224" spans="18:18">
      <c r="R1224"/>
    </row>
    <row r="1225" spans="18:18">
      <c r="R1225"/>
    </row>
    <row r="1226" spans="18:18">
      <c r="R1226"/>
    </row>
    <row r="1227" spans="18:18">
      <c r="R1227"/>
    </row>
    <row r="1228" spans="18:18">
      <c r="R1228"/>
    </row>
    <row r="1229" spans="18:18">
      <c r="R1229"/>
    </row>
    <row r="1230" spans="18:18">
      <c r="R1230"/>
    </row>
    <row r="1231" spans="18:18">
      <c r="R1231"/>
    </row>
    <row r="1232" spans="18:18">
      <c r="R1232"/>
    </row>
    <row r="1233" spans="18:18">
      <c r="R1233"/>
    </row>
    <row r="1234" spans="18:18">
      <c r="R1234"/>
    </row>
    <row r="1235" spans="18:18">
      <c r="R1235"/>
    </row>
    <row r="1236" spans="18:18">
      <c r="R1236"/>
    </row>
    <row r="1237" spans="18:18">
      <c r="R1237"/>
    </row>
    <row r="1238" spans="18:18">
      <c r="R1238"/>
    </row>
    <row r="1239" spans="18:18">
      <c r="R1239"/>
    </row>
    <row r="1240" spans="18:18">
      <c r="R1240"/>
    </row>
    <row r="1241" spans="18:18">
      <c r="R1241"/>
    </row>
    <row r="1242" spans="18:18">
      <c r="R1242"/>
    </row>
    <row r="1243" spans="18:18">
      <c r="R1243"/>
    </row>
    <row r="1244" spans="18:18">
      <c r="R1244"/>
    </row>
    <row r="1245" spans="18:18">
      <c r="R1245"/>
    </row>
    <row r="1246" spans="18:18">
      <c r="R1246"/>
    </row>
    <row r="1247" spans="18:18">
      <c r="R1247"/>
    </row>
    <row r="1248" spans="18:18">
      <c r="R1248"/>
    </row>
    <row r="1249" spans="18:18">
      <c r="R1249"/>
    </row>
    <row r="1250" spans="18:18">
      <c r="R1250"/>
    </row>
    <row r="1251" spans="18:18">
      <c r="R1251"/>
    </row>
    <row r="1252" spans="18:18">
      <c r="R1252"/>
    </row>
    <row r="1253" spans="18:18">
      <c r="R1253"/>
    </row>
    <row r="1254" spans="18:18">
      <c r="R1254"/>
    </row>
    <row r="1255" spans="18:18">
      <c r="R1255"/>
    </row>
    <row r="1256" spans="18:18">
      <c r="R1256"/>
    </row>
    <row r="1257" spans="18:18">
      <c r="R1257"/>
    </row>
    <row r="1258" spans="18:18">
      <c r="R1258"/>
    </row>
    <row r="1259" spans="18:18">
      <c r="R1259"/>
    </row>
    <row r="1260" spans="18:18">
      <c r="R1260"/>
    </row>
    <row r="1261" spans="18:18">
      <c r="R1261"/>
    </row>
    <row r="1262" spans="18:18">
      <c r="R1262"/>
    </row>
    <row r="1263" spans="18:18">
      <c r="R1263"/>
    </row>
    <row r="1264" spans="18:18">
      <c r="R1264"/>
    </row>
    <row r="1265" spans="18:18">
      <c r="R1265"/>
    </row>
    <row r="1266" spans="18:18">
      <c r="R1266"/>
    </row>
    <row r="1267" spans="18:18">
      <c r="R1267"/>
    </row>
    <row r="1268" spans="18:18">
      <c r="R1268"/>
    </row>
    <row r="1269" spans="18:18">
      <c r="R1269"/>
    </row>
    <row r="1270" spans="18:18">
      <c r="R1270"/>
    </row>
    <row r="1271" spans="18:18">
      <c r="R1271"/>
    </row>
    <row r="1272" spans="18:18">
      <c r="R1272"/>
    </row>
    <row r="1273" spans="18:18">
      <c r="R1273"/>
    </row>
    <row r="1274" spans="18:18">
      <c r="R1274"/>
    </row>
    <row r="1275" spans="18:18">
      <c r="R1275"/>
    </row>
    <row r="1276" spans="18:18">
      <c r="R1276"/>
    </row>
    <row r="1277" spans="18:18">
      <c r="R1277"/>
    </row>
    <row r="1278" spans="18:18">
      <c r="R1278"/>
    </row>
    <row r="1279" spans="18:18">
      <c r="R1279"/>
    </row>
    <row r="1280" spans="18:18">
      <c r="R1280"/>
    </row>
    <row r="1281" spans="18:18">
      <c r="R1281"/>
    </row>
    <row r="1282" spans="18:18">
      <c r="R1282"/>
    </row>
    <row r="1283" spans="18:18">
      <c r="R1283"/>
    </row>
    <row r="1284" spans="18:18">
      <c r="R1284"/>
    </row>
    <row r="1285" spans="18:18">
      <c r="R1285"/>
    </row>
    <row r="1286" spans="18:18">
      <c r="R1286"/>
    </row>
    <row r="1287" spans="18:18">
      <c r="R1287"/>
    </row>
    <row r="1288" spans="18:18">
      <c r="R1288"/>
    </row>
    <row r="1289" spans="18:18">
      <c r="R1289"/>
    </row>
    <row r="1290" spans="18:18">
      <c r="R1290"/>
    </row>
    <row r="1291" spans="18:18">
      <c r="R1291"/>
    </row>
    <row r="1292" spans="18:18">
      <c r="R1292"/>
    </row>
    <row r="1293" spans="18:18">
      <c r="R1293"/>
    </row>
    <row r="1294" spans="18:18">
      <c r="R1294"/>
    </row>
    <row r="1295" spans="18:18">
      <c r="R1295"/>
    </row>
    <row r="1296" spans="18:18">
      <c r="R1296"/>
    </row>
    <row r="1297" spans="18:18">
      <c r="R1297"/>
    </row>
    <row r="1298" spans="18:18">
      <c r="R1298"/>
    </row>
    <row r="1299" spans="18:18">
      <c r="R1299"/>
    </row>
    <row r="1300" spans="18:18">
      <c r="R1300"/>
    </row>
    <row r="1301" spans="18:18">
      <c r="R1301"/>
    </row>
    <row r="1302" spans="18:18">
      <c r="R1302"/>
    </row>
    <row r="1303" spans="18:18">
      <c r="R1303"/>
    </row>
    <row r="1304" spans="18:18">
      <c r="R1304"/>
    </row>
    <row r="1305" spans="18:18">
      <c r="R1305"/>
    </row>
    <row r="1306" spans="18:18">
      <c r="R1306"/>
    </row>
    <row r="1307" spans="18:18">
      <c r="R1307"/>
    </row>
    <row r="1308" spans="18:18">
      <c r="R1308"/>
    </row>
    <row r="1309" spans="18:18">
      <c r="R1309"/>
    </row>
    <row r="1310" spans="18:18">
      <c r="R1310"/>
    </row>
    <row r="1311" spans="18:18">
      <c r="R1311"/>
    </row>
    <row r="1312" spans="18:18">
      <c r="R1312"/>
    </row>
    <row r="1313" spans="18:18">
      <c r="R1313"/>
    </row>
    <row r="1314" spans="18:18">
      <c r="R1314"/>
    </row>
    <row r="1315" spans="18:18">
      <c r="R1315"/>
    </row>
    <row r="1316" spans="18:18">
      <c r="R1316"/>
    </row>
    <row r="1317" spans="18:18">
      <c r="R1317"/>
    </row>
    <row r="1318" spans="18:18">
      <c r="R1318"/>
    </row>
    <row r="1319" spans="18:18">
      <c r="R1319"/>
    </row>
    <row r="1320" spans="18:18">
      <c r="R1320"/>
    </row>
    <row r="1321" spans="18:18">
      <c r="R1321"/>
    </row>
    <row r="1322" spans="18:18">
      <c r="R1322"/>
    </row>
    <row r="1323" spans="18:18">
      <c r="R1323"/>
    </row>
    <row r="1324" spans="18:18">
      <c r="R1324"/>
    </row>
    <row r="1325" spans="18:18">
      <c r="R1325"/>
    </row>
    <row r="1326" spans="18:18">
      <c r="R1326"/>
    </row>
    <row r="1327" spans="18:18">
      <c r="R1327"/>
    </row>
    <row r="1328" spans="18:18">
      <c r="R1328"/>
    </row>
    <row r="1329" spans="18:18">
      <c r="R1329"/>
    </row>
    <row r="1330" spans="18:18">
      <c r="R1330"/>
    </row>
    <row r="1331" spans="18:18">
      <c r="R1331"/>
    </row>
    <row r="1332" spans="18:18">
      <c r="R1332"/>
    </row>
    <row r="1333" spans="18:18">
      <c r="R1333"/>
    </row>
    <row r="1334" spans="18:18">
      <c r="R1334"/>
    </row>
    <row r="1335" spans="18:18">
      <c r="R1335"/>
    </row>
    <row r="1336" spans="18:18">
      <c r="R1336"/>
    </row>
    <row r="1337" spans="18:18">
      <c r="R1337"/>
    </row>
    <row r="1338" spans="18:18">
      <c r="R1338"/>
    </row>
    <row r="1339" spans="18:18">
      <c r="R1339"/>
    </row>
    <row r="1340" spans="18:18">
      <c r="R1340"/>
    </row>
    <row r="1341" spans="18:18">
      <c r="R1341"/>
    </row>
  </sheetData>
  <mergeCells count="9">
    <mergeCell ref="W2:X2"/>
    <mergeCell ref="G2:H2"/>
    <mergeCell ref="M2:O2"/>
    <mergeCell ref="AG3:AH3"/>
    <mergeCell ref="D2:E2"/>
    <mergeCell ref="A2:B2"/>
    <mergeCell ref="J2:K2"/>
    <mergeCell ref="Q2:R2"/>
    <mergeCell ref="T2:U2"/>
  </mergeCells>
  <pageMargins left="0.7" right="0.7" top="0.75" bottom="0.75" header="0.3" footer="0.3"/>
  <drawing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F3212-6053-4EC4-B98D-56B698737A38}">
  <dimension ref="Y11"/>
  <sheetViews>
    <sheetView showGridLines="0" zoomScale="85" zoomScaleNormal="85" workbookViewId="0">
      <selection activeCell="I12" sqref="I12"/>
    </sheetView>
  </sheetViews>
  <sheetFormatPr defaultRowHeight="16"/>
  <cols>
    <col min="1" max="16384" width="8.6640625" style="19"/>
  </cols>
  <sheetData>
    <row r="11" spans="25:25">
      <c r="Y11" s="19" t="e" vm="1">
        <v>#VALUE!</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C2DF9-AF88-4FB8-A0BA-652F9344368A}">
  <dimension ref="A1"/>
  <sheetViews>
    <sheetView showGridLines="0" tabSelected="1" zoomScale="90" zoomScaleNormal="90" workbookViewId="0">
      <selection activeCell="I10" sqref="I10"/>
    </sheetView>
  </sheetViews>
  <sheetFormatPr defaultRowHeight="16"/>
  <cols>
    <col min="1" max="16384" width="8.6640625" style="19"/>
  </cols>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EADAE-4C8F-4F5F-BE46-B93AFDF1F54B}">
  <dimension ref="A1:P1466"/>
  <sheetViews>
    <sheetView workbookViewId="0">
      <selection activeCell="B11" sqref="B11"/>
    </sheetView>
  </sheetViews>
  <sheetFormatPr defaultColWidth="11.58203125" defaultRowHeight="16"/>
  <cols>
    <col min="1" max="1" width="13.5" bestFit="1" customWidth="1"/>
    <col min="2" max="2" width="255.58203125" bestFit="1" customWidth="1"/>
    <col min="3" max="3" width="118" bestFit="1" customWidth="1"/>
    <col min="4" max="4" width="20.33203125" bestFit="1" customWidth="1"/>
    <col min="5" max="5" width="14.75" bestFit="1" customWidth="1"/>
    <col min="6" max="6" width="24.5" bestFit="1" customWidth="1"/>
    <col min="7" max="7" width="7.4140625" customWidth="1"/>
    <col min="8" max="8" width="16.58203125" style="4" bestFit="1" customWidth="1"/>
    <col min="9" max="10" width="255.58203125" bestFit="1" customWidth="1"/>
    <col min="11" max="11" width="123.83203125" bestFit="1" customWidth="1"/>
    <col min="12" max="12" width="132.33203125" bestFit="1" customWidth="1"/>
    <col min="13" max="14" width="255.58203125" bestFit="1" customWidth="1"/>
    <col min="15" max="15" width="109.75" bestFit="1" customWidth="1"/>
    <col min="16" max="16" width="182.08203125" bestFit="1" customWidth="1"/>
  </cols>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t="s">
        <v>16</v>
      </c>
      <c r="B2" t="s">
        <v>17</v>
      </c>
      <c r="C2" t="s">
        <v>18</v>
      </c>
      <c r="D2">
        <v>399</v>
      </c>
      <c r="E2">
        <v>1099</v>
      </c>
      <c r="F2">
        <v>0.64</v>
      </c>
      <c r="G2">
        <v>4.2</v>
      </c>
      <c r="H2">
        <v>24269</v>
      </c>
      <c r="I2" t="s">
        <v>19</v>
      </c>
      <c r="J2" t="s">
        <v>20</v>
      </c>
      <c r="K2" t="s">
        <v>21</v>
      </c>
      <c r="L2" t="s">
        <v>22</v>
      </c>
      <c r="M2" t="s">
        <v>23</v>
      </c>
      <c r="N2" t="s">
        <v>24</v>
      </c>
      <c r="O2" t="s">
        <v>25</v>
      </c>
      <c r="P2" t="s">
        <v>26</v>
      </c>
    </row>
    <row r="3" spans="1:16">
      <c r="A3" t="s">
        <v>27</v>
      </c>
      <c r="B3" t="s">
        <v>28</v>
      </c>
      <c r="C3" t="s">
        <v>18</v>
      </c>
      <c r="D3">
        <v>199</v>
      </c>
      <c r="E3">
        <v>349</v>
      </c>
      <c r="F3">
        <v>0.43</v>
      </c>
      <c r="G3">
        <v>4</v>
      </c>
      <c r="H3">
        <v>43994</v>
      </c>
      <c r="I3" t="s">
        <v>29</v>
      </c>
      <c r="J3" t="s">
        <v>30</v>
      </c>
      <c r="K3" t="s">
        <v>31</v>
      </c>
      <c r="L3" t="s">
        <v>32</v>
      </c>
      <c r="M3" t="s">
        <v>33</v>
      </c>
      <c r="N3" t="s">
        <v>34</v>
      </c>
      <c r="O3" t="s">
        <v>35</v>
      </c>
      <c r="P3" t="s">
        <v>36</v>
      </c>
    </row>
    <row r="4" spans="1:16">
      <c r="A4" t="s">
        <v>37</v>
      </c>
      <c r="B4" t="s">
        <v>38</v>
      </c>
      <c r="C4" t="s">
        <v>18</v>
      </c>
      <c r="D4">
        <v>199</v>
      </c>
      <c r="E4">
        <v>1899</v>
      </c>
      <c r="F4">
        <v>0.9</v>
      </c>
      <c r="G4">
        <v>3.9</v>
      </c>
      <c r="H4">
        <v>7928</v>
      </c>
      <c r="I4" t="s">
        <v>39</v>
      </c>
      <c r="J4" t="s">
        <v>40</v>
      </c>
      <c r="K4" t="s">
        <v>41</v>
      </c>
      <c r="L4" t="s">
        <v>42</v>
      </c>
      <c r="M4" t="s">
        <v>43</v>
      </c>
      <c r="N4" t="s">
        <v>44</v>
      </c>
      <c r="O4" t="s">
        <v>45</v>
      </c>
      <c r="P4" t="s">
        <v>46</v>
      </c>
    </row>
    <row r="5" spans="1:16">
      <c r="A5" t="s">
        <v>47</v>
      </c>
      <c r="B5" t="s">
        <v>48</v>
      </c>
      <c r="C5" t="s">
        <v>18</v>
      </c>
      <c r="D5">
        <v>329</v>
      </c>
      <c r="E5">
        <v>699</v>
      </c>
      <c r="F5">
        <v>0.53</v>
      </c>
      <c r="G5">
        <v>4.2</v>
      </c>
      <c r="H5">
        <v>94363</v>
      </c>
      <c r="I5" t="s">
        <v>49</v>
      </c>
      <c r="J5" t="s">
        <v>50</v>
      </c>
      <c r="K5" t="s">
        <v>51</v>
      </c>
      <c r="L5" t="s">
        <v>52</v>
      </c>
      <c r="M5" t="s">
        <v>53</v>
      </c>
      <c r="N5" t="s">
        <v>54</v>
      </c>
      <c r="O5" t="s">
        <v>55</v>
      </c>
      <c r="P5" t="s">
        <v>56</v>
      </c>
    </row>
    <row r="6" spans="1:16">
      <c r="A6" t="s">
        <v>57</v>
      </c>
      <c r="B6" t="s">
        <v>58</v>
      </c>
      <c r="C6" t="s">
        <v>18</v>
      </c>
      <c r="D6">
        <v>154</v>
      </c>
      <c r="E6">
        <v>399</v>
      </c>
      <c r="F6">
        <v>0.61</v>
      </c>
      <c r="G6">
        <v>4.2</v>
      </c>
      <c r="H6">
        <v>16905</v>
      </c>
      <c r="I6" t="s">
        <v>59</v>
      </c>
      <c r="J6" t="s">
        <v>60</v>
      </c>
      <c r="K6" t="s">
        <v>61</v>
      </c>
      <c r="L6" t="s">
        <v>62</v>
      </c>
      <c r="M6" t="s">
        <v>63</v>
      </c>
      <c r="N6" t="s">
        <v>13023</v>
      </c>
      <c r="O6" t="s">
        <v>64</v>
      </c>
      <c r="P6" t="s">
        <v>65</v>
      </c>
    </row>
    <row r="7" spans="1:16">
      <c r="A7" t="s">
        <v>66</v>
      </c>
      <c r="B7" t="s">
        <v>67</v>
      </c>
      <c r="C7" t="s">
        <v>18</v>
      </c>
      <c r="D7">
        <v>149</v>
      </c>
      <c r="E7">
        <v>1000</v>
      </c>
      <c r="F7">
        <v>0.85</v>
      </c>
      <c r="G7">
        <v>3.9</v>
      </c>
      <c r="H7">
        <v>24871</v>
      </c>
      <c r="I7" t="s">
        <v>68</v>
      </c>
      <c r="J7" t="s">
        <v>69</v>
      </c>
      <c r="K7" t="s">
        <v>70</v>
      </c>
      <c r="L7" t="s">
        <v>71</v>
      </c>
      <c r="M7" t="s">
        <v>72</v>
      </c>
      <c r="N7" t="s">
        <v>73</v>
      </c>
      <c r="O7" t="s">
        <v>74</v>
      </c>
      <c r="P7" t="s">
        <v>75</v>
      </c>
    </row>
    <row r="8" spans="1:16">
      <c r="A8" t="s">
        <v>76</v>
      </c>
      <c r="B8" t="s">
        <v>77</v>
      </c>
      <c r="C8" t="s">
        <v>18</v>
      </c>
      <c r="D8">
        <v>176.63</v>
      </c>
      <c r="E8">
        <v>499</v>
      </c>
      <c r="F8">
        <v>0.65</v>
      </c>
      <c r="G8">
        <v>4.0999999999999996</v>
      </c>
      <c r="H8">
        <v>15188</v>
      </c>
      <c r="I8" t="s">
        <v>78</v>
      </c>
      <c r="J8" t="s">
        <v>79</v>
      </c>
      <c r="K8" t="s">
        <v>80</v>
      </c>
      <c r="L8" t="s">
        <v>81</v>
      </c>
      <c r="M8" t="s">
        <v>82</v>
      </c>
      <c r="N8" t="s">
        <v>83</v>
      </c>
      <c r="O8" t="s">
        <v>84</v>
      </c>
      <c r="P8" t="s">
        <v>85</v>
      </c>
    </row>
    <row r="9" spans="1:16">
      <c r="A9" t="s">
        <v>86</v>
      </c>
      <c r="B9" t="s">
        <v>87</v>
      </c>
      <c r="C9" t="s">
        <v>18</v>
      </c>
      <c r="D9">
        <v>229</v>
      </c>
      <c r="E9">
        <v>299</v>
      </c>
      <c r="F9">
        <v>0.23</v>
      </c>
      <c r="G9">
        <v>4.3</v>
      </c>
      <c r="H9">
        <v>30411</v>
      </c>
      <c r="I9" t="s">
        <v>88</v>
      </c>
      <c r="J9" t="s">
        <v>89</v>
      </c>
      <c r="K9" t="s">
        <v>90</v>
      </c>
      <c r="L9" t="s">
        <v>91</v>
      </c>
      <c r="M9" t="s">
        <v>92</v>
      </c>
      <c r="N9" t="s">
        <v>93</v>
      </c>
      <c r="O9" t="s">
        <v>94</v>
      </c>
      <c r="P9" t="s">
        <v>95</v>
      </c>
    </row>
    <row r="10" spans="1:16">
      <c r="A10" t="s">
        <v>96</v>
      </c>
      <c r="B10" t="s">
        <v>97</v>
      </c>
      <c r="C10" t="s">
        <v>98</v>
      </c>
      <c r="D10">
        <v>499</v>
      </c>
      <c r="E10">
        <v>999</v>
      </c>
      <c r="F10">
        <v>0.5</v>
      </c>
      <c r="G10">
        <v>4.2</v>
      </c>
      <c r="H10">
        <v>179691</v>
      </c>
      <c r="I10" t="s">
        <v>99</v>
      </c>
      <c r="J10" t="s">
        <v>100</v>
      </c>
      <c r="K10" t="s">
        <v>101</v>
      </c>
      <c r="L10" t="s">
        <v>102</v>
      </c>
      <c r="M10" t="s">
        <v>103</v>
      </c>
      <c r="N10" t="s">
        <v>104</v>
      </c>
      <c r="O10" t="s">
        <v>105</v>
      </c>
      <c r="P10" t="s">
        <v>106</v>
      </c>
    </row>
    <row r="11" spans="1:16">
      <c r="A11" t="s">
        <v>107</v>
      </c>
      <c r="B11" t="s">
        <v>108</v>
      </c>
      <c r="C11" t="s">
        <v>18</v>
      </c>
      <c r="D11">
        <v>199</v>
      </c>
      <c r="E11">
        <v>299</v>
      </c>
      <c r="F11">
        <v>0.33</v>
      </c>
      <c r="G11">
        <v>4</v>
      </c>
      <c r="H11">
        <v>43994</v>
      </c>
      <c r="I11" t="s">
        <v>109</v>
      </c>
      <c r="J11" t="s">
        <v>30</v>
      </c>
      <c r="K11" t="s">
        <v>31</v>
      </c>
      <c r="L11" t="s">
        <v>32</v>
      </c>
      <c r="M11" t="s">
        <v>33</v>
      </c>
      <c r="N11" t="s">
        <v>34</v>
      </c>
      <c r="O11" t="s">
        <v>110</v>
      </c>
      <c r="P11" t="s">
        <v>111</v>
      </c>
    </row>
    <row r="12" spans="1:16">
      <c r="A12" t="s">
        <v>112</v>
      </c>
      <c r="B12" t="s">
        <v>113</v>
      </c>
      <c r="C12" t="s">
        <v>18</v>
      </c>
      <c r="D12">
        <v>154</v>
      </c>
      <c r="E12">
        <v>339</v>
      </c>
      <c r="F12">
        <v>0.55000000000000004</v>
      </c>
      <c r="G12">
        <v>4.3</v>
      </c>
      <c r="H12">
        <v>13391</v>
      </c>
      <c r="I12" t="s">
        <v>114</v>
      </c>
      <c r="J12" t="s">
        <v>115</v>
      </c>
      <c r="K12" t="s">
        <v>116</v>
      </c>
      <c r="L12" t="s">
        <v>117</v>
      </c>
      <c r="M12" t="s">
        <v>118</v>
      </c>
      <c r="N12" t="s">
        <v>119</v>
      </c>
      <c r="O12" t="s">
        <v>120</v>
      </c>
      <c r="P12" t="s">
        <v>121</v>
      </c>
    </row>
    <row r="13" spans="1:16">
      <c r="A13" t="s">
        <v>122</v>
      </c>
      <c r="B13" t="s">
        <v>123</v>
      </c>
      <c r="C13" t="s">
        <v>18</v>
      </c>
      <c r="D13">
        <v>299</v>
      </c>
      <c r="E13">
        <v>799</v>
      </c>
      <c r="F13">
        <v>0.63</v>
      </c>
      <c r="G13">
        <v>4.2</v>
      </c>
      <c r="H13">
        <v>94363</v>
      </c>
      <c r="I13" t="s">
        <v>124</v>
      </c>
      <c r="J13" t="s">
        <v>50</v>
      </c>
      <c r="K13" t="s">
        <v>51</v>
      </c>
      <c r="L13" t="s">
        <v>52</v>
      </c>
      <c r="M13" t="s">
        <v>53</v>
      </c>
      <c r="N13" t="s">
        <v>54</v>
      </c>
      <c r="O13" t="s">
        <v>125</v>
      </c>
      <c r="P13" t="s">
        <v>126</v>
      </c>
    </row>
    <row r="14" spans="1:16">
      <c r="A14" t="s">
        <v>127</v>
      </c>
      <c r="B14" t="s">
        <v>128</v>
      </c>
      <c r="C14" t="s">
        <v>129</v>
      </c>
      <c r="D14">
        <v>219</v>
      </c>
      <c r="E14">
        <v>700</v>
      </c>
      <c r="F14">
        <v>0.69</v>
      </c>
      <c r="G14">
        <v>4.4000000000000004</v>
      </c>
      <c r="H14">
        <v>426973</v>
      </c>
      <c r="I14" t="s">
        <v>130</v>
      </c>
      <c r="J14" t="s">
        <v>131</v>
      </c>
      <c r="K14" t="s">
        <v>132</v>
      </c>
      <c r="L14" t="s">
        <v>133</v>
      </c>
      <c r="M14" t="s">
        <v>134</v>
      </c>
      <c r="N14" t="s">
        <v>135</v>
      </c>
      <c r="O14" t="s">
        <v>136</v>
      </c>
      <c r="P14" t="s">
        <v>137</v>
      </c>
    </row>
    <row r="15" spans="1:16">
      <c r="A15" t="s">
        <v>138</v>
      </c>
      <c r="B15" t="s">
        <v>139</v>
      </c>
      <c r="C15" t="s">
        <v>18</v>
      </c>
      <c r="D15">
        <v>350</v>
      </c>
      <c r="E15">
        <v>899</v>
      </c>
      <c r="F15">
        <v>0.61</v>
      </c>
      <c r="G15">
        <v>4.2</v>
      </c>
      <c r="H15">
        <v>2262</v>
      </c>
      <c r="I15" t="s">
        <v>140</v>
      </c>
      <c r="J15" t="s">
        <v>141</v>
      </c>
      <c r="K15" t="s">
        <v>142</v>
      </c>
      <c r="L15" t="s">
        <v>143</v>
      </c>
      <c r="M15" t="s">
        <v>144</v>
      </c>
      <c r="N15" t="s">
        <v>145</v>
      </c>
      <c r="O15" t="s">
        <v>146</v>
      </c>
      <c r="P15" t="s">
        <v>147</v>
      </c>
    </row>
    <row r="16" spans="1:16">
      <c r="A16" t="s">
        <v>148</v>
      </c>
      <c r="B16" t="s">
        <v>149</v>
      </c>
      <c r="C16" t="s">
        <v>18</v>
      </c>
      <c r="D16">
        <v>159</v>
      </c>
      <c r="E16">
        <v>399</v>
      </c>
      <c r="F16">
        <v>0.6</v>
      </c>
      <c r="G16">
        <v>4.0999999999999996</v>
      </c>
      <c r="H16">
        <v>4768</v>
      </c>
      <c r="I16" t="s">
        <v>59</v>
      </c>
      <c r="J16" t="s">
        <v>150</v>
      </c>
      <c r="K16" t="s">
        <v>151</v>
      </c>
      <c r="L16" t="s">
        <v>152</v>
      </c>
      <c r="M16" t="s">
        <v>153</v>
      </c>
      <c r="N16" t="s">
        <v>154</v>
      </c>
      <c r="O16" t="s">
        <v>155</v>
      </c>
      <c r="P16" t="s">
        <v>156</v>
      </c>
    </row>
    <row r="17" spans="1:16">
      <c r="A17" t="s">
        <v>157</v>
      </c>
      <c r="B17" t="s">
        <v>158</v>
      </c>
      <c r="C17" t="s">
        <v>18</v>
      </c>
      <c r="D17">
        <v>349</v>
      </c>
      <c r="E17">
        <v>399</v>
      </c>
      <c r="F17">
        <v>0.13</v>
      </c>
      <c r="G17">
        <v>4.4000000000000004</v>
      </c>
      <c r="H17">
        <v>18757</v>
      </c>
      <c r="I17" t="s">
        <v>159</v>
      </c>
      <c r="J17" t="s">
        <v>160</v>
      </c>
      <c r="K17" t="s">
        <v>161</v>
      </c>
      <c r="L17" t="s">
        <v>162</v>
      </c>
      <c r="M17" t="s">
        <v>163</v>
      </c>
      <c r="N17" t="s">
        <v>164</v>
      </c>
      <c r="O17" t="s">
        <v>165</v>
      </c>
      <c r="P17" t="s">
        <v>166</v>
      </c>
    </row>
    <row r="18" spans="1:16">
      <c r="A18" t="s">
        <v>167</v>
      </c>
      <c r="B18" t="s">
        <v>168</v>
      </c>
      <c r="C18" t="s">
        <v>169</v>
      </c>
      <c r="D18">
        <v>13999</v>
      </c>
      <c r="E18">
        <v>24999</v>
      </c>
      <c r="F18">
        <v>0.44</v>
      </c>
      <c r="G18">
        <v>4.2</v>
      </c>
      <c r="H18">
        <v>32840</v>
      </c>
      <c r="I18" t="s">
        <v>170</v>
      </c>
      <c r="J18" t="s">
        <v>171</v>
      </c>
      <c r="K18" t="s">
        <v>172</v>
      </c>
      <c r="L18" t="s">
        <v>173</v>
      </c>
      <c r="M18" t="s">
        <v>174</v>
      </c>
      <c r="N18" t="s">
        <v>175</v>
      </c>
      <c r="O18" t="s">
        <v>176</v>
      </c>
      <c r="P18" t="s">
        <v>177</v>
      </c>
    </row>
    <row r="19" spans="1:16">
      <c r="A19" t="s">
        <v>178</v>
      </c>
      <c r="B19" t="s">
        <v>179</v>
      </c>
      <c r="C19" t="s">
        <v>18</v>
      </c>
      <c r="D19">
        <v>249</v>
      </c>
      <c r="E19">
        <v>399</v>
      </c>
      <c r="F19">
        <v>0.38</v>
      </c>
      <c r="G19">
        <v>4</v>
      </c>
      <c r="H19">
        <v>43994</v>
      </c>
      <c r="I19" t="s">
        <v>180</v>
      </c>
      <c r="J19" t="s">
        <v>30</v>
      </c>
      <c r="K19" t="s">
        <v>31</v>
      </c>
      <c r="L19" t="s">
        <v>32</v>
      </c>
      <c r="M19" t="s">
        <v>33</v>
      </c>
      <c r="N19" t="s">
        <v>34</v>
      </c>
      <c r="O19" t="s">
        <v>181</v>
      </c>
      <c r="P19" t="s">
        <v>182</v>
      </c>
    </row>
    <row r="20" spans="1:16">
      <c r="A20" t="s">
        <v>183</v>
      </c>
      <c r="B20" t="s">
        <v>184</v>
      </c>
      <c r="C20" t="s">
        <v>18</v>
      </c>
      <c r="D20">
        <v>199</v>
      </c>
      <c r="E20">
        <v>499</v>
      </c>
      <c r="F20">
        <v>0.6</v>
      </c>
      <c r="G20">
        <v>4.0999999999999996</v>
      </c>
      <c r="H20">
        <v>13045</v>
      </c>
      <c r="I20" t="s">
        <v>185</v>
      </c>
      <c r="J20" t="s">
        <v>186</v>
      </c>
      <c r="K20" t="s">
        <v>187</v>
      </c>
      <c r="L20" t="s">
        <v>188</v>
      </c>
      <c r="M20" t="s">
        <v>189</v>
      </c>
      <c r="N20" t="s">
        <v>190</v>
      </c>
      <c r="O20" t="s">
        <v>191</v>
      </c>
      <c r="P20" t="s">
        <v>192</v>
      </c>
    </row>
    <row r="21" spans="1:16">
      <c r="A21" t="s">
        <v>193</v>
      </c>
      <c r="B21" t="s">
        <v>194</v>
      </c>
      <c r="C21" t="s">
        <v>169</v>
      </c>
      <c r="D21">
        <v>13490</v>
      </c>
      <c r="E21">
        <v>21990</v>
      </c>
      <c r="F21">
        <v>0.39</v>
      </c>
      <c r="G21">
        <v>4.3</v>
      </c>
      <c r="H21">
        <v>11976</v>
      </c>
      <c r="I21" t="s">
        <v>195</v>
      </c>
      <c r="J21" t="s">
        <v>196</v>
      </c>
      <c r="K21" t="s">
        <v>197</v>
      </c>
      <c r="L21" t="s">
        <v>198</v>
      </c>
      <c r="M21" t="s">
        <v>199</v>
      </c>
      <c r="N21" t="s">
        <v>200</v>
      </c>
      <c r="O21" t="s">
        <v>201</v>
      </c>
      <c r="P21" t="s">
        <v>202</v>
      </c>
    </row>
    <row r="22" spans="1:16">
      <c r="A22" t="s">
        <v>203</v>
      </c>
      <c r="B22" t="s">
        <v>204</v>
      </c>
      <c r="C22" t="s">
        <v>18</v>
      </c>
      <c r="D22">
        <v>970</v>
      </c>
      <c r="E22">
        <v>1799</v>
      </c>
      <c r="F22">
        <v>0.46</v>
      </c>
      <c r="G22">
        <v>4.5</v>
      </c>
      <c r="H22">
        <v>815</v>
      </c>
      <c r="I22" t="s">
        <v>205</v>
      </c>
      <c r="J22" t="s">
        <v>206</v>
      </c>
      <c r="K22" t="s">
        <v>207</v>
      </c>
      <c r="L22" t="s">
        <v>208</v>
      </c>
      <c r="M22" t="s">
        <v>209</v>
      </c>
      <c r="N22" t="s">
        <v>210</v>
      </c>
      <c r="O22" t="s">
        <v>211</v>
      </c>
      <c r="P22" t="s">
        <v>212</v>
      </c>
    </row>
    <row r="23" spans="1:16">
      <c r="A23" t="s">
        <v>213</v>
      </c>
      <c r="B23" t="s">
        <v>214</v>
      </c>
      <c r="C23" t="s">
        <v>129</v>
      </c>
      <c r="D23">
        <v>279</v>
      </c>
      <c r="E23">
        <v>499</v>
      </c>
      <c r="F23">
        <v>0.44</v>
      </c>
      <c r="G23">
        <v>3.7</v>
      </c>
      <c r="H23">
        <v>10962</v>
      </c>
      <c r="I23" t="s">
        <v>215</v>
      </c>
      <c r="J23" t="s">
        <v>216</v>
      </c>
      <c r="K23" t="s">
        <v>217</v>
      </c>
      <c r="L23" t="s">
        <v>218</v>
      </c>
      <c r="M23" t="s">
        <v>219</v>
      </c>
      <c r="N23" t="s">
        <v>220</v>
      </c>
      <c r="O23" t="s">
        <v>221</v>
      </c>
      <c r="P23" t="s">
        <v>222</v>
      </c>
    </row>
    <row r="24" spans="1:16">
      <c r="A24" t="s">
        <v>223</v>
      </c>
      <c r="B24" t="s">
        <v>224</v>
      </c>
      <c r="C24" t="s">
        <v>169</v>
      </c>
      <c r="D24">
        <v>13490</v>
      </c>
      <c r="E24">
        <v>22900</v>
      </c>
      <c r="F24">
        <v>0.41</v>
      </c>
      <c r="G24">
        <v>4.3</v>
      </c>
      <c r="H24">
        <v>16299</v>
      </c>
      <c r="I24" t="s">
        <v>225</v>
      </c>
      <c r="J24" t="s">
        <v>226</v>
      </c>
      <c r="K24" t="s">
        <v>227</v>
      </c>
      <c r="L24" t="s">
        <v>228</v>
      </c>
      <c r="M24" t="s">
        <v>229</v>
      </c>
      <c r="N24" t="s">
        <v>230</v>
      </c>
      <c r="O24" t="s">
        <v>231</v>
      </c>
      <c r="P24" t="s">
        <v>232</v>
      </c>
    </row>
    <row r="25" spans="1:16">
      <c r="A25" t="s">
        <v>233</v>
      </c>
      <c r="B25" t="s">
        <v>234</v>
      </c>
      <c r="C25" t="s">
        <v>18</v>
      </c>
      <c r="D25">
        <v>59</v>
      </c>
      <c r="E25">
        <v>199</v>
      </c>
      <c r="F25">
        <v>0.7</v>
      </c>
      <c r="G25">
        <v>4</v>
      </c>
      <c r="H25">
        <v>9378</v>
      </c>
      <c r="I25" t="s">
        <v>235</v>
      </c>
      <c r="J25" t="s">
        <v>236</v>
      </c>
      <c r="K25" t="s">
        <v>237</v>
      </c>
      <c r="L25" t="s">
        <v>238</v>
      </c>
      <c r="M25" t="s">
        <v>239</v>
      </c>
      <c r="N25" t="s">
        <v>240</v>
      </c>
      <c r="O25" t="s">
        <v>241</v>
      </c>
      <c r="P25" t="s">
        <v>242</v>
      </c>
    </row>
    <row r="26" spans="1:16">
      <c r="A26" t="s">
        <v>243</v>
      </c>
      <c r="B26" t="s">
        <v>244</v>
      </c>
      <c r="C26" t="s">
        <v>169</v>
      </c>
      <c r="D26">
        <v>11499</v>
      </c>
      <c r="E26">
        <v>19990</v>
      </c>
      <c r="F26">
        <v>0.42</v>
      </c>
      <c r="G26">
        <v>4.3</v>
      </c>
      <c r="H26">
        <v>4703</v>
      </c>
      <c r="I26" t="s">
        <v>245</v>
      </c>
      <c r="J26" t="s">
        <v>246</v>
      </c>
      <c r="K26" t="s">
        <v>247</v>
      </c>
      <c r="L26" t="s">
        <v>248</v>
      </c>
      <c r="M26" t="s">
        <v>249</v>
      </c>
      <c r="N26" t="s">
        <v>13024</v>
      </c>
      <c r="O26" t="s">
        <v>250</v>
      </c>
      <c r="P26" t="s">
        <v>251</v>
      </c>
    </row>
    <row r="27" spans="1:16">
      <c r="A27" t="s">
        <v>252</v>
      </c>
      <c r="B27" t="s">
        <v>253</v>
      </c>
      <c r="C27" t="s">
        <v>129</v>
      </c>
      <c r="D27">
        <v>199</v>
      </c>
      <c r="E27">
        <v>699</v>
      </c>
      <c r="F27">
        <v>0.72</v>
      </c>
      <c r="G27">
        <v>4.2</v>
      </c>
      <c r="H27">
        <v>12153</v>
      </c>
      <c r="I27" t="s">
        <v>254</v>
      </c>
      <c r="J27" t="s">
        <v>255</v>
      </c>
      <c r="K27" t="s">
        <v>256</v>
      </c>
      <c r="L27" t="s">
        <v>257</v>
      </c>
      <c r="M27" t="s">
        <v>258</v>
      </c>
      <c r="N27" t="s">
        <v>259</v>
      </c>
      <c r="O27" t="s">
        <v>260</v>
      </c>
      <c r="P27" t="s">
        <v>261</v>
      </c>
    </row>
    <row r="28" spans="1:16">
      <c r="A28" t="s">
        <v>262</v>
      </c>
      <c r="B28" t="s">
        <v>263</v>
      </c>
      <c r="C28" t="s">
        <v>169</v>
      </c>
      <c r="D28">
        <v>14999</v>
      </c>
      <c r="E28">
        <v>19999</v>
      </c>
      <c r="F28">
        <v>0.25</v>
      </c>
      <c r="G28">
        <v>4.2</v>
      </c>
      <c r="H28">
        <v>34899</v>
      </c>
      <c r="I28" t="s">
        <v>264</v>
      </c>
      <c r="J28" t="s">
        <v>265</v>
      </c>
      <c r="K28" t="s">
        <v>266</v>
      </c>
      <c r="L28" t="s">
        <v>267</v>
      </c>
      <c r="M28" t="s">
        <v>268</v>
      </c>
      <c r="N28" t="s">
        <v>269</v>
      </c>
      <c r="O28" t="s">
        <v>270</v>
      </c>
      <c r="P28" t="s">
        <v>271</v>
      </c>
    </row>
    <row r="29" spans="1:16">
      <c r="A29" t="s">
        <v>272</v>
      </c>
      <c r="B29" t="s">
        <v>273</v>
      </c>
      <c r="C29" t="s">
        <v>18</v>
      </c>
      <c r="D29">
        <v>299</v>
      </c>
      <c r="E29">
        <v>399</v>
      </c>
      <c r="F29">
        <v>0.25</v>
      </c>
      <c r="G29">
        <v>4</v>
      </c>
      <c r="H29">
        <v>2766</v>
      </c>
      <c r="I29" t="s">
        <v>274</v>
      </c>
      <c r="J29" t="s">
        <v>275</v>
      </c>
      <c r="K29" t="s">
        <v>276</v>
      </c>
      <c r="L29" t="s">
        <v>277</v>
      </c>
      <c r="M29" t="s">
        <v>278</v>
      </c>
      <c r="N29" t="s">
        <v>279</v>
      </c>
      <c r="O29" t="s">
        <v>280</v>
      </c>
      <c r="P29" t="s">
        <v>281</v>
      </c>
    </row>
    <row r="30" spans="1:16">
      <c r="A30" t="s">
        <v>282</v>
      </c>
      <c r="B30" t="s">
        <v>283</v>
      </c>
      <c r="C30" t="s">
        <v>18</v>
      </c>
      <c r="D30">
        <v>970</v>
      </c>
      <c r="E30">
        <v>1999</v>
      </c>
      <c r="F30">
        <v>0.51</v>
      </c>
      <c r="G30">
        <v>4.4000000000000004</v>
      </c>
      <c r="H30">
        <v>184</v>
      </c>
      <c r="I30" t="s">
        <v>284</v>
      </c>
      <c r="J30" t="s">
        <v>285</v>
      </c>
      <c r="K30" t="s">
        <v>286</v>
      </c>
      <c r="L30" t="s">
        <v>287</v>
      </c>
      <c r="M30" t="s">
        <v>288</v>
      </c>
      <c r="N30" t="s">
        <v>289</v>
      </c>
      <c r="O30" t="s">
        <v>290</v>
      </c>
      <c r="P30" t="s">
        <v>291</v>
      </c>
    </row>
    <row r="31" spans="1:16">
      <c r="A31" t="s">
        <v>292</v>
      </c>
      <c r="B31" t="s">
        <v>293</v>
      </c>
      <c r="C31" t="s">
        <v>18</v>
      </c>
      <c r="D31">
        <v>299</v>
      </c>
      <c r="E31">
        <v>999</v>
      </c>
      <c r="F31">
        <v>0.7</v>
      </c>
      <c r="G31">
        <v>4.3</v>
      </c>
      <c r="H31">
        <v>20850</v>
      </c>
      <c r="I31" t="s">
        <v>294</v>
      </c>
      <c r="J31" t="s">
        <v>295</v>
      </c>
      <c r="K31" t="s">
        <v>296</v>
      </c>
      <c r="L31" t="s">
        <v>297</v>
      </c>
      <c r="M31" t="s">
        <v>298</v>
      </c>
      <c r="N31" t="s">
        <v>299</v>
      </c>
      <c r="O31" t="s">
        <v>300</v>
      </c>
      <c r="P31" t="s">
        <v>301</v>
      </c>
    </row>
    <row r="32" spans="1:16">
      <c r="A32" t="s">
        <v>302</v>
      </c>
      <c r="B32" t="s">
        <v>303</v>
      </c>
      <c r="C32" t="s">
        <v>18</v>
      </c>
      <c r="D32">
        <v>199</v>
      </c>
      <c r="E32">
        <v>750</v>
      </c>
      <c r="F32">
        <v>0.73</v>
      </c>
      <c r="G32">
        <v>4.5</v>
      </c>
      <c r="H32">
        <v>74976</v>
      </c>
      <c r="I32" t="s">
        <v>304</v>
      </c>
      <c r="J32" t="s">
        <v>305</v>
      </c>
      <c r="K32" t="s">
        <v>306</v>
      </c>
      <c r="L32" t="s">
        <v>307</v>
      </c>
      <c r="M32" t="s">
        <v>308</v>
      </c>
      <c r="N32" t="s">
        <v>309</v>
      </c>
      <c r="O32" t="s">
        <v>310</v>
      </c>
      <c r="P32" t="s">
        <v>311</v>
      </c>
    </row>
    <row r="33" spans="1:16">
      <c r="A33" t="s">
        <v>312</v>
      </c>
      <c r="B33" t="s">
        <v>313</v>
      </c>
      <c r="C33" t="s">
        <v>18</v>
      </c>
      <c r="D33">
        <v>179</v>
      </c>
      <c r="E33">
        <v>499</v>
      </c>
      <c r="F33">
        <v>0.64</v>
      </c>
      <c r="G33">
        <v>4</v>
      </c>
      <c r="H33">
        <v>1934</v>
      </c>
      <c r="I33" t="s">
        <v>314</v>
      </c>
      <c r="J33" t="s">
        <v>315</v>
      </c>
      <c r="K33" t="s">
        <v>316</v>
      </c>
      <c r="L33" t="s">
        <v>317</v>
      </c>
      <c r="M33" t="s">
        <v>13025</v>
      </c>
      <c r="N33" t="s">
        <v>13026</v>
      </c>
      <c r="O33" t="s">
        <v>318</v>
      </c>
      <c r="P33" t="s">
        <v>319</v>
      </c>
    </row>
    <row r="34" spans="1:16">
      <c r="A34" t="s">
        <v>320</v>
      </c>
      <c r="B34" t="s">
        <v>321</v>
      </c>
      <c r="C34" t="s">
        <v>18</v>
      </c>
      <c r="D34">
        <v>389</v>
      </c>
      <c r="E34">
        <v>1099</v>
      </c>
      <c r="F34">
        <v>0.65</v>
      </c>
      <c r="G34">
        <v>4.3</v>
      </c>
      <c r="H34">
        <v>974</v>
      </c>
      <c r="I34" t="s">
        <v>322</v>
      </c>
      <c r="J34" t="s">
        <v>323</v>
      </c>
      <c r="K34" t="s">
        <v>324</v>
      </c>
      <c r="L34" t="s">
        <v>325</v>
      </c>
      <c r="M34" t="s">
        <v>326</v>
      </c>
      <c r="N34" t="s">
        <v>327</v>
      </c>
      <c r="O34" t="s">
        <v>328</v>
      </c>
      <c r="P34" t="s">
        <v>329</v>
      </c>
    </row>
    <row r="35" spans="1:16">
      <c r="A35" t="s">
        <v>330</v>
      </c>
      <c r="B35" t="s">
        <v>331</v>
      </c>
      <c r="C35" t="s">
        <v>18</v>
      </c>
      <c r="D35">
        <v>599</v>
      </c>
      <c r="E35">
        <v>599</v>
      </c>
      <c r="F35">
        <v>0</v>
      </c>
      <c r="G35">
        <v>4.3</v>
      </c>
      <c r="H35">
        <v>355</v>
      </c>
      <c r="I35" t="s">
        <v>332</v>
      </c>
      <c r="J35" t="s">
        <v>333</v>
      </c>
      <c r="K35" t="s">
        <v>334</v>
      </c>
      <c r="L35" t="s">
        <v>335</v>
      </c>
      <c r="M35" t="s">
        <v>336</v>
      </c>
      <c r="N35" t="s">
        <v>337</v>
      </c>
      <c r="O35" t="s">
        <v>338</v>
      </c>
      <c r="P35" t="s">
        <v>339</v>
      </c>
    </row>
    <row r="36" spans="1:16">
      <c r="A36" t="s">
        <v>340</v>
      </c>
      <c r="B36" t="s">
        <v>341</v>
      </c>
      <c r="C36" t="s">
        <v>18</v>
      </c>
      <c r="D36">
        <v>199</v>
      </c>
      <c r="E36">
        <v>999</v>
      </c>
      <c r="F36">
        <v>0.8</v>
      </c>
      <c r="G36">
        <v>3.9</v>
      </c>
      <c r="H36">
        <v>1075</v>
      </c>
      <c r="I36" t="s">
        <v>342</v>
      </c>
      <c r="J36" t="s">
        <v>343</v>
      </c>
      <c r="K36" t="s">
        <v>344</v>
      </c>
      <c r="L36" t="s">
        <v>345</v>
      </c>
      <c r="M36" t="s">
        <v>346</v>
      </c>
      <c r="N36" t="s">
        <v>347</v>
      </c>
      <c r="O36" t="s">
        <v>348</v>
      </c>
      <c r="P36" t="s">
        <v>349</v>
      </c>
    </row>
    <row r="37" spans="1:16">
      <c r="A37" t="s">
        <v>350</v>
      </c>
      <c r="B37" t="s">
        <v>351</v>
      </c>
      <c r="C37" t="s">
        <v>18</v>
      </c>
      <c r="D37">
        <v>99</v>
      </c>
      <c r="E37">
        <v>666.66</v>
      </c>
      <c r="F37">
        <v>0.85</v>
      </c>
      <c r="G37">
        <v>3.9</v>
      </c>
      <c r="H37">
        <v>24871</v>
      </c>
      <c r="I37" t="s">
        <v>352</v>
      </c>
      <c r="J37" t="s">
        <v>69</v>
      </c>
      <c r="K37" t="s">
        <v>70</v>
      </c>
      <c r="L37" t="s">
        <v>71</v>
      </c>
      <c r="M37" t="s">
        <v>72</v>
      </c>
      <c r="N37" t="s">
        <v>353</v>
      </c>
      <c r="O37" t="s">
        <v>354</v>
      </c>
      <c r="P37" t="s">
        <v>355</v>
      </c>
    </row>
    <row r="38" spans="1:16">
      <c r="A38" t="s">
        <v>356</v>
      </c>
      <c r="B38" t="s">
        <v>357</v>
      </c>
      <c r="C38" t="s">
        <v>18</v>
      </c>
      <c r="D38">
        <v>899</v>
      </c>
      <c r="E38">
        <v>1900</v>
      </c>
      <c r="F38">
        <v>0.53</v>
      </c>
      <c r="G38">
        <v>4.4000000000000004</v>
      </c>
      <c r="H38">
        <v>13552</v>
      </c>
      <c r="I38" t="s">
        <v>358</v>
      </c>
      <c r="J38" t="s">
        <v>359</v>
      </c>
      <c r="K38" t="s">
        <v>360</v>
      </c>
      <c r="L38" t="s">
        <v>361</v>
      </c>
      <c r="M38" t="s">
        <v>362</v>
      </c>
      <c r="N38" t="s">
        <v>363</v>
      </c>
      <c r="O38" t="s">
        <v>364</v>
      </c>
      <c r="P38" t="s">
        <v>365</v>
      </c>
    </row>
    <row r="39" spans="1:16">
      <c r="A39" t="s">
        <v>366</v>
      </c>
      <c r="B39" t="s">
        <v>367</v>
      </c>
      <c r="C39" t="s">
        <v>18</v>
      </c>
      <c r="D39">
        <v>199</v>
      </c>
      <c r="E39">
        <v>999</v>
      </c>
      <c r="F39">
        <v>0.8</v>
      </c>
      <c r="G39">
        <v>4</v>
      </c>
      <c r="H39">
        <v>576</v>
      </c>
      <c r="I39" t="s">
        <v>368</v>
      </c>
      <c r="J39" t="s">
        <v>369</v>
      </c>
      <c r="K39" t="s">
        <v>370</v>
      </c>
      <c r="L39" t="s">
        <v>371</v>
      </c>
      <c r="M39" t="s">
        <v>372</v>
      </c>
      <c r="N39" t="s">
        <v>373</v>
      </c>
      <c r="O39" t="s">
        <v>374</v>
      </c>
      <c r="P39" t="s">
        <v>375</v>
      </c>
    </row>
    <row r="40" spans="1:16">
      <c r="A40" t="s">
        <v>376</v>
      </c>
      <c r="B40" t="s">
        <v>377</v>
      </c>
      <c r="C40" t="s">
        <v>169</v>
      </c>
      <c r="D40">
        <v>32999</v>
      </c>
      <c r="E40">
        <v>45999</v>
      </c>
      <c r="F40">
        <v>0.28000000000000003</v>
      </c>
      <c r="G40">
        <v>4.2</v>
      </c>
      <c r="H40">
        <v>7298</v>
      </c>
      <c r="I40" t="s">
        <v>378</v>
      </c>
      <c r="J40" t="s">
        <v>379</v>
      </c>
      <c r="K40" t="s">
        <v>380</v>
      </c>
      <c r="L40" t="s">
        <v>381</v>
      </c>
      <c r="M40" t="s">
        <v>382</v>
      </c>
      <c r="N40" t="s">
        <v>383</v>
      </c>
      <c r="O40" t="s">
        <v>384</v>
      </c>
      <c r="P40" t="s">
        <v>385</v>
      </c>
    </row>
    <row r="41" spans="1:16">
      <c r="A41" t="s">
        <v>386</v>
      </c>
      <c r="B41" t="s">
        <v>387</v>
      </c>
      <c r="C41" t="s">
        <v>18</v>
      </c>
      <c r="D41">
        <v>970</v>
      </c>
      <c r="E41">
        <v>1999</v>
      </c>
      <c r="F41">
        <v>0.51</v>
      </c>
      <c r="G41">
        <v>4.2</v>
      </c>
      <c r="H41">
        <v>462</v>
      </c>
      <c r="I41" t="s">
        <v>388</v>
      </c>
      <c r="J41" t="s">
        <v>389</v>
      </c>
      <c r="K41" t="s">
        <v>390</v>
      </c>
      <c r="L41" t="s">
        <v>391</v>
      </c>
      <c r="M41" t="s">
        <v>392</v>
      </c>
      <c r="N41" t="s">
        <v>393</v>
      </c>
      <c r="O41" t="s">
        <v>394</v>
      </c>
      <c r="P41" t="s">
        <v>395</v>
      </c>
    </row>
    <row r="42" spans="1:16">
      <c r="A42" t="s">
        <v>396</v>
      </c>
      <c r="B42" t="s">
        <v>397</v>
      </c>
      <c r="C42" t="s">
        <v>18</v>
      </c>
      <c r="D42">
        <v>209</v>
      </c>
      <c r="E42">
        <v>695</v>
      </c>
      <c r="F42">
        <v>0.7</v>
      </c>
      <c r="G42">
        <v>4.5</v>
      </c>
      <c r="H42">
        <v>107687</v>
      </c>
      <c r="I42" t="s">
        <v>398</v>
      </c>
      <c r="J42" t="s">
        <v>399</v>
      </c>
      <c r="K42" t="s">
        <v>400</v>
      </c>
      <c r="L42" t="s">
        <v>401</v>
      </c>
      <c r="M42" t="s">
        <v>402</v>
      </c>
      <c r="N42" t="s">
        <v>403</v>
      </c>
      <c r="O42" t="s">
        <v>404</v>
      </c>
      <c r="P42" t="s">
        <v>405</v>
      </c>
    </row>
    <row r="43" spans="1:16">
      <c r="A43" t="s">
        <v>406</v>
      </c>
      <c r="B43" t="s">
        <v>407</v>
      </c>
      <c r="C43" t="s">
        <v>169</v>
      </c>
      <c r="D43">
        <v>19999</v>
      </c>
      <c r="E43">
        <v>34999</v>
      </c>
      <c r="F43">
        <v>0.43</v>
      </c>
      <c r="G43">
        <v>4.3</v>
      </c>
      <c r="H43">
        <v>27151</v>
      </c>
      <c r="I43" t="s">
        <v>408</v>
      </c>
      <c r="J43" t="s">
        <v>409</v>
      </c>
      <c r="K43" t="s">
        <v>410</v>
      </c>
      <c r="L43" t="s">
        <v>411</v>
      </c>
      <c r="M43" t="s">
        <v>412</v>
      </c>
      <c r="N43" t="s">
        <v>13027</v>
      </c>
      <c r="O43" t="s">
        <v>413</v>
      </c>
      <c r="P43" t="s">
        <v>414</v>
      </c>
    </row>
    <row r="44" spans="1:16">
      <c r="A44" t="s">
        <v>415</v>
      </c>
      <c r="B44" t="s">
        <v>416</v>
      </c>
      <c r="C44" t="s">
        <v>18</v>
      </c>
      <c r="D44">
        <v>399</v>
      </c>
      <c r="E44">
        <v>1099</v>
      </c>
      <c r="F44">
        <v>0.64</v>
      </c>
      <c r="G44">
        <v>4.2</v>
      </c>
      <c r="H44">
        <v>24269</v>
      </c>
      <c r="I44" t="s">
        <v>417</v>
      </c>
      <c r="J44" t="s">
        <v>20</v>
      </c>
      <c r="K44" t="s">
        <v>21</v>
      </c>
      <c r="L44" t="s">
        <v>22</v>
      </c>
      <c r="M44" t="s">
        <v>23</v>
      </c>
      <c r="N44" t="s">
        <v>24</v>
      </c>
      <c r="O44" t="s">
        <v>418</v>
      </c>
      <c r="P44" t="s">
        <v>419</v>
      </c>
    </row>
    <row r="45" spans="1:16">
      <c r="A45" t="s">
        <v>420</v>
      </c>
      <c r="B45" t="s">
        <v>421</v>
      </c>
      <c r="C45" t="s">
        <v>98</v>
      </c>
      <c r="D45">
        <v>999</v>
      </c>
      <c r="E45">
        <v>1599</v>
      </c>
      <c r="F45">
        <v>0.38</v>
      </c>
      <c r="G45">
        <v>4.3</v>
      </c>
      <c r="H45">
        <v>12093</v>
      </c>
      <c r="I45" t="s">
        <v>422</v>
      </c>
      <c r="J45" t="s">
        <v>423</v>
      </c>
      <c r="K45" t="s">
        <v>424</v>
      </c>
      <c r="L45" t="s">
        <v>425</v>
      </c>
      <c r="M45" t="s">
        <v>426</v>
      </c>
      <c r="N45" t="s">
        <v>427</v>
      </c>
      <c r="O45" t="s">
        <v>428</v>
      </c>
      <c r="P45" t="s">
        <v>429</v>
      </c>
    </row>
    <row r="46" spans="1:16">
      <c r="A46" t="s">
        <v>430</v>
      </c>
      <c r="B46" t="s">
        <v>431</v>
      </c>
      <c r="C46" t="s">
        <v>18</v>
      </c>
      <c r="D46">
        <v>59</v>
      </c>
      <c r="E46">
        <v>199</v>
      </c>
      <c r="F46">
        <v>0.7</v>
      </c>
      <c r="G46">
        <v>4</v>
      </c>
      <c r="H46">
        <v>9378</v>
      </c>
      <c r="I46" t="s">
        <v>432</v>
      </c>
      <c r="J46" t="s">
        <v>236</v>
      </c>
      <c r="K46" t="s">
        <v>237</v>
      </c>
      <c r="L46" t="s">
        <v>238</v>
      </c>
      <c r="M46" t="s">
        <v>239</v>
      </c>
      <c r="N46" t="s">
        <v>240</v>
      </c>
      <c r="O46" t="s">
        <v>433</v>
      </c>
      <c r="P46" t="s">
        <v>434</v>
      </c>
    </row>
    <row r="47" spans="1:16">
      <c r="A47" t="s">
        <v>435</v>
      </c>
      <c r="B47" t="s">
        <v>436</v>
      </c>
      <c r="C47" t="s">
        <v>18</v>
      </c>
      <c r="D47">
        <v>333</v>
      </c>
      <c r="E47">
        <v>999</v>
      </c>
      <c r="F47">
        <v>0.67</v>
      </c>
      <c r="G47">
        <v>3.3</v>
      </c>
      <c r="H47">
        <v>9792</v>
      </c>
      <c r="I47" t="s">
        <v>437</v>
      </c>
      <c r="J47" t="s">
        <v>438</v>
      </c>
      <c r="K47" t="s">
        <v>439</v>
      </c>
      <c r="L47" t="s">
        <v>440</v>
      </c>
      <c r="M47" t="s">
        <v>441</v>
      </c>
      <c r="N47" t="s">
        <v>442</v>
      </c>
      <c r="O47" t="s">
        <v>443</v>
      </c>
      <c r="P47" t="s">
        <v>444</v>
      </c>
    </row>
    <row r="48" spans="1:16">
      <c r="A48" t="s">
        <v>445</v>
      </c>
      <c r="B48" t="s">
        <v>446</v>
      </c>
      <c r="C48" t="s">
        <v>98</v>
      </c>
      <c r="D48">
        <v>507</v>
      </c>
      <c r="E48">
        <v>1208</v>
      </c>
      <c r="F48">
        <v>0.57999999999999996</v>
      </c>
      <c r="G48">
        <v>4.0999999999999996</v>
      </c>
      <c r="H48">
        <v>8131</v>
      </c>
      <c r="I48" t="s">
        <v>447</v>
      </c>
      <c r="J48" t="s">
        <v>448</v>
      </c>
      <c r="K48" t="s">
        <v>449</v>
      </c>
      <c r="L48" t="s">
        <v>450</v>
      </c>
      <c r="M48" t="s">
        <v>451</v>
      </c>
      <c r="N48" t="s">
        <v>452</v>
      </c>
      <c r="O48" t="s">
        <v>453</v>
      </c>
      <c r="P48" t="s">
        <v>454</v>
      </c>
    </row>
    <row r="49" spans="1:16">
      <c r="A49" t="s">
        <v>455</v>
      </c>
      <c r="B49" t="s">
        <v>456</v>
      </c>
      <c r="C49" t="s">
        <v>129</v>
      </c>
      <c r="D49">
        <v>309</v>
      </c>
      <c r="E49">
        <v>475</v>
      </c>
      <c r="F49">
        <v>0.35</v>
      </c>
      <c r="G49">
        <v>4.4000000000000004</v>
      </c>
      <c r="H49">
        <v>426973</v>
      </c>
      <c r="I49" t="s">
        <v>457</v>
      </c>
      <c r="J49" t="s">
        <v>131</v>
      </c>
      <c r="K49" t="s">
        <v>132</v>
      </c>
      <c r="L49" t="s">
        <v>133</v>
      </c>
      <c r="M49" t="s">
        <v>134</v>
      </c>
      <c r="N49" t="s">
        <v>135</v>
      </c>
      <c r="O49" t="s">
        <v>458</v>
      </c>
      <c r="P49" t="s">
        <v>459</v>
      </c>
    </row>
    <row r="50" spans="1:16">
      <c r="A50" t="s">
        <v>460</v>
      </c>
      <c r="B50" t="s">
        <v>461</v>
      </c>
      <c r="C50" t="s">
        <v>462</v>
      </c>
      <c r="D50">
        <v>399</v>
      </c>
      <c r="E50">
        <v>999</v>
      </c>
      <c r="F50">
        <v>0.6</v>
      </c>
      <c r="G50">
        <v>3.6</v>
      </c>
      <c r="H50">
        <v>493</v>
      </c>
      <c r="I50" t="s">
        <v>463</v>
      </c>
      <c r="J50" t="s">
        <v>464</v>
      </c>
      <c r="K50" t="s">
        <v>465</v>
      </c>
      <c r="L50" t="s">
        <v>466</v>
      </c>
      <c r="M50" t="s">
        <v>467</v>
      </c>
      <c r="N50" t="s">
        <v>468</v>
      </c>
      <c r="O50" t="s">
        <v>469</v>
      </c>
      <c r="P50" t="s">
        <v>470</v>
      </c>
    </row>
    <row r="51" spans="1:16">
      <c r="A51" t="s">
        <v>471</v>
      </c>
      <c r="B51" t="s">
        <v>472</v>
      </c>
      <c r="C51" t="s">
        <v>18</v>
      </c>
      <c r="D51">
        <v>199</v>
      </c>
      <c r="E51">
        <v>395</v>
      </c>
      <c r="F51">
        <v>0.5</v>
      </c>
      <c r="G51">
        <v>4.2</v>
      </c>
      <c r="H51">
        <v>92595</v>
      </c>
      <c r="I51" t="s">
        <v>473</v>
      </c>
      <c r="J51" t="s">
        <v>474</v>
      </c>
      <c r="K51" t="s">
        <v>475</v>
      </c>
      <c r="L51" t="s">
        <v>476</v>
      </c>
      <c r="M51" t="s">
        <v>477</v>
      </c>
      <c r="N51" t="s">
        <v>478</v>
      </c>
      <c r="O51" t="s">
        <v>479</v>
      </c>
      <c r="P51" t="s">
        <v>480</v>
      </c>
    </row>
    <row r="52" spans="1:16">
      <c r="A52" t="s">
        <v>481</v>
      </c>
      <c r="B52" t="s">
        <v>482</v>
      </c>
      <c r="C52" t="s">
        <v>98</v>
      </c>
      <c r="D52">
        <v>1199</v>
      </c>
      <c r="E52">
        <v>2199</v>
      </c>
      <c r="F52">
        <v>0.45</v>
      </c>
      <c r="G52">
        <v>4.4000000000000004</v>
      </c>
      <c r="H52">
        <v>24780</v>
      </c>
      <c r="I52" t="s">
        <v>483</v>
      </c>
      <c r="J52" t="s">
        <v>484</v>
      </c>
      <c r="K52" t="s">
        <v>485</v>
      </c>
      <c r="L52" t="s">
        <v>486</v>
      </c>
      <c r="M52" t="s">
        <v>487</v>
      </c>
      <c r="N52" t="s">
        <v>488</v>
      </c>
      <c r="O52" t="s">
        <v>489</v>
      </c>
      <c r="P52" t="s">
        <v>490</v>
      </c>
    </row>
    <row r="53" spans="1:16">
      <c r="A53" t="s">
        <v>491</v>
      </c>
      <c r="B53" t="s">
        <v>492</v>
      </c>
      <c r="C53" t="s">
        <v>18</v>
      </c>
      <c r="D53">
        <v>179</v>
      </c>
      <c r="E53">
        <v>500</v>
      </c>
      <c r="F53">
        <v>0.64</v>
      </c>
      <c r="G53">
        <v>4.2</v>
      </c>
      <c r="H53">
        <v>92595</v>
      </c>
      <c r="I53" t="s">
        <v>493</v>
      </c>
      <c r="J53" t="s">
        <v>474</v>
      </c>
      <c r="K53" t="s">
        <v>475</v>
      </c>
      <c r="L53" t="s">
        <v>476</v>
      </c>
      <c r="M53" t="s">
        <v>477</v>
      </c>
      <c r="N53" t="s">
        <v>478</v>
      </c>
      <c r="O53" t="s">
        <v>494</v>
      </c>
      <c r="P53" t="s">
        <v>495</v>
      </c>
    </row>
    <row r="54" spans="1:16">
      <c r="A54" t="s">
        <v>496</v>
      </c>
      <c r="B54" t="s">
        <v>497</v>
      </c>
      <c r="C54" t="s">
        <v>18</v>
      </c>
      <c r="D54">
        <v>799</v>
      </c>
      <c r="E54">
        <v>2100</v>
      </c>
      <c r="F54">
        <v>0.62</v>
      </c>
      <c r="G54">
        <v>4.3</v>
      </c>
      <c r="H54">
        <v>8188</v>
      </c>
      <c r="I54" t="s">
        <v>498</v>
      </c>
      <c r="J54" t="s">
        <v>499</v>
      </c>
      <c r="K54" t="s">
        <v>500</v>
      </c>
      <c r="L54" t="s">
        <v>501</v>
      </c>
      <c r="M54" t="s">
        <v>502</v>
      </c>
      <c r="N54" t="s">
        <v>503</v>
      </c>
      <c r="O54" t="s">
        <v>504</v>
      </c>
      <c r="P54" t="s">
        <v>505</v>
      </c>
    </row>
    <row r="55" spans="1:16">
      <c r="A55" t="s">
        <v>506</v>
      </c>
      <c r="B55" t="s">
        <v>507</v>
      </c>
      <c r="C55" t="s">
        <v>508</v>
      </c>
      <c r="D55">
        <v>6999</v>
      </c>
      <c r="E55">
        <v>12999</v>
      </c>
      <c r="F55">
        <v>0.46</v>
      </c>
      <c r="G55">
        <v>4.2</v>
      </c>
      <c r="H55">
        <v>4003</v>
      </c>
      <c r="I55" t="s">
        <v>509</v>
      </c>
      <c r="J55" t="s">
        <v>510</v>
      </c>
      <c r="K55" t="s">
        <v>511</v>
      </c>
      <c r="L55" t="s">
        <v>512</v>
      </c>
      <c r="M55" t="s">
        <v>513</v>
      </c>
      <c r="N55" t="s">
        <v>13028</v>
      </c>
      <c r="O55" t="s">
        <v>514</v>
      </c>
      <c r="P55" t="s">
        <v>515</v>
      </c>
    </row>
    <row r="56" spans="1:16">
      <c r="A56" t="s">
        <v>516</v>
      </c>
      <c r="B56" t="s">
        <v>517</v>
      </c>
      <c r="C56" t="s">
        <v>18</v>
      </c>
      <c r="D56">
        <v>199</v>
      </c>
      <c r="E56">
        <v>349</v>
      </c>
      <c r="F56">
        <v>0.43</v>
      </c>
      <c r="G56">
        <v>4.0999999999999996</v>
      </c>
      <c r="H56">
        <v>314</v>
      </c>
      <c r="I56" t="s">
        <v>518</v>
      </c>
      <c r="J56" t="s">
        <v>519</v>
      </c>
      <c r="K56" t="s">
        <v>520</v>
      </c>
      <c r="L56" t="s">
        <v>521</v>
      </c>
      <c r="M56" t="s">
        <v>522</v>
      </c>
      <c r="N56" t="s">
        <v>523</v>
      </c>
      <c r="O56" t="s">
        <v>524</v>
      </c>
      <c r="P56" t="s">
        <v>525</v>
      </c>
    </row>
    <row r="57" spans="1:16">
      <c r="A57" t="s">
        <v>526</v>
      </c>
      <c r="B57" t="s">
        <v>527</v>
      </c>
      <c r="C57" t="s">
        <v>462</v>
      </c>
      <c r="D57">
        <v>230</v>
      </c>
      <c r="E57">
        <v>499</v>
      </c>
      <c r="F57">
        <v>0.54</v>
      </c>
      <c r="G57">
        <v>3.7</v>
      </c>
      <c r="H57">
        <v>2960</v>
      </c>
      <c r="I57" t="s">
        <v>528</v>
      </c>
      <c r="J57" t="s">
        <v>529</v>
      </c>
      <c r="K57" t="s">
        <v>530</v>
      </c>
      <c r="L57" t="s">
        <v>531</v>
      </c>
      <c r="M57" t="s">
        <v>532</v>
      </c>
      <c r="N57" t="s">
        <v>533</v>
      </c>
      <c r="O57" t="s">
        <v>534</v>
      </c>
      <c r="P57" t="s">
        <v>535</v>
      </c>
    </row>
    <row r="58" spans="1:16">
      <c r="A58" t="s">
        <v>536</v>
      </c>
      <c r="B58" t="s">
        <v>537</v>
      </c>
      <c r="C58" t="s">
        <v>98</v>
      </c>
      <c r="D58">
        <v>649</v>
      </c>
      <c r="E58">
        <v>1399</v>
      </c>
      <c r="F58">
        <v>0.54</v>
      </c>
      <c r="G58">
        <v>4.2</v>
      </c>
      <c r="H58">
        <v>179691</v>
      </c>
      <c r="I58" t="s">
        <v>538</v>
      </c>
      <c r="J58" t="s">
        <v>100</v>
      </c>
      <c r="K58" t="s">
        <v>101</v>
      </c>
      <c r="L58" t="s">
        <v>102</v>
      </c>
      <c r="M58" t="s">
        <v>103</v>
      </c>
      <c r="N58" t="s">
        <v>104</v>
      </c>
      <c r="O58" t="s">
        <v>539</v>
      </c>
      <c r="P58" t="s">
        <v>540</v>
      </c>
    </row>
    <row r="59" spans="1:16">
      <c r="A59" t="s">
        <v>541</v>
      </c>
      <c r="B59" t="s">
        <v>542</v>
      </c>
      <c r="C59" t="s">
        <v>169</v>
      </c>
      <c r="D59">
        <v>15999</v>
      </c>
      <c r="E59">
        <v>21999</v>
      </c>
      <c r="F59">
        <v>0.27</v>
      </c>
      <c r="G59">
        <v>4.2</v>
      </c>
      <c r="H59">
        <v>34899</v>
      </c>
      <c r="I59" t="s">
        <v>543</v>
      </c>
      <c r="J59" t="s">
        <v>265</v>
      </c>
      <c r="K59" t="s">
        <v>266</v>
      </c>
      <c r="L59" t="s">
        <v>267</v>
      </c>
      <c r="M59" t="s">
        <v>268</v>
      </c>
      <c r="N59" t="s">
        <v>269</v>
      </c>
      <c r="O59" t="s">
        <v>544</v>
      </c>
      <c r="P59" t="s">
        <v>545</v>
      </c>
    </row>
    <row r="60" spans="1:16">
      <c r="A60" t="s">
        <v>546</v>
      </c>
      <c r="B60" t="s">
        <v>547</v>
      </c>
      <c r="C60" t="s">
        <v>18</v>
      </c>
      <c r="D60">
        <v>348</v>
      </c>
      <c r="E60">
        <v>1499</v>
      </c>
      <c r="F60">
        <v>0.77</v>
      </c>
      <c r="G60">
        <v>4.2</v>
      </c>
      <c r="H60">
        <v>656</v>
      </c>
      <c r="I60" t="s">
        <v>548</v>
      </c>
      <c r="J60" t="s">
        <v>549</v>
      </c>
      <c r="K60" t="s">
        <v>550</v>
      </c>
      <c r="L60" t="s">
        <v>551</v>
      </c>
      <c r="M60" t="s">
        <v>552</v>
      </c>
      <c r="N60" t="s">
        <v>553</v>
      </c>
      <c r="O60" t="s">
        <v>554</v>
      </c>
      <c r="P60" t="s">
        <v>555</v>
      </c>
    </row>
    <row r="61" spans="1:16">
      <c r="A61" t="s">
        <v>556</v>
      </c>
      <c r="B61" t="s">
        <v>557</v>
      </c>
      <c r="C61" t="s">
        <v>18</v>
      </c>
      <c r="D61">
        <v>154</v>
      </c>
      <c r="E61">
        <v>349</v>
      </c>
      <c r="F61">
        <v>0.56000000000000005</v>
      </c>
      <c r="G61">
        <v>4.3</v>
      </c>
      <c r="H61">
        <v>7064</v>
      </c>
      <c r="I61" t="s">
        <v>558</v>
      </c>
      <c r="J61" t="s">
        <v>559</v>
      </c>
      <c r="K61" t="s">
        <v>560</v>
      </c>
      <c r="L61" t="s">
        <v>561</v>
      </c>
      <c r="M61" t="s">
        <v>562</v>
      </c>
      <c r="N61" t="s">
        <v>563</v>
      </c>
      <c r="O61" t="s">
        <v>564</v>
      </c>
      <c r="P61" t="s">
        <v>565</v>
      </c>
    </row>
    <row r="62" spans="1:16">
      <c r="A62" t="s">
        <v>566</v>
      </c>
      <c r="B62" t="s">
        <v>567</v>
      </c>
      <c r="C62" t="s">
        <v>462</v>
      </c>
      <c r="D62">
        <v>179</v>
      </c>
      <c r="E62">
        <v>799</v>
      </c>
      <c r="F62">
        <v>0.78</v>
      </c>
      <c r="G62">
        <v>3.7</v>
      </c>
      <c r="H62">
        <v>2201</v>
      </c>
      <c r="I62" t="s">
        <v>568</v>
      </c>
      <c r="J62" t="s">
        <v>569</v>
      </c>
      <c r="K62" t="s">
        <v>570</v>
      </c>
      <c r="L62" t="s">
        <v>571</v>
      </c>
      <c r="M62" t="s">
        <v>572</v>
      </c>
      <c r="N62" t="s">
        <v>573</v>
      </c>
      <c r="O62" t="s">
        <v>574</v>
      </c>
      <c r="P62" t="s">
        <v>575</v>
      </c>
    </row>
    <row r="63" spans="1:16">
      <c r="A63" t="s">
        <v>576</v>
      </c>
      <c r="B63" t="s">
        <v>577</v>
      </c>
      <c r="C63" t="s">
        <v>169</v>
      </c>
      <c r="D63">
        <v>32990</v>
      </c>
      <c r="E63">
        <v>47900</v>
      </c>
      <c r="F63">
        <v>0.31</v>
      </c>
      <c r="G63">
        <v>4.3</v>
      </c>
      <c r="H63">
        <v>7109</v>
      </c>
      <c r="I63" t="s">
        <v>578</v>
      </c>
      <c r="J63" t="s">
        <v>579</v>
      </c>
      <c r="K63" t="s">
        <v>580</v>
      </c>
      <c r="L63" t="s">
        <v>581</v>
      </c>
      <c r="M63" t="s">
        <v>582</v>
      </c>
      <c r="N63" t="s">
        <v>583</v>
      </c>
      <c r="O63" t="s">
        <v>584</v>
      </c>
      <c r="P63" t="s">
        <v>585</v>
      </c>
    </row>
    <row r="64" spans="1:16">
      <c r="A64" t="s">
        <v>586</v>
      </c>
      <c r="B64" t="s">
        <v>587</v>
      </c>
      <c r="C64" t="s">
        <v>18</v>
      </c>
      <c r="D64">
        <v>139</v>
      </c>
      <c r="E64">
        <v>999</v>
      </c>
      <c r="F64">
        <v>0.86</v>
      </c>
      <c r="G64">
        <v>4</v>
      </c>
      <c r="H64">
        <v>1313</v>
      </c>
      <c r="I64" t="s">
        <v>588</v>
      </c>
      <c r="J64" t="s">
        <v>589</v>
      </c>
      <c r="K64" t="s">
        <v>590</v>
      </c>
      <c r="L64" t="s">
        <v>591</v>
      </c>
      <c r="M64" t="s">
        <v>592</v>
      </c>
      <c r="N64" t="s">
        <v>593</v>
      </c>
      <c r="O64" t="s">
        <v>594</v>
      </c>
      <c r="P64" t="s">
        <v>595</v>
      </c>
    </row>
    <row r="65" spans="1:16">
      <c r="A65" t="s">
        <v>596</v>
      </c>
      <c r="B65" t="s">
        <v>597</v>
      </c>
      <c r="C65" t="s">
        <v>18</v>
      </c>
      <c r="D65">
        <v>329</v>
      </c>
      <c r="E65">
        <v>845</v>
      </c>
      <c r="F65">
        <v>0.61</v>
      </c>
      <c r="G65">
        <v>4.2</v>
      </c>
      <c r="H65">
        <v>29746</v>
      </c>
      <c r="I65" t="s">
        <v>598</v>
      </c>
      <c r="J65" t="s">
        <v>599</v>
      </c>
      <c r="K65" t="s">
        <v>600</v>
      </c>
      <c r="L65" t="s">
        <v>601</v>
      </c>
      <c r="M65" t="s">
        <v>602</v>
      </c>
      <c r="N65" t="s">
        <v>603</v>
      </c>
      <c r="O65" t="s">
        <v>604</v>
      </c>
      <c r="P65" t="s">
        <v>605</v>
      </c>
    </row>
    <row r="66" spans="1:16">
      <c r="A66" t="s">
        <v>606</v>
      </c>
      <c r="B66" t="s">
        <v>607</v>
      </c>
      <c r="C66" t="s">
        <v>169</v>
      </c>
      <c r="D66">
        <v>13999</v>
      </c>
      <c r="E66">
        <v>24999</v>
      </c>
      <c r="F66">
        <v>0.44</v>
      </c>
      <c r="G66">
        <v>4.2</v>
      </c>
      <c r="H66">
        <v>45238</v>
      </c>
      <c r="I66" t="s">
        <v>608</v>
      </c>
      <c r="J66" t="s">
        <v>609</v>
      </c>
      <c r="K66" t="s">
        <v>610</v>
      </c>
      <c r="L66" t="s">
        <v>611</v>
      </c>
      <c r="M66" t="s">
        <v>612</v>
      </c>
      <c r="N66" t="s">
        <v>613</v>
      </c>
      <c r="O66" t="s">
        <v>614</v>
      </c>
      <c r="P66" t="s">
        <v>615</v>
      </c>
    </row>
    <row r="67" spans="1:16">
      <c r="A67" t="s">
        <v>616</v>
      </c>
      <c r="B67" t="s">
        <v>617</v>
      </c>
      <c r="C67" t="s">
        <v>129</v>
      </c>
      <c r="D67">
        <v>309</v>
      </c>
      <c r="E67">
        <v>1400</v>
      </c>
      <c r="F67">
        <v>0.78</v>
      </c>
      <c r="G67">
        <v>4.4000000000000004</v>
      </c>
      <c r="H67">
        <v>426973</v>
      </c>
      <c r="I67" t="s">
        <v>618</v>
      </c>
      <c r="J67" t="s">
        <v>131</v>
      </c>
      <c r="K67" t="s">
        <v>132</v>
      </c>
      <c r="L67" t="s">
        <v>133</v>
      </c>
      <c r="M67" t="s">
        <v>134</v>
      </c>
      <c r="N67" t="s">
        <v>135</v>
      </c>
      <c r="O67" t="s">
        <v>619</v>
      </c>
      <c r="P67" t="s">
        <v>620</v>
      </c>
    </row>
    <row r="68" spans="1:16">
      <c r="A68" t="s">
        <v>621</v>
      </c>
      <c r="B68" t="s">
        <v>622</v>
      </c>
      <c r="C68" t="s">
        <v>18</v>
      </c>
      <c r="D68">
        <v>263</v>
      </c>
      <c r="E68">
        <v>699</v>
      </c>
      <c r="F68">
        <v>0.62</v>
      </c>
      <c r="G68">
        <v>4.0999999999999996</v>
      </c>
      <c r="H68">
        <v>450</v>
      </c>
      <c r="I68" t="s">
        <v>623</v>
      </c>
      <c r="J68" t="s">
        <v>624</v>
      </c>
      <c r="K68" t="s">
        <v>625</v>
      </c>
      <c r="L68" t="s">
        <v>626</v>
      </c>
      <c r="M68" t="s">
        <v>627</v>
      </c>
      <c r="N68" t="s">
        <v>628</v>
      </c>
      <c r="O68" t="s">
        <v>629</v>
      </c>
      <c r="P68" t="s">
        <v>630</v>
      </c>
    </row>
    <row r="69" spans="1:16">
      <c r="A69" t="s">
        <v>631</v>
      </c>
      <c r="B69" t="s">
        <v>632</v>
      </c>
      <c r="C69" t="s">
        <v>508</v>
      </c>
      <c r="D69">
        <v>7999</v>
      </c>
      <c r="E69">
        <v>14990</v>
      </c>
      <c r="F69">
        <v>0.47</v>
      </c>
      <c r="G69">
        <v>4.3</v>
      </c>
      <c r="H69">
        <v>457</v>
      </c>
      <c r="I69" t="s">
        <v>633</v>
      </c>
      <c r="J69" t="s">
        <v>634</v>
      </c>
      <c r="K69" t="s">
        <v>635</v>
      </c>
      <c r="L69" t="s">
        <v>636</v>
      </c>
      <c r="M69" t="s">
        <v>637</v>
      </c>
      <c r="N69" t="s">
        <v>638</v>
      </c>
      <c r="O69" t="s">
        <v>639</v>
      </c>
      <c r="P69" t="s">
        <v>640</v>
      </c>
    </row>
    <row r="70" spans="1:16">
      <c r="A70" t="s">
        <v>641</v>
      </c>
      <c r="B70" t="s">
        <v>642</v>
      </c>
      <c r="C70" t="s">
        <v>643</v>
      </c>
      <c r="D70">
        <v>1599</v>
      </c>
      <c r="E70">
        <v>2999</v>
      </c>
      <c r="F70">
        <v>0.47</v>
      </c>
      <c r="G70">
        <v>4.2</v>
      </c>
      <c r="H70">
        <v>2727</v>
      </c>
      <c r="I70" t="s">
        <v>644</v>
      </c>
      <c r="J70" t="s">
        <v>645</v>
      </c>
      <c r="K70" t="s">
        <v>646</v>
      </c>
      <c r="L70" t="s">
        <v>647</v>
      </c>
      <c r="M70" t="s">
        <v>648</v>
      </c>
      <c r="N70" t="s">
        <v>649</v>
      </c>
      <c r="O70" t="s">
        <v>650</v>
      </c>
      <c r="P70" t="s">
        <v>651</v>
      </c>
    </row>
    <row r="71" spans="1:16">
      <c r="A71" t="s">
        <v>652</v>
      </c>
      <c r="B71" t="s">
        <v>653</v>
      </c>
      <c r="C71" t="s">
        <v>18</v>
      </c>
      <c r="D71">
        <v>219</v>
      </c>
      <c r="E71">
        <v>700</v>
      </c>
      <c r="F71">
        <v>0.69</v>
      </c>
      <c r="G71">
        <v>4.3</v>
      </c>
      <c r="H71">
        <v>20053</v>
      </c>
      <c r="I71" t="s">
        <v>654</v>
      </c>
      <c r="J71" t="s">
        <v>655</v>
      </c>
      <c r="K71" t="s">
        <v>656</v>
      </c>
      <c r="L71" t="s">
        <v>657</v>
      </c>
      <c r="M71" t="s">
        <v>658</v>
      </c>
      <c r="N71" t="s">
        <v>659</v>
      </c>
      <c r="O71" t="s">
        <v>660</v>
      </c>
      <c r="P71" t="s">
        <v>661</v>
      </c>
    </row>
    <row r="72" spans="1:16">
      <c r="A72" t="s">
        <v>662</v>
      </c>
      <c r="B72" t="s">
        <v>663</v>
      </c>
      <c r="C72" t="s">
        <v>18</v>
      </c>
      <c r="D72">
        <v>349</v>
      </c>
      <c r="E72">
        <v>899</v>
      </c>
      <c r="F72">
        <v>0.61</v>
      </c>
      <c r="G72">
        <v>4.5</v>
      </c>
      <c r="H72">
        <v>149</v>
      </c>
      <c r="I72" t="s">
        <v>664</v>
      </c>
      <c r="J72" t="s">
        <v>665</v>
      </c>
      <c r="K72" t="s">
        <v>666</v>
      </c>
      <c r="L72" t="s">
        <v>667</v>
      </c>
      <c r="M72" t="s">
        <v>668</v>
      </c>
      <c r="N72" t="s">
        <v>669</v>
      </c>
      <c r="O72" t="s">
        <v>670</v>
      </c>
      <c r="P72" t="s">
        <v>671</v>
      </c>
    </row>
    <row r="73" spans="1:16">
      <c r="A73" t="s">
        <v>672</v>
      </c>
      <c r="B73" t="s">
        <v>673</v>
      </c>
      <c r="C73" t="s">
        <v>18</v>
      </c>
      <c r="D73">
        <v>349</v>
      </c>
      <c r="E73">
        <v>599</v>
      </c>
      <c r="F73">
        <v>0.42</v>
      </c>
      <c r="G73">
        <v>4.0999999999999996</v>
      </c>
      <c r="H73">
        <v>210</v>
      </c>
      <c r="I73" t="s">
        <v>674</v>
      </c>
      <c r="J73" t="s">
        <v>675</v>
      </c>
      <c r="K73" t="s">
        <v>676</v>
      </c>
      <c r="L73" t="s">
        <v>677</v>
      </c>
      <c r="M73" t="s">
        <v>678</v>
      </c>
      <c r="N73" t="s">
        <v>679</v>
      </c>
      <c r="O73" t="s">
        <v>680</v>
      </c>
      <c r="P73" t="s">
        <v>681</v>
      </c>
    </row>
    <row r="74" spans="1:16">
      <c r="A74" t="s">
        <v>682</v>
      </c>
      <c r="B74" t="s">
        <v>683</v>
      </c>
      <c r="C74" t="s">
        <v>169</v>
      </c>
      <c r="D74">
        <v>26999</v>
      </c>
      <c r="E74">
        <v>42999</v>
      </c>
      <c r="F74">
        <v>0.37</v>
      </c>
      <c r="G74">
        <v>4.2</v>
      </c>
      <c r="H74">
        <v>45238</v>
      </c>
      <c r="I74" t="s">
        <v>684</v>
      </c>
      <c r="J74" t="s">
        <v>609</v>
      </c>
      <c r="K74" t="s">
        <v>610</v>
      </c>
      <c r="L74" t="s">
        <v>611</v>
      </c>
      <c r="M74" t="s">
        <v>612</v>
      </c>
      <c r="N74" t="s">
        <v>613</v>
      </c>
      <c r="O74" t="s">
        <v>685</v>
      </c>
      <c r="P74" t="s">
        <v>686</v>
      </c>
    </row>
    <row r="75" spans="1:16">
      <c r="A75" t="s">
        <v>687</v>
      </c>
      <c r="B75" t="s">
        <v>688</v>
      </c>
      <c r="C75" t="s">
        <v>18</v>
      </c>
      <c r="D75">
        <v>115</v>
      </c>
      <c r="E75">
        <v>499</v>
      </c>
      <c r="F75">
        <v>0.77</v>
      </c>
      <c r="G75">
        <v>4</v>
      </c>
      <c r="H75">
        <v>7732</v>
      </c>
      <c r="I75" t="s">
        <v>689</v>
      </c>
      <c r="J75" t="s">
        <v>690</v>
      </c>
      <c r="K75" t="s">
        <v>691</v>
      </c>
      <c r="L75" t="s">
        <v>692</v>
      </c>
      <c r="M75" t="s">
        <v>693</v>
      </c>
      <c r="N75" t="s">
        <v>694</v>
      </c>
      <c r="O75" t="s">
        <v>695</v>
      </c>
      <c r="P75" t="s">
        <v>696</v>
      </c>
    </row>
    <row r="76" spans="1:16">
      <c r="A76" t="s">
        <v>697</v>
      </c>
      <c r="B76" t="s">
        <v>698</v>
      </c>
      <c r="C76" t="s">
        <v>18</v>
      </c>
      <c r="D76">
        <v>399</v>
      </c>
      <c r="E76">
        <v>999</v>
      </c>
      <c r="F76">
        <v>0.6</v>
      </c>
      <c r="G76">
        <v>4.0999999999999996</v>
      </c>
      <c r="H76">
        <v>1780</v>
      </c>
      <c r="I76" t="s">
        <v>699</v>
      </c>
      <c r="J76" t="s">
        <v>700</v>
      </c>
      <c r="K76" t="s">
        <v>701</v>
      </c>
      <c r="L76" t="s">
        <v>702</v>
      </c>
      <c r="M76" t="s">
        <v>703</v>
      </c>
      <c r="N76" t="s">
        <v>704</v>
      </c>
      <c r="O76" t="s">
        <v>705</v>
      </c>
      <c r="P76" t="s">
        <v>706</v>
      </c>
    </row>
    <row r="77" spans="1:16">
      <c r="A77" t="s">
        <v>707</v>
      </c>
      <c r="B77" t="s">
        <v>708</v>
      </c>
      <c r="C77" t="s">
        <v>18</v>
      </c>
      <c r="D77">
        <v>199</v>
      </c>
      <c r="E77">
        <v>499</v>
      </c>
      <c r="F77">
        <v>0.6</v>
      </c>
      <c r="G77">
        <v>4.0999999999999996</v>
      </c>
      <c r="H77">
        <v>602</v>
      </c>
      <c r="I77" t="s">
        <v>709</v>
      </c>
      <c r="J77" t="s">
        <v>710</v>
      </c>
      <c r="K77" t="s">
        <v>711</v>
      </c>
      <c r="L77" t="s">
        <v>712</v>
      </c>
      <c r="M77" t="s">
        <v>713</v>
      </c>
      <c r="N77" t="s">
        <v>714</v>
      </c>
      <c r="O77" t="s">
        <v>715</v>
      </c>
      <c r="P77" t="s">
        <v>716</v>
      </c>
    </row>
    <row r="78" spans="1:16">
      <c r="A78" t="s">
        <v>717</v>
      </c>
      <c r="B78" t="s">
        <v>718</v>
      </c>
      <c r="C78" t="s">
        <v>18</v>
      </c>
      <c r="D78">
        <v>179</v>
      </c>
      <c r="E78">
        <v>399</v>
      </c>
      <c r="F78">
        <v>0.55000000000000004</v>
      </c>
      <c r="G78">
        <v>4</v>
      </c>
      <c r="H78">
        <v>1423</v>
      </c>
      <c r="I78" t="s">
        <v>719</v>
      </c>
      <c r="J78" t="s">
        <v>720</v>
      </c>
      <c r="K78" t="s">
        <v>721</v>
      </c>
      <c r="L78" t="s">
        <v>722</v>
      </c>
      <c r="M78" t="s">
        <v>723</v>
      </c>
      <c r="N78" t="s">
        <v>13029</v>
      </c>
      <c r="O78" t="s">
        <v>724</v>
      </c>
      <c r="P78" t="s">
        <v>725</v>
      </c>
    </row>
    <row r="79" spans="1:16">
      <c r="A79" t="s">
        <v>726</v>
      </c>
      <c r="B79" t="s">
        <v>727</v>
      </c>
      <c r="C79" t="s">
        <v>169</v>
      </c>
      <c r="D79">
        <v>10901</v>
      </c>
      <c r="E79">
        <v>30990</v>
      </c>
      <c r="F79">
        <v>0.65</v>
      </c>
      <c r="G79">
        <v>4.0999999999999996</v>
      </c>
      <c r="H79">
        <v>398</v>
      </c>
      <c r="I79" t="s">
        <v>728</v>
      </c>
      <c r="J79" t="s">
        <v>729</v>
      </c>
      <c r="K79" t="s">
        <v>730</v>
      </c>
      <c r="L79" t="s">
        <v>731</v>
      </c>
      <c r="M79" t="s">
        <v>732</v>
      </c>
      <c r="N79" t="s">
        <v>733</v>
      </c>
      <c r="O79" t="s">
        <v>734</v>
      </c>
      <c r="P79" t="s">
        <v>735</v>
      </c>
    </row>
    <row r="80" spans="1:16">
      <c r="A80" t="s">
        <v>736</v>
      </c>
      <c r="B80" t="s">
        <v>737</v>
      </c>
      <c r="C80" t="s">
        <v>18</v>
      </c>
      <c r="D80">
        <v>209</v>
      </c>
      <c r="E80">
        <v>499</v>
      </c>
      <c r="F80">
        <v>0.57999999999999996</v>
      </c>
      <c r="G80">
        <v>3.9</v>
      </c>
      <c r="H80">
        <v>536</v>
      </c>
      <c r="I80" t="s">
        <v>738</v>
      </c>
      <c r="J80" t="s">
        <v>739</v>
      </c>
      <c r="K80" t="s">
        <v>740</v>
      </c>
      <c r="L80" t="s">
        <v>741</v>
      </c>
      <c r="M80" t="s">
        <v>742</v>
      </c>
      <c r="N80" t="s">
        <v>743</v>
      </c>
      <c r="O80" t="s">
        <v>744</v>
      </c>
      <c r="P80" t="s">
        <v>745</v>
      </c>
    </row>
    <row r="81" spans="1:16">
      <c r="A81" t="s">
        <v>746</v>
      </c>
      <c r="B81" t="s">
        <v>747</v>
      </c>
      <c r="C81" t="s">
        <v>462</v>
      </c>
      <c r="D81">
        <v>1434</v>
      </c>
      <c r="E81">
        <v>3999</v>
      </c>
      <c r="F81">
        <v>0.64</v>
      </c>
      <c r="G81">
        <v>4</v>
      </c>
      <c r="H81">
        <v>32</v>
      </c>
      <c r="I81" t="s">
        <v>748</v>
      </c>
      <c r="J81" t="s">
        <v>749</v>
      </c>
      <c r="K81" t="s">
        <v>750</v>
      </c>
      <c r="L81" t="s">
        <v>751</v>
      </c>
      <c r="M81" t="s">
        <v>752</v>
      </c>
      <c r="N81" t="s">
        <v>753</v>
      </c>
      <c r="O81" t="s">
        <v>754</v>
      </c>
      <c r="P81" t="s">
        <v>755</v>
      </c>
    </row>
    <row r="82" spans="1:16">
      <c r="A82" t="s">
        <v>756</v>
      </c>
      <c r="B82" t="s">
        <v>757</v>
      </c>
      <c r="C82" t="s">
        <v>18</v>
      </c>
      <c r="D82">
        <v>399</v>
      </c>
      <c r="E82">
        <v>1099</v>
      </c>
      <c r="F82">
        <v>0.64</v>
      </c>
      <c r="G82">
        <v>4.2</v>
      </c>
      <c r="H82">
        <v>24269</v>
      </c>
      <c r="I82" t="s">
        <v>758</v>
      </c>
      <c r="J82" t="s">
        <v>20</v>
      </c>
      <c r="K82" t="s">
        <v>21</v>
      </c>
      <c r="L82" t="s">
        <v>22</v>
      </c>
      <c r="M82" t="s">
        <v>23</v>
      </c>
      <c r="N82" t="s">
        <v>759</v>
      </c>
      <c r="O82" t="s">
        <v>760</v>
      </c>
      <c r="P82" t="s">
        <v>761</v>
      </c>
    </row>
    <row r="83" spans="1:16">
      <c r="A83" t="s">
        <v>762</v>
      </c>
      <c r="B83" t="s">
        <v>763</v>
      </c>
      <c r="C83" t="s">
        <v>18</v>
      </c>
      <c r="D83">
        <v>139</v>
      </c>
      <c r="E83">
        <v>249</v>
      </c>
      <c r="F83">
        <v>0.44</v>
      </c>
      <c r="G83">
        <v>4</v>
      </c>
      <c r="H83">
        <v>9378</v>
      </c>
      <c r="I83" t="s">
        <v>764</v>
      </c>
      <c r="J83" t="s">
        <v>236</v>
      </c>
      <c r="K83" t="s">
        <v>237</v>
      </c>
      <c r="L83" t="s">
        <v>238</v>
      </c>
      <c r="M83" t="s">
        <v>239</v>
      </c>
      <c r="N83" t="s">
        <v>765</v>
      </c>
      <c r="O83" t="s">
        <v>766</v>
      </c>
      <c r="P83" t="s">
        <v>767</v>
      </c>
    </row>
    <row r="84" spans="1:16">
      <c r="A84" t="s">
        <v>768</v>
      </c>
      <c r="B84" t="s">
        <v>769</v>
      </c>
      <c r="C84" t="s">
        <v>169</v>
      </c>
      <c r="D84">
        <v>7299</v>
      </c>
      <c r="E84">
        <v>19125</v>
      </c>
      <c r="F84">
        <v>0.62</v>
      </c>
      <c r="G84">
        <v>3.4</v>
      </c>
      <c r="H84">
        <v>902</v>
      </c>
      <c r="I84" t="s">
        <v>770</v>
      </c>
      <c r="J84" t="s">
        <v>771</v>
      </c>
      <c r="K84" t="s">
        <v>772</v>
      </c>
      <c r="L84" t="s">
        <v>773</v>
      </c>
      <c r="M84" t="s">
        <v>774</v>
      </c>
      <c r="N84" t="s">
        <v>775</v>
      </c>
      <c r="O84" t="s">
        <v>776</v>
      </c>
      <c r="P84" t="s">
        <v>777</v>
      </c>
    </row>
    <row r="85" spans="1:16">
      <c r="A85" t="s">
        <v>778</v>
      </c>
      <c r="B85" t="s">
        <v>779</v>
      </c>
      <c r="C85" t="s">
        <v>18</v>
      </c>
      <c r="D85">
        <v>299</v>
      </c>
      <c r="E85">
        <v>799</v>
      </c>
      <c r="F85">
        <v>0.63</v>
      </c>
      <c r="G85">
        <v>4.4000000000000004</v>
      </c>
      <c r="H85">
        <v>28791</v>
      </c>
      <c r="I85" t="s">
        <v>780</v>
      </c>
      <c r="J85" t="s">
        <v>781</v>
      </c>
      <c r="K85" t="s">
        <v>782</v>
      </c>
      <c r="L85" t="s">
        <v>783</v>
      </c>
      <c r="M85" t="s">
        <v>784</v>
      </c>
      <c r="N85" t="s">
        <v>785</v>
      </c>
      <c r="O85" t="s">
        <v>786</v>
      </c>
      <c r="P85" t="s">
        <v>787</v>
      </c>
    </row>
    <row r="86" spans="1:16">
      <c r="A86" t="s">
        <v>788</v>
      </c>
      <c r="B86" t="s">
        <v>789</v>
      </c>
      <c r="C86" t="s">
        <v>18</v>
      </c>
      <c r="D86">
        <v>325</v>
      </c>
      <c r="E86">
        <v>1299</v>
      </c>
      <c r="F86">
        <v>0.75</v>
      </c>
      <c r="G86">
        <v>4.2</v>
      </c>
      <c r="H86">
        <v>10576</v>
      </c>
      <c r="I86" t="s">
        <v>790</v>
      </c>
      <c r="J86" t="s">
        <v>791</v>
      </c>
      <c r="K86" t="s">
        <v>792</v>
      </c>
      <c r="L86" t="s">
        <v>793</v>
      </c>
      <c r="M86" t="s">
        <v>794</v>
      </c>
      <c r="N86" t="s">
        <v>795</v>
      </c>
      <c r="O86" t="s">
        <v>796</v>
      </c>
      <c r="P86" t="s">
        <v>797</v>
      </c>
    </row>
    <row r="87" spans="1:16">
      <c r="A87" t="s">
        <v>798</v>
      </c>
      <c r="B87" t="s">
        <v>799</v>
      </c>
      <c r="C87" t="s">
        <v>169</v>
      </c>
      <c r="D87">
        <v>29999</v>
      </c>
      <c r="E87">
        <v>39999</v>
      </c>
      <c r="F87">
        <v>0.25</v>
      </c>
      <c r="G87">
        <v>4.2</v>
      </c>
      <c r="H87">
        <v>7298</v>
      </c>
      <c r="I87" t="s">
        <v>800</v>
      </c>
      <c r="J87" t="s">
        <v>379</v>
      </c>
      <c r="K87" t="s">
        <v>380</v>
      </c>
      <c r="L87" t="s">
        <v>381</v>
      </c>
      <c r="M87" t="s">
        <v>382</v>
      </c>
      <c r="N87" t="s">
        <v>383</v>
      </c>
      <c r="O87" t="s">
        <v>801</v>
      </c>
      <c r="P87" t="s">
        <v>802</v>
      </c>
    </row>
    <row r="88" spans="1:16">
      <c r="A88" t="s">
        <v>803</v>
      </c>
      <c r="B88" t="s">
        <v>804</v>
      </c>
      <c r="C88" t="s">
        <v>169</v>
      </c>
      <c r="D88">
        <v>27999</v>
      </c>
      <c r="E88">
        <v>40990</v>
      </c>
      <c r="F88">
        <v>0.32</v>
      </c>
      <c r="G88">
        <v>4.3</v>
      </c>
      <c r="H88">
        <v>4703</v>
      </c>
      <c r="I88" t="s">
        <v>805</v>
      </c>
      <c r="J88" t="s">
        <v>246</v>
      </c>
      <c r="K88" t="s">
        <v>247</v>
      </c>
      <c r="L88" t="s">
        <v>248</v>
      </c>
      <c r="M88" t="s">
        <v>249</v>
      </c>
      <c r="N88" t="s">
        <v>13024</v>
      </c>
      <c r="O88" t="s">
        <v>806</v>
      </c>
      <c r="P88" t="s">
        <v>807</v>
      </c>
    </row>
    <row r="89" spans="1:16">
      <c r="A89" t="s">
        <v>808</v>
      </c>
      <c r="B89" t="s">
        <v>809</v>
      </c>
      <c r="C89" t="s">
        <v>169</v>
      </c>
      <c r="D89">
        <v>30990</v>
      </c>
      <c r="E89">
        <v>52900</v>
      </c>
      <c r="F89">
        <v>0.41</v>
      </c>
      <c r="G89">
        <v>4.3</v>
      </c>
      <c r="H89">
        <v>7109</v>
      </c>
      <c r="I89" t="s">
        <v>810</v>
      </c>
      <c r="J89" t="s">
        <v>579</v>
      </c>
      <c r="K89" t="s">
        <v>580</v>
      </c>
      <c r="L89" t="s">
        <v>581</v>
      </c>
      <c r="M89" t="s">
        <v>582</v>
      </c>
      <c r="N89" t="s">
        <v>583</v>
      </c>
      <c r="O89" t="s">
        <v>811</v>
      </c>
      <c r="P89" t="s">
        <v>812</v>
      </c>
    </row>
    <row r="90" spans="1:16">
      <c r="A90" t="s">
        <v>813</v>
      </c>
      <c r="B90" t="s">
        <v>814</v>
      </c>
      <c r="C90" t="s">
        <v>18</v>
      </c>
      <c r="D90">
        <v>199</v>
      </c>
      <c r="E90">
        <v>999</v>
      </c>
      <c r="F90">
        <v>0.8</v>
      </c>
      <c r="G90">
        <v>4.5</v>
      </c>
      <c r="H90">
        <v>127</v>
      </c>
      <c r="I90" t="s">
        <v>815</v>
      </c>
      <c r="J90" t="s">
        <v>816</v>
      </c>
      <c r="K90" t="s">
        <v>817</v>
      </c>
      <c r="L90" t="s">
        <v>818</v>
      </c>
      <c r="M90" t="s">
        <v>819</v>
      </c>
      <c r="N90" t="s">
        <v>820</v>
      </c>
      <c r="O90" t="s">
        <v>821</v>
      </c>
      <c r="P90" t="s">
        <v>822</v>
      </c>
    </row>
    <row r="91" spans="1:16">
      <c r="A91" t="s">
        <v>823</v>
      </c>
      <c r="B91" t="s">
        <v>824</v>
      </c>
      <c r="C91" t="s">
        <v>18</v>
      </c>
      <c r="D91">
        <v>649</v>
      </c>
      <c r="E91">
        <v>1999</v>
      </c>
      <c r="F91">
        <v>0.68</v>
      </c>
      <c r="G91">
        <v>4.2</v>
      </c>
      <c r="H91">
        <v>24269</v>
      </c>
      <c r="I91" t="s">
        <v>417</v>
      </c>
      <c r="J91" t="s">
        <v>20</v>
      </c>
      <c r="K91" t="s">
        <v>21</v>
      </c>
      <c r="L91" t="s">
        <v>22</v>
      </c>
      <c r="M91" t="s">
        <v>23</v>
      </c>
      <c r="N91" t="s">
        <v>825</v>
      </c>
      <c r="O91" t="s">
        <v>826</v>
      </c>
      <c r="P91" t="s">
        <v>827</v>
      </c>
    </row>
    <row r="92" spans="1:16">
      <c r="A92" t="s">
        <v>828</v>
      </c>
      <c r="B92" t="s">
        <v>829</v>
      </c>
      <c r="C92" t="s">
        <v>98</v>
      </c>
      <c r="D92">
        <v>269</v>
      </c>
      <c r="E92">
        <v>800</v>
      </c>
      <c r="F92">
        <v>0.66</v>
      </c>
      <c r="G92">
        <v>3.6</v>
      </c>
      <c r="H92">
        <v>10134</v>
      </c>
      <c r="I92" t="s">
        <v>830</v>
      </c>
      <c r="J92" t="s">
        <v>831</v>
      </c>
      <c r="K92" t="s">
        <v>832</v>
      </c>
      <c r="L92" t="s">
        <v>833</v>
      </c>
      <c r="M92" t="s">
        <v>834</v>
      </c>
      <c r="N92" t="s">
        <v>835</v>
      </c>
      <c r="O92" t="s">
        <v>836</v>
      </c>
      <c r="P92" t="s">
        <v>837</v>
      </c>
    </row>
    <row r="93" spans="1:16">
      <c r="A93" t="s">
        <v>838</v>
      </c>
      <c r="B93" t="s">
        <v>839</v>
      </c>
      <c r="C93" t="s">
        <v>169</v>
      </c>
      <c r="D93">
        <v>24999</v>
      </c>
      <c r="E93">
        <v>31999</v>
      </c>
      <c r="F93">
        <v>0.22</v>
      </c>
      <c r="G93">
        <v>4.2</v>
      </c>
      <c r="H93">
        <v>34899</v>
      </c>
      <c r="I93" t="s">
        <v>840</v>
      </c>
      <c r="J93" t="s">
        <v>265</v>
      </c>
      <c r="K93" t="s">
        <v>266</v>
      </c>
      <c r="L93" t="s">
        <v>267</v>
      </c>
      <c r="M93" t="s">
        <v>268</v>
      </c>
      <c r="N93" t="s">
        <v>269</v>
      </c>
      <c r="O93" t="s">
        <v>841</v>
      </c>
      <c r="P93" t="s">
        <v>842</v>
      </c>
    </row>
    <row r="94" spans="1:16">
      <c r="A94" t="s">
        <v>843</v>
      </c>
      <c r="B94" t="s">
        <v>844</v>
      </c>
      <c r="C94" t="s">
        <v>18</v>
      </c>
      <c r="D94">
        <v>299</v>
      </c>
      <c r="E94">
        <v>699</v>
      </c>
      <c r="F94">
        <v>0.56999999999999995</v>
      </c>
      <c r="G94">
        <v>4.2</v>
      </c>
      <c r="H94">
        <v>94363</v>
      </c>
      <c r="I94" t="s">
        <v>49</v>
      </c>
      <c r="J94" t="s">
        <v>50</v>
      </c>
      <c r="K94" t="s">
        <v>51</v>
      </c>
      <c r="L94" t="s">
        <v>52</v>
      </c>
      <c r="M94" t="s">
        <v>53</v>
      </c>
      <c r="N94" t="s">
        <v>54</v>
      </c>
      <c r="O94" t="s">
        <v>845</v>
      </c>
      <c r="P94" t="s">
        <v>846</v>
      </c>
    </row>
    <row r="95" spans="1:16">
      <c r="A95" t="s">
        <v>847</v>
      </c>
      <c r="B95" t="s">
        <v>848</v>
      </c>
      <c r="C95" t="s">
        <v>18</v>
      </c>
      <c r="D95">
        <v>199</v>
      </c>
      <c r="E95">
        <v>999</v>
      </c>
      <c r="F95">
        <v>0.8</v>
      </c>
      <c r="G95">
        <v>4.0999999999999996</v>
      </c>
      <c r="H95">
        <v>425</v>
      </c>
      <c r="I95" t="s">
        <v>849</v>
      </c>
      <c r="J95" t="s">
        <v>850</v>
      </c>
      <c r="K95" t="s">
        <v>851</v>
      </c>
      <c r="L95" t="s">
        <v>852</v>
      </c>
      <c r="M95" t="s">
        <v>853</v>
      </c>
      <c r="N95" t="s">
        <v>854</v>
      </c>
      <c r="O95" t="s">
        <v>855</v>
      </c>
      <c r="P95" t="s">
        <v>856</v>
      </c>
    </row>
    <row r="96" spans="1:16">
      <c r="A96" t="s">
        <v>857</v>
      </c>
      <c r="B96" t="s">
        <v>858</v>
      </c>
      <c r="C96" t="s">
        <v>169</v>
      </c>
      <c r="D96">
        <v>18990</v>
      </c>
      <c r="E96">
        <v>40990</v>
      </c>
      <c r="F96">
        <v>0.54</v>
      </c>
      <c r="G96">
        <v>4.2</v>
      </c>
      <c r="H96">
        <v>6659</v>
      </c>
      <c r="I96" t="s">
        <v>859</v>
      </c>
      <c r="J96" t="s">
        <v>860</v>
      </c>
      <c r="K96" t="s">
        <v>861</v>
      </c>
      <c r="L96" t="s">
        <v>862</v>
      </c>
      <c r="M96" t="s">
        <v>863</v>
      </c>
      <c r="N96" t="s">
        <v>864</v>
      </c>
      <c r="O96" t="s">
        <v>865</v>
      </c>
      <c r="P96" t="s">
        <v>866</v>
      </c>
    </row>
    <row r="97" spans="1:16">
      <c r="A97" t="s">
        <v>867</v>
      </c>
      <c r="B97" t="s">
        <v>868</v>
      </c>
      <c r="C97" t="s">
        <v>98</v>
      </c>
      <c r="D97">
        <v>290</v>
      </c>
      <c r="E97">
        <v>349</v>
      </c>
      <c r="F97">
        <v>0.17</v>
      </c>
      <c r="G97">
        <v>3.7</v>
      </c>
      <c r="H97">
        <v>1977</v>
      </c>
      <c r="I97" t="s">
        <v>869</v>
      </c>
      <c r="J97" t="s">
        <v>870</v>
      </c>
      <c r="K97" t="s">
        <v>871</v>
      </c>
      <c r="L97" t="s">
        <v>872</v>
      </c>
      <c r="M97" t="s">
        <v>873</v>
      </c>
      <c r="N97" t="s">
        <v>874</v>
      </c>
      <c r="O97" t="s">
        <v>875</v>
      </c>
      <c r="P97" t="s">
        <v>876</v>
      </c>
    </row>
    <row r="98" spans="1:16">
      <c r="A98" t="s">
        <v>877</v>
      </c>
      <c r="B98" t="s">
        <v>878</v>
      </c>
      <c r="C98" t="s">
        <v>462</v>
      </c>
      <c r="D98">
        <v>249</v>
      </c>
      <c r="E98">
        <v>799</v>
      </c>
      <c r="F98">
        <v>0.69</v>
      </c>
      <c r="G98">
        <v>3.8</v>
      </c>
      <c r="H98">
        <v>1079</v>
      </c>
      <c r="I98" t="s">
        <v>879</v>
      </c>
      <c r="J98" t="s">
        <v>880</v>
      </c>
      <c r="K98" t="s">
        <v>881</v>
      </c>
      <c r="L98" t="s">
        <v>882</v>
      </c>
      <c r="M98" t="s">
        <v>883</v>
      </c>
      <c r="N98" t="s">
        <v>884</v>
      </c>
      <c r="O98" t="s">
        <v>885</v>
      </c>
      <c r="P98" t="s">
        <v>886</v>
      </c>
    </row>
    <row r="99" spans="1:16">
      <c r="A99" t="s">
        <v>887</v>
      </c>
      <c r="B99" t="s">
        <v>888</v>
      </c>
      <c r="C99" t="s">
        <v>18</v>
      </c>
      <c r="D99">
        <v>345</v>
      </c>
      <c r="E99">
        <v>999</v>
      </c>
      <c r="F99">
        <v>0.65</v>
      </c>
      <c r="G99">
        <v>3.7</v>
      </c>
      <c r="H99">
        <v>1097</v>
      </c>
      <c r="I99" t="s">
        <v>889</v>
      </c>
      <c r="J99" t="s">
        <v>890</v>
      </c>
      <c r="K99" t="s">
        <v>891</v>
      </c>
      <c r="L99" t="s">
        <v>892</v>
      </c>
      <c r="M99" t="s">
        <v>893</v>
      </c>
      <c r="N99" t="s">
        <v>894</v>
      </c>
      <c r="O99" t="s">
        <v>895</v>
      </c>
      <c r="P99" t="s">
        <v>896</v>
      </c>
    </row>
    <row r="100" spans="1:16">
      <c r="A100" t="s">
        <v>897</v>
      </c>
      <c r="B100" t="s">
        <v>898</v>
      </c>
      <c r="C100" t="s">
        <v>98</v>
      </c>
      <c r="D100">
        <v>1099</v>
      </c>
      <c r="E100">
        <v>1899</v>
      </c>
      <c r="F100">
        <v>0.42</v>
      </c>
      <c r="G100">
        <v>4.5</v>
      </c>
      <c r="H100">
        <v>22420</v>
      </c>
      <c r="I100" t="s">
        <v>899</v>
      </c>
      <c r="J100" t="s">
        <v>900</v>
      </c>
      <c r="K100" t="s">
        <v>901</v>
      </c>
      <c r="L100" t="s">
        <v>902</v>
      </c>
      <c r="M100" t="s">
        <v>903</v>
      </c>
      <c r="N100" t="s">
        <v>904</v>
      </c>
      <c r="O100" t="s">
        <v>905</v>
      </c>
      <c r="P100" t="s">
        <v>906</v>
      </c>
    </row>
    <row r="101" spans="1:16">
      <c r="A101" t="s">
        <v>907</v>
      </c>
      <c r="B101" t="s">
        <v>908</v>
      </c>
      <c r="C101" t="s">
        <v>18</v>
      </c>
      <c r="D101">
        <v>719</v>
      </c>
      <c r="E101">
        <v>1499</v>
      </c>
      <c r="F101">
        <v>0.52</v>
      </c>
      <c r="G101">
        <v>4.0999999999999996</v>
      </c>
      <c r="H101">
        <v>1045</v>
      </c>
      <c r="I101" t="s">
        <v>909</v>
      </c>
      <c r="J101" t="s">
        <v>910</v>
      </c>
      <c r="K101" t="s">
        <v>911</v>
      </c>
      <c r="L101" t="s">
        <v>912</v>
      </c>
      <c r="M101" t="s">
        <v>913</v>
      </c>
      <c r="N101" t="s">
        <v>914</v>
      </c>
      <c r="O101" t="s">
        <v>915</v>
      </c>
      <c r="P101" t="s">
        <v>916</v>
      </c>
    </row>
    <row r="102" spans="1:16">
      <c r="A102" t="s">
        <v>917</v>
      </c>
      <c r="B102" t="s">
        <v>918</v>
      </c>
      <c r="C102" t="s">
        <v>462</v>
      </c>
      <c r="D102">
        <v>349</v>
      </c>
      <c r="E102">
        <v>1499</v>
      </c>
      <c r="F102">
        <v>0.77</v>
      </c>
      <c r="G102">
        <v>4.3</v>
      </c>
      <c r="H102">
        <v>4145</v>
      </c>
      <c r="I102" t="s">
        <v>919</v>
      </c>
      <c r="J102" t="s">
        <v>920</v>
      </c>
      <c r="K102" t="s">
        <v>921</v>
      </c>
      <c r="L102" t="s">
        <v>922</v>
      </c>
      <c r="M102" t="s">
        <v>923</v>
      </c>
      <c r="N102" t="s">
        <v>924</v>
      </c>
      <c r="O102" t="s">
        <v>925</v>
      </c>
      <c r="P102" t="s">
        <v>926</v>
      </c>
    </row>
    <row r="103" spans="1:16">
      <c r="A103" t="s">
        <v>927</v>
      </c>
      <c r="B103" t="s">
        <v>928</v>
      </c>
      <c r="C103" t="s">
        <v>18</v>
      </c>
      <c r="D103">
        <v>849</v>
      </c>
      <c r="E103">
        <v>1809</v>
      </c>
      <c r="F103">
        <v>0.53</v>
      </c>
      <c r="G103">
        <v>4.3</v>
      </c>
      <c r="H103">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v>0.67</v>
      </c>
      <c r="G104">
        <v>4</v>
      </c>
      <c r="H104">
        <v>1588</v>
      </c>
      <c r="I104" t="s">
        <v>937</v>
      </c>
      <c r="J104" t="s">
        <v>938</v>
      </c>
      <c r="K104" t="s">
        <v>939</v>
      </c>
      <c r="L104" t="s">
        <v>940</v>
      </c>
      <c r="M104" t="s">
        <v>941</v>
      </c>
      <c r="N104" t="s">
        <v>942</v>
      </c>
      <c r="O104" t="s">
        <v>943</v>
      </c>
      <c r="P104" t="s">
        <v>944</v>
      </c>
    </row>
    <row r="105" spans="1:16">
      <c r="A105" t="s">
        <v>945</v>
      </c>
      <c r="B105" t="s">
        <v>946</v>
      </c>
      <c r="C105" t="s">
        <v>169</v>
      </c>
      <c r="D105">
        <v>21999</v>
      </c>
      <c r="E105">
        <v>29999</v>
      </c>
      <c r="F105">
        <v>0.27</v>
      </c>
      <c r="G105">
        <v>4.2</v>
      </c>
      <c r="H105">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v>0.65</v>
      </c>
      <c r="G106">
        <v>4.2</v>
      </c>
      <c r="H106">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v>0.6</v>
      </c>
      <c r="G107">
        <v>4.3</v>
      </c>
      <c r="H107">
        <v>2806</v>
      </c>
      <c r="I107" t="s">
        <v>963</v>
      </c>
      <c r="J107" t="s">
        <v>964</v>
      </c>
      <c r="K107" t="s">
        <v>965</v>
      </c>
      <c r="L107" t="s">
        <v>966</v>
      </c>
      <c r="M107" t="s">
        <v>967</v>
      </c>
      <c r="N107" t="s">
        <v>968</v>
      </c>
      <c r="O107" t="s">
        <v>969</v>
      </c>
      <c r="P107" t="s">
        <v>970</v>
      </c>
    </row>
    <row r="108" spans="1:16">
      <c r="A108" t="s">
        <v>971</v>
      </c>
      <c r="B108" t="s">
        <v>972</v>
      </c>
      <c r="C108" t="s">
        <v>18</v>
      </c>
      <c r="D108">
        <v>449</v>
      </c>
      <c r="E108">
        <v>1299</v>
      </c>
      <c r="F108">
        <v>0.65</v>
      </c>
      <c r="G108">
        <v>4.2</v>
      </c>
      <c r="H108">
        <v>24269</v>
      </c>
      <c r="I108" t="s">
        <v>973</v>
      </c>
      <c r="J108" t="s">
        <v>20</v>
      </c>
      <c r="K108" t="s">
        <v>21</v>
      </c>
      <c r="L108" t="s">
        <v>22</v>
      </c>
      <c r="M108" t="s">
        <v>23</v>
      </c>
      <c r="N108" t="s">
        <v>24</v>
      </c>
      <c r="O108" t="s">
        <v>25</v>
      </c>
      <c r="P108" t="s">
        <v>974</v>
      </c>
    </row>
    <row r="109" spans="1:16">
      <c r="A109" t="s">
        <v>975</v>
      </c>
      <c r="B109" t="s">
        <v>976</v>
      </c>
      <c r="C109" t="s">
        <v>18</v>
      </c>
      <c r="D109">
        <v>299</v>
      </c>
      <c r="E109">
        <v>999</v>
      </c>
      <c r="F109">
        <v>0.7</v>
      </c>
      <c r="G109">
        <v>4.3</v>
      </c>
      <c r="H109">
        <v>766</v>
      </c>
      <c r="I109" t="s">
        <v>977</v>
      </c>
      <c r="J109" t="s">
        <v>978</v>
      </c>
      <c r="K109" t="s">
        <v>979</v>
      </c>
      <c r="L109" t="s">
        <v>980</v>
      </c>
      <c r="M109" t="s">
        <v>981</v>
      </c>
      <c r="N109" t="s">
        <v>982</v>
      </c>
      <c r="O109" t="s">
        <v>983</v>
      </c>
      <c r="P109" t="s">
        <v>984</v>
      </c>
    </row>
    <row r="110" spans="1:16">
      <c r="A110" t="s">
        <v>985</v>
      </c>
      <c r="B110" t="s">
        <v>986</v>
      </c>
      <c r="C110" t="s">
        <v>169</v>
      </c>
      <c r="D110">
        <v>37999</v>
      </c>
      <c r="E110">
        <v>65000</v>
      </c>
      <c r="F110">
        <v>0.42</v>
      </c>
      <c r="G110">
        <v>4.3</v>
      </c>
      <c r="H110">
        <v>3587</v>
      </c>
      <c r="I110" t="s">
        <v>987</v>
      </c>
      <c r="J110" t="s">
        <v>988</v>
      </c>
      <c r="K110" t="s">
        <v>989</v>
      </c>
      <c r="L110" t="s">
        <v>990</v>
      </c>
      <c r="M110" t="s">
        <v>991</v>
      </c>
      <c r="N110" t="s">
        <v>992</v>
      </c>
      <c r="O110" t="s">
        <v>993</v>
      </c>
      <c r="P110" t="s">
        <v>994</v>
      </c>
    </row>
    <row r="111" spans="1:16">
      <c r="A111" t="s">
        <v>995</v>
      </c>
      <c r="B111" t="s">
        <v>996</v>
      </c>
      <c r="C111" t="s">
        <v>18</v>
      </c>
      <c r="D111">
        <v>99</v>
      </c>
      <c r="E111">
        <v>800</v>
      </c>
      <c r="F111">
        <v>0.88</v>
      </c>
      <c r="G111">
        <v>3.9</v>
      </c>
      <c r="H111">
        <v>24871</v>
      </c>
      <c r="I111" t="s">
        <v>997</v>
      </c>
      <c r="J111" t="s">
        <v>69</v>
      </c>
      <c r="K111" t="s">
        <v>70</v>
      </c>
      <c r="L111" t="s">
        <v>71</v>
      </c>
      <c r="M111" t="s">
        <v>72</v>
      </c>
      <c r="N111" t="s">
        <v>998</v>
      </c>
      <c r="O111" t="s">
        <v>999</v>
      </c>
      <c r="P111" t="s">
        <v>1000</v>
      </c>
    </row>
    <row r="112" spans="1:16">
      <c r="A112" t="s">
        <v>1001</v>
      </c>
      <c r="B112" t="s">
        <v>1002</v>
      </c>
      <c r="C112" t="s">
        <v>508</v>
      </c>
      <c r="D112">
        <v>7390</v>
      </c>
      <c r="E112">
        <v>20000</v>
      </c>
      <c r="F112">
        <v>0.63</v>
      </c>
      <c r="G112">
        <v>4.0999999999999996</v>
      </c>
      <c r="H112">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v>0.73</v>
      </c>
      <c r="G113">
        <v>4.3</v>
      </c>
      <c r="H113">
        <v>20850</v>
      </c>
      <c r="I113" t="s">
        <v>1013</v>
      </c>
      <c r="J113" t="s">
        <v>295</v>
      </c>
      <c r="K113" t="s">
        <v>296</v>
      </c>
      <c r="L113" t="s">
        <v>297</v>
      </c>
      <c r="M113" t="s">
        <v>298</v>
      </c>
      <c r="N113" t="s">
        <v>299</v>
      </c>
      <c r="O113" t="s">
        <v>1014</v>
      </c>
      <c r="P113" t="s">
        <v>1015</v>
      </c>
    </row>
    <row r="114" spans="1:16">
      <c r="A114" t="s">
        <v>1016</v>
      </c>
      <c r="B114" t="s">
        <v>1017</v>
      </c>
      <c r="C114" t="s">
        <v>169</v>
      </c>
      <c r="D114">
        <v>15990</v>
      </c>
      <c r="E114">
        <v>23990</v>
      </c>
      <c r="F114">
        <v>0.33</v>
      </c>
      <c r="G114">
        <v>4.3</v>
      </c>
      <c r="H11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v>0.6</v>
      </c>
      <c r="G115">
        <v>4.0999999999999996</v>
      </c>
      <c r="H115">
        <v>1780</v>
      </c>
      <c r="I115" t="s">
        <v>1028</v>
      </c>
      <c r="J115" t="s">
        <v>700</v>
      </c>
      <c r="K115" t="s">
        <v>701</v>
      </c>
      <c r="L115" t="s">
        <v>702</v>
      </c>
      <c r="M115" t="s">
        <v>703</v>
      </c>
      <c r="N115" t="s">
        <v>704</v>
      </c>
      <c r="O115" t="s">
        <v>1029</v>
      </c>
      <c r="P115" t="s">
        <v>1030</v>
      </c>
    </row>
    <row r="116" spans="1:16">
      <c r="A116" t="s">
        <v>1031</v>
      </c>
      <c r="B116" t="s">
        <v>1032</v>
      </c>
      <c r="C116" t="s">
        <v>462</v>
      </c>
      <c r="D116">
        <v>399</v>
      </c>
      <c r="E116">
        <v>1999</v>
      </c>
      <c r="F116">
        <v>0.8</v>
      </c>
      <c r="G116">
        <v>4.5</v>
      </c>
      <c r="H116">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v>0.47</v>
      </c>
      <c r="G117">
        <v>4.0999999999999996</v>
      </c>
      <c r="H117">
        <v>1717</v>
      </c>
      <c r="I117" t="s">
        <v>1043</v>
      </c>
      <c r="J117" t="s">
        <v>1044</v>
      </c>
      <c r="K117" t="s">
        <v>1045</v>
      </c>
      <c r="L117" t="s">
        <v>1046</v>
      </c>
      <c r="M117" t="s">
        <v>1047</v>
      </c>
      <c r="N117" t="s">
        <v>1048</v>
      </c>
      <c r="O117" t="s">
        <v>1049</v>
      </c>
      <c r="P117" t="s">
        <v>1050</v>
      </c>
    </row>
    <row r="118" spans="1:16">
      <c r="A118" t="s">
        <v>1051</v>
      </c>
      <c r="B118" t="s">
        <v>1052</v>
      </c>
      <c r="C118" t="s">
        <v>462</v>
      </c>
      <c r="D118">
        <v>1299</v>
      </c>
      <c r="E118">
        <v>1999</v>
      </c>
      <c r="F118">
        <v>0.35</v>
      </c>
      <c r="G118">
        <v>3.6</v>
      </c>
      <c r="H118">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v>0.65</v>
      </c>
      <c r="G119">
        <v>3.5</v>
      </c>
      <c r="H119">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v>0.85</v>
      </c>
      <c r="G120">
        <v>4</v>
      </c>
      <c r="H120">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v>0.75</v>
      </c>
      <c r="G121">
        <v>3.8</v>
      </c>
      <c r="H121">
        <v>132</v>
      </c>
      <c r="I121" t="s">
        <v>1078</v>
      </c>
      <c r="J121" t="s">
        <v>1079</v>
      </c>
      <c r="K121" t="s">
        <v>1080</v>
      </c>
      <c r="L121" t="s">
        <v>1081</v>
      </c>
      <c r="M121" t="s">
        <v>1082</v>
      </c>
      <c r="N121" t="s">
        <v>1083</v>
      </c>
      <c r="O121" t="s">
        <v>1084</v>
      </c>
      <c r="P121" t="s">
        <v>1085</v>
      </c>
    </row>
    <row r="122" spans="1:16">
      <c r="A122" t="s">
        <v>1086</v>
      </c>
      <c r="B122" t="s">
        <v>1087</v>
      </c>
      <c r="C122" t="s">
        <v>18</v>
      </c>
      <c r="D122">
        <v>1599</v>
      </c>
      <c r="E122">
        <v>1999</v>
      </c>
      <c r="F122">
        <v>0.2</v>
      </c>
      <c r="G122">
        <v>4.4000000000000004</v>
      </c>
      <c r="H122">
        <v>1951</v>
      </c>
      <c r="I122" t="s">
        <v>1088</v>
      </c>
      <c r="J122" t="s">
        <v>1089</v>
      </c>
      <c r="K122" t="s">
        <v>1090</v>
      </c>
      <c r="L122" t="s">
        <v>1091</v>
      </c>
      <c r="M122" t="s">
        <v>1092</v>
      </c>
      <c r="N122" t="s">
        <v>1093</v>
      </c>
      <c r="O122" t="s">
        <v>1094</v>
      </c>
      <c r="P122" t="s">
        <v>1095</v>
      </c>
    </row>
    <row r="123" spans="1:16">
      <c r="A123" t="s">
        <v>1096</v>
      </c>
      <c r="B123" t="s">
        <v>1097</v>
      </c>
      <c r="C123" t="s">
        <v>462</v>
      </c>
      <c r="D123">
        <v>1499</v>
      </c>
      <c r="E123">
        <v>3999</v>
      </c>
      <c r="F123">
        <v>0.63</v>
      </c>
      <c r="G123">
        <v>3.7</v>
      </c>
      <c r="H123">
        <v>37</v>
      </c>
      <c r="I123" t="s">
        <v>1098</v>
      </c>
      <c r="J123" t="s">
        <v>1099</v>
      </c>
      <c r="K123" t="s">
        <v>1100</v>
      </c>
      <c r="L123" t="s">
        <v>1101</v>
      </c>
      <c r="M123" t="s">
        <v>1102</v>
      </c>
      <c r="N123" t="s">
        <v>1103</v>
      </c>
      <c r="O123" t="s">
        <v>1104</v>
      </c>
      <c r="P123" t="s">
        <v>1105</v>
      </c>
    </row>
    <row r="124" spans="1:16">
      <c r="A124" t="s">
        <v>1106</v>
      </c>
      <c r="B124" t="s">
        <v>1107</v>
      </c>
      <c r="C124" t="s">
        <v>169</v>
      </c>
      <c r="D124">
        <v>8499</v>
      </c>
      <c r="E124">
        <v>15999</v>
      </c>
      <c r="F124">
        <v>0.47</v>
      </c>
      <c r="G124">
        <v>4.3</v>
      </c>
      <c r="H124">
        <v>592</v>
      </c>
      <c r="I124" t="s">
        <v>1108</v>
      </c>
      <c r="J124" t="s">
        <v>1109</v>
      </c>
      <c r="K124" t="s">
        <v>1110</v>
      </c>
      <c r="L124" t="s">
        <v>1111</v>
      </c>
      <c r="M124" t="s">
        <v>1112</v>
      </c>
      <c r="N124" t="s">
        <v>1113</v>
      </c>
      <c r="O124" t="s">
        <v>1114</v>
      </c>
      <c r="P124" t="s">
        <v>1115</v>
      </c>
    </row>
    <row r="125" spans="1:16">
      <c r="A125" t="s">
        <v>1116</v>
      </c>
      <c r="B125" t="s">
        <v>1117</v>
      </c>
      <c r="C125" t="s">
        <v>169</v>
      </c>
      <c r="D125">
        <v>20990</v>
      </c>
      <c r="E125">
        <v>44990</v>
      </c>
      <c r="F125">
        <v>0.53</v>
      </c>
      <c r="G125">
        <v>4.0999999999999996</v>
      </c>
      <c r="H125">
        <v>1259</v>
      </c>
      <c r="I125" t="s">
        <v>1118</v>
      </c>
      <c r="J125" t="s">
        <v>1119</v>
      </c>
      <c r="K125" t="s">
        <v>1120</v>
      </c>
      <c r="L125" t="s">
        <v>1121</v>
      </c>
      <c r="M125" t="s">
        <v>1122</v>
      </c>
      <c r="N125" t="s">
        <v>1123</v>
      </c>
      <c r="O125" t="s">
        <v>1124</v>
      </c>
      <c r="P125" t="s">
        <v>1125</v>
      </c>
    </row>
    <row r="126" spans="1:16">
      <c r="A126" t="s">
        <v>1126</v>
      </c>
      <c r="B126" t="s">
        <v>1127</v>
      </c>
      <c r="C126" t="s">
        <v>169</v>
      </c>
      <c r="D126">
        <v>32999</v>
      </c>
      <c r="E126">
        <v>44999</v>
      </c>
      <c r="F126">
        <v>0.27</v>
      </c>
      <c r="G126">
        <v>4.2</v>
      </c>
      <c r="H126">
        <v>45238</v>
      </c>
      <c r="I126" t="s">
        <v>1128</v>
      </c>
      <c r="J126" t="s">
        <v>609</v>
      </c>
      <c r="K126" t="s">
        <v>610</v>
      </c>
      <c r="L126" t="s">
        <v>611</v>
      </c>
      <c r="M126" t="s">
        <v>612</v>
      </c>
      <c r="N126" t="s">
        <v>613</v>
      </c>
      <c r="O126" t="s">
        <v>1129</v>
      </c>
      <c r="P126" t="s">
        <v>1130</v>
      </c>
    </row>
    <row r="127" spans="1:16">
      <c r="A127" t="s">
        <v>1131</v>
      </c>
      <c r="B127" t="s">
        <v>1132</v>
      </c>
      <c r="C127" t="s">
        <v>129</v>
      </c>
      <c r="D127">
        <v>799</v>
      </c>
      <c r="E127">
        <v>1700</v>
      </c>
      <c r="F127">
        <v>0.53</v>
      </c>
      <c r="G127">
        <v>4.0999999999999996</v>
      </c>
      <c r="H127">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v>0.62</v>
      </c>
      <c r="G128">
        <v>4.3</v>
      </c>
      <c r="H128">
        <v>12835</v>
      </c>
      <c r="I128" t="s">
        <v>1143</v>
      </c>
      <c r="J128" t="s">
        <v>1144</v>
      </c>
      <c r="K128" t="s">
        <v>1145</v>
      </c>
      <c r="L128" t="s">
        <v>1146</v>
      </c>
      <c r="M128" t="s">
        <v>1147</v>
      </c>
      <c r="N128" t="s">
        <v>1148</v>
      </c>
      <c r="O128" t="s">
        <v>1149</v>
      </c>
      <c r="P128" t="s">
        <v>1150</v>
      </c>
    </row>
    <row r="129" spans="1:16">
      <c r="A129" t="s">
        <v>1151</v>
      </c>
      <c r="B129" t="s">
        <v>1152</v>
      </c>
      <c r="C129" t="s">
        <v>169</v>
      </c>
      <c r="D129">
        <v>9999</v>
      </c>
      <c r="E129">
        <v>27990</v>
      </c>
      <c r="F129">
        <v>0.64</v>
      </c>
      <c r="G129">
        <v>4.2</v>
      </c>
      <c r="H129">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v>0.42</v>
      </c>
      <c r="G130">
        <v>4.2</v>
      </c>
      <c r="H130">
        <v>284</v>
      </c>
      <c r="I130" t="s">
        <v>1163</v>
      </c>
      <c r="J130" t="s">
        <v>1164</v>
      </c>
      <c r="K130" t="s">
        <v>1165</v>
      </c>
      <c r="L130" t="s">
        <v>1166</v>
      </c>
      <c r="M130" t="s">
        <v>1167</v>
      </c>
      <c r="N130" t="s">
        <v>1168</v>
      </c>
      <c r="O130" t="s">
        <v>1169</v>
      </c>
      <c r="P130" t="s">
        <v>1170</v>
      </c>
    </row>
    <row r="131" spans="1:16">
      <c r="A131" t="s">
        <v>1171</v>
      </c>
      <c r="B131" t="s">
        <v>1172</v>
      </c>
      <c r="C131" t="s">
        <v>1173</v>
      </c>
      <c r="D131">
        <v>489</v>
      </c>
      <c r="E131">
        <v>1200</v>
      </c>
      <c r="F131">
        <v>0.59</v>
      </c>
      <c r="G131">
        <v>4.4000000000000004</v>
      </c>
      <c r="H131">
        <v>69538</v>
      </c>
      <c r="I131" t="s">
        <v>1174</v>
      </c>
      <c r="J131" t="s">
        <v>1175</v>
      </c>
      <c r="K131" t="s">
        <v>1176</v>
      </c>
      <c r="L131" t="s">
        <v>1177</v>
      </c>
      <c r="M131" t="s">
        <v>1178</v>
      </c>
      <c r="N131" t="s">
        <v>1179</v>
      </c>
      <c r="O131" t="s">
        <v>1180</v>
      </c>
      <c r="P131" t="s">
        <v>1181</v>
      </c>
    </row>
    <row r="132" spans="1:16">
      <c r="A132" t="s">
        <v>1182</v>
      </c>
      <c r="B132" t="s">
        <v>1183</v>
      </c>
      <c r="C132" t="s">
        <v>169</v>
      </c>
      <c r="D132">
        <v>23999</v>
      </c>
      <c r="E132">
        <v>34990</v>
      </c>
      <c r="F132">
        <v>0.31</v>
      </c>
      <c r="G132">
        <v>4.3</v>
      </c>
      <c r="H132">
        <v>4703</v>
      </c>
      <c r="I132" t="s">
        <v>805</v>
      </c>
      <c r="J132" t="s">
        <v>246</v>
      </c>
      <c r="K132" t="s">
        <v>247</v>
      </c>
      <c r="L132" t="s">
        <v>248</v>
      </c>
      <c r="M132" t="s">
        <v>249</v>
      </c>
      <c r="N132" t="s">
        <v>13024</v>
      </c>
      <c r="O132" t="s">
        <v>1184</v>
      </c>
      <c r="P132" t="s">
        <v>1185</v>
      </c>
    </row>
    <row r="133" spans="1:16">
      <c r="A133" t="s">
        <v>1186</v>
      </c>
      <c r="B133" t="s">
        <v>1187</v>
      </c>
      <c r="C133" t="s">
        <v>18</v>
      </c>
      <c r="D133">
        <v>399</v>
      </c>
      <c r="E133">
        <v>999</v>
      </c>
      <c r="F133">
        <v>0.6</v>
      </c>
      <c r="G133">
        <v>4.3</v>
      </c>
      <c r="H133">
        <v>2806</v>
      </c>
      <c r="I133" t="s">
        <v>1188</v>
      </c>
      <c r="J133" t="s">
        <v>964</v>
      </c>
      <c r="K133" t="s">
        <v>965</v>
      </c>
      <c r="L133" t="s">
        <v>966</v>
      </c>
      <c r="M133" t="s">
        <v>967</v>
      </c>
      <c r="N133" t="s">
        <v>968</v>
      </c>
      <c r="O133" t="s">
        <v>1189</v>
      </c>
      <c r="P133" t="s">
        <v>1190</v>
      </c>
    </row>
    <row r="134" spans="1:16">
      <c r="A134" t="s">
        <v>1191</v>
      </c>
      <c r="B134" t="s">
        <v>1192</v>
      </c>
      <c r="C134" t="s">
        <v>1193</v>
      </c>
      <c r="D134">
        <v>349</v>
      </c>
      <c r="E134">
        <v>1299</v>
      </c>
      <c r="F134">
        <v>0.73</v>
      </c>
      <c r="G134">
        <v>4</v>
      </c>
      <c r="H13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v>0.4</v>
      </c>
      <c r="G135">
        <v>3.9</v>
      </c>
      <c r="H135">
        <v>81</v>
      </c>
      <c r="I135" t="s">
        <v>1204</v>
      </c>
      <c r="J135" t="s">
        <v>1205</v>
      </c>
      <c r="K135" t="s">
        <v>1206</v>
      </c>
      <c r="L135" t="s">
        <v>1207</v>
      </c>
      <c r="M135" t="s">
        <v>1208</v>
      </c>
      <c r="N135" t="s">
        <v>1209</v>
      </c>
      <c r="O135" t="s">
        <v>1210</v>
      </c>
      <c r="P135" t="s">
        <v>1211</v>
      </c>
    </row>
    <row r="136" spans="1:16">
      <c r="A136" t="s">
        <v>1212</v>
      </c>
      <c r="B136" t="s">
        <v>1213</v>
      </c>
      <c r="C136" t="s">
        <v>18</v>
      </c>
      <c r="D136">
        <v>689</v>
      </c>
      <c r="E136">
        <v>1500</v>
      </c>
      <c r="F136">
        <v>0.54</v>
      </c>
      <c r="G136">
        <v>4.2</v>
      </c>
      <c r="H136">
        <v>42301</v>
      </c>
      <c r="I136" t="s">
        <v>1214</v>
      </c>
      <c r="J136" t="s">
        <v>1215</v>
      </c>
      <c r="K136" t="s">
        <v>1216</v>
      </c>
      <c r="L136" t="s">
        <v>1217</v>
      </c>
      <c r="M136" t="s">
        <v>1218</v>
      </c>
      <c r="N136" t="s">
        <v>1219</v>
      </c>
      <c r="O136" t="s">
        <v>1220</v>
      </c>
      <c r="P136" t="s">
        <v>1221</v>
      </c>
    </row>
    <row r="137" spans="1:16">
      <c r="A137" t="s">
        <v>1222</v>
      </c>
      <c r="B137" t="s">
        <v>1223</v>
      </c>
      <c r="C137" t="s">
        <v>169</v>
      </c>
      <c r="D137">
        <v>30990</v>
      </c>
      <c r="E137">
        <v>49990</v>
      </c>
      <c r="F137">
        <v>0.38</v>
      </c>
      <c r="G137">
        <v>4.3</v>
      </c>
      <c r="H137">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v>0.73</v>
      </c>
      <c r="G138">
        <v>3.9</v>
      </c>
      <c r="H138">
        <v>1075</v>
      </c>
      <c r="I138" t="s">
        <v>1234</v>
      </c>
      <c r="J138" t="s">
        <v>343</v>
      </c>
      <c r="K138" t="s">
        <v>344</v>
      </c>
      <c r="L138" t="s">
        <v>345</v>
      </c>
      <c r="M138" t="s">
        <v>346</v>
      </c>
      <c r="N138" t="s">
        <v>347</v>
      </c>
      <c r="O138" t="s">
        <v>1235</v>
      </c>
      <c r="P138" t="s">
        <v>1236</v>
      </c>
    </row>
    <row r="139" spans="1:16">
      <c r="A139" t="s">
        <v>1237</v>
      </c>
      <c r="B139" t="s">
        <v>1238</v>
      </c>
      <c r="C139" t="s">
        <v>129</v>
      </c>
      <c r="D139">
        <v>999</v>
      </c>
      <c r="E139">
        <v>2399</v>
      </c>
      <c r="F139">
        <v>0.57999999999999996</v>
      </c>
      <c r="G139">
        <v>4.5999999999999996</v>
      </c>
      <c r="H139">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v>0</v>
      </c>
      <c r="G140">
        <v>3.9</v>
      </c>
      <c r="H140">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v>0.5</v>
      </c>
      <c r="G141">
        <v>4.3</v>
      </c>
      <c r="H141">
        <v>20850</v>
      </c>
      <c r="I141" t="s">
        <v>1259</v>
      </c>
      <c r="J141" t="s">
        <v>295</v>
      </c>
      <c r="K141" t="s">
        <v>296</v>
      </c>
      <c r="L141" t="s">
        <v>297</v>
      </c>
      <c r="M141" t="s">
        <v>298</v>
      </c>
      <c r="N141" t="s">
        <v>299</v>
      </c>
      <c r="O141" t="s">
        <v>1260</v>
      </c>
      <c r="P141" t="s">
        <v>1261</v>
      </c>
    </row>
    <row r="142" spans="1:16">
      <c r="A142" t="s">
        <v>1262</v>
      </c>
      <c r="B142" t="s">
        <v>1263</v>
      </c>
      <c r="C142" t="s">
        <v>18</v>
      </c>
      <c r="D142">
        <v>399</v>
      </c>
      <c r="E142">
        <v>1099</v>
      </c>
      <c r="F142">
        <v>0.64</v>
      </c>
      <c r="G142">
        <v>4.0999999999999996</v>
      </c>
      <c r="H142">
        <v>2685</v>
      </c>
      <c r="I142" t="s">
        <v>1264</v>
      </c>
      <c r="J142" t="s">
        <v>1265</v>
      </c>
      <c r="K142" t="s">
        <v>1266</v>
      </c>
      <c r="L142" t="s">
        <v>1267</v>
      </c>
      <c r="M142" t="s">
        <v>1268</v>
      </c>
      <c r="N142" t="s">
        <v>1269</v>
      </c>
      <c r="O142" t="s">
        <v>1270</v>
      </c>
      <c r="P142" t="s">
        <v>1271</v>
      </c>
    </row>
    <row r="143" spans="1:16">
      <c r="A143" t="s">
        <v>1272</v>
      </c>
      <c r="B143" t="s">
        <v>1273</v>
      </c>
      <c r="C143" t="s">
        <v>98</v>
      </c>
      <c r="D143">
        <v>1699</v>
      </c>
      <c r="E143">
        <v>2999</v>
      </c>
      <c r="F143">
        <v>0.43</v>
      </c>
      <c r="G143">
        <v>4.4000000000000004</v>
      </c>
      <c r="H143">
        <v>24780</v>
      </c>
      <c r="I143" t="s">
        <v>1274</v>
      </c>
      <c r="J143" t="s">
        <v>484</v>
      </c>
      <c r="K143" t="s">
        <v>485</v>
      </c>
      <c r="L143" t="s">
        <v>486</v>
      </c>
      <c r="M143" t="s">
        <v>487</v>
      </c>
      <c r="N143" t="s">
        <v>488</v>
      </c>
      <c r="O143" t="s">
        <v>1275</v>
      </c>
      <c r="P143" t="s">
        <v>1276</v>
      </c>
    </row>
    <row r="144" spans="1:16">
      <c r="A144" t="s">
        <v>1277</v>
      </c>
      <c r="B144" t="s">
        <v>1278</v>
      </c>
      <c r="C144" t="s">
        <v>462</v>
      </c>
      <c r="D144">
        <v>655</v>
      </c>
      <c r="E144">
        <v>1099</v>
      </c>
      <c r="F144">
        <v>0.4</v>
      </c>
      <c r="G144">
        <v>3.2</v>
      </c>
      <c r="H144">
        <v>285</v>
      </c>
      <c r="I144" t="s">
        <v>1279</v>
      </c>
      <c r="J144" t="s">
        <v>1280</v>
      </c>
      <c r="K144" t="s">
        <v>1281</v>
      </c>
      <c r="L144" t="s">
        <v>1282</v>
      </c>
      <c r="M144" t="s">
        <v>1283</v>
      </c>
      <c r="N144" t="s">
        <v>1284</v>
      </c>
      <c r="O144" t="s">
        <v>1285</v>
      </c>
      <c r="P144" t="s">
        <v>1286</v>
      </c>
    </row>
    <row r="145" spans="1:16">
      <c r="A145" t="s">
        <v>1287</v>
      </c>
      <c r="B145" t="s">
        <v>1288</v>
      </c>
      <c r="C145" t="s">
        <v>98</v>
      </c>
      <c r="D145">
        <v>749</v>
      </c>
      <c r="E145">
        <v>1339</v>
      </c>
      <c r="F145">
        <v>0.44</v>
      </c>
      <c r="G145">
        <v>4.2</v>
      </c>
      <c r="H145">
        <v>179692</v>
      </c>
      <c r="I145" t="s">
        <v>1289</v>
      </c>
      <c r="J145" t="s">
        <v>100</v>
      </c>
      <c r="K145" t="s">
        <v>101</v>
      </c>
      <c r="L145" t="s">
        <v>102</v>
      </c>
      <c r="M145" t="s">
        <v>103</v>
      </c>
      <c r="N145" t="s">
        <v>104</v>
      </c>
      <c r="O145" t="s">
        <v>1290</v>
      </c>
      <c r="P145" t="s">
        <v>1291</v>
      </c>
    </row>
    <row r="146" spans="1:16">
      <c r="A146" t="s">
        <v>1292</v>
      </c>
      <c r="B146" t="s">
        <v>1293</v>
      </c>
      <c r="C146" t="s">
        <v>169</v>
      </c>
      <c r="D146">
        <v>9999</v>
      </c>
      <c r="E146">
        <v>12999</v>
      </c>
      <c r="F146">
        <v>0.23</v>
      </c>
      <c r="G146">
        <v>4.2</v>
      </c>
      <c r="H146">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v>0.61</v>
      </c>
      <c r="G147">
        <v>3.7</v>
      </c>
      <c r="H147">
        <v>1383</v>
      </c>
      <c r="I147" t="s">
        <v>1304</v>
      </c>
      <c r="J147" t="s">
        <v>1305</v>
      </c>
      <c r="K147" t="s">
        <v>1306</v>
      </c>
      <c r="L147" t="s">
        <v>1307</v>
      </c>
      <c r="M147" t="s">
        <v>1308</v>
      </c>
      <c r="N147" t="s">
        <v>1309</v>
      </c>
      <c r="O147" t="s">
        <v>1310</v>
      </c>
      <c r="P147" t="s">
        <v>1311</v>
      </c>
    </row>
    <row r="148" spans="1:16">
      <c r="A148" t="s">
        <v>1312</v>
      </c>
      <c r="B148" t="s">
        <v>1313</v>
      </c>
      <c r="C148" t="s">
        <v>18</v>
      </c>
      <c r="D148">
        <v>999</v>
      </c>
      <c r="E148">
        <v>2100</v>
      </c>
      <c r="F148">
        <v>0.52</v>
      </c>
      <c r="G148">
        <v>4.5</v>
      </c>
      <c r="H148">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v>0.44</v>
      </c>
      <c r="G149">
        <v>4.2</v>
      </c>
      <c r="H149">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v>0.31</v>
      </c>
      <c r="G150">
        <v>4.2</v>
      </c>
      <c r="H150">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v>0.47</v>
      </c>
      <c r="G151">
        <v>4.2</v>
      </c>
      <c r="H151">
        <v>387</v>
      </c>
      <c r="I151" t="s">
        <v>1344</v>
      </c>
      <c r="J151" t="s">
        <v>1345</v>
      </c>
      <c r="K151" t="s">
        <v>1346</v>
      </c>
      <c r="L151" t="s">
        <v>1347</v>
      </c>
      <c r="M151" t="s">
        <v>1348</v>
      </c>
      <c r="N151" t="s">
        <v>1349</v>
      </c>
      <c r="O151" t="s">
        <v>1350</v>
      </c>
      <c r="P151" t="s">
        <v>1351</v>
      </c>
    </row>
    <row r="152" spans="1:16">
      <c r="A152" t="s">
        <v>1352</v>
      </c>
      <c r="B152" t="s">
        <v>1353</v>
      </c>
      <c r="C152" t="s">
        <v>169</v>
      </c>
      <c r="D152">
        <v>29990</v>
      </c>
      <c r="E152">
        <v>65000</v>
      </c>
      <c r="F152">
        <v>0.54</v>
      </c>
      <c r="G152">
        <v>4.0999999999999996</v>
      </c>
      <c r="H152">
        <v>211</v>
      </c>
      <c r="I152" t="s">
        <v>1354</v>
      </c>
      <c r="J152" t="s">
        <v>1355</v>
      </c>
      <c r="K152" t="s">
        <v>1356</v>
      </c>
      <c r="L152" t="s">
        <v>1357</v>
      </c>
      <c r="M152" t="s">
        <v>1358</v>
      </c>
      <c r="N152" t="s">
        <v>1359</v>
      </c>
      <c r="O152" t="s">
        <v>1360</v>
      </c>
      <c r="P152" t="s">
        <v>1361</v>
      </c>
    </row>
    <row r="153" spans="1:16">
      <c r="A153" t="s">
        <v>1362</v>
      </c>
      <c r="B153" t="s">
        <v>1363</v>
      </c>
      <c r="C153" t="s">
        <v>18</v>
      </c>
      <c r="D153">
        <v>339</v>
      </c>
      <c r="E153">
        <v>1099</v>
      </c>
      <c r="F153">
        <v>0.69</v>
      </c>
      <c r="G153">
        <v>4.3</v>
      </c>
      <c r="H153">
        <v>974</v>
      </c>
      <c r="I153" t="s">
        <v>1364</v>
      </c>
      <c r="J153" t="s">
        <v>323</v>
      </c>
      <c r="K153" t="s">
        <v>324</v>
      </c>
      <c r="L153" t="s">
        <v>325</v>
      </c>
      <c r="M153" t="s">
        <v>326</v>
      </c>
      <c r="N153" t="s">
        <v>327</v>
      </c>
      <c r="O153" t="s">
        <v>1365</v>
      </c>
      <c r="P153" t="s">
        <v>1366</v>
      </c>
    </row>
    <row r="154" spans="1:16">
      <c r="A154" t="s">
        <v>1367</v>
      </c>
      <c r="B154" t="s">
        <v>1368</v>
      </c>
      <c r="C154" t="s">
        <v>169</v>
      </c>
      <c r="D154">
        <v>15490</v>
      </c>
      <c r="E154">
        <v>20900</v>
      </c>
      <c r="F154">
        <v>0.26</v>
      </c>
      <c r="G154">
        <v>4.3</v>
      </c>
      <c r="H154">
        <v>16299</v>
      </c>
      <c r="I154" t="s">
        <v>1369</v>
      </c>
      <c r="J154" t="s">
        <v>226</v>
      </c>
      <c r="K154" t="s">
        <v>227</v>
      </c>
      <c r="L154" t="s">
        <v>228</v>
      </c>
      <c r="M154" t="s">
        <v>229</v>
      </c>
      <c r="N154" t="s">
        <v>230</v>
      </c>
      <c r="O154" t="s">
        <v>1370</v>
      </c>
      <c r="P154" t="s">
        <v>1371</v>
      </c>
    </row>
    <row r="155" spans="1:16">
      <c r="A155" t="s">
        <v>1372</v>
      </c>
      <c r="B155" t="s">
        <v>1373</v>
      </c>
      <c r="C155" t="s">
        <v>18</v>
      </c>
      <c r="D155">
        <v>499</v>
      </c>
      <c r="E155">
        <v>1299</v>
      </c>
      <c r="F155">
        <v>0.62</v>
      </c>
      <c r="G155">
        <v>4.3</v>
      </c>
      <c r="H155">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v>0.38</v>
      </c>
      <c r="G156">
        <v>3.4</v>
      </c>
      <c r="H156">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v>0.5</v>
      </c>
      <c r="G157">
        <v>4.3</v>
      </c>
      <c r="H157">
        <v>12</v>
      </c>
      <c r="I157" t="s">
        <v>1389</v>
      </c>
      <c r="J157" t="s">
        <v>1390</v>
      </c>
      <c r="K157" t="s">
        <v>1391</v>
      </c>
      <c r="L157" t="s">
        <v>1392</v>
      </c>
      <c r="M157" t="s">
        <v>1393</v>
      </c>
      <c r="N157" t="s">
        <v>1394</v>
      </c>
      <c r="O157" t="s">
        <v>1395</v>
      </c>
      <c r="P157" t="s">
        <v>1396</v>
      </c>
    </row>
    <row r="158" spans="1:16">
      <c r="A158" t="s">
        <v>1397</v>
      </c>
      <c r="B158" t="s">
        <v>1398</v>
      </c>
      <c r="C158" t="s">
        <v>18</v>
      </c>
      <c r="D158">
        <v>1499</v>
      </c>
      <c r="E158">
        <v>1999</v>
      </c>
      <c r="F158">
        <v>0.25</v>
      </c>
      <c r="G158">
        <v>4.4000000000000004</v>
      </c>
      <c r="H158">
        <v>1951</v>
      </c>
      <c r="I158" t="s">
        <v>1399</v>
      </c>
      <c r="J158" t="s">
        <v>1089</v>
      </c>
      <c r="K158" t="s">
        <v>1090</v>
      </c>
      <c r="L158" t="s">
        <v>1091</v>
      </c>
      <c r="M158" t="s">
        <v>1092</v>
      </c>
      <c r="N158" t="s">
        <v>1093</v>
      </c>
      <c r="O158" t="s">
        <v>1400</v>
      </c>
      <c r="P158" t="s">
        <v>1401</v>
      </c>
    </row>
    <row r="159" spans="1:16">
      <c r="A159" t="s">
        <v>1402</v>
      </c>
      <c r="B159" t="s">
        <v>1403</v>
      </c>
      <c r="C159" t="s">
        <v>1404</v>
      </c>
      <c r="D159">
        <v>9490</v>
      </c>
      <c r="E159">
        <v>15990</v>
      </c>
      <c r="F159">
        <v>0.41</v>
      </c>
      <c r="G159">
        <v>3.9</v>
      </c>
      <c r="H159">
        <v>10480</v>
      </c>
      <c r="I159" t="s">
        <v>1405</v>
      </c>
      <c r="J159" t="s">
        <v>1406</v>
      </c>
      <c r="K159" t="s">
        <v>1407</v>
      </c>
      <c r="L159" t="s">
        <v>1408</v>
      </c>
      <c r="M159" t="s">
        <v>1409</v>
      </c>
      <c r="N159" t="s">
        <v>1410</v>
      </c>
      <c r="O159" t="s">
        <v>1411</v>
      </c>
      <c r="P159" t="s">
        <v>1412</v>
      </c>
    </row>
    <row r="160" spans="1:16">
      <c r="A160" t="s">
        <v>1413</v>
      </c>
      <c r="B160" t="s">
        <v>1414</v>
      </c>
      <c r="C160" t="s">
        <v>129</v>
      </c>
      <c r="D160">
        <v>637</v>
      </c>
      <c r="E160">
        <v>1499</v>
      </c>
      <c r="F160">
        <v>0.57999999999999996</v>
      </c>
      <c r="G160">
        <v>4.0999999999999996</v>
      </c>
      <c r="H160">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v>0.56000000000000005</v>
      </c>
      <c r="G161">
        <v>3.9</v>
      </c>
      <c r="H161">
        <v>254</v>
      </c>
      <c r="I161" t="s">
        <v>1425</v>
      </c>
      <c r="J161" t="s">
        <v>1426</v>
      </c>
      <c r="K161" t="s">
        <v>1427</v>
      </c>
      <c r="L161" t="s">
        <v>1428</v>
      </c>
      <c r="M161" t="s">
        <v>1429</v>
      </c>
      <c r="N161" t="s">
        <v>1430</v>
      </c>
      <c r="O161" t="s">
        <v>1431</v>
      </c>
      <c r="P161" t="s">
        <v>1432</v>
      </c>
    </row>
    <row r="162" spans="1:16">
      <c r="A162" t="s">
        <v>1433</v>
      </c>
      <c r="B162" t="s">
        <v>1434</v>
      </c>
      <c r="C162" t="s">
        <v>1333</v>
      </c>
      <c r="D162">
        <v>1089</v>
      </c>
      <c r="E162">
        <v>1600</v>
      </c>
      <c r="F162">
        <v>0.32</v>
      </c>
      <c r="G162">
        <v>4</v>
      </c>
      <c r="H162">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v>0.66</v>
      </c>
      <c r="G163">
        <v>4.3</v>
      </c>
      <c r="H163">
        <v>6255</v>
      </c>
      <c r="I163" t="s">
        <v>1445</v>
      </c>
      <c r="J163" t="s">
        <v>1446</v>
      </c>
      <c r="K163" t="s">
        <v>1447</v>
      </c>
      <c r="L163" t="s">
        <v>1448</v>
      </c>
      <c r="M163" t="s">
        <v>1449</v>
      </c>
      <c r="N163" t="s">
        <v>13030</v>
      </c>
      <c r="O163" t="s">
        <v>1450</v>
      </c>
      <c r="P163" t="s">
        <v>1451</v>
      </c>
    </row>
    <row r="164" spans="1:16">
      <c r="A164" t="s">
        <v>1452</v>
      </c>
      <c r="B164" t="s">
        <v>1453</v>
      </c>
      <c r="C164" t="s">
        <v>18</v>
      </c>
      <c r="D164">
        <v>149</v>
      </c>
      <c r="E164">
        <v>499</v>
      </c>
      <c r="F164">
        <v>0.7</v>
      </c>
      <c r="G164">
        <v>4</v>
      </c>
      <c r="H16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v>0.63</v>
      </c>
      <c r="G165">
        <v>3.9</v>
      </c>
      <c r="H165">
        <v>57</v>
      </c>
      <c r="I165" t="s">
        <v>1459</v>
      </c>
      <c r="J165" t="s">
        <v>1460</v>
      </c>
      <c r="K165" t="s">
        <v>1461</v>
      </c>
      <c r="L165" t="s">
        <v>1462</v>
      </c>
      <c r="M165" t="s">
        <v>13031</v>
      </c>
      <c r="N165" t="s">
        <v>1463</v>
      </c>
      <c r="O165" t="s">
        <v>1464</v>
      </c>
      <c r="P165" t="s">
        <v>1465</v>
      </c>
    </row>
    <row r="166" spans="1:16">
      <c r="A166" t="s">
        <v>1466</v>
      </c>
      <c r="B166" t="s">
        <v>1467</v>
      </c>
      <c r="C166" t="s">
        <v>18</v>
      </c>
      <c r="D166">
        <v>599</v>
      </c>
      <c r="E166">
        <v>849</v>
      </c>
      <c r="F166">
        <v>0.28999999999999998</v>
      </c>
      <c r="G166">
        <v>4.5</v>
      </c>
      <c r="H166">
        <v>577</v>
      </c>
      <c r="I166" t="s">
        <v>1468</v>
      </c>
      <c r="J166" t="s">
        <v>1469</v>
      </c>
      <c r="K166" t="s">
        <v>1470</v>
      </c>
      <c r="L166" t="s">
        <v>1471</v>
      </c>
      <c r="M166" t="s">
        <v>1472</v>
      </c>
      <c r="N166" t="s">
        <v>1473</v>
      </c>
      <c r="O166" t="s">
        <v>1474</v>
      </c>
      <c r="P166" t="s">
        <v>1475</v>
      </c>
    </row>
    <row r="167" spans="1:16">
      <c r="A167" t="s">
        <v>1476</v>
      </c>
      <c r="B167" t="s">
        <v>1477</v>
      </c>
      <c r="C167" t="s">
        <v>462</v>
      </c>
      <c r="D167">
        <v>299</v>
      </c>
      <c r="E167">
        <v>1199</v>
      </c>
      <c r="F167">
        <v>0.75</v>
      </c>
      <c r="G167">
        <v>3.9</v>
      </c>
      <c r="H167">
        <v>1193</v>
      </c>
      <c r="I167" t="s">
        <v>1478</v>
      </c>
      <c r="J167" t="s">
        <v>1479</v>
      </c>
      <c r="K167" t="s">
        <v>1480</v>
      </c>
      <c r="L167" t="s">
        <v>1481</v>
      </c>
      <c r="M167" t="s">
        <v>1482</v>
      </c>
      <c r="N167" t="s">
        <v>1483</v>
      </c>
      <c r="O167" t="s">
        <v>1484</v>
      </c>
      <c r="P167" t="s">
        <v>1485</v>
      </c>
    </row>
    <row r="168" spans="1:16">
      <c r="A168" t="s">
        <v>1486</v>
      </c>
      <c r="B168" t="s">
        <v>1487</v>
      </c>
      <c r="C168" t="s">
        <v>18</v>
      </c>
      <c r="D168">
        <v>399</v>
      </c>
      <c r="E168">
        <v>1299</v>
      </c>
      <c r="F168">
        <v>0.69</v>
      </c>
      <c r="G168">
        <v>4.2</v>
      </c>
      <c r="H168">
        <v>13120</v>
      </c>
      <c r="I168" t="s">
        <v>1488</v>
      </c>
      <c r="J168" t="s">
        <v>954</v>
      </c>
      <c r="K168" t="s">
        <v>955</v>
      </c>
      <c r="L168" t="s">
        <v>956</v>
      </c>
      <c r="M168" t="s">
        <v>957</v>
      </c>
      <c r="N168" t="s">
        <v>958</v>
      </c>
      <c r="O168" t="s">
        <v>1489</v>
      </c>
      <c r="P168" t="s">
        <v>1490</v>
      </c>
    </row>
    <row r="169" spans="1:16">
      <c r="A169" t="s">
        <v>1491</v>
      </c>
      <c r="B169" t="s">
        <v>1492</v>
      </c>
      <c r="C169" t="s">
        <v>462</v>
      </c>
      <c r="D169">
        <v>339</v>
      </c>
      <c r="E169">
        <v>1999</v>
      </c>
      <c r="F169">
        <v>0.83</v>
      </c>
      <c r="G169">
        <v>4</v>
      </c>
      <c r="H169">
        <v>343</v>
      </c>
      <c r="I169" t="s">
        <v>1493</v>
      </c>
      <c r="J169" t="s">
        <v>1494</v>
      </c>
      <c r="K169" t="s">
        <v>1495</v>
      </c>
      <c r="L169" t="s">
        <v>1496</v>
      </c>
      <c r="M169" t="s">
        <v>1497</v>
      </c>
      <c r="N169" t="s">
        <v>1498</v>
      </c>
      <c r="O169" t="s">
        <v>1499</v>
      </c>
      <c r="P169" t="s">
        <v>1500</v>
      </c>
    </row>
    <row r="170" spans="1:16">
      <c r="A170" t="s">
        <v>1501</v>
      </c>
      <c r="B170" t="s">
        <v>1502</v>
      </c>
      <c r="C170" t="s">
        <v>169</v>
      </c>
      <c r="D170">
        <v>12499</v>
      </c>
      <c r="E170">
        <v>22990</v>
      </c>
      <c r="F170">
        <v>0.46</v>
      </c>
      <c r="G170">
        <v>4.3</v>
      </c>
      <c r="H170">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v>0.38</v>
      </c>
      <c r="G171">
        <v>4</v>
      </c>
      <c r="H171">
        <v>6558</v>
      </c>
      <c r="I171" t="s">
        <v>1513</v>
      </c>
      <c r="J171" t="s">
        <v>1514</v>
      </c>
      <c r="K171" t="s">
        <v>1515</v>
      </c>
      <c r="L171" t="s">
        <v>1516</v>
      </c>
      <c r="M171" t="s">
        <v>1517</v>
      </c>
      <c r="N171" t="s">
        <v>1518</v>
      </c>
      <c r="O171" t="s">
        <v>1519</v>
      </c>
      <c r="P171" t="s">
        <v>1520</v>
      </c>
    </row>
    <row r="172" spans="1:16">
      <c r="A172" t="s">
        <v>1521</v>
      </c>
      <c r="B172" t="s">
        <v>1522</v>
      </c>
      <c r="C172" t="s">
        <v>98</v>
      </c>
      <c r="D172">
        <v>1399</v>
      </c>
      <c r="E172">
        <v>2499</v>
      </c>
      <c r="F172">
        <v>0.44</v>
      </c>
      <c r="G172">
        <v>4.4000000000000004</v>
      </c>
      <c r="H172">
        <v>23169</v>
      </c>
      <c r="I172" t="s">
        <v>1523</v>
      </c>
      <c r="J172" t="s">
        <v>1524</v>
      </c>
      <c r="K172" t="s">
        <v>1525</v>
      </c>
      <c r="L172" t="s">
        <v>1526</v>
      </c>
      <c r="M172" t="s">
        <v>1527</v>
      </c>
      <c r="N172" t="s">
        <v>1528</v>
      </c>
      <c r="O172" t="s">
        <v>1529</v>
      </c>
      <c r="P172" t="s">
        <v>1530</v>
      </c>
    </row>
    <row r="173" spans="1:16">
      <c r="A173" t="s">
        <v>1531</v>
      </c>
      <c r="B173" t="s">
        <v>1532</v>
      </c>
      <c r="C173" t="s">
        <v>169</v>
      </c>
      <c r="D173">
        <v>32999</v>
      </c>
      <c r="E173">
        <v>47990</v>
      </c>
      <c r="F173">
        <v>0.31</v>
      </c>
      <c r="G173">
        <v>4.3</v>
      </c>
      <c r="H173">
        <v>4703</v>
      </c>
      <c r="I173" t="s">
        <v>805</v>
      </c>
      <c r="J173" t="s">
        <v>246</v>
      </c>
      <c r="K173" t="s">
        <v>247</v>
      </c>
      <c r="L173" t="s">
        <v>248</v>
      </c>
      <c r="M173" t="s">
        <v>249</v>
      </c>
      <c r="N173" t="s">
        <v>13024</v>
      </c>
      <c r="O173" t="s">
        <v>1533</v>
      </c>
      <c r="P173" t="s">
        <v>1534</v>
      </c>
    </row>
    <row r="174" spans="1:16">
      <c r="A174" t="s">
        <v>1535</v>
      </c>
      <c r="B174" t="s">
        <v>1536</v>
      </c>
      <c r="C174" t="s">
        <v>18</v>
      </c>
      <c r="D174">
        <v>149</v>
      </c>
      <c r="E174">
        <v>399</v>
      </c>
      <c r="F174">
        <v>0.63</v>
      </c>
      <c r="G174">
        <v>4</v>
      </c>
      <c r="H174">
        <v>1423</v>
      </c>
      <c r="I174" t="s">
        <v>1537</v>
      </c>
      <c r="J174" t="s">
        <v>720</v>
      </c>
      <c r="K174" t="s">
        <v>721</v>
      </c>
      <c r="L174" t="s">
        <v>722</v>
      </c>
      <c r="M174" t="s">
        <v>723</v>
      </c>
      <c r="N174" t="s">
        <v>13029</v>
      </c>
      <c r="O174" t="s">
        <v>1538</v>
      </c>
      <c r="P174" t="s">
        <v>1539</v>
      </c>
    </row>
    <row r="175" spans="1:16">
      <c r="A175" t="s">
        <v>1540</v>
      </c>
      <c r="B175" t="s">
        <v>1541</v>
      </c>
      <c r="C175" t="s">
        <v>18</v>
      </c>
      <c r="D175">
        <v>325</v>
      </c>
      <c r="E175">
        <v>999</v>
      </c>
      <c r="F175">
        <v>0.67</v>
      </c>
      <c r="G175">
        <v>4.3</v>
      </c>
      <c r="H175">
        <v>2651</v>
      </c>
      <c r="I175" t="s">
        <v>1542</v>
      </c>
      <c r="J175" t="s">
        <v>1543</v>
      </c>
      <c r="K175" t="s">
        <v>1544</v>
      </c>
      <c r="L175" t="s">
        <v>1545</v>
      </c>
      <c r="M175" t="s">
        <v>1546</v>
      </c>
      <c r="N175" t="s">
        <v>1547</v>
      </c>
      <c r="O175" t="s">
        <v>1548</v>
      </c>
      <c r="P175" t="s">
        <v>1549</v>
      </c>
    </row>
    <row r="176" spans="1:16">
      <c r="A176" t="s">
        <v>1550</v>
      </c>
      <c r="B176" t="s">
        <v>1551</v>
      </c>
      <c r="C176" t="s">
        <v>18</v>
      </c>
      <c r="D176">
        <v>399</v>
      </c>
      <c r="E176">
        <v>1999</v>
      </c>
      <c r="F176">
        <v>0.8</v>
      </c>
      <c r="G176">
        <v>5</v>
      </c>
      <c r="H176">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v>0.6</v>
      </c>
      <c r="G177">
        <v>3.7</v>
      </c>
      <c r="H177">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v>0.71</v>
      </c>
      <c r="G178">
        <v>4</v>
      </c>
      <c r="H178">
        <v>9378</v>
      </c>
      <c r="I178" t="s">
        <v>1572</v>
      </c>
      <c r="J178" t="s">
        <v>236</v>
      </c>
      <c r="K178" t="s">
        <v>237</v>
      </c>
      <c r="L178" t="s">
        <v>238</v>
      </c>
      <c r="M178" t="s">
        <v>239</v>
      </c>
      <c r="N178" t="s">
        <v>1573</v>
      </c>
      <c r="O178" t="s">
        <v>1574</v>
      </c>
      <c r="P178" t="s">
        <v>1575</v>
      </c>
    </row>
    <row r="179" spans="1:16">
      <c r="A179" t="s">
        <v>1576</v>
      </c>
      <c r="B179" t="s">
        <v>1577</v>
      </c>
      <c r="C179" t="s">
        <v>18</v>
      </c>
      <c r="D179">
        <v>399</v>
      </c>
      <c r="E179">
        <v>1099</v>
      </c>
      <c r="F179">
        <v>0.64</v>
      </c>
      <c r="G179">
        <v>4.0999999999999996</v>
      </c>
      <c r="H179">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v>0.71</v>
      </c>
      <c r="G180">
        <v>4</v>
      </c>
      <c r="H180">
        <v>9378</v>
      </c>
      <c r="I180" t="s">
        <v>1583</v>
      </c>
      <c r="J180" t="s">
        <v>236</v>
      </c>
      <c r="K180" t="s">
        <v>237</v>
      </c>
      <c r="L180" t="s">
        <v>238</v>
      </c>
      <c r="M180" t="s">
        <v>239</v>
      </c>
      <c r="N180" t="s">
        <v>240</v>
      </c>
      <c r="O180" t="s">
        <v>1584</v>
      </c>
      <c r="P180" t="s">
        <v>1585</v>
      </c>
    </row>
    <row r="181" spans="1:16">
      <c r="A181" t="s">
        <v>1586</v>
      </c>
      <c r="B181" t="s">
        <v>1587</v>
      </c>
      <c r="C181" t="s">
        <v>462</v>
      </c>
      <c r="D181">
        <v>799</v>
      </c>
      <c r="E181">
        <v>1999</v>
      </c>
      <c r="F181">
        <v>0.6</v>
      </c>
      <c r="G181">
        <v>3.3</v>
      </c>
      <c r="H181">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v>0.59</v>
      </c>
      <c r="G182">
        <v>3.8</v>
      </c>
      <c r="H182">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v>0.56999999999999995</v>
      </c>
      <c r="G183">
        <v>4.0999999999999996</v>
      </c>
      <c r="H183">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v>0.15</v>
      </c>
      <c r="G184">
        <v>4.0999999999999996</v>
      </c>
      <c r="H184">
        <v>6736</v>
      </c>
      <c r="I184" t="s">
        <v>1618</v>
      </c>
      <c r="J184" t="s">
        <v>1619</v>
      </c>
      <c r="K184" t="s">
        <v>1620</v>
      </c>
      <c r="L184" t="s">
        <v>1621</v>
      </c>
      <c r="M184" t="s">
        <v>1622</v>
      </c>
      <c r="N184" t="s">
        <v>1623</v>
      </c>
      <c r="O184" t="s">
        <v>1624</v>
      </c>
      <c r="P184" t="s">
        <v>1625</v>
      </c>
    </row>
    <row r="185" spans="1:16">
      <c r="A185" t="s">
        <v>1626</v>
      </c>
      <c r="B185" t="s">
        <v>1627</v>
      </c>
      <c r="C185" t="s">
        <v>18</v>
      </c>
      <c r="D185">
        <v>949</v>
      </c>
      <c r="E185">
        <v>1999</v>
      </c>
      <c r="F185">
        <v>0.53</v>
      </c>
      <c r="G185">
        <v>4.4000000000000004</v>
      </c>
      <c r="H185">
        <v>13552</v>
      </c>
      <c r="I185" t="s">
        <v>1628</v>
      </c>
      <c r="J185" t="s">
        <v>359</v>
      </c>
      <c r="K185" t="s">
        <v>360</v>
      </c>
      <c r="L185" t="s">
        <v>361</v>
      </c>
      <c r="M185" t="s">
        <v>362</v>
      </c>
      <c r="N185" t="s">
        <v>363</v>
      </c>
      <c r="O185" t="s">
        <v>1629</v>
      </c>
      <c r="P185" t="s">
        <v>1630</v>
      </c>
    </row>
    <row r="186" spans="1:16">
      <c r="A186" t="s">
        <v>1631</v>
      </c>
      <c r="B186" t="s">
        <v>1632</v>
      </c>
      <c r="C186" t="s">
        <v>18</v>
      </c>
      <c r="D186">
        <v>499</v>
      </c>
      <c r="E186">
        <v>1200</v>
      </c>
      <c r="F186">
        <v>0.57999999999999996</v>
      </c>
      <c r="G186">
        <v>4.3</v>
      </c>
      <c r="H186">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v>0.38</v>
      </c>
      <c r="G187">
        <v>4.3</v>
      </c>
      <c r="H187">
        <v>10911</v>
      </c>
      <c r="I187" t="s">
        <v>1643</v>
      </c>
      <c r="J187" t="s">
        <v>1644</v>
      </c>
      <c r="K187" t="s">
        <v>1645</v>
      </c>
      <c r="L187" t="s">
        <v>1646</v>
      </c>
      <c r="M187" t="s">
        <v>1647</v>
      </c>
      <c r="N187" t="s">
        <v>1648</v>
      </c>
      <c r="O187" t="s">
        <v>1649</v>
      </c>
      <c r="P187" t="s">
        <v>1650</v>
      </c>
    </row>
    <row r="188" spans="1:16">
      <c r="A188" t="s">
        <v>1651</v>
      </c>
      <c r="B188" t="s">
        <v>1652</v>
      </c>
      <c r="C188" t="s">
        <v>18</v>
      </c>
      <c r="D188">
        <v>949</v>
      </c>
      <c r="E188">
        <v>1999</v>
      </c>
      <c r="F188">
        <v>0.53</v>
      </c>
      <c r="G188">
        <v>4.4000000000000004</v>
      </c>
      <c r="H188">
        <v>13552</v>
      </c>
      <c r="I188" t="s">
        <v>1653</v>
      </c>
      <c r="J188" t="s">
        <v>359</v>
      </c>
      <c r="K188" t="s">
        <v>360</v>
      </c>
      <c r="L188" t="s">
        <v>361</v>
      </c>
      <c r="M188" t="s">
        <v>362</v>
      </c>
      <c r="N188" t="s">
        <v>363</v>
      </c>
      <c r="O188" t="s">
        <v>1654</v>
      </c>
      <c r="P188" t="s">
        <v>1655</v>
      </c>
    </row>
    <row r="189" spans="1:16">
      <c r="A189" t="s">
        <v>1656</v>
      </c>
      <c r="B189" t="s">
        <v>1657</v>
      </c>
      <c r="C189" t="s">
        <v>18</v>
      </c>
      <c r="D189">
        <v>379</v>
      </c>
      <c r="E189">
        <v>1099</v>
      </c>
      <c r="F189">
        <v>0.66</v>
      </c>
      <c r="G189">
        <v>4.3</v>
      </c>
      <c r="H189">
        <v>2806</v>
      </c>
      <c r="I189" t="s">
        <v>1658</v>
      </c>
      <c r="J189" t="s">
        <v>964</v>
      </c>
      <c r="K189" t="s">
        <v>965</v>
      </c>
      <c r="L189" t="s">
        <v>966</v>
      </c>
      <c r="M189" t="s">
        <v>967</v>
      </c>
      <c r="N189" t="s">
        <v>968</v>
      </c>
      <c r="O189" t="s">
        <v>1659</v>
      </c>
      <c r="P189" t="s">
        <v>1660</v>
      </c>
    </row>
    <row r="190" spans="1:16">
      <c r="A190" t="s">
        <v>1661</v>
      </c>
      <c r="B190" t="s">
        <v>1662</v>
      </c>
      <c r="C190" t="s">
        <v>169</v>
      </c>
      <c r="D190">
        <v>8990</v>
      </c>
      <c r="E190">
        <v>18990</v>
      </c>
      <c r="F190">
        <v>0.53</v>
      </c>
      <c r="G190">
        <v>3.9</v>
      </c>
      <c r="H190">
        <v>350</v>
      </c>
      <c r="I190" t="s">
        <v>1663</v>
      </c>
      <c r="J190" t="s">
        <v>1664</v>
      </c>
      <c r="K190" t="s">
        <v>1665</v>
      </c>
      <c r="L190" t="s">
        <v>1666</v>
      </c>
      <c r="M190" t="s">
        <v>1667</v>
      </c>
      <c r="N190" t="s">
        <v>1668</v>
      </c>
      <c r="O190" t="s">
        <v>1669</v>
      </c>
      <c r="P190" t="s">
        <v>1670</v>
      </c>
    </row>
    <row r="191" spans="1:16">
      <c r="A191" t="s">
        <v>1671</v>
      </c>
      <c r="B191" t="s">
        <v>1672</v>
      </c>
      <c r="C191" t="s">
        <v>1333</v>
      </c>
      <c r="D191">
        <v>486</v>
      </c>
      <c r="E191">
        <v>1999</v>
      </c>
      <c r="F191">
        <v>0.76</v>
      </c>
      <c r="G191">
        <v>4.2</v>
      </c>
      <c r="H191">
        <v>30023</v>
      </c>
      <c r="I191" t="s">
        <v>1673</v>
      </c>
      <c r="J191" t="s">
        <v>1335</v>
      </c>
      <c r="K191" t="s">
        <v>1336</v>
      </c>
      <c r="L191" t="s">
        <v>1337</v>
      </c>
      <c r="M191" t="s">
        <v>1338</v>
      </c>
      <c r="N191" t="s">
        <v>1339</v>
      </c>
      <c r="O191" t="s">
        <v>1674</v>
      </c>
      <c r="P191" t="s">
        <v>1675</v>
      </c>
    </row>
    <row r="192" spans="1:16">
      <c r="A192" t="s">
        <v>1676</v>
      </c>
      <c r="B192" t="s">
        <v>1677</v>
      </c>
      <c r="C192" t="s">
        <v>508</v>
      </c>
      <c r="D192">
        <v>5699</v>
      </c>
      <c r="E192">
        <v>11000</v>
      </c>
      <c r="F192">
        <v>0.48</v>
      </c>
      <c r="G192">
        <v>4.2</v>
      </c>
      <c r="H192">
        <v>4003</v>
      </c>
      <c r="I192" t="s">
        <v>1678</v>
      </c>
      <c r="J192" t="s">
        <v>510</v>
      </c>
      <c r="K192" t="s">
        <v>511</v>
      </c>
      <c r="L192" t="s">
        <v>512</v>
      </c>
      <c r="M192" t="s">
        <v>513</v>
      </c>
      <c r="N192" t="s">
        <v>13032</v>
      </c>
      <c r="O192" t="s">
        <v>1679</v>
      </c>
      <c r="P192" t="s">
        <v>1680</v>
      </c>
    </row>
    <row r="193" spans="1:16">
      <c r="A193" t="s">
        <v>1681</v>
      </c>
      <c r="B193" t="s">
        <v>1682</v>
      </c>
      <c r="C193" t="s">
        <v>18</v>
      </c>
      <c r="D193">
        <v>709</v>
      </c>
      <c r="E193">
        <v>1999</v>
      </c>
      <c r="F193">
        <v>0.65</v>
      </c>
      <c r="G193">
        <v>4.0999999999999996</v>
      </c>
      <c r="H193">
        <v>178817</v>
      </c>
      <c r="I193" t="s">
        <v>1683</v>
      </c>
      <c r="J193" t="s">
        <v>1684</v>
      </c>
      <c r="K193" t="s">
        <v>1685</v>
      </c>
      <c r="L193" t="s">
        <v>1686</v>
      </c>
      <c r="M193" t="s">
        <v>1687</v>
      </c>
      <c r="N193" t="s">
        <v>13033</v>
      </c>
      <c r="O193" t="s">
        <v>1688</v>
      </c>
      <c r="P193" t="s">
        <v>1689</v>
      </c>
    </row>
    <row r="194" spans="1:16">
      <c r="A194" t="s">
        <v>1690</v>
      </c>
      <c r="B194" t="s">
        <v>1691</v>
      </c>
      <c r="C194" t="s">
        <v>169</v>
      </c>
      <c r="D194">
        <v>47990</v>
      </c>
      <c r="E194">
        <v>70900</v>
      </c>
      <c r="F194">
        <v>0.32</v>
      </c>
      <c r="G194">
        <v>4.3</v>
      </c>
      <c r="H194">
        <v>7109</v>
      </c>
      <c r="I194" t="s">
        <v>578</v>
      </c>
      <c r="J194" t="s">
        <v>579</v>
      </c>
      <c r="K194" t="s">
        <v>580</v>
      </c>
      <c r="L194" t="s">
        <v>581</v>
      </c>
      <c r="M194" t="s">
        <v>582</v>
      </c>
      <c r="N194" t="s">
        <v>583</v>
      </c>
      <c r="O194" t="s">
        <v>1692</v>
      </c>
      <c r="P194" t="s">
        <v>1693</v>
      </c>
    </row>
    <row r="195" spans="1:16">
      <c r="A195" t="s">
        <v>1694</v>
      </c>
      <c r="B195" t="s">
        <v>1695</v>
      </c>
      <c r="C195" t="s">
        <v>462</v>
      </c>
      <c r="D195">
        <v>299</v>
      </c>
      <c r="E195">
        <v>1199</v>
      </c>
      <c r="F195">
        <v>0.75</v>
      </c>
      <c r="G195">
        <v>3.7</v>
      </c>
      <c r="H195">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v>0.47</v>
      </c>
      <c r="G196">
        <v>4.0999999999999996</v>
      </c>
      <c r="H196">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v>0.75</v>
      </c>
      <c r="G197">
        <v>3.9</v>
      </c>
      <c r="H197">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v>0.48</v>
      </c>
      <c r="G198">
        <v>4</v>
      </c>
      <c r="H198">
        <v>9378</v>
      </c>
      <c r="I198" t="s">
        <v>1726</v>
      </c>
      <c r="J198" t="s">
        <v>236</v>
      </c>
      <c r="K198" t="s">
        <v>237</v>
      </c>
      <c r="L198" t="s">
        <v>238</v>
      </c>
      <c r="M198" t="s">
        <v>239</v>
      </c>
      <c r="N198" t="s">
        <v>240</v>
      </c>
      <c r="O198" t="s">
        <v>1727</v>
      </c>
      <c r="P198" t="s">
        <v>1728</v>
      </c>
    </row>
    <row r="199" spans="1:16">
      <c r="A199" t="s">
        <v>1729</v>
      </c>
      <c r="B199" t="s">
        <v>1730</v>
      </c>
      <c r="C199" t="s">
        <v>169</v>
      </c>
      <c r="D199">
        <v>24999</v>
      </c>
      <c r="E199">
        <v>35999</v>
      </c>
      <c r="F199">
        <v>0.31</v>
      </c>
      <c r="G199">
        <v>4.2</v>
      </c>
      <c r="H199">
        <v>32840</v>
      </c>
      <c r="I199" t="s">
        <v>947</v>
      </c>
      <c r="J199" t="s">
        <v>171</v>
      </c>
      <c r="K199" t="s">
        <v>172</v>
      </c>
      <c r="L199" t="s">
        <v>173</v>
      </c>
      <c r="M199" t="s">
        <v>174</v>
      </c>
      <c r="N199" t="s">
        <v>1731</v>
      </c>
      <c r="O199" t="s">
        <v>1732</v>
      </c>
      <c r="P199" t="s">
        <v>1733</v>
      </c>
    </row>
    <row r="200" spans="1:16">
      <c r="A200" t="s">
        <v>1734</v>
      </c>
      <c r="B200" t="s">
        <v>1735</v>
      </c>
      <c r="C200" t="s">
        <v>18</v>
      </c>
      <c r="D200">
        <v>999</v>
      </c>
      <c r="E200">
        <v>1699</v>
      </c>
      <c r="F200">
        <v>0.41</v>
      </c>
      <c r="G200">
        <v>4.4000000000000004</v>
      </c>
      <c r="H200">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v>0.55000000000000004</v>
      </c>
      <c r="G201">
        <v>4.0999999999999996</v>
      </c>
      <c r="H201">
        <v>789</v>
      </c>
      <c r="I201" t="s">
        <v>1746</v>
      </c>
      <c r="J201" t="s">
        <v>1747</v>
      </c>
      <c r="K201" t="s">
        <v>1748</v>
      </c>
      <c r="L201" t="s">
        <v>1749</v>
      </c>
      <c r="M201" t="s">
        <v>1750</v>
      </c>
      <c r="N201" t="s">
        <v>1751</v>
      </c>
      <c r="O201" t="s">
        <v>1752</v>
      </c>
      <c r="P201" t="s">
        <v>1753</v>
      </c>
    </row>
    <row r="202" spans="1:16">
      <c r="A202" t="s">
        <v>1754</v>
      </c>
      <c r="B202" t="s">
        <v>1755</v>
      </c>
      <c r="C202" t="s">
        <v>462</v>
      </c>
      <c r="D202">
        <v>547</v>
      </c>
      <c r="E202">
        <v>2999</v>
      </c>
      <c r="F202">
        <v>0.82</v>
      </c>
      <c r="G202">
        <v>4.3</v>
      </c>
      <c r="H202">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v>0.63</v>
      </c>
      <c r="G203">
        <v>3.8</v>
      </c>
      <c r="H203">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v>0.66</v>
      </c>
      <c r="G204">
        <v>4.4000000000000004</v>
      </c>
      <c r="H20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v>0.65</v>
      </c>
      <c r="G205">
        <v>4</v>
      </c>
      <c r="H205">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v>0.22</v>
      </c>
      <c r="G206">
        <v>4.4000000000000004</v>
      </c>
      <c r="H206">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v>0.25</v>
      </c>
      <c r="G207">
        <v>4</v>
      </c>
      <c r="H207">
        <v>3231</v>
      </c>
      <c r="I207" t="s">
        <v>1806</v>
      </c>
      <c r="J207" t="s">
        <v>1807</v>
      </c>
      <c r="K207" t="s">
        <v>1808</v>
      </c>
      <c r="L207" t="s">
        <v>1809</v>
      </c>
      <c r="M207" t="s">
        <v>1810</v>
      </c>
      <c r="N207" t="s">
        <v>1811</v>
      </c>
      <c r="O207" t="s">
        <v>1812</v>
      </c>
      <c r="P207" t="s">
        <v>1813</v>
      </c>
    </row>
    <row r="208" spans="1:16">
      <c r="A208" t="s">
        <v>1814</v>
      </c>
      <c r="B208" t="s">
        <v>1815</v>
      </c>
      <c r="C208" t="s">
        <v>169</v>
      </c>
      <c r="D208">
        <v>11990</v>
      </c>
      <c r="E208">
        <v>31990</v>
      </c>
      <c r="F208">
        <v>0.63</v>
      </c>
      <c r="G208">
        <v>4.2</v>
      </c>
      <c r="H208">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v>0.42</v>
      </c>
      <c r="G209">
        <v>3.9</v>
      </c>
      <c r="H209">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v>0.75</v>
      </c>
      <c r="G210">
        <v>3.7</v>
      </c>
      <c r="H210">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v>0.66</v>
      </c>
      <c r="G211">
        <v>3.6</v>
      </c>
      <c r="H211">
        <v>339</v>
      </c>
      <c r="I211" t="s">
        <v>1845</v>
      </c>
      <c r="J211" t="s">
        <v>1846</v>
      </c>
      <c r="K211" t="s">
        <v>1847</v>
      </c>
      <c r="L211" t="s">
        <v>1848</v>
      </c>
      <c r="M211" t="s">
        <v>1849</v>
      </c>
      <c r="N211" t="s">
        <v>1850</v>
      </c>
      <c r="O211" t="s">
        <v>1851</v>
      </c>
      <c r="P211" t="s">
        <v>1852</v>
      </c>
    </row>
    <row r="212" spans="1:16">
      <c r="A212" t="s">
        <v>1853</v>
      </c>
      <c r="B212" t="s">
        <v>1854</v>
      </c>
      <c r="C212" t="s">
        <v>1404</v>
      </c>
      <c r="D212">
        <v>6490</v>
      </c>
      <c r="E212">
        <v>9990</v>
      </c>
      <c r="F212">
        <v>0.35</v>
      </c>
      <c r="G212">
        <v>4</v>
      </c>
      <c r="H212">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v>0.61</v>
      </c>
      <c r="G213">
        <v>3.5</v>
      </c>
      <c r="H213">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v>0.63</v>
      </c>
      <c r="G214">
        <v>4.5</v>
      </c>
      <c r="H214">
        <v>74977</v>
      </c>
      <c r="I214" t="s">
        <v>1875</v>
      </c>
      <c r="J214" t="s">
        <v>305</v>
      </c>
      <c r="K214" t="s">
        <v>306</v>
      </c>
      <c r="L214" t="s">
        <v>307</v>
      </c>
      <c r="M214" t="s">
        <v>308</v>
      </c>
      <c r="N214" t="s">
        <v>309</v>
      </c>
      <c r="O214" t="s">
        <v>1876</v>
      </c>
      <c r="P214" t="s">
        <v>1877</v>
      </c>
    </row>
    <row r="215" spans="1:16">
      <c r="A215" t="s">
        <v>1878</v>
      </c>
      <c r="B215" t="s">
        <v>1879</v>
      </c>
      <c r="C215" t="s">
        <v>18</v>
      </c>
      <c r="D215">
        <v>799</v>
      </c>
      <c r="E215">
        <v>1999</v>
      </c>
      <c r="F215">
        <v>0.6</v>
      </c>
      <c r="G215">
        <v>4.2</v>
      </c>
      <c r="H215">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v>0.7</v>
      </c>
      <c r="G216">
        <v>3.8</v>
      </c>
      <c r="H216">
        <v>928</v>
      </c>
      <c r="I216" t="s">
        <v>1890</v>
      </c>
      <c r="J216" t="s">
        <v>1891</v>
      </c>
      <c r="K216" t="s">
        <v>1892</v>
      </c>
      <c r="L216" t="s">
        <v>1893</v>
      </c>
      <c r="M216" t="s">
        <v>1894</v>
      </c>
      <c r="N216" t="s">
        <v>1895</v>
      </c>
      <c r="O216" t="s">
        <v>1896</v>
      </c>
      <c r="P216" t="s">
        <v>1897</v>
      </c>
    </row>
    <row r="217" spans="1:16">
      <c r="A217" t="s">
        <v>1898</v>
      </c>
      <c r="B217" t="s">
        <v>1899</v>
      </c>
      <c r="C217" t="s">
        <v>508</v>
      </c>
      <c r="D217">
        <v>6999</v>
      </c>
      <c r="E217">
        <v>16990</v>
      </c>
      <c r="F217">
        <v>0.59</v>
      </c>
      <c r="G217">
        <v>3.8</v>
      </c>
      <c r="H217">
        <v>110</v>
      </c>
      <c r="I217" t="s">
        <v>1900</v>
      </c>
      <c r="J217" t="s">
        <v>1901</v>
      </c>
      <c r="K217" t="s">
        <v>1902</v>
      </c>
      <c r="L217" t="s">
        <v>1903</v>
      </c>
      <c r="M217" t="s">
        <v>1904</v>
      </c>
      <c r="N217" t="s">
        <v>1905</v>
      </c>
      <c r="O217" t="s">
        <v>1906</v>
      </c>
      <c r="P217" t="s">
        <v>1907</v>
      </c>
    </row>
    <row r="218" spans="1:16">
      <c r="A218" t="s">
        <v>1908</v>
      </c>
      <c r="B218" t="s">
        <v>1909</v>
      </c>
      <c r="C218" t="s">
        <v>169</v>
      </c>
      <c r="D218">
        <v>42999</v>
      </c>
      <c r="E218">
        <v>59999</v>
      </c>
      <c r="F218">
        <v>0.28000000000000003</v>
      </c>
      <c r="G218">
        <v>4.0999999999999996</v>
      </c>
      <c r="H218">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v>0.83</v>
      </c>
      <c r="G219">
        <v>4.3</v>
      </c>
      <c r="H219">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v>0.65</v>
      </c>
      <c r="G220">
        <v>4.4000000000000004</v>
      </c>
      <c r="H220">
        <v>18872</v>
      </c>
      <c r="I220" t="s">
        <v>1931</v>
      </c>
      <c r="J220" t="s">
        <v>1932</v>
      </c>
      <c r="K220" t="s">
        <v>1933</v>
      </c>
      <c r="L220" t="s">
        <v>1934</v>
      </c>
      <c r="M220" t="s">
        <v>1935</v>
      </c>
      <c r="N220" t="s">
        <v>1936</v>
      </c>
      <c r="O220" t="s">
        <v>1937</v>
      </c>
      <c r="P220" t="s">
        <v>1938</v>
      </c>
    </row>
    <row r="221" spans="1:16">
      <c r="A221" t="s">
        <v>1939</v>
      </c>
      <c r="B221" t="s">
        <v>1940</v>
      </c>
      <c r="C221" t="s">
        <v>18</v>
      </c>
      <c r="D221">
        <v>848.99</v>
      </c>
      <c r="E221">
        <v>1490</v>
      </c>
      <c r="F221">
        <v>0.43</v>
      </c>
      <c r="G221">
        <v>3.9</v>
      </c>
      <c r="H221">
        <v>356</v>
      </c>
      <c r="I221" t="s">
        <v>1941</v>
      </c>
      <c r="J221" t="s">
        <v>1942</v>
      </c>
      <c r="K221" t="s">
        <v>1943</v>
      </c>
      <c r="L221" t="s">
        <v>1944</v>
      </c>
      <c r="M221" t="s">
        <v>1945</v>
      </c>
      <c r="N221" t="s">
        <v>1946</v>
      </c>
      <c r="O221" t="s">
        <v>1947</v>
      </c>
      <c r="P221" t="s">
        <v>1948</v>
      </c>
    </row>
    <row r="222" spans="1:16">
      <c r="A222" t="s">
        <v>1949</v>
      </c>
      <c r="B222" t="s">
        <v>1950</v>
      </c>
      <c r="C222" t="s">
        <v>18</v>
      </c>
      <c r="D222">
        <v>649</v>
      </c>
      <c r="E222">
        <v>1999</v>
      </c>
      <c r="F222">
        <v>0.68</v>
      </c>
      <c r="G222">
        <v>4.2</v>
      </c>
      <c r="H222">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v>0.67</v>
      </c>
      <c r="G223">
        <v>3.8</v>
      </c>
      <c r="H223">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v>0.5</v>
      </c>
      <c r="G224">
        <v>4.0999999999999996</v>
      </c>
      <c r="H22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v>0.5</v>
      </c>
      <c r="G225">
        <v>4.0999999999999996</v>
      </c>
      <c r="H225">
        <v>1508</v>
      </c>
      <c r="I225" t="s">
        <v>1976</v>
      </c>
      <c r="J225" t="s">
        <v>1977</v>
      </c>
      <c r="K225" t="s">
        <v>1978</v>
      </c>
      <c r="L225" t="s">
        <v>1979</v>
      </c>
      <c r="M225" t="s">
        <v>1980</v>
      </c>
      <c r="N225" t="s">
        <v>13034</v>
      </c>
      <c r="O225" t="s">
        <v>1981</v>
      </c>
      <c r="P225" t="s">
        <v>1982</v>
      </c>
    </row>
    <row r="226" spans="1:16">
      <c r="A226" t="s">
        <v>1983</v>
      </c>
      <c r="B226" t="s">
        <v>1984</v>
      </c>
      <c r="C226" t="s">
        <v>1985</v>
      </c>
      <c r="D226">
        <v>1249</v>
      </c>
      <c r="E226">
        <v>2299</v>
      </c>
      <c r="F226">
        <v>0.46</v>
      </c>
      <c r="G226">
        <v>4.3</v>
      </c>
      <c r="H226">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v>0.56999999999999995</v>
      </c>
      <c r="G227">
        <v>3.7</v>
      </c>
      <c r="H227">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v>0.57999999999999996</v>
      </c>
      <c r="G228">
        <v>4</v>
      </c>
      <c r="H228">
        <v>479</v>
      </c>
      <c r="I228" t="s">
        <v>2006</v>
      </c>
      <c r="J228" t="s">
        <v>2007</v>
      </c>
      <c r="K228" t="s">
        <v>2008</v>
      </c>
      <c r="L228" t="s">
        <v>2009</v>
      </c>
      <c r="M228" t="s">
        <v>2010</v>
      </c>
      <c r="N228" t="s">
        <v>2011</v>
      </c>
      <c r="O228" t="s">
        <v>2012</v>
      </c>
      <c r="P228" t="s">
        <v>2013</v>
      </c>
    </row>
    <row r="229" spans="1:16">
      <c r="A229" t="s">
        <v>2014</v>
      </c>
      <c r="B229" t="s">
        <v>2015</v>
      </c>
      <c r="C229" t="s">
        <v>129</v>
      </c>
      <c r="D229">
        <v>598</v>
      </c>
      <c r="E229">
        <v>4999</v>
      </c>
      <c r="F229">
        <v>0.88</v>
      </c>
      <c r="G229">
        <v>4.2</v>
      </c>
      <c r="H229">
        <v>910</v>
      </c>
      <c r="I229" t="s">
        <v>2016</v>
      </c>
      <c r="J229" t="s">
        <v>2017</v>
      </c>
      <c r="K229" t="s">
        <v>2018</v>
      </c>
      <c r="L229" t="s">
        <v>2019</v>
      </c>
      <c r="M229" t="s">
        <v>2020</v>
      </c>
      <c r="N229" t="s">
        <v>2021</v>
      </c>
      <c r="O229" t="s">
        <v>2022</v>
      </c>
      <c r="P229" t="s">
        <v>2023</v>
      </c>
    </row>
    <row r="230" spans="1:16">
      <c r="A230" t="s">
        <v>2024</v>
      </c>
      <c r="B230" t="s">
        <v>2025</v>
      </c>
      <c r="C230" t="s">
        <v>18</v>
      </c>
      <c r="D230">
        <v>799</v>
      </c>
      <c r="E230">
        <v>1749</v>
      </c>
      <c r="F230">
        <v>0.54</v>
      </c>
      <c r="G230">
        <v>4.0999999999999996</v>
      </c>
      <c r="H230">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v>0.73</v>
      </c>
      <c r="G231">
        <v>4.3</v>
      </c>
      <c r="H231">
        <v>14184</v>
      </c>
      <c r="I231" t="s">
        <v>2036</v>
      </c>
      <c r="J231" t="s">
        <v>2037</v>
      </c>
      <c r="K231" t="s">
        <v>2038</v>
      </c>
      <c r="L231" t="s">
        <v>2039</v>
      </c>
      <c r="M231" t="s">
        <v>2040</v>
      </c>
      <c r="N231" t="s">
        <v>2041</v>
      </c>
      <c r="O231" t="s">
        <v>2042</v>
      </c>
      <c r="P231" t="s">
        <v>2043</v>
      </c>
    </row>
    <row r="232" spans="1:16">
      <c r="A232" t="s">
        <v>2044</v>
      </c>
      <c r="B232" t="s">
        <v>2045</v>
      </c>
      <c r="C232" t="s">
        <v>2046</v>
      </c>
      <c r="D232">
        <v>499</v>
      </c>
      <c r="E232">
        <v>1100</v>
      </c>
      <c r="F232">
        <v>0.55000000000000004</v>
      </c>
      <c r="G232">
        <v>4.4000000000000004</v>
      </c>
      <c r="H232">
        <v>25177</v>
      </c>
      <c r="I232" t="s">
        <v>2047</v>
      </c>
      <c r="J232" t="s">
        <v>2048</v>
      </c>
      <c r="K232" t="s">
        <v>2049</v>
      </c>
      <c r="L232" t="s">
        <v>2050</v>
      </c>
      <c r="M232" t="s">
        <v>2051</v>
      </c>
      <c r="N232" t="s">
        <v>2052</v>
      </c>
      <c r="O232" t="s">
        <v>2053</v>
      </c>
      <c r="P232" t="s">
        <v>2054</v>
      </c>
    </row>
    <row r="233" spans="1:16">
      <c r="A233" t="s">
        <v>2055</v>
      </c>
      <c r="B233" t="s">
        <v>2056</v>
      </c>
      <c r="C233" t="s">
        <v>169</v>
      </c>
      <c r="D233">
        <v>31999</v>
      </c>
      <c r="E233">
        <v>49999</v>
      </c>
      <c r="F233">
        <v>0.36</v>
      </c>
      <c r="G233">
        <v>4.3</v>
      </c>
      <c r="H233">
        <v>21252</v>
      </c>
      <c r="I233" t="s">
        <v>2057</v>
      </c>
      <c r="J233" t="s">
        <v>2058</v>
      </c>
      <c r="K233" t="s">
        <v>2059</v>
      </c>
      <c r="L233" t="s">
        <v>2060</v>
      </c>
      <c r="M233" t="s">
        <v>2061</v>
      </c>
      <c r="N233" t="s">
        <v>2062</v>
      </c>
      <c r="O233" t="s">
        <v>2063</v>
      </c>
      <c r="P233" t="s">
        <v>2064</v>
      </c>
    </row>
    <row r="234" spans="1:16">
      <c r="A234" t="s">
        <v>2065</v>
      </c>
      <c r="B234" t="s">
        <v>2066</v>
      </c>
      <c r="C234" t="s">
        <v>169</v>
      </c>
      <c r="D234">
        <v>32990</v>
      </c>
      <c r="E234">
        <v>56790</v>
      </c>
      <c r="F234">
        <v>0.42</v>
      </c>
      <c r="G234">
        <v>4.3</v>
      </c>
      <c r="H234">
        <v>567</v>
      </c>
      <c r="I234" t="s">
        <v>2067</v>
      </c>
      <c r="J234" t="s">
        <v>2068</v>
      </c>
      <c r="K234" t="s">
        <v>2069</v>
      </c>
      <c r="L234" t="s">
        <v>2070</v>
      </c>
      <c r="M234" t="s">
        <v>2071</v>
      </c>
      <c r="N234" t="s">
        <v>2072</v>
      </c>
      <c r="O234" t="s">
        <v>2073</v>
      </c>
      <c r="P234" t="s">
        <v>2074</v>
      </c>
    </row>
    <row r="235" spans="1:16">
      <c r="A235" t="s">
        <v>2075</v>
      </c>
      <c r="B235" t="s">
        <v>2076</v>
      </c>
      <c r="C235" t="s">
        <v>462</v>
      </c>
      <c r="D235">
        <v>299</v>
      </c>
      <c r="E235">
        <v>1199</v>
      </c>
      <c r="F235">
        <v>0.75</v>
      </c>
      <c r="G235">
        <v>3.5</v>
      </c>
      <c r="H235">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v>0.77</v>
      </c>
      <c r="G236">
        <v>3.9</v>
      </c>
      <c r="H236">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v>0.28999999999999998</v>
      </c>
      <c r="G237">
        <v>4.5</v>
      </c>
      <c r="H237">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v>0.56000000000000005</v>
      </c>
      <c r="G238">
        <v>3.4</v>
      </c>
      <c r="H238">
        <v>431</v>
      </c>
      <c r="I238" t="s">
        <v>2100</v>
      </c>
      <c r="J238" t="s">
        <v>2101</v>
      </c>
      <c r="K238" t="s">
        <v>2102</v>
      </c>
      <c r="L238" t="s">
        <v>2103</v>
      </c>
      <c r="M238" t="s">
        <v>2104</v>
      </c>
      <c r="N238" t="s">
        <v>2105</v>
      </c>
      <c r="O238" t="s">
        <v>2106</v>
      </c>
      <c r="P238" t="s">
        <v>2107</v>
      </c>
    </row>
    <row r="239" spans="1:16">
      <c r="A239" t="s">
        <v>2108</v>
      </c>
      <c r="B239" t="s">
        <v>2109</v>
      </c>
      <c r="C239" t="s">
        <v>18</v>
      </c>
      <c r="D239">
        <v>449</v>
      </c>
      <c r="E239">
        <v>1099</v>
      </c>
      <c r="F239">
        <v>0.59</v>
      </c>
      <c r="G239">
        <v>4</v>
      </c>
      <c r="H239">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v>0.68</v>
      </c>
      <c r="G240">
        <v>4</v>
      </c>
      <c r="H240">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v>0.5</v>
      </c>
      <c r="G241">
        <v>4.4000000000000004</v>
      </c>
      <c r="H241">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v>0.55000000000000004</v>
      </c>
      <c r="G242">
        <v>4</v>
      </c>
      <c r="H242">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v>0.66</v>
      </c>
      <c r="G243">
        <v>4.3</v>
      </c>
      <c r="H243">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v>0.6</v>
      </c>
      <c r="G244">
        <v>4</v>
      </c>
      <c r="H24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v>0.5</v>
      </c>
      <c r="G245">
        <v>4.2</v>
      </c>
      <c r="H245">
        <v>1335</v>
      </c>
      <c r="I245" t="s">
        <v>2159</v>
      </c>
      <c r="J245" t="s">
        <v>2160</v>
      </c>
      <c r="K245" t="s">
        <v>2161</v>
      </c>
      <c r="L245" t="s">
        <v>2162</v>
      </c>
      <c r="M245" t="s">
        <v>2163</v>
      </c>
      <c r="N245" t="s">
        <v>2164</v>
      </c>
      <c r="O245" t="s">
        <v>2165</v>
      </c>
      <c r="P245" t="s">
        <v>2166</v>
      </c>
    </row>
    <row r="246" spans="1:16">
      <c r="A246" t="s">
        <v>2167</v>
      </c>
      <c r="B246" t="s">
        <v>2168</v>
      </c>
      <c r="C246" t="s">
        <v>462</v>
      </c>
      <c r="D246">
        <v>349</v>
      </c>
      <c r="E246">
        <v>1999</v>
      </c>
      <c r="F246">
        <v>0.83</v>
      </c>
      <c r="G246">
        <v>3.8</v>
      </c>
      <c r="H246">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v>0.63</v>
      </c>
      <c r="G247">
        <v>4.4000000000000004</v>
      </c>
      <c r="H247">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v>0.89</v>
      </c>
      <c r="G248">
        <v>3.9</v>
      </c>
      <c r="H248">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v>0.45</v>
      </c>
      <c r="G249">
        <v>4.2</v>
      </c>
      <c r="H249">
        <v>29746</v>
      </c>
      <c r="I249" t="s">
        <v>2188</v>
      </c>
      <c r="J249" t="s">
        <v>599</v>
      </c>
      <c r="K249" t="s">
        <v>600</v>
      </c>
      <c r="L249" t="s">
        <v>601</v>
      </c>
      <c r="M249" t="s">
        <v>602</v>
      </c>
      <c r="N249" t="s">
        <v>603</v>
      </c>
      <c r="O249" t="s">
        <v>2189</v>
      </c>
      <c r="P249" t="s">
        <v>2190</v>
      </c>
    </row>
    <row r="250" spans="1:16">
      <c r="A250" t="s">
        <v>2191</v>
      </c>
      <c r="B250" t="s">
        <v>2192</v>
      </c>
      <c r="C250" t="s">
        <v>18</v>
      </c>
      <c r="D250">
        <v>129</v>
      </c>
      <c r="E250">
        <v>1000</v>
      </c>
      <c r="F250">
        <v>0.87</v>
      </c>
      <c r="G250">
        <v>3.9</v>
      </c>
      <c r="H250">
        <v>295</v>
      </c>
      <c r="I250" t="s">
        <v>2193</v>
      </c>
      <c r="J250" t="s">
        <v>2194</v>
      </c>
      <c r="K250" t="s">
        <v>2195</v>
      </c>
      <c r="L250" t="s">
        <v>2196</v>
      </c>
      <c r="M250" t="s">
        <v>2197</v>
      </c>
      <c r="N250" t="s">
        <v>2198</v>
      </c>
      <c r="O250" t="s">
        <v>2199</v>
      </c>
      <c r="P250" t="s">
        <v>2200</v>
      </c>
    </row>
    <row r="251" spans="1:16">
      <c r="A251" t="s">
        <v>2201</v>
      </c>
      <c r="B251" t="s">
        <v>2202</v>
      </c>
      <c r="C251" t="s">
        <v>169</v>
      </c>
      <c r="D251">
        <v>77990</v>
      </c>
      <c r="E251" t="s">
        <v>13035</v>
      </c>
      <c r="F251">
        <v>0.44</v>
      </c>
      <c r="G251">
        <v>4.7</v>
      </c>
      <c r="H251">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v>0.56000000000000005</v>
      </c>
      <c r="G252">
        <v>3.6</v>
      </c>
      <c r="H252">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v>0.44</v>
      </c>
      <c r="G253">
        <v>3.7</v>
      </c>
      <c r="H253">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v>0.63</v>
      </c>
      <c r="G254">
        <v>4.2</v>
      </c>
      <c r="H25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v>0.7</v>
      </c>
      <c r="G255">
        <v>4</v>
      </c>
      <c r="H255">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v>0.76</v>
      </c>
      <c r="G256">
        <v>3.6</v>
      </c>
      <c r="H256">
        <v>1796</v>
      </c>
      <c r="I256" t="s">
        <v>2248</v>
      </c>
      <c r="J256" t="s">
        <v>2249</v>
      </c>
      <c r="K256" t="s">
        <v>2250</v>
      </c>
      <c r="L256" t="s">
        <v>2251</v>
      </c>
      <c r="M256" t="s">
        <v>2252</v>
      </c>
      <c r="N256" t="s">
        <v>2253</v>
      </c>
      <c r="O256" t="s">
        <v>2254</v>
      </c>
      <c r="P256" t="s">
        <v>2255</v>
      </c>
    </row>
    <row r="257" spans="1:16">
      <c r="A257" t="s">
        <v>2256</v>
      </c>
      <c r="B257" t="s">
        <v>2257</v>
      </c>
      <c r="C257" t="s">
        <v>169</v>
      </c>
      <c r="D257">
        <v>54990</v>
      </c>
      <c r="E257">
        <v>85000</v>
      </c>
      <c r="F257">
        <v>0.35</v>
      </c>
      <c r="G257">
        <v>4.3</v>
      </c>
      <c r="H257">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v>0.42</v>
      </c>
      <c r="G258">
        <v>4.2</v>
      </c>
      <c r="H258">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v>0.7</v>
      </c>
      <c r="G259">
        <v>4.3</v>
      </c>
      <c r="H259">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v>0.63</v>
      </c>
      <c r="G260">
        <v>4.2</v>
      </c>
      <c r="H260">
        <v>94363</v>
      </c>
      <c r="I260" t="s">
        <v>2276</v>
      </c>
      <c r="J260" t="s">
        <v>50</v>
      </c>
      <c r="K260" t="s">
        <v>51</v>
      </c>
      <c r="L260" t="s">
        <v>52</v>
      </c>
      <c r="M260" t="s">
        <v>53</v>
      </c>
      <c r="N260" t="s">
        <v>54</v>
      </c>
      <c r="O260" t="s">
        <v>2277</v>
      </c>
      <c r="P260" t="s">
        <v>2278</v>
      </c>
    </row>
    <row r="261" spans="1:16">
      <c r="A261" t="s">
        <v>2279</v>
      </c>
      <c r="B261" t="s">
        <v>2280</v>
      </c>
      <c r="C261" t="s">
        <v>18</v>
      </c>
      <c r="D261">
        <v>789</v>
      </c>
      <c r="E261">
        <v>1999</v>
      </c>
      <c r="F261">
        <v>0.61</v>
      </c>
      <c r="G261">
        <v>4.2</v>
      </c>
      <c r="H261">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v>0.56999999999999995</v>
      </c>
      <c r="G262">
        <v>4.4000000000000004</v>
      </c>
      <c r="H262">
        <v>8714</v>
      </c>
      <c r="I262" t="s">
        <v>2291</v>
      </c>
      <c r="J262" t="s">
        <v>2292</v>
      </c>
      <c r="K262" t="s">
        <v>2293</v>
      </c>
      <c r="L262" t="s">
        <v>2294</v>
      </c>
      <c r="M262" t="s">
        <v>2295</v>
      </c>
      <c r="N262" t="s">
        <v>2296</v>
      </c>
      <c r="O262" t="s">
        <v>2297</v>
      </c>
      <c r="P262" t="s">
        <v>2298</v>
      </c>
    </row>
    <row r="263" spans="1:16">
      <c r="A263" t="s">
        <v>2299</v>
      </c>
      <c r="B263" t="s">
        <v>2300</v>
      </c>
      <c r="C263" t="s">
        <v>18</v>
      </c>
      <c r="D263">
        <v>325</v>
      </c>
      <c r="E263">
        <v>1099</v>
      </c>
      <c r="F263">
        <v>0.7</v>
      </c>
      <c r="G263">
        <v>4.2</v>
      </c>
      <c r="H263">
        <v>10576</v>
      </c>
      <c r="I263" t="s">
        <v>2301</v>
      </c>
      <c r="J263" t="s">
        <v>791</v>
      </c>
      <c r="K263" t="s">
        <v>792</v>
      </c>
      <c r="L263" t="s">
        <v>793</v>
      </c>
      <c r="M263" t="s">
        <v>794</v>
      </c>
      <c r="N263" t="s">
        <v>795</v>
      </c>
      <c r="O263" t="s">
        <v>2302</v>
      </c>
      <c r="P263" t="s">
        <v>2303</v>
      </c>
    </row>
    <row r="264" spans="1:16">
      <c r="A264" t="s">
        <v>2304</v>
      </c>
      <c r="B264" t="s">
        <v>2305</v>
      </c>
      <c r="C264" t="s">
        <v>18</v>
      </c>
      <c r="D264">
        <v>1299</v>
      </c>
      <c r="E264">
        <v>1999</v>
      </c>
      <c r="F264">
        <v>0.35</v>
      </c>
      <c r="G264">
        <v>4.4000000000000004</v>
      </c>
      <c r="H264">
        <v>7318</v>
      </c>
      <c r="I264" t="s">
        <v>2306</v>
      </c>
      <c r="J264" t="s">
        <v>1737</v>
      </c>
      <c r="K264" t="s">
        <v>1738</v>
      </c>
      <c r="L264" t="s">
        <v>1739</v>
      </c>
      <c r="M264" t="s">
        <v>1740</v>
      </c>
      <c r="N264" t="s">
        <v>1741</v>
      </c>
      <c r="O264" t="s">
        <v>2307</v>
      </c>
      <c r="P264" t="s">
        <v>2308</v>
      </c>
    </row>
    <row r="265" spans="1:16">
      <c r="A265" t="s">
        <v>2309</v>
      </c>
      <c r="B265" t="s">
        <v>2310</v>
      </c>
      <c r="C265" t="s">
        <v>462</v>
      </c>
      <c r="D265">
        <v>790</v>
      </c>
      <c r="E265">
        <v>1999</v>
      </c>
      <c r="F265">
        <v>0.6</v>
      </c>
      <c r="G265">
        <v>3</v>
      </c>
      <c r="H265">
        <v>103</v>
      </c>
      <c r="I265" t="s">
        <v>2311</v>
      </c>
      <c r="J265" t="s">
        <v>2312</v>
      </c>
      <c r="K265" t="s">
        <v>2313</v>
      </c>
      <c r="L265" t="s">
        <v>2314</v>
      </c>
      <c r="M265" t="s">
        <v>2315</v>
      </c>
      <c r="N265" t="s">
        <v>2316</v>
      </c>
      <c r="O265" t="s">
        <v>2317</v>
      </c>
      <c r="P265" t="s">
        <v>2318</v>
      </c>
    </row>
    <row r="266" spans="1:16">
      <c r="A266" t="s">
        <v>2319</v>
      </c>
      <c r="B266" t="s">
        <v>2320</v>
      </c>
      <c r="C266" t="s">
        <v>2321</v>
      </c>
      <c r="D266">
        <v>4699</v>
      </c>
      <c r="E266">
        <v>4699</v>
      </c>
      <c r="F266">
        <v>0</v>
      </c>
      <c r="G266">
        <v>4.5</v>
      </c>
      <c r="H266">
        <v>224</v>
      </c>
      <c r="I266" t="s">
        <v>2322</v>
      </c>
      <c r="J266" t="s">
        <v>2323</v>
      </c>
      <c r="K266" t="s">
        <v>2324</v>
      </c>
      <c r="L266" t="s">
        <v>2325</v>
      </c>
      <c r="M266" t="s">
        <v>2326</v>
      </c>
      <c r="N266" t="s">
        <v>2327</v>
      </c>
      <c r="O266" t="s">
        <v>2328</v>
      </c>
      <c r="P266" t="s">
        <v>2329</v>
      </c>
    </row>
    <row r="267" spans="1:16">
      <c r="A267" t="s">
        <v>2330</v>
      </c>
      <c r="B267" t="s">
        <v>2331</v>
      </c>
      <c r="C267" t="s">
        <v>169</v>
      </c>
      <c r="D267">
        <v>18999</v>
      </c>
      <c r="E267">
        <v>24990</v>
      </c>
      <c r="F267">
        <v>0.24</v>
      </c>
      <c r="G267">
        <v>4.3</v>
      </c>
      <c r="H267">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v>0.8</v>
      </c>
      <c r="G268">
        <v>4.2</v>
      </c>
      <c r="H268">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v>0.59</v>
      </c>
      <c r="G269">
        <v>4.4000000000000004</v>
      </c>
      <c r="H269">
        <v>35877</v>
      </c>
      <c r="I269" t="s">
        <v>2347</v>
      </c>
      <c r="J269" t="s">
        <v>2348</v>
      </c>
      <c r="K269" t="s">
        <v>2349</v>
      </c>
      <c r="L269" t="s">
        <v>2350</v>
      </c>
      <c r="M269" t="s">
        <v>2351</v>
      </c>
      <c r="N269" t="s">
        <v>2352</v>
      </c>
      <c r="O269" t="s">
        <v>2353</v>
      </c>
      <c r="P269" t="s">
        <v>2354</v>
      </c>
    </row>
    <row r="270" spans="1:16">
      <c r="A270" t="s">
        <v>2355</v>
      </c>
      <c r="B270" t="s">
        <v>2356</v>
      </c>
      <c r="C270" t="s">
        <v>2357</v>
      </c>
      <c r="D270">
        <v>1990</v>
      </c>
      <c r="E270">
        <v>3100</v>
      </c>
      <c r="F270">
        <v>0.36</v>
      </c>
      <c r="G270">
        <v>4</v>
      </c>
      <c r="H270">
        <v>897</v>
      </c>
      <c r="I270" t="s">
        <v>2358</v>
      </c>
      <c r="J270" t="s">
        <v>2359</v>
      </c>
      <c r="K270" t="s">
        <v>2360</v>
      </c>
      <c r="L270" t="s">
        <v>2361</v>
      </c>
      <c r="M270" t="s">
        <v>2362</v>
      </c>
      <c r="N270" t="s">
        <v>2363</v>
      </c>
      <c r="O270" t="s">
        <v>2364</v>
      </c>
      <c r="P270" t="s">
        <v>2365</v>
      </c>
    </row>
    <row r="271" spans="1:16">
      <c r="A271" t="s">
        <v>2366</v>
      </c>
      <c r="B271" t="s">
        <v>2367</v>
      </c>
      <c r="C271" t="s">
        <v>2368</v>
      </c>
      <c r="D271">
        <v>2299</v>
      </c>
      <c r="E271">
        <v>3999</v>
      </c>
      <c r="F271">
        <v>0.43</v>
      </c>
      <c r="G271">
        <v>3.8</v>
      </c>
      <c r="H271">
        <v>282</v>
      </c>
      <c r="I271" t="s">
        <v>2369</v>
      </c>
      <c r="J271" t="s">
        <v>2370</v>
      </c>
      <c r="K271" t="s">
        <v>2371</v>
      </c>
      <c r="L271" t="s">
        <v>2372</v>
      </c>
      <c r="M271" t="s">
        <v>2373</v>
      </c>
      <c r="N271" t="s">
        <v>2374</v>
      </c>
      <c r="O271" t="s">
        <v>2375</v>
      </c>
      <c r="P271" t="s">
        <v>2376</v>
      </c>
    </row>
    <row r="272" spans="1:16">
      <c r="A272" t="s">
        <v>2377</v>
      </c>
      <c r="B272" t="s">
        <v>2378</v>
      </c>
      <c r="C272" t="s">
        <v>169</v>
      </c>
      <c r="D272">
        <v>35999</v>
      </c>
      <c r="E272">
        <v>49990</v>
      </c>
      <c r="F272">
        <v>0.28000000000000003</v>
      </c>
      <c r="G272">
        <v>4.3</v>
      </c>
      <c r="H272">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v>0.65</v>
      </c>
      <c r="G273">
        <v>4.2</v>
      </c>
      <c r="H273">
        <v>513</v>
      </c>
      <c r="I273" t="s">
        <v>2384</v>
      </c>
      <c r="J273" t="s">
        <v>2385</v>
      </c>
      <c r="K273" t="s">
        <v>2386</v>
      </c>
      <c r="L273" t="s">
        <v>2387</v>
      </c>
      <c r="M273" t="s">
        <v>2388</v>
      </c>
      <c r="N273" t="s">
        <v>2389</v>
      </c>
      <c r="O273" t="s">
        <v>2390</v>
      </c>
      <c r="P273" t="s">
        <v>2391</v>
      </c>
    </row>
    <row r="274" spans="1:16">
      <c r="A274" t="s">
        <v>2392</v>
      </c>
      <c r="B274" t="s">
        <v>2393</v>
      </c>
      <c r="C274" t="s">
        <v>18</v>
      </c>
      <c r="D274">
        <v>719</v>
      </c>
      <c r="E274">
        <v>1499</v>
      </c>
      <c r="F274">
        <v>0.52</v>
      </c>
      <c r="G274">
        <v>4.0999999999999996</v>
      </c>
      <c r="H274">
        <v>1045</v>
      </c>
      <c r="I274" t="s">
        <v>2394</v>
      </c>
      <c r="J274" t="s">
        <v>910</v>
      </c>
      <c r="K274" t="s">
        <v>911</v>
      </c>
      <c r="L274" t="s">
        <v>912</v>
      </c>
      <c r="M274" t="s">
        <v>913</v>
      </c>
      <c r="N274" t="s">
        <v>914</v>
      </c>
      <c r="O274" t="s">
        <v>2395</v>
      </c>
      <c r="P274" t="s">
        <v>2396</v>
      </c>
    </row>
    <row r="275" spans="1:16">
      <c r="A275" t="s">
        <v>2397</v>
      </c>
      <c r="B275" t="s">
        <v>2398</v>
      </c>
      <c r="C275" t="s">
        <v>169</v>
      </c>
      <c r="D275">
        <v>8999</v>
      </c>
      <c r="E275">
        <v>18999</v>
      </c>
      <c r="F275">
        <v>0.53</v>
      </c>
      <c r="G275">
        <v>4</v>
      </c>
      <c r="H275">
        <v>6347</v>
      </c>
      <c r="I275" t="s">
        <v>2399</v>
      </c>
      <c r="J275" t="s">
        <v>2400</v>
      </c>
      <c r="K275" t="s">
        <v>2401</v>
      </c>
      <c r="L275" t="s">
        <v>2402</v>
      </c>
      <c r="M275" t="s">
        <v>2403</v>
      </c>
      <c r="N275" t="s">
        <v>2404</v>
      </c>
      <c r="O275" t="s">
        <v>2405</v>
      </c>
      <c r="P275" t="s">
        <v>2406</v>
      </c>
    </row>
    <row r="276" spans="1:16">
      <c r="A276" t="s">
        <v>2407</v>
      </c>
      <c r="B276" t="s">
        <v>2408</v>
      </c>
      <c r="C276" t="s">
        <v>1985</v>
      </c>
      <c r="D276">
        <v>917</v>
      </c>
      <c r="E276">
        <v>2299</v>
      </c>
      <c r="F276">
        <v>0.6</v>
      </c>
      <c r="G276">
        <v>4.2</v>
      </c>
      <c r="H276">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v>0.6</v>
      </c>
      <c r="G277">
        <v>3.3</v>
      </c>
      <c r="H277">
        <v>23</v>
      </c>
      <c r="I277" t="s">
        <v>2419</v>
      </c>
      <c r="J277" t="s">
        <v>2420</v>
      </c>
      <c r="K277" t="s">
        <v>2421</v>
      </c>
      <c r="L277" t="s">
        <v>2422</v>
      </c>
      <c r="M277" t="s">
        <v>2423</v>
      </c>
      <c r="N277" t="s">
        <v>2424</v>
      </c>
      <c r="O277" t="s">
        <v>2425</v>
      </c>
      <c r="P277" t="s">
        <v>2426</v>
      </c>
    </row>
    <row r="278" spans="1:16">
      <c r="A278" t="s">
        <v>2427</v>
      </c>
      <c r="B278" t="s">
        <v>2428</v>
      </c>
      <c r="C278" t="s">
        <v>169</v>
      </c>
      <c r="D278">
        <v>45999</v>
      </c>
      <c r="E278">
        <v>69900</v>
      </c>
      <c r="F278">
        <v>0.34</v>
      </c>
      <c r="G278">
        <v>4.3</v>
      </c>
      <c r="H278">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v>0.6</v>
      </c>
      <c r="G279">
        <v>3.8</v>
      </c>
      <c r="H279">
        <v>51</v>
      </c>
      <c r="I279" t="s">
        <v>2434</v>
      </c>
      <c r="J279" t="s">
        <v>2435</v>
      </c>
      <c r="K279" t="s">
        <v>2436</v>
      </c>
      <c r="L279" t="s">
        <v>2437</v>
      </c>
      <c r="M279" t="s">
        <v>2438</v>
      </c>
      <c r="N279" t="s">
        <v>2439</v>
      </c>
      <c r="O279" t="s">
        <v>2440</v>
      </c>
      <c r="P279" t="s">
        <v>2441</v>
      </c>
    </row>
    <row r="280" spans="1:16">
      <c r="A280" t="s">
        <v>2442</v>
      </c>
      <c r="B280" t="s">
        <v>2443</v>
      </c>
      <c r="C280" t="s">
        <v>169</v>
      </c>
      <c r="D280">
        <v>21999</v>
      </c>
      <c r="E280">
        <v>29999</v>
      </c>
      <c r="F280">
        <v>0.27</v>
      </c>
      <c r="G280">
        <v>4.2</v>
      </c>
      <c r="H280">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v>0.5</v>
      </c>
      <c r="G281">
        <v>3.7</v>
      </c>
      <c r="H281">
        <v>708</v>
      </c>
      <c r="I281" t="s">
        <v>2449</v>
      </c>
      <c r="J281" t="s">
        <v>2450</v>
      </c>
      <c r="K281" t="s">
        <v>2451</v>
      </c>
      <c r="L281" t="s">
        <v>2452</v>
      </c>
      <c r="M281" t="s">
        <v>2453</v>
      </c>
      <c r="N281" t="s">
        <v>2454</v>
      </c>
      <c r="O281" t="s">
        <v>2455</v>
      </c>
      <c r="P281" t="s">
        <v>2456</v>
      </c>
    </row>
    <row r="282" spans="1:16">
      <c r="A282" t="s">
        <v>2457</v>
      </c>
      <c r="B282" t="s">
        <v>2458</v>
      </c>
      <c r="C282" t="s">
        <v>169</v>
      </c>
      <c r="D282">
        <v>21990</v>
      </c>
      <c r="E282">
        <v>34990</v>
      </c>
      <c r="F282">
        <v>0.37</v>
      </c>
      <c r="G282">
        <v>4.3</v>
      </c>
      <c r="H282">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v>0.38</v>
      </c>
      <c r="G283">
        <v>3.9</v>
      </c>
      <c r="H283">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v>0.8</v>
      </c>
      <c r="G284">
        <v>3</v>
      </c>
      <c r="H284"/>
      <c r="I284" t="s">
        <v>2479</v>
      </c>
      <c r="J284" t="s">
        <v>2480</v>
      </c>
      <c r="K284" t="s">
        <v>2481</v>
      </c>
      <c r="L284" t="s">
        <v>2482</v>
      </c>
      <c r="M284" t="s">
        <v>2483</v>
      </c>
      <c r="N284" t="s">
        <v>2484</v>
      </c>
      <c r="O284" t="s">
        <v>2485</v>
      </c>
      <c r="P284" t="s">
        <v>2486</v>
      </c>
    </row>
    <row r="285" spans="1:16">
      <c r="A285" t="s">
        <v>2487</v>
      </c>
      <c r="B285" t="s">
        <v>2488</v>
      </c>
      <c r="C285" t="s">
        <v>169</v>
      </c>
      <c r="D285">
        <v>47990</v>
      </c>
      <c r="E285">
        <v>79990</v>
      </c>
      <c r="F285">
        <v>0.4</v>
      </c>
      <c r="G285">
        <v>4.3</v>
      </c>
      <c r="H285">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v>0.56999999999999995</v>
      </c>
      <c r="G286">
        <v>3.5</v>
      </c>
      <c r="H286">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v>0.88</v>
      </c>
      <c r="G287">
        <v>3.9</v>
      </c>
      <c r="H287">
        <v>1075</v>
      </c>
      <c r="I287" t="s">
        <v>997</v>
      </c>
      <c r="J287" t="s">
        <v>343</v>
      </c>
      <c r="K287" t="s">
        <v>344</v>
      </c>
      <c r="L287" t="s">
        <v>345</v>
      </c>
      <c r="M287" t="s">
        <v>346</v>
      </c>
      <c r="N287" t="s">
        <v>2503</v>
      </c>
      <c r="O287" t="s">
        <v>2504</v>
      </c>
      <c r="P287" t="s">
        <v>2505</v>
      </c>
    </row>
    <row r="288" spans="1:16">
      <c r="A288" t="s">
        <v>2506</v>
      </c>
      <c r="B288" t="s">
        <v>2507</v>
      </c>
      <c r="C288" t="s">
        <v>169</v>
      </c>
      <c r="D288">
        <v>18999</v>
      </c>
      <c r="E288">
        <v>35000</v>
      </c>
      <c r="F288">
        <v>0.46</v>
      </c>
      <c r="G288">
        <v>4</v>
      </c>
      <c r="H288">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v>0.75</v>
      </c>
      <c r="G289">
        <v>4.3</v>
      </c>
      <c r="H289">
        <v>112</v>
      </c>
      <c r="I289" t="s">
        <v>2518</v>
      </c>
      <c r="J289" t="s">
        <v>2519</v>
      </c>
      <c r="K289" t="s">
        <v>2520</v>
      </c>
      <c r="L289" t="s">
        <v>2521</v>
      </c>
      <c r="M289" t="s">
        <v>2522</v>
      </c>
      <c r="N289" t="s">
        <v>2523</v>
      </c>
      <c r="O289" t="s">
        <v>2524</v>
      </c>
      <c r="P289" t="s">
        <v>2525</v>
      </c>
    </row>
    <row r="290" spans="1:16">
      <c r="A290" t="s">
        <v>2526</v>
      </c>
      <c r="B290" t="s">
        <v>2527</v>
      </c>
      <c r="C290" t="s">
        <v>508</v>
      </c>
      <c r="D290">
        <v>7999</v>
      </c>
      <c r="E290">
        <v>15999</v>
      </c>
      <c r="F290">
        <v>0.5</v>
      </c>
      <c r="G290">
        <v>3.8</v>
      </c>
      <c r="H290">
        <v>3022</v>
      </c>
      <c r="I290" t="s">
        <v>2528</v>
      </c>
      <c r="J290" t="s">
        <v>2529</v>
      </c>
      <c r="K290" t="s">
        <v>2530</v>
      </c>
      <c r="L290" t="s">
        <v>2531</v>
      </c>
      <c r="M290" t="s">
        <v>2532</v>
      </c>
      <c r="N290" t="s">
        <v>2533</v>
      </c>
      <c r="O290" t="s">
        <v>2534</v>
      </c>
      <c r="P290" t="s">
        <v>2535</v>
      </c>
    </row>
    <row r="291" spans="1:16">
      <c r="A291" t="s">
        <v>2536</v>
      </c>
      <c r="B291" t="s">
        <v>2537</v>
      </c>
      <c r="C291" t="s">
        <v>18</v>
      </c>
      <c r="D291">
        <v>649</v>
      </c>
      <c r="E291">
        <v>1600</v>
      </c>
      <c r="F291">
        <v>0.59</v>
      </c>
      <c r="G291">
        <v>4.3</v>
      </c>
      <c r="H291">
        <v>5451</v>
      </c>
      <c r="I291" t="s">
        <v>2538</v>
      </c>
      <c r="J291" t="s">
        <v>1634</v>
      </c>
      <c r="K291" t="s">
        <v>1635</v>
      </c>
      <c r="L291" t="s">
        <v>1636</v>
      </c>
      <c r="M291" t="s">
        <v>1637</v>
      </c>
      <c r="N291" t="s">
        <v>1638</v>
      </c>
      <c r="O291" t="s">
        <v>2539</v>
      </c>
      <c r="P291" t="s">
        <v>2540</v>
      </c>
    </row>
    <row r="292" spans="1:16">
      <c r="A292" t="s">
        <v>2541</v>
      </c>
      <c r="B292" t="s">
        <v>747</v>
      </c>
      <c r="C292" t="s">
        <v>462</v>
      </c>
      <c r="D292">
        <v>1289</v>
      </c>
      <c r="E292">
        <v>2499</v>
      </c>
      <c r="F292">
        <v>0.48</v>
      </c>
      <c r="G292">
        <v>3.3</v>
      </c>
      <c r="H292">
        <v>73</v>
      </c>
      <c r="I292" t="s">
        <v>2542</v>
      </c>
      <c r="J292" t="s">
        <v>2543</v>
      </c>
      <c r="K292" t="s">
        <v>2544</v>
      </c>
      <c r="L292" t="s">
        <v>2545</v>
      </c>
      <c r="M292" t="s">
        <v>2546</v>
      </c>
      <c r="N292" t="s">
        <v>2547</v>
      </c>
      <c r="O292" t="s">
        <v>2548</v>
      </c>
      <c r="P292" t="s">
        <v>2549</v>
      </c>
    </row>
    <row r="293" spans="1:16">
      <c r="A293" t="s">
        <v>2550</v>
      </c>
      <c r="B293" t="s">
        <v>2551</v>
      </c>
      <c r="C293" t="s">
        <v>129</v>
      </c>
      <c r="D293">
        <v>609</v>
      </c>
      <c r="E293">
        <v>1500</v>
      </c>
      <c r="F293">
        <v>0.59</v>
      </c>
      <c r="G293">
        <v>4.5</v>
      </c>
      <c r="H293">
        <v>1029</v>
      </c>
      <c r="I293" t="s">
        <v>2552</v>
      </c>
      <c r="J293" t="s">
        <v>2553</v>
      </c>
      <c r="K293" t="s">
        <v>2554</v>
      </c>
      <c r="L293" t="s">
        <v>2555</v>
      </c>
      <c r="M293" t="s">
        <v>2556</v>
      </c>
      <c r="N293" t="s">
        <v>2557</v>
      </c>
      <c r="O293" t="s">
        <v>2558</v>
      </c>
      <c r="P293" t="s">
        <v>2559</v>
      </c>
    </row>
    <row r="294" spans="1:16">
      <c r="A294" t="s">
        <v>2560</v>
      </c>
      <c r="B294" t="s">
        <v>2561</v>
      </c>
      <c r="C294" t="s">
        <v>169</v>
      </c>
      <c r="D294">
        <v>32990</v>
      </c>
      <c r="E294">
        <v>54990</v>
      </c>
      <c r="F294">
        <v>0.4</v>
      </c>
      <c r="G294">
        <v>4.0999999999999996</v>
      </c>
      <c r="H294">
        <v>1555</v>
      </c>
      <c r="I294" t="s">
        <v>2562</v>
      </c>
      <c r="J294" t="s">
        <v>2563</v>
      </c>
      <c r="K294" t="s">
        <v>2564</v>
      </c>
      <c r="L294" t="s">
        <v>2565</v>
      </c>
      <c r="M294" t="s">
        <v>2566</v>
      </c>
      <c r="N294" t="s">
        <v>2567</v>
      </c>
      <c r="O294" t="s">
        <v>2568</v>
      </c>
      <c r="P294" t="s">
        <v>2569</v>
      </c>
    </row>
    <row r="295" spans="1:16">
      <c r="A295" t="s">
        <v>2570</v>
      </c>
      <c r="B295" t="s">
        <v>2571</v>
      </c>
      <c r="C295" t="s">
        <v>129</v>
      </c>
      <c r="D295">
        <v>599</v>
      </c>
      <c r="E295">
        <v>1999</v>
      </c>
      <c r="F295">
        <v>0.7</v>
      </c>
      <c r="G295">
        <v>4.2</v>
      </c>
      <c r="H295">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v>0.61</v>
      </c>
      <c r="G296">
        <v>4.0999999999999996</v>
      </c>
      <c r="H296">
        <v>14896</v>
      </c>
      <c r="I296" t="s">
        <v>2582</v>
      </c>
      <c r="J296" t="s">
        <v>2583</v>
      </c>
      <c r="K296" t="s">
        <v>2584</v>
      </c>
      <c r="L296" t="s">
        <v>2585</v>
      </c>
      <c r="M296" t="s">
        <v>2586</v>
      </c>
      <c r="N296" t="s">
        <v>2587</v>
      </c>
      <c r="O296" t="s">
        <v>2588</v>
      </c>
      <c r="P296" t="s">
        <v>2589</v>
      </c>
    </row>
    <row r="297" spans="1:16">
      <c r="A297" t="s">
        <v>2590</v>
      </c>
      <c r="B297" t="s">
        <v>2591</v>
      </c>
      <c r="C297" t="s">
        <v>169</v>
      </c>
      <c r="D297">
        <v>29999</v>
      </c>
      <c r="E297">
        <v>50999</v>
      </c>
      <c r="F297">
        <v>0.41</v>
      </c>
      <c r="G297">
        <v>4.4000000000000004</v>
      </c>
      <c r="H297">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v>0.5</v>
      </c>
      <c r="G298">
        <v>4.2</v>
      </c>
      <c r="H298">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v>0.5</v>
      </c>
      <c r="G299">
        <v>3.9</v>
      </c>
      <c r="H299">
        <v>214</v>
      </c>
      <c r="I299" t="s">
        <v>2604</v>
      </c>
      <c r="J299" t="s">
        <v>2605</v>
      </c>
      <c r="K299" t="s">
        <v>2606</v>
      </c>
      <c r="L299" t="s">
        <v>2607</v>
      </c>
      <c r="M299" t="s">
        <v>2608</v>
      </c>
      <c r="N299" t="s">
        <v>2609</v>
      </c>
      <c r="O299" t="s">
        <v>2610</v>
      </c>
      <c r="P299" t="s">
        <v>2611</v>
      </c>
    </row>
    <row r="300" spans="1:16">
      <c r="A300" t="s">
        <v>2612</v>
      </c>
      <c r="B300" t="s">
        <v>2613</v>
      </c>
      <c r="C300" t="s">
        <v>643</v>
      </c>
      <c r="D300">
        <v>1850</v>
      </c>
      <c r="E300">
        <v>4500</v>
      </c>
      <c r="F300">
        <v>0.59</v>
      </c>
      <c r="G300">
        <v>4</v>
      </c>
      <c r="H300">
        <v>184</v>
      </c>
      <c r="I300" t="s">
        <v>2614</v>
      </c>
      <c r="J300" t="s">
        <v>2615</v>
      </c>
      <c r="K300" t="s">
        <v>2616</v>
      </c>
      <c r="L300" t="s">
        <v>2617</v>
      </c>
      <c r="M300" t="s">
        <v>2618</v>
      </c>
      <c r="N300" t="s">
        <v>2619</v>
      </c>
      <c r="O300" t="s">
        <v>2620</v>
      </c>
      <c r="P300" t="s">
        <v>2621</v>
      </c>
    </row>
    <row r="301" spans="1:16">
      <c r="A301" t="s">
        <v>2622</v>
      </c>
      <c r="B301" t="s">
        <v>2623</v>
      </c>
      <c r="C301" t="s">
        <v>1404</v>
      </c>
      <c r="D301">
        <v>13990</v>
      </c>
      <c r="E301">
        <v>28900</v>
      </c>
      <c r="F301">
        <v>0.52</v>
      </c>
      <c r="G301">
        <v>4.5</v>
      </c>
      <c r="H301">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v>0.71</v>
      </c>
      <c r="G302">
        <v>3.7</v>
      </c>
      <c r="H302">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v>0.62</v>
      </c>
      <c r="G303">
        <v>4.2</v>
      </c>
      <c r="H303">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v>0.63</v>
      </c>
      <c r="G304">
        <v>4.2</v>
      </c>
      <c r="H30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v>0.78</v>
      </c>
      <c r="G305">
        <v>4.2</v>
      </c>
      <c r="H305">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v>0.8</v>
      </c>
      <c r="G306">
        <v>4.3</v>
      </c>
      <c r="H306">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v>0.45</v>
      </c>
      <c r="G307">
        <v>4.4000000000000004</v>
      </c>
      <c r="H307">
        <v>2165</v>
      </c>
      <c r="I307" t="s">
        <v>2679</v>
      </c>
      <c r="J307" t="s">
        <v>2680</v>
      </c>
      <c r="K307" t="s">
        <v>2681</v>
      </c>
      <c r="L307" t="s">
        <v>2682</v>
      </c>
      <c r="M307" t="s">
        <v>2683</v>
      </c>
      <c r="N307" t="s">
        <v>2684</v>
      </c>
      <c r="O307" t="s">
        <v>2558</v>
      </c>
      <c r="P307" t="s">
        <v>2685</v>
      </c>
    </row>
    <row r="308" spans="1:16">
      <c r="A308" t="s">
        <v>2686</v>
      </c>
      <c r="B308" t="s">
        <v>2687</v>
      </c>
      <c r="C308" t="s">
        <v>169</v>
      </c>
      <c r="D308">
        <v>26999</v>
      </c>
      <c r="E308">
        <v>42999</v>
      </c>
      <c r="F308">
        <v>0.37</v>
      </c>
      <c r="G308">
        <v>4.2</v>
      </c>
      <c r="H308">
        <v>1510</v>
      </c>
      <c r="I308" t="s">
        <v>2688</v>
      </c>
      <c r="J308" t="s">
        <v>2689</v>
      </c>
      <c r="K308" t="s">
        <v>2690</v>
      </c>
      <c r="L308" t="s">
        <v>2691</v>
      </c>
      <c r="M308" t="s">
        <v>2692</v>
      </c>
      <c r="N308" t="s">
        <v>2693</v>
      </c>
      <c r="O308" t="s">
        <v>2694</v>
      </c>
      <c r="P308" t="s">
        <v>2695</v>
      </c>
    </row>
    <row r="309" spans="1:16">
      <c r="A309" t="s">
        <v>2696</v>
      </c>
      <c r="B309" t="s">
        <v>2697</v>
      </c>
      <c r="C309" t="s">
        <v>643</v>
      </c>
      <c r="D309">
        <v>893</v>
      </c>
      <c r="E309">
        <v>1052</v>
      </c>
      <c r="F309">
        <v>0.15</v>
      </c>
      <c r="G309">
        <v>4.3</v>
      </c>
      <c r="H309">
        <v>106</v>
      </c>
      <c r="I309" t="s">
        <v>2698</v>
      </c>
      <c r="J309" t="s">
        <v>2699</v>
      </c>
      <c r="K309" t="s">
        <v>2700</v>
      </c>
      <c r="L309" t="s">
        <v>2701</v>
      </c>
      <c r="M309" t="s">
        <v>2702</v>
      </c>
      <c r="N309" t="s">
        <v>2703</v>
      </c>
      <c r="O309" t="s">
        <v>2704</v>
      </c>
      <c r="P309" t="s">
        <v>2705</v>
      </c>
    </row>
    <row r="310" spans="1:16">
      <c r="A310" t="s">
        <v>2706</v>
      </c>
      <c r="B310" t="s">
        <v>2707</v>
      </c>
      <c r="C310" t="s">
        <v>169</v>
      </c>
      <c r="D310">
        <v>10990</v>
      </c>
      <c r="E310">
        <v>19990</v>
      </c>
      <c r="F310">
        <v>0.45</v>
      </c>
      <c r="G310">
        <v>3.7</v>
      </c>
      <c r="H310">
        <v>129</v>
      </c>
      <c r="I310" t="s">
        <v>2708</v>
      </c>
      <c r="J310" t="s">
        <v>2709</v>
      </c>
      <c r="K310" t="s">
        <v>2710</v>
      </c>
      <c r="L310" t="s">
        <v>2711</v>
      </c>
      <c r="M310" t="s">
        <v>2712</v>
      </c>
      <c r="N310" t="s">
        <v>2713</v>
      </c>
      <c r="O310" t="s">
        <v>2714</v>
      </c>
      <c r="P310" t="s">
        <v>2715</v>
      </c>
    </row>
    <row r="311" spans="1:16">
      <c r="A311" t="s">
        <v>2716</v>
      </c>
      <c r="B311" t="s">
        <v>2717</v>
      </c>
      <c r="C311" t="s">
        <v>18</v>
      </c>
      <c r="D311">
        <v>379</v>
      </c>
      <c r="E311">
        <v>1099</v>
      </c>
      <c r="F311">
        <v>0.66</v>
      </c>
      <c r="G311">
        <v>4.3</v>
      </c>
      <c r="H311">
        <v>3049</v>
      </c>
      <c r="I311" t="s">
        <v>2718</v>
      </c>
      <c r="J311" t="s">
        <v>2719</v>
      </c>
      <c r="K311" t="s">
        <v>2720</v>
      </c>
      <c r="L311" t="s">
        <v>2721</v>
      </c>
      <c r="M311" t="s">
        <v>2722</v>
      </c>
      <c r="N311" t="s">
        <v>2723</v>
      </c>
      <c r="O311" t="s">
        <v>2724</v>
      </c>
      <c r="P311" t="s">
        <v>2725</v>
      </c>
    </row>
    <row r="312" spans="1:16">
      <c r="A312" t="s">
        <v>2726</v>
      </c>
      <c r="B312" t="s">
        <v>2727</v>
      </c>
      <c r="C312" t="s">
        <v>169</v>
      </c>
      <c r="D312">
        <v>16999</v>
      </c>
      <c r="E312">
        <v>25999</v>
      </c>
      <c r="F312">
        <v>0.35</v>
      </c>
      <c r="G312">
        <v>4.2</v>
      </c>
      <c r="H312">
        <v>32840</v>
      </c>
      <c r="I312" t="s">
        <v>2728</v>
      </c>
      <c r="J312" t="s">
        <v>171</v>
      </c>
      <c r="K312" t="s">
        <v>172</v>
      </c>
      <c r="L312" t="s">
        <v>173</v>
      </c>
      <c r="M312" t="s">
        <v>174</v>
      </c>
      <c r="N312" t="s">
        <v>175</v>
      </c>
      <c r="O312" t="s">
        <v>2729</v>
      </c>
      <c r="P312" t="s">
        <v>2730</v>
      </c>
    </row>
    <row r="313" spans="1:16">
      <c r="A313" t="s">
        <v>2731</v>
      </c>
      <c r="B313" t="s">
        <v>2732</v>
      </c>
      <c r="C313" t="s">
        <v>129</v>
      </c>
      <c r="D313">
        <v>699</v>
      </c>
      <c r="E313">
        <v>1899</v>
      </c>
      <c r="F313">
        <v>0.63</v>
      </c>
      <c r="G313">
        <v>4.4000000000000004</v>
      </c>
      <c r="H313">
        <v>390</v>
      </c>
      <c r="I313" t="s">
        <v>2733</v>
      </c>
      <c r="J313" t="s">
        <v>2734</v>
      </c>
      <c r="K313" t="s">
        <v>2735</v>
      </c>
      <c r="L313" t="s">
        <v>2736</v>
      </c>
      <c r="M313" t="s">
        <v>2737</v>
      </c>
      <c r="N313" t="s">
        <v>2738</v>
      </c>
      <c r="O313" t="s">
        <v>2739</v>
      </c>
      <c r="P313" t="s">
        <v>2740</v>
      </c>
    </row>
    <row r="314" spans="1:16">
      <c r="A314" t="s">
        <v>2741</v>
      </c>
      <c r="B314" t="s">
        <v>2742</v>
      </c>
      <c r="C314" t="s">
        <v>2743</v>
      </c>
      <c r="D314">
        <v>2699</v>
      </c>
      <c r="E314">
        <v>3500</v>
      </c>
      <c r="F314">
        <v>0.23</v>
      </c>
      <c r="G314">
        <v>3.5</v>
      </c>
      <c r="H31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v>0.78</v>
      </c>
      <c r="G315">
        <v>4.0999999999999996</v>
      </c>
      <c r="H315">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v>0.61</v>
      </c>
      <c r="G316">
        <v>4.3</v>
      </c>
      <c r="H316">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v>0.59</v>
      </c>
      <c r="G317">
        <v>4.2</v>
      </c>
      <c r="H317">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v>0.63</v>
      </c>
      <c r="G318">
        <v>4</v>
      </c>
      <c r="H318">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v>0.38</v>
      </c>
      <c r="G319">
        <v>3.9</v>
      </c>
      <c r="H319">
        <v>200</v>
      </c>
      <c r="I319" t="s">
        <v>2794</v>
      </c>
      <c r="J319" t="s">
        <v>2795</v>
      </c>
      <c r="K319" t="s">
        <v>2796</v>
      </c>
      <c r="L319" t="s">
        <v>2797</v>
      </c>
      <c r="M319" t="s">
        <v>2798</v>
      </c>
      <c r="N319" t="s">
        <v>13036</v>
      </c>
      <c r="O319" t="s">
        <v>2799</v>
      </c>
      <c r="P319" t="s">
        <v>2800</v>
      </c>
    </row>
    <row r="320" spans="1:16">
      <c r="A320" t="s">
        <v>2801</v>
      </c>
      <c r="B320" t="s">
        <v>2802</v>
      </c>
      <c r="C320" t="s">
        <v>462</v>
      </c>
      <c r="D320">
        <v>1369</v>
      </c>
      <c r="E320">
        <v>2999</v>
      </c>
      <c r="F320">
        <v>0.54</v>
      </c>
      <c r="G320">
        <v>3.3</v>
      </c>
      <c r="H320">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v>0.6</v>
      </c>
      <c r="G321">
        <v>3.8</v>
      </c>
      <c r="H321">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v>0.5</v>
      </c>
      <c r="G322">
        <v>4</v>
      </c>
      <c r="H322">
        <v>171</v>
      </c>
      <c r="I322" t="s">
        <v>2823</v>
      </c>
      <c r="J322" t="s">
        <v>2824</v>
      </c>
      <c r="K322" t="s">
        <v>2825</v>
      </c>
      <c r="L322" t="s">
        <v>2826</v>
      </c>
      <c r="M322" t="s">
        <v>2827</v>
      </c>
      <c r="N322" t="s">
        <v>2828</v>
      </c>
      <c r="O322" t="s">
        <v>2829</v>
      </c>
      <c r="P322" t="s">
        <v>2830</v>
      </c>
    </row>
    <row r="323" spans="1:16">
      <c r="A323" t="s">
        <v>2831</v>
      </c>
      <c r="B323" t="s">
        <v>2832</v>
      </c>
      <c r="C323" t="s">
        <v>169</v>
      </c>
      <c r="D323">
        <v>14999</v>
      </c>
      <c r="E323">
        <v>14999</v>
      </c>
      <c r="F323">
        <v>0</v>
      </c>
      <c r="G323">
        <v>4.3</v>
      </c>
      <c r="H323">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v>0.56999999999999995</v>
      </c>
      <c r="G324">
        <v>3.9</v>
      </c>
      <c r="H324">
        <v>1454</v>
      </c>
      <c r="I324" t="s">
        <v>2843</v>
      </c>
      <c r="J324" t="s">
        <v>2844</v>
      </c>
      <c r="K324" t="s">
        <v>2845</v>
      </c>
      <c r="L324" t="s">
        <v>2846</v>
      </c>
      <c r="M324" t="s">
        <v>2847</v>
      </c>
      <c r="N324" t="s">
        <v>2848</v>
      </c>
      <c r="O324" t="s">
        <v>2849</v>
      </c>
      <c r="P324" t="s">
        <v>2850</v>
      </c>
    </row>
    <row r="325" spans="1:16">
      <c r="A325" t="s">
        <v>2851</v>
      </c>
      <c r="B325" t="s">
        <v>2852</v>
      </c>
      <c r="C325" t="s">
        <v>169</v>
      </c>
      <c r="D325">
        <v>24990</v>
      </c>
      <c r="E325">
        <v>51990</v>
      </c>
      <c r="F325">
        <v>0.52</v>
      </c>
      <c r="G325">
        <v>4.2</v>
      </c>
      <c r="H325">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v>0.75</v>
      </c>
      <c r="G326">
        <v>5</v>
      </c>
      <c r="H326"/>
      <c r="I326" t="s">
        <v>2863</v>
      </c>
      <c r="J326" t="s">
        <v>2864</v>
      </c>
      <c r="K326" t="s">
        <v>2865</v>
      </c>
      <c r="L326" t="s">
        <v>2866</v>
      </c>
      <c r="M326" t="s">
        <v>2867</v>
      </c>
      <c r="N326" t="s">
        <v>2868</v>
      </c>
      <c r="O326" t="s">
        <v>2869</v>
      </c>
      <c r="P326" t="s">
        <v>2870</v>
      </c>
    </row>
    <row r="327" spans="1:16">
      <c r="A327" t="s">
        <v>2871</v>
      </c>
      <c r="B327" t="s">
        <v>2872</v>
      </c>
      <c r="C327" t="s">
        <v>169</v>
      </c>
      <c r="D327">
        <v>61999</v>
      </c>
      <c r="E327">
        <v>69999</v>
      </c>
      <c r="F327">
        <v>0.11</v>
      </c>
      <c r="G327">
        <v>4.0999999999999996</v>
      </c>
      <c r="H327">
        <v>6753</v>
      </c>
      <c r="I327" t="s">
        <v>2873</v>
      </c>
      <c r="J327" t="s">
        <v>1911</v>
      </c>
      <c r="K327" t="s">
        <v>1912</v>
      </c>
      <c r="L327" t="s">
        <v>1913</v>
      </c>
      <c r="M327" t="s">
        <v>1914</v>
      </c>
      <c r="N327" t="s">
        <v>1915</v>
      </c>
      <c r="O327" t="s">
        <v>2874</v>
      </c>
      <c r="P327" t="s">
        <v>2875</v>
      </c>
    </row>
    <row r="328" spans="1:16">
      <c r="A328" t="s">
        <v>2876</v>
      </c>
      <c r="B328" t="s">
        <v>2877</v>
      </c>
      <c r="C328" t="s">
        <v>169</v>
      </c>
      <c r="D328">
        <v>24499</v>
      </c>
      <c r="E328">
        <v>50000</v>
      </c>
      <c r="F328">
        <v>0.51</v>
      </c>
      <c r="G328">
        <v>3.9</v>
      </c>
      <c r="H328">
        <v>3518</v>
      </c>
      <c r="I328" t="s">
        <v>2878</v>
      </c>
      <c r="J328" t="s">
        <v>2879</v>
      </c>
      <c r="K328" t="s">
        <v>2880</v>
      </c>
      <c r="L328" t="s">
        <v>2881</v>
      </c>
      <c r="M328" t="s">
        <v>2882</v>
      </c>
      <c r="N328" t="s">
        <v>2883</v>
      </c>
      <c r="O328" t="s">
        <v>2884</v>
      </c>
      <c r="P328" t="s">
        <v>2885</v>
      </c>
    </row>
    <row r="329" spans="1:16">
      <c r="A329" t="s">
        <v>2886</v>
      </c>
      <c r="B329" t="s">
        <v>2887</v>
      </c>
      <c r="C329" t="s">
        <v>169</v>
      </c>
      <c r="D329">
        <v>10499</v>
      </c>
      <c r="E329">
        <v>19499</v>
      </c>
      <c r="F329">
        <v>0.46</v>
      </c>
      <c r="G329">
        <v>4.2</v>
      </c>
      <c r="H329">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v>0.65</v>
      </c>
      <c r="G330">
        <v>4.3</v>
      </c>
      <c r="H330">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v>0.61</v>
      </c>
      <c r="G331">
        <v>3.8</v>
      </c>
      <c r="H331">
        <v>136</v>
      </c>
      <c r="I331" t="s">
        <v>2898</v>
      </c>
      <c r="J331" t="s">
        <v>2899</v>
      </c>
      <c r="K331" t="s">
        <v>2900</v>
      </c>
      <c r="L331" t="s">
        <v>2901</v>
      </c>
      <c r="M331" t="s">
        <v>2902</v>
      </c>
      <c r="N331" t="s">
        <v>2903</v>
      </c>
      <c r="O331" t="s">
        <v>2904</v>
      </c>
      <c r="P331" t="s">
        <v>2905</v>
      </c>
    </row>
    <row r="332" spans="1:16">
      <c r="A332" t="s">
        <v>2906</v>
      </c>
      <c r="B332" t="s">
        <v>2907</v>
      </c>
      <c r="C332" t="s">
        <v>1985</v>
      </c>
      <c r="D332">
        <v>1299</v>
      </c>
      <c r="E332">
        <v>2499</v>
      </c>
      <c r="F332">
        <v>0.48</v>
      </c>
      <c r="G332">
        <v>4.3</v>
      </c>
      <c r="H332">
        <v>301</v>
      </c>
      <c r="I332" t="s">
        <v>2908</v>
      </c>
      <c r="J332" t="s">
        <v>2909</v>
      </c>
      <c r="K332" t="s">
        <v>2910</v>
      </c>
      <c r="L332" t="s">
        <v>2911</v>
      </c>
      <c r="M332" t="s">
        <v>2912</v>
      </c>
      <c r="N332" t="s">
        <v>2913</v>
      </c>
      <c r="O332" t="s">
        <v>2914</v>
      </c>
      <c r="P332" t="s">
        <v>2915</v>
      </c>
    </row>
    <row r="333" spans="1:16">
      <c r="A333" t="s">
        <v>2916</v>
      </c>
      <c r="B333" t="s">
        <v>2917</v>
      </c>
      <c r="C333" t="s">
        <v>18</v>
      </c>
      <c r="D333">
        <v>1519</v>
      </c>
      <c r="E333">
        <v>1899</v>
      </c>
      <c r="F333">
        <v>0.2</v>
      </c>
      <c r="G333">
        <v>4.4000000000000004</v>
      </c>
      <c r="H333">
        <v>19763</v>
      </c>
      <c r="I333" t="s">
        <v>2918</v>
      </c>
      <c r="J333" t="s">
        <v>2919</v>
      </c>
      <c r="K333" t="s">
        <v>2920</v>
      </c>
      <c r="L333" t="s">
        <v>2921</v>
      </c>
      <c r="M333" t="s">
        <v>2922</v>
      </c>
      <c r="N333" t="s">
        <v>2923</v>
      </c>
      <c r="O333" t="s">
        <v>2924</v>
      </c>
      <c r="P333" t="s">
        <v>2925</v>
      </c>
    </row>
    <row r="334" spans="1:16">
      <c r="A334" t="s">
        <v>2926</v>
      </c>
      <c r="B334" t="s">
        <v>2927</v>
      </c>
      <c r="C334" t="s">
        <v>169</v>
      </c>
      <c r="D334">
        <v>46999</v>
      </c>
      <c r="E334">
        <v>69999</v>
      </c>
      <c r="F334">
        <v>0.33</v>
      </c>
      <c r="G334">
        <v>4.3</v>
      </c>
      <c r="H33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v>0.63</v>
      </c>
      <c r="G335">
        <v>4.3</v>
      </c>
      <c r="H335">
        <v>1902</v>
      </c>
      <c r="I335" t="s">
        <v>2938</v>
      </c>
      <c r="J335" t="s">
        <v>2939</v>
      </c>
      <c r="K335" t="s">
        <v>2940</v>
      </c>
      <c r="L335" t="s">
        <v>2941</v>
      </c>
      <c r="M335" t="s">
        <v>2942</v>
      </c>
      <c r="N335" t="s">
        <v>2943</v>
      </c>
      <c r="O335" t="s">
        <v>2944</v>
      </c>
      <c r="P335" t="s">
        <v>2945</v>
      </c>
    </row>
    <row r="336" spans="1:16">
      <c r="A336" t="s">
        <v>2946</v>
      </c>
      <c r="B336" t="s">
        <v>2947</v>
      </c>
      <c r="C336" t="s">
        <v>2948</v>
      </c>
      <c r="D336">
        <v>1799</v>
      </c>
      <c r="E336">
        <v>19999</v>
      </c>
      <c r="F336">
        <v>0.91</v>
      </c>
      <c r="G336">
        <v>4.2</v>
      </c>
      <c r="H336">
        <v>13937</v>
      </c>
      <c r="I336" t="s">
        <v>2949</v>
      </c>
      <c r="J336" t="s">
        <v>2950</v>
      </c>
      <c r="K336" t="s">
        <v>2951</v>
      </c>
      <c r="L336" t="s">
        <v>2952</v>
      </c>
      <c r="M336" t="s">
        <v>2953</v>
      </c>
      <c r="N336" t="s">
        <v>2954</v>
      </c>
      <c r="O336" t="s">
        <v>2955</v>
      </c>
      <c r="P336" t="s">
        <v>2956</v>
      </c>
    </row>
    <row r="337" spans="1:16">
      <c r="A337" t="s">
        <v>2957</v>
      </c>
      <c r="B337" t="s">
        <v>2958</v>
      </c>
      <c r="C337" t="s">
        <v>2948</v>
      </c>
      <c r="D337">
        <v>1998</v>
      </c>
      <c r="E337">
        <v>9999</v>
      </c>
      <c r="F337">
        <v>0.8</v>
      </c>
      <c r="G337">
        <v>4.3</v>
      </c>
      <c r="H337">
        <v>27696</v>
      </c>
      <c r="I337" t="s">
        <v>2959</v>
      </c>
      <c r="J337" t="s">
        <v>2960</v>
      </c>
      <c r="K337" t="s">
        <v>2961</v>
      </c>
      <c r="L337" t="s">
        <v>2962</v>
      </c>
      <c r="M337" t="s">
        <v>2963</v>
      </c>
      <c r="N337" t="s">
        <v>2964</v>
      </c>
      <c r="O337" t="s">
        <v>2965</v>
      </c>
      <c r="P337" t="s">
        <v>2966</v>
      </c>
    </row>
    <row r="338" spans="1:16">
      <c r="A338" t="s">
        <v>2967</v>
      </c>
      <c r="B338" t="s">
        <v>2968</v>
      </c>
      <c r="C338" t="s">
        <v>2948</v>
      </c>
      <c r="D338">
        <v>1999</v>
      </c>
      <c r="E338">
        <v>7990</v>
      </c>
      <c r="F338">
        <v>0.75</v>
      </c>
      <c r="G338">
        <v>3.8</v>
      </c>
      <c r="H338">
        <v>17831</v>
      </c>
      <c r="I338" t="s">
        <v>2969</v>
      </c>
      <c r="J338" t="s">
        <v>2970</v>
      </c>
      <c r="K338" t="s">
        <v>2971</v>
      </c>
      <c r="L338" t="s">
        <v>2972</v>
      </c>
      <c r="M338" t="s">
        <v>2973</v>
      </c>
      <c r="N338" t="s">
        <v>2974</v>
      </c>
      <c r="O338" t="s">
        <v>2975</v>
      </c>
      <c r="P338" t="s">
        <v>2976</v>
      </c>
    </row>
    <row r="339" spans="1:16">
      <c r="A339" t="s">
        <v>2977</v>
      </c>
      <c r="B339" t="s">
        <v>2978</v>
      </c>
      <c r="C339" t="s">
        <v>2979</v>
      </c>
      <c r="D339">
        <v>2049</v>
      </c>
      <c r="E339">
        <v>2199</v>
      </c>
      <c r="F339">
        <v>7.0000000000000007E-2</v>
      </c>
      <c r="G339">
        <v>4.3</v>
      </c>
      <c r="H339">
        <v>178912</v>
      </c>
      <c r="I339" t="s">
        <v>2980</v>
      </c>
      <c r="J339" t="s">
        <v>2981</v>
      </c>
      <c r="K339" t="s">
        <v>2982</v>
      </c>
      <c r="L339" t="s">
        <v>2983</v>
      </c>
      <c r="M339" t="s">
        <v>2984</v>
      </c>
      <c r="N339" t="s">
        <v>2985</v>
      </c>
      <c r="O339" t="s">
        <v>2986</v>
      </c>
      <c r="P339" t="s">
        <v>2987</v>
      </c>
    </row>
    <row r="340" spans="1:16">
      <c r="A340" t="s">
        <v>2988</v>
      </c>
      <c r="B340" t="s">
        <v>2989</v>
      </c>
      <c r="C340" t="s">
        <v>2990</v>
      </c>
      <c r="D340">
        <v>6499</v>
      </c>
      <c r="E340">
        <v>8999</v>
      </c>
      <c r="F340">
        <v>0.28000000000000003</v>
      </c>
      <c r="G340">
        <v>4</v>
      </c>
      <c r="H340">
        <v>7807</v>
      </c>
      <c r="I340" t="s">
        <v>2991</v>
      </c>
      <c r="J340" t="s">
        <v>2992</v>
      </c>
      <c r="K340" t="s">
        <v>2993</v>
      </c>
      <c r="L340" t="s">
        <v>2994</v>
      </c>
      <c r="M340" t="s">
        <v>2995</v>
      </c>
      <c r="N340" t="s">
        <v>2996</v>
      </c>
      <c r="O340" t="s">
        <v>2997</v>
      </c>
      <c r="P340" t="s">
        <v>2998</v>
      </c>
    </row>
    <row r="341" spans="1:16">
      <c r="A341" t="s">
        <v>2999</v>
      </c>
      <c r="B341" t="s">
        <v>3000</v>
      </c>
      <c r="C341" t="s">
        <v>2990</v>
      </c>
      <c r="D341">
        <v>28999</v>
      </c>
      <c r="E341">
        <v>28999</v>
      </c>
      <c r="F341">
        <v>0</v>
      </c>
      <c r="G341">
        <v>4.3</v>
      </c>
      <c r="H341">
        <v>17415</v>
      </c>
      <c r="I341" t="s">
        <v>3001</v>
      </c>
      <c r="J341" t="s">
        <v>3002</v>
      </c>
      <c r="K341" t="s">
        <v>3003</v>
      </c>
      <c r="L341" t="s">
        <v>3004</v>
      </c>
      <c r="M341" t="s">
        <v>3005</v>
      </c>
      <c r="N341" t="s">
        <v>3006</v>
      </c>
      <c r="O341" t="s">
        <v>3007</v>
      </c>
      <c r="P341" t="s">
        <v>3008</v>
      </c>
    </row>
    <row r="342" spans="1:16">
      <c r="A342" t="s">
        <v>3009</v>
      </c>
      <c r="B342" t="s">
        <v>3010</v>
      </c>
      <c r="C342" t="s">
        <v>2990</v>
      </c>
      <c r="D342">
        <v>28999</v>
      </c>
      <c r="E342">
        <v>28999</v>
      </c>
      <c r="F342">
        <v>0</v>
      </c>
      <c r="G342">
        <v>4.3</v>
      </c>
      <c r="H342">
        <v>17415</v>
      </c>
      <c r="I342" t="s">
        <v>3011</v>
      </c>
      <c r="J342" t="s">
        <v>3002</v>
      </c>
      <c r="K342" t="s">
        <v>3003</v>
      </c>
      <c r="L342" t="s">
        <v>3004</v>
      </c>
      <c r="M342" t="s">
        <v>3005</v>
      </c>
      <c r="N342" t="s">
        <v>3006</v>
      </c>
      <c r="O342" t="s">
        <v>3012</v>
      </c>
      <c r="P342" t="s">
        <v>3013</v>
      </c>
    </row>
    <row r="343" spans="1:16">
      <c r="A343" t="s">
        <v>3014</v>
      </c>
      <c r="B343" t="s">
        <v>3015</v>
      </c>
      <c r="C343" t="s">
        <v>2990</v>
      </c>
      <c r="D343">
        <v>6499</v>
      </c>
      <c r="E343">
        <v>8999</v>
      </c>
      <c r="F343">
        <v>0.28000000000000003</v>
      </c>
      <c r="G343">
        <v>4</v>
      </c>
      <c r="H343">
        <v>7807</v>
      </c>
      <c r="I343" t="s">
        <v>2991</v>
      </c>
      <c r="J343" t="s">
        <v>2992</v>
      </c>
      <c r="K343" t="s">
        <v>2993</v>
      </c>
      <c r="L343" t="s">
        <v>2994</v>
      </c>
      <c r="M343" t="s">
        <v>2995</v>
      </c>
      <c r="N343" t="s">
        <v>2996</v>
      </c>
      <c r="O343" t="s">
        <v>3016</v>
      </c>
      <c r="P343" t="s">
        <v>3017</v>
      </c>
    </row>
    <row r="344" spans="1:16">
      <c r="A344" t="s">
        <v>3018</v>
      </c>
      <c r="B344" t="s">
        <v>3019</v>
      </c>
      <c r="C344" t="s">
        <v>2990</v>
      </c>
      <c r="D344">
        <v>6499</v>
      </c>
      <c r="E344">
        <v>8999</v>
      </c>
      <c r="F344">
        <v>0.28000000000000003</v>
      </c>
      <c r="G344">
        <v>4</v>
      </c>
      <c r="H344">
        <v>7807</v>
      </c>
      <c r="I344" t="s">
        <v>2991</v>
      </c>
      <c r="J344" t="s">
        <v>2992</v>
      </c>
      <c r="K344" t="s">
        <v>2993</v>
      </c>
      <c r="L344" t="s">
        <v>2994</v>
      </c>
      <c r="M344" t="s">
        <v>2995</v>
      </c>
      <c r="N344" t="s">
        <v>2996</v>
      </c>
      <c r="O344" t="s">
        <v>3020</v>
      </c>
      <c r="P344" t="s">
        <v>3021</v>
      </c>
    </row>
    <row r="345" spans="1:16">
      <c r="A345" t="s">
        <v>3022</v>
      </c>
      <c r="B345" t="s">
        <v>3023</v>
      </c>
      <c r="C345" t="s">
        <v>3024</v>
      </c>
      <c r="D345">
        <v>569</v>
      </c>
      <c r="E345">
        <v>1000</v>
      </c>
      <c r="F345">
        <v>0.43</v>
      </c>
      <c r="G345">
        <v>4.4000000000000004</v>
      </c>
      <c r="H345">
        <v>67259</v>
      </c>
      <c r="I345" t="s">
        <v>3025</v>
      </c>
      <c r="J345" t="s">
        <v>3026</v>
      </c>
      <c r="K345" t="s">
        <v>3027</v>
      </c>
      <c r="L345" t="s">
        <v>3028</v>
      </c>
      <c r="M345" t="s">
        <v>3029</v>
      </c>
      <c r="N345" t="s">
        <v>3030</v>
      </c>
      <c r="O345" t="s">
        <v>3031</v>
      </c>
      <c r="P345" t="s">
        <v>3032</v>
      </c>
    </row>
    <row r="346" spans="1:16">
      <c r="A346" t="s">
        <v>3033</v>
      </c>
      <c r="B346" t="s">
        <v>3034</v>
      </c>
      <c r="C346" t="s">
        <v>2948</v>
      </c>
      <c r="D346">
        <v>1898</v>
      </c>
      <c r="E346">
        <v>4999</v>
      </c>
      <c r="F346">
        <v>0.62</v>
      </c>
      <c r="G346">
        <v>4.0999999999999996</v>
      </c>
      <c r="H346">
        <v>10689</v>
      </c>
      <c r="I346" t="s">
        <v>3035</v>
      </c>
      <c r="J346" t="s">
        <v>3036</v>
      </c>
      <c r="K346" t="s">
        <v>3037</v>
      </c>
      <c r="L346" t="s">
        <v>3038</v>
      </c>
      <c r="M346" t="s">
        <v>3039</v>
      </c>
      <c r="N346" t="s">
        <v>3040</v>
      </c>
      <c r="O346" t="s">
        <v>3041</v>
      </c>
      <c r="P346" t="s">
        <v>3042</v>
      </c>
    </row>
    <row r="347" spans="1:16">
      <c r="A347" t="s">
        <v>3043</v>
      </c>
      <c r="B347" t="s">
        <v>3044</v>
      </c>
      <c r="C347" t="s">
        <v>3045</v>
      </c>
      <c r="D347">
        <v>1299</v>
      </c>
      <c r="E347">
        <v>1599</v>
      </c>
      <c r="F347">
        <v>0.19</v>
      </c>
      <c r="G347">
        <v>4</v>
      </c>
      <c r="H347">
        <v>128311</v>
      </c>
      <c r="I347" t="s">
        <v>3046</v>
      </c>
      <c r="J347" t="s">
        <v>3047</v>
      </c>
      <c r="K347" t="s">
        <v>3048</v>
      </c>
      <c r="L347" t="s">
        <v>3049</v>
      </c>
      <c r="M347" t="s">
        <v>3050</v>
      </c>
      <c r="N347" t="s">
        <v>3051</v>
      </c>
      <c r="O347" t="s">
        <v>3052</v>
      </c>
      <c r="P347" t="s">
        <v>3053</v>
      </c>
    </row>
    <row r="348" spans="1:16">
      <c r="A348" t="s">
        <v>3054</v>
      </c>
      <c r="B348" t="s">
        <v>3055</v>
      </c>
      <c r="C348" t="s">
        <v>2948</v>
      </c>
      <c r="D348">
        <v>1499</v>
      </c>
      <c r="E348">
        <v>6990</v>
      </c>
      <c r="F348">
        <v>0.79</v>
      </c>
      <c r="G348">
        <v>3.9</v>
      </c>
      <c r="H348">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v>0.4</v>
      </c>
      <c r="G349">
        <v>4.0999999999999996</v>
      </c>
      <c r="H349">
        <v>192590</v>
      </c>
      <c r="I349" t="s">
        <v>3067</v>
      </c>
      <c r="J349" t="s">
        <v>3068</v>
      </c>
      <c r="K349" t="s">
        <v>3069</v>
      </c>
      <c r="L349" t="s">
        <v>3070</v>
      </c>
      <c r="M349" t="s">
        <v>3071</v>
      </c>
      <c r="N349" t="s">
        <v>3072</v>
      </c>
      <c r="O349" t="s">
        <v>3073</v>
      </c>
      <c r="P349" t="s">
        <v>3074</v>
      </c>
    </row>
    <row r="350" spans="1:16">
      <c r="A350" t="s">
        <v>3075</v>
      </c>
      <c r="B350" t="s">
        <v>3076</v>
      </c>
      <c r="C350" t="s">
        <v>2990</v>
      </c>
      <c r="D350">
        <v>9499</v>
      </c>
      <c r="E350">
        <v>11999</v>
      </c>
      <c r="F350">
        <v>0.21</v>
      </c>
      <c r="G350">
        <v>4.2</v>
      </c>
      <c r="H350">
        <v>284</v>
      </c>
      <c r="I350" t="s">
        <v>3077</v>
      </c>
      <c r="J350" t="s">
        <v>3078</v>
      </c>
      <c r="K350" t="s">
        <v>3079</v>
      </c>
      <c r="L350" t="s">
        <v>3080</v>
      </c>
      <c r="M350" t="s">
        <v>3081</v>
      </c>
      <c r="N350" t="s">
        <v>3082</v>
      </c>
      <c r="O350" t="s">
        <v>3083</v>
      </c>
      <c r="P350" t="s">
        <v>3084</v>
      </c>
    </row>
    <row r="351" spans="1:16">
      <c r="A351" t="s">
        <v>3085</v>
      </c>
      <c r="B351" t="s">
        <v>3086</v>
      </c>
      <c r="C351" t="s">
        <v>3066</v>
      </c>
      <c r="D351">
        <v>599</v>
      </c>
      <c r="E351">
        <v>2499</v>
      </c>
      <c r="F351">
        <v>0.76</v>
      </c>
      <c r="G351">
        <v>3.9</v>
      </c>
      <c r="H351">
        <v>58162</v>
      </c>
      <c r="I351" t="s">
        <v>3087</v>
      </c>
      <c r="J351" t="s">
        <v>3088</v>
      </c>
      <c r="K351" t="s">
        <v>3089</v>
      </c>
      <c r="L351" t="s">
        <v>3090</v>
      </c>
      <c r="M351" t="s">
        <v>3091</v>
      </c>
      <c r="N351" t="s">
        <v>3092</v>
      </c>
      <c r="O351" t="s">
        <v>3093</v>
      </c>
      <c r="P351" t="s">
        <v>3094</v>
      </c>
    </row>
    <row r="352" spans="1:16">
      <c r="A352" t="s">
        <v>3095</v>
      </c>
      <c r="B352" t="s">
        <v>3096</v>
      </c>
      <c r="C352" t="s">
        <v>2990</v>
      </c>
      <c r="D352">
        <v>8999</v>
      </c>
      <c r="E352">
        <v>11999</v>
      </c>
      <c r="F352">
        <v>0.25</v>
      </c>
      <c r="G352">
        <v>4</v>
      </c>
      <c r="H352">
        <v>12796</v>
      </c>
      <c r="I352" t="s">
        <v>3097</v>
      </c>
      <c r="J352" t="s">
        <v>3098</v>
      </c>
      <c r="K352" t="s">
        <v>3099</v>
      </c>
      <c r="L352" t="s">
        <v>3100</v>
      </c>
      <c r="M352" t="s">
        <v>3101</v>
      </c>
      <c r="N352" t="s">
        <v>3102</v>
      </c>
      <c r="O352" t="s">
        <v>3103</v>
      </c>
      <c r="P352" t="s">
        <v>3104</v>
      </c>
    </row>
    <row r="353" spans="1:16">
      <c r="A353" t="s">
        <v>3105</v>
      </c>
      <c r="B353" t="s">
        <v>3106</v>
      </c>
      <c r="C353" t="s">
        <v>3107</v>
      </c>
      <c r="D353">
        <v>349</v>
      </c>
      <c r="E353">
        <v>1299</v>
      </c>
      <c r="F353">
        <v>0.73</v>
      </c>
      <c r="G353">
        <v>4</v>
      </c>
      <c r="H353">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v>0.65</v>
      </c>
      <c r="G354">
        <v>4.0999999999999996</v>
      </c>
      <c r="H354">
        <v>363713</v>
      </c>
      <c r="I354" t="s">
        <v>3118</v>
      </c>
      <c r="J354" t="s">
        <v>3119</v>
      </c>
      <c r="K354" t="s">
        <v>3120</v>
      </c>
      <c r="L354" t="s">
        <v>3121</v>
      </c>
      <c r="M354" t="s">
        <v>3122</v>
      </c>
      <c r="N354" t="s">
        <v>3123</v>
      </c>
      <c r="O354" t="s">
        <v>3124</v>
      </c>
      <c r="P354" t="s">
        <v>3125</v>
      </c>
    </row>
    <row r="355" spans="1:16">
      <c r="A355" t="s">
        <v>3126</v>
      </c>
      <c r="B355" t="s">
        <v>3127</v>
      </c>
      <c r="C355" t="s">
        <v>3024</v>
      </c>
      <c r="D355">
        <v>959</v>
      </c>
      <c r="E355">
        <v>1800</v>
      </c>
      <c r="F355">
        <v>0.47</v>
      </c>
      <c r="G355">
        <v>4.4000000000000004</v>
      </c>
      <c r="H355">
        <v>67259</v>
      </c>
      <c r="I355" t="s">
        <v>3025</v>
      </c>
      <c r="J355" t="s">
        <v>3026</v>
      </c>
      <c r="K355" t="s">
        <v>3027</v>
      </c>
      <c r="L355" t="s">
        <v>3028</v>
      </c>
      <c r="M355" t="s">
        <v>3029</v>
      </c>
      <c r="N355" t="s">
        <v>3030</v>
      </c>
      <c r="O355" t="s">
        <v>3128</v>
      </c>
      <c r="P355" t="s">
        <v>3129</v>
      </c>
    </row>
    <row r="356" spans="1:16">
      <c r="A356" t="s">
        <v>3130</v>
      </c>
      <c r="B356" t="s">
        <v>3131</v>
      </c>
      <c r="C356" t="s">
        <v>2990</v>
      </c>
      <c r="D356">
        <v>9499</v>
      </c>
      <c r="E356">
        <v>11999</v>
      </c>
      <c r="F356">
        <v>0.21</v>
      </c>
      <c r="G356">
        <v>4.2</v>
      </c>
      <c r="H356">
        <v>284</v>
      </c>
      <c r="I356" t="s">
        <v>3077</v>
      </c>
      <c r="J356" t="s">
        <v>3078</v>
      </c>
      <c r="K356" t="s">
        <v>3079</v>
      </c>
      <c r="L356" t="s">
        <v>3080</v>
      </c>
      <c r="M356" t="s">
        <v>3081</v>
      </c>
      <c r="N356" t="s">
        <v>3082</v>
      </c>
      <c r="O356" t="s">
        <v>3132</v>
      </c>
      <c r="P356" t="s">
        <v>3133</v>
      </c>
    </row>
    <row r="357" spans="1:16">
      <c r="A357" t="s">
        <v>3134</v>
      </c>
      <c r="B357" t="s">
        <v>3135</v>
      </c>
      <c r="C357" t="s">
        <v>2979</v>
      </c>
      <c r="D357">
        <v>1499</v>
      </c>
      <c r="E357">
        <v>2499</v>
      </c>
      <c r="F357">
        <v>0.4</v>
      </c>
      <c r="G357">
        <v>4.3</v>
      </c>
      <c r="H357">
        <v>15970</v>
      </c>
      <c r="I357" t="s">
        <v>3136</v>
      </c>
      <c r="J357" t="s">
        <v>3137</v>
      </c>
      <c r="K357" t="s">
        <v>3138</v>
      </c>
      <c r="L357" t="s">
        <v>3139</v>
      </c>
      <c r="M357" t="s">
        <v>3140</v>
      </c>
      <c r="N357" t="s">
        <v>3141</v>
      </c>
      <c r="O357" t="s">
        <v>3142</v>
      </c>
      <c r="P357" t="s">
        <v>3143</v>
      </c>
    </row>
    <row r="358" spans="1:16">
      <c r="A358" t="s">
        <v>3144</v>
      </c>
      <c r="B358" t="s">
        <v>3145</v>
      </c>
      <c r="C358" t="s">
        <v>2979</v>
      </c>
      <c r="D358">
        <v>1149</v>
      </c>
      <c r="E358">
        <v>2199</v>
      </c>
      <c r="F358">
        <v>0.48</v>
      </c>
      <c r="G358">
        <v>4.3</v>
      </c>
      <c r="H358">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v>0.65</v>
      </c>
      <c r="G359">
        <v>3.9</v>
      </c>
      <c r="H359">
        <v>46399</v>
      </c>
      <c r="I359" t="s">
        <v>3152</v>
      </c>
      <c r="J359" t="s">
        <v>3153</v>
      </c>
      <c r="K359" t="s">
        <v>3154</v>
      </c>
      <c r="L359" t="s">
        <v>3155</v>
      </c>
      <c r="M359" t="s">
        <v>3156</v>
      </c>
      <c r="N359" t="s">
        <v>3157</v>
      </c>
      <c r="O359" t="s">
        <v>3158</v>
      </c>
      <c r="P359" t="s">
        <v>3159</v>
      </c>
    </row>
    <row r="360" spans="1:16">
      <c r="A360" t="s">
        <v>3160</v>
      </c>
      <c r="B360" t="s">
        <v>3161</v>
      </c>
      <c r="C360" t="s">
        <v>3162</v>
      </c>
      <c r="D360">
        <v>1219</v>
      </c>
      <c r="E360">
        <v>1699</v>
      </c>
      <c r="F360">
        <v>0.28000000000000003</v>
      </c>
      <c r="G360">
        <v>4.4000000000000004</v>
      </c>
      <c r="H360">
        <v>8891</v>
      </c>
      <c r="I360" t="s">
        <v>3163</v>
      </c>
      <c r="J360" t="s">
        <v>3164</v>
      </c>
      <c r="K360" t="s">
        <v>3165</v>
      </c>
      <c r="L360" t="s">
        <v>3166</v>
      </c>
      <c r="M360" t="s">
        <v>3167</v>
      </c>
      <c r="N360" t="s">
        <v>3168</v>
      </c>
      <c r="O360" t="s">
        <v>3169</v>
      </c>
      <c r="P360" t="s">
        <v>3170</v>
      </c>
    </row>
    <row r="361" spans="1:16">
      <c r="A361" t="s">
        <v>3171</v>
      </c>
      <c r="B361" t="s">
        <v>3172</v>
      </c>
      <c r="C361" t="s">
        <v>2948</v>
      </c>
      <c r="D361">
        <v>1599</v>
      </c>
      <c r="E361">
        <v>3999</v>
      </c>
      <c r="F361">
        <v>0.6</v>
      </c>
      <c r="G361">
        <v>4</v>
      </c>
      <c r="H361">
        <v>30254</v>
      </c>
      <c r="I361" t="s">
        <v>3173</v>
      </c>
      <c r="J361" t="s">
        <v>3174</v>
      </c>
      <c r="K361" t="s">
        <v>3175</v>
      </c>
      <c r="L361" t="s">
        <v>3176</v>
      </c>
      <c r="M361" t="s">
        <v>3177</v>
      </c>
      <c r="N361" t="s">
        <v>3178</v>
      </c>
      <c r="O361" t="s">
        <v>3179</v>
      </c>
      <c r="P361" t="s">
        <v>3180</v>
      </c>
    </row>
    <row r="362" spans="1:16">
      <c r="A362" t="s">
        <v>3181</v>
      </c>
      <c r="B362" t="s">
        <v>3182</v>
      </c>
      <c r="C362" t="s">
        <v>2948</v>
      </c>
      <c r="D362">
        <v>1499</v>
      </c>
      <c r="E362">
        <v>7999</v>
      </c>
      <c r="F362">
        <v>0.81</v>
      </c>
      <c r="G362">
        <v>4.2</v>
      </c>
      <c r="H362">
        <v>22636</v>
      </c>
      <c r="I362" t="s">
        <v>3183</v>
      </c>
      <c r="J362" t="s">
        <v>3184</v>
      </c>
      <c r="K362" t="s">
        <v>3185</v>
      </c>
      <c r="L362" t="s">
        <v>3186</v>
      </c>
      <c r="M362" t="s">
        <v>3187</v>
      </c>
      <c r="N362" t="s">
        <v>3188</v>
      </c>
      <c r="O362" t="s">
        <v>3189</v>
      </c>
      <c r="P362" t="s">
        <v>3190</v>
      </c>
    </row>
    <row r="363" spans="1:16">
      <c r="A363" t="s">
        <v>3191</v>
      </c>
      <c r="B363" t="s">
        <v>3192</v>
      </c>
      <c r="C363" t="s">
        <v>2990</v>
      </c>
      <c r="D363">
        <v>18499</v>
      </c>
      <c r="E363">
        <v>25999</v>
      </c>
      <c r="F363">
        <v>0.28999999999999998</v>
      </c>
      <c r="G363">
        <v>4.0999999999999996</v>
      </c>
      <c r="H363">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v>0.47</v>
      </c>
      <c r="G364">
        <v>4.4000000000000004</v>
      </c>
      <c r="H364">
        <v>67259</v>
      </c>
      <c r="I364" t="s">
        <v>3203</v>
      </c>
      <c r="J364" t="s">
        <v>3026</v>
      </c>
      <c r="K364" t="s">
        <v>3027</v>
      </c>
      <c r="L364" t="s">
        <v>3028</v>
      </c>
      <c r="M364" t="s">
        <v>3029</v>
      </c>
      <c r="N364" t="s">
        <v>3030</v>
      </c>
      <c r="O364" t="s">
        <v>3204</v>
      </c>
      <c r="P364" t="s">
        <v>3205</v>
      </c>
    </row>
    <row r="365" spans="1:16">
      <c r="A365" t="s">
        <v>3206</v>
      </c>
      <c r="B365" t="s">
        <v>3207</v>
      </c>
      <c r="C365" t="s">
        <v>2990</v>
      </c>
      <c r="D365">
        <v>12999</v>
      </c>
      <c r="E365">
        <v>17999</v>
      </c>
      <c r="F365">
        <v>0.28000000000000003</v>
      </c>
      <c r="G365">
        <v>4.0999999999999996</v>
      </c>
      <c r="H365">
        <v>18998</v>
      </c>
      <c r="I365" t="s">
        <v>3208</v>
      </c>
      <c r="J365" t="s">
        <v>3209</v>
      </c>
      <c r="K365" t="s">
        <v>3210</v>
      </c>
      <c r="L365" t="s">
        <v>3211</v>
      </c>
      <c r="M365" t="s">
        <v>3212</v>
      </c>
      <c r="N365" t="s">
        <v>3213</v>
      </c>
      <c r="O365" t="s">
        <v>3214</v>
      </c>
      <c r="P365" t="s">
        <v>3215</v>
      </c>
    </row>
    <row r="366" spans="1:16">
      <c r="A366" t="s">
        <v>3216</v>
      </c>
      <c r="B366" t="s">
        <v>2947</v>
      </c>
      <c r="C366" t="s">
        <v>2948</v>
      </c>
      <c r="D366">
        <v>1799</v>
      </c>
      <c r="E366">
        <v>19999</v>
      </c>
      <c r="F366">
        <v>0.91</v>
      </c>
      <c r="G366">
        <v>4.2</v>
      </c>
      <c r="H366">
        <v>13937</v>
      </c>
      <c r="I366" t="s">
        <v>3217</v>
      </c>
      <c r="J366" t="s">
        <v>2950</v>
      </c>
      <c r="K366" t="s">
        <v>2951</v>
      </c>
      <c r="L366" t="s">
        <v>2952</v>
      </c>
      <c r="M366" t="s">
        <v>2953</v>
      </c>
      <c r="N366" t="s">
        <v>2954</v>
      </c>
      <c r="O366" t="s">
        <v>3218</v>
      </c>
      <c r="P366" t="s">
        <v>3219</v>
      </c>
    </row>
    <row r="367" spans="1:16">
      <c r="A367" t="s">
        <v>3220</v>
      </c>
      <c r="B367" t="s">
        <v>3221</v>
      </c>
      <c r="C367" t="s">
        <v>2948</v>
      </c>
      <c r="D367">
        <v>2199</v>
      </c>
      <c r="E367">
        <v>9999</v>
      </c>
      <c r="F367">
        <v>0.78</v>
      </c>
      <c r="G367">
        <v>4.2</v>
      </c>
      <c r="H367">
        <v>29471</v>
      </c>
      <c r="I367" t="s">
        <v>3222</v>
      </c>
      <c r="J367" t="s">
        <v>3223</v>
      </c>
      <c r="K367" t="s">
        <v>3224</v>
      </c>
      <c r="L367" t="s">
        <v>3225</v>
      </c>
      <c r="M367" t="s">
        <v>3226</v>
      </c>
      <c r="N367" t="s">
        <v>3227</v>
      </c>
      <c r="O367" t="s">
        <v>3228</v>
      </c>
      <c r="P367" t="s">
        <v>3229</v>
      </c>
    </row>
    <row r="368" spans="1:16">
      <c r="A368" t="s">
        <v>3230</v>
      </c>
      <c r="B368" t="s">
        <v>3231</v>
      </c>
      <c r="C368" t="s">
        <v>2990</v>
      </c>
      <c r="D368">
        <v>16999</v>
      </c>
      <c r="E368">
        <v>24999</v>
      </c>
      <c r="F368">
        <v>0.32</v>
      </c>
      <c r="G368">
        <v>4.0999999999999996</v>
      </c>
      <c r="H368">
        <v>22318</v>
      </c>
      <c r="I368" t="s">
        <v>3232</v>
      </c>
      <c r="J368" t="s">
        <v>3194</v>
      </c>
      <c r="K368" t="s">
        <v>3195</v>
      </c>
      <c r="L368" t="s">
        <v>3196</v>
      </c>
      <c r="M368" t="s">
        <v>3197</v>
      </c>
      <c r="N368" t="s">
        <v>3198</v>
      </c>
      <c r="O368" t="s">
        <v>3233</v>
      </c>
      <c r="P368" t="s">
        <v>3234</v>
      </c>
    </row>
    <row r="369" spans="1:16">
      <c r="A369" t="s">
        <v>3235</v>
      </c>
      <c r="B369" t="s">
        <v>3236</v>
      </c>
      <c r="C369" t="s">
        <v>2990</v>
      </c>
      <c r="D369">
        <v>16499</v>
      </c>
      <c r="E369">
        <v>20999</v>
      </c>
      <c r="F369">
        <v>0.21</v>
      </c>
      <c r="G369">
        <v>4</v>
      </c>
      <c r="H369">
        <v>21350</v>
      </c>
      <c r="I369" t="s">
        <v>3237</v>
      </c>
      <c r="J369" t="s">
        <v>3238</v>
      </c>
      <c r="K369" t="s">
        <v>3239</v>
      </c>
      <c r="L369" t="s">
        <v>3240</v>
      </c>
      <c r="M369" t="s">
        <v>3241</v>
      </c>
      <c r="N369" t="s">
        <v>3242</v>
      </c>
      <c r="O369" t="s">
        <v>3243</v>
      </c>
      <c r="P369" t="s">
        <v>3244</v>
      </c>
    </row>
    <row r="370" spans="1:16">
      <c r="A370" t="s">
        <v>3245</v>
      </c>
      <c r="B370" t="s">
        <v>2947</v>
      </c>
      <c r="C370" t="s">
        <v>2948</v>
      </c>
      <c r="D370">
        <v>1799</v>
      </c>
      <c r="E370">
        <v>19999</v>
      </c>
      <c r="F370">
        <v>0.91</v>
      </c>
      <c r="G370">
        <v>4.2</v>
      </c>
      <c r="H370">
        <v>13937</v>
      </c>
      <c r="I370" t="s">
        <v>3217</v>
      </c>
      <c r="J370" t="s">
        <v>2950</v>
      </c>
      <c r="K370" t="s">
        <v>2951</v>
      </c>
      <c r="L370" t="s">
        <v>2952</v>
      </c>
      <c r="M370" t="s">
        <v>2953</v>
      </c>
      <c r="N370" t="s">
        <v>2954</v>
      </c>
      <c r="O370" t="s">
        <v>3246</v>
      </c>
      <c r="P370" t="s">
        <v>3247</v>
      </c>
    </row>
    <row r="371" spans="1:16">
      <c r="A371" t="s">
        <v>16</v>
      </c>
      <c r="B371" t="s">
        <v>17</v>
      </c>
      <c r="C371" t="s">
        <v>18</v>
      </c>
      <c r="D371">
        <v>399</v>
      </c>
      <c r="E371">
        <v>1099</v>
      </c>
      <c r="F371">
        <v>0.64</v>
      </c>
      <c r="G371">
        <v>4.2</v>
      </c>
      <c r="H371">
        <v>24270</v>
      </c>
      <c r="I371" t="s">
        <v>19</v>
      </c>
      <c r="J371" t="s">
        <v>20</v>
      </c>
      <c r="K371" t="s">
        <v>21</v>
      </c>
      <c r="L371" t="s">
        <v>22</v>
      </c>
      <c r="M371" t="s">
        <v>23</v>
      </c>
      <c r="N371" t="s">
        <v>825</v>
      </c>
      <c r="O371" t="s">
        <v>3248</v>
      </c>
      <c r="P371" t="s">
        <v>3249</v>
      </c>
    </row>
    <row r="372" spans="1:16">
      <c r="A372" t="s">
        <v>3250</v>
      </c>
      <c r="B372" t="s">
        <v>3251</v>
      </c>
      <c r="C372" t="s">
        <v>2990</v>
      </c>
      <c r="D372">
        <v>8499</v>
      </c>
      <c r="E372">
        <v>10999</v>
      </c>
      <c r="F372">
        <v>0.23</v>
      </c>
      <c r="G372">
        <v>4.0999999999999996</v>
      </c>
      <c r="H372">
        <v>313836</v>
      </c>
      <c r="I372" t="s">
        <v>3252</v>
      </c>
      <c r="J372" t="s">
        <v>3253</v>
      </c>
      <c r="K372" t="s">
        <v>3254</v>
      </c>
      <c r="L372" t="s">
        <v>3255</v>
      </c>
      <c r="M372" t="s">
        <v>3256</v>
      </c>
      <c r="N372" t="s">
        <v>3257</v>
      </c>
      <c r="O372" t="s">
        <v>3258</v>
      </c>
      <c r="P372" t="s">
        <v>3259</v>
      </c>
    </row>
    <row r="373" spans="1:16">
      <c r="A373" t="s">
        <v>3260</v>
      </c>
      <c r="B373" t="s">
        <v>3261</v>
      </c>
      <c r="C373" t="s">
        <v>2990</v>
      </c>
      <c r="D373">
        <v>6499</v>
      </c>
      <c r="E373">
        <v>8499</v>
      </c>
      <c r="F373">
        <v>0.24</v>
      </c>
      <c r="G373">
        <v>4.0999999999999996</v>
      </c>
      <c r="H373">
        <v>313836</v>
      </c>
      <c r="I373" t="s">
        <v>3262</v>
      </c>
      <c r="J373" t="s">
        <v>3253</v>
      </c>
      <c r="K373" t="s">
        <v>3254</v>
      </c>
      <c r="L373" t="s">
        <v>3255</v>
      </c>
      <c r="M373" t="s">
        <v>3256</v>
      </c>
      <c r="N373" t="s">
        <v>3257</v>
      </c>
      <c r="O373" t="s">
        <v>3263</v>
      </c>
      <c r="P373" t="s">
        <v>3264</v>
      </c>
    </row>
    <row r="374" spans="1:16">
      <c r="A374" t="s">
        <v>3265</v>
      </c>
      <c r="B374" t="s">
        <v>2947</v>
      </c>
      <c r="C374" t="s">
        <v>2948</v>
      </c>
      <c r="D374">
        <v>1799</v>
      </c>
      <c r="E374">
        <v>19999</v>
      </c>
      <c r="F374">
        <v>0.91</v>
      </c>
      <c r="G374">
        <v>4.2</v>
      </c>
      <c r="H374">
        <v>13937</v>
      </c>
      <c r="I374" t="s">
        <v>3266</v>
      </c>
      <c r="J374" t="s">
        <v>2950</v>
      </c>
      <c r="K374" t="s">
        <v>2951</v>
      </c>
      <c r="L374" t="s">
        <v>2952</v>
      </c>
      <c r="M374" t="s">
        <v>2953</v>
      </c>
      <c r="N374" t="s">
        <v>2954</v>
      </c>
      <c r="O374" t="s">
        <v>3267</v>
      </c>
      <c r="P374" t="s">
        <v>3268</v>
      </c>
    </row>
    <row r="375" spans="1:16">
      <c r="A375" t="s">
        <v>3269</v>
      </c>
      <c r="B375" t="s">
        <v>3270</v>
      </c>
      <c r="C375" t="s">
        <v>2990</v>
      </c>
      <c r="D375">
        <v>8999</v>
      </c>
      <c r="E375">
        <v>11999</v>
      </c>
      <c r="F375">
        <v>0.25</v>
      </c>
      <c r="G375">
        <v>4</v>
      </c>
      <c r="H375">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v>0.72</v>
      </c>
      <c r="G376">
        <v>4.3</v>
      </c>
      <c r="H376">
        <v>14185</v>
      </c>
      <c r="I376" t="s">
        <v>3276</v>
      </c>
      <c r="J376" t="s">
        <v>2037</v>
      </c>
      <c r="K376" t="s">
        <v>2038</v>
      </c>
      <c r="L376" t="s">
        <v>2039</v>
      </c>
      <c r="M376" t="s">
        <v>2040</v>
      </c>
      <c r="N376" t="s">
        <v>3277</v>
      </c>
      <c r="O376" t="s">
        <v>3278</v>
      </c>
      <c r="P376" t="s">
        <v>3279</v>
      </c>
    </row>
    <row r="377" spans="1:16">
      <c r="A377" t="s">
        <v>3280</v>
      </c>
      <c r="B377" t="s">
        <v>3281</v>
      </c>
      <c r="C377" t="s">
        <v>2948</v>
      </c>
      <c r="D377">
        <v>3999</v>
      </c>
      <c r="E377">
        <v>16999</v>
      </c>
      <c r="F377">
        <v>0.76</v>
      </c>
      <c r="G377">
        <v>4.3</v>
      </c>
      <c r="H377">
        <v>17159</v>
      </c>
      <c r="I377" t="s">
        <v>3282</v>
      </c>
      <c r="J377" t="s">
        <v>3283</v>
      </c>
      <c r="K377" t="s">
        <v>3284</v>
      </c>
      <c r="L377" t="s">
        <v>3285</v>
      </c>
      <c r="M377" t="s">
        <v>3286</v>
      </c>
      <c r="N377" t="s">
        <v>3287</v>
      </c>
      <c r="O377" t="s">
        <v>3288</v>
      </c>
      <c r="P377" t="s">
        <v>3289</v>
      </c>
    </row>
    <row r="378" spans="1:16">
      <c r="A378" t="s">
        <v>3290</v>
      </c>
      <c r="B378" t="s">
        <v>3291</v>
      </c>
      <c r="C378" t="s">
        <v>2948</v>
      </c>
      <c r="D378">
        <v>2998</v>
      </c>
      <c r="E378">
        <v>5999</v>
      </c>
      <c r="F378">
        <v>0.5</v>
      </c>
      <c r="G378">
        <v>4.0999999999999996</v>
      </c>
      <c r="H378">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v>0.43</v>
      </c>
      <c r="G379">
        <v>4</v>
      </c>
      <c r="H379">
        <v>43993</v>
      </c>
      <c r="I379" t="s">
        <v>29</v>
      </c>
      <c r="J379" t="s">
        <v>30</v>
      </c>
      <c r="K379" t="s">
        <v>31</v>
      </c>
      <c r="L379" t="s">
        <v>32</v>
      </c>
      <c r="M379" t="s">
        <v>33</v>
      </c>
      <c r="N379" t="s">
        <v>34</v>
      </c>
      <c r="O379" t="s">
        <v>3300</v>
      </c>
      <c r="P379" t="s">
        <v>3301</v>
      </c>
    </row>
    <row r="380" spans="1:16">
      <c r="A380" t="s">
        <v>3302</v>
      </c>
      <c r="B380" t="s">
        <v>3303</v>
      </c>
      <c r="C380" t="s">
        <v>2990</v>
      </c>
      <c r="D380">
        <v>15499</v>
      </c>
      <c r="E380">
        <v>18999</v>
      </c>
      <c r="F380">
        <v>0.18</v>
      </c>
      <c r="G380">
        <v>4.0999999999999996</v>
      </c>
      <c r="H380">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v>0.8</v>
      </c>
      <c r="G381">
        <v>3.9</v>
      </c>
      <c r="H381">
        <v>7928</v>
      </c>
      <c r="I381" t="s">
        <v>3312</v>
      </c>
      <c r="J381" t="s">
        <v>40</v>
      </c>
      <c r="K381" t="s">
        <v>41</v>
      </c>
      <c r="L381" t="s">
        <v>42</v>
      </c>
      <c r="M381" t="s">
        <v>43</v>
      </c>
      <c r="N381" t="s">
        <v>3313</v>
      </c>
      <c r="O381" t="s">
        <v>3314</v>
      </c>
      <c r="P381" t="s">
        <v>3315</v>
      </c>
    </row>
    <row r="382" spans="1:16">
      <c r="A382" t="s">
        <v>3316</v>
      </c>
      <c r="B382" t="s">
        <v>2947</v>
      </c>
      <c r="C382" t="s">
        <v>2948</v>
      </c>
      <c r="D382">
        <v>1799</v>
      </c>
      <c r="E382">
        <v>19999</v>
      </c>
      <c r="F382">
        <v>0.91</v>
      </c>
      <c r="G382">
        <v>4.2</v>
      </c>
      <c r="H382">
        <v>13937</v>
      </c>
      <c r="I382" t="s">
        <v>2949</v>
      </c>
      <c r="J382" t="s">
        <v>2950</v>
      </c>
      <c r="K382" t="s">
        <v>2951</v>
      </c>
      <c r="L382" t="s">
        <v>2952</v>
      </c>
      <c r="M382" t="s">
        <v>2953</v>
      </c>
      <c r="N382" t="s">
        <v>2954</v>
      </c>
      <c r="O382" t="s">
        <v>3317</v>
      </c>
      <c r="P382" t="s">
        <v>3318</v>
      </c>
    </row>
    <row r="383" spans="1:16">
      <c r="A383" t="s">
        <v>3319</v>
      </c>
      <c r="B383" t="s">
        <v>3320</v>
      </c>
      <c r="C383" t="s">
        <v>2990</v>
      </c>
      <c r="D383">
        <v>8999</v>
      </c>
      <c r="E383">
        <v>11999</v>
      </c>
      <c r="F383">
        <v>0.25</v>
      </c>
      <c r="G383">
        <v>4</v>
      </c>
      <c r="H383">
        <v>12796</v>
      </c>
      <c r="I383" t="s">
        <v>3097</v>
      </c>
      <c r="J383" t="s">
        <v>3098</v>
      </c>
      <c r="K383" t="s">
        <v>3099</v>
      </c>
      <c r="L383" t="s">
        <v>3100</v>
      </c>
      <c r="M383" t="s">
        <v>3101</v>
      </c>
      <c r="N383" t="s">
        <v>3102</v>
      </c>
      <c r="O383" t="s">
        <v>3321</v>
      </c>
      <c r="P383" t="s">
        <v>3322</v>
      </c>
    </row>
    <row r="384" spans="1:16">
      <c r="A384" t="s">
        <v>3323</v>
      </c>
      <c r="B384" t="s">
        <v>3324</v>
      </c>
      <c r="C384" t="s">
        <v>3107</v>
      </c>
      <c r="D384">
        <v>873</v>
      </c>
      <c r="E384">
        <v>1699</v>
      </c>
      <c r="F384">
        <v>0.49</v>
      </c>
      <c r="G384">
        <v>4.4000000000000004</v>
      </c>
      <c r="H384">
        <v>1680</v>
      </c>
      <c r="I384" t="s">
        <v>3325</v>
      </c>
      <c r="J384" t="s">
        <v>3326</v>
      </c>
      <c r="K384" t="s">
        <v>3327</v>
      </c>
      <c r="L384" t="s">
        <v>3328</v>
      </c>
      <c r="M384" t="s">
        <v>3329</v>
      </c>
      <c r="N384" t="s">
        <v>3330</v>
      </c>
      <c r="O384" t="s">
        <v>3331</v>
      </c>
      <c r="P384" t="s">
        <v>3332</v>
      </c>
    </row>
    <row r="385" spans="1:16">
      <c r="A385" t="s">
        <v>3333</v>
      </c>
      <c r="B385" t="s">
        <v>3334</v>
      </c>
      <c r="C385" t="s">
        <v>2990</v>
      </c>
      <c r="D385">
        <v>12999</v>
      </c>
      <c r="E385">
        <v>15999</v>
      </c>
      <c r="F385">
        <v>0.19</v>
      </c>
      <c r="G385">
        <v>4.2</v>
      </c>
      <c r="H385">
        <v>13246</v>
      </c>
      <c r="I385" t="s">
        <v>3335</v>
      </c>
      <c r="J385" t="s">
        <v>3336</v>
      </c>
      <c r="K385" t="s">
        <v>3337</v>
      </c>
      <c r="L385" t="s">
        <v>3338</v>
      </c>
      <c r="M385" t="s">
        <v>3339</v>
      </c>
      <c r="N385" t="s">
        <v>3340</v>
      </c>
      <c r="O385" t="s">
        <v>3341</v>
      </c>
      <c r="P385" t="s">
        <v>3342</v>
      </c>
    </row>
    <row r="386" spans="1:16">
      <c r="A386" t="s">
        <v>3343</v>
      </c>
      <c r="B386" t="s">
        <v>3344</v>
      </c>
      <c r="C386" t="s">
        <v>3345</v>
      </c>
      <c r="D386">
        <v>539</v>
      </c>
      <c r="E386">
        <v>1599</v>
      </c>
      <c r="F386">
        <v>0.66</v>
      </c>
      <c r="G386">
        <v>3.8</v>
      </c>
      <c r="H386">
        <v>14648</v>
      </c>
      <c r="I386" t="s">
        <v>3346</v>
      </c>
      <c r="J386" t="s">
        <v>3347</v>
      </c>
      <c r="K386" t="s">
        <v>3348</v>
      </c>
      <c r="L386" t="s">
        <v>3349</v>
      </c>
      <c r="M386" t="s">
        <v>3350</v>
      </c>
      <c r="N386" t="s">
        <v>3351</v>
      </c>
      <c r="O386" t="s">
        <v>3352</v>
      </c>
      <c r="P386" t="s">
        <v>3353</v>
      </c>
    </row>
    <row r="387" spans="1:16">
      <c r="A387" t="s">
        <v>3354</v>
      </c>
      <c r="B387" t="s">
        <v>2958</v>
      </c>
      <c r="C387" t="s">
        <v>2948</v>
      </c>
      <c r="D387">
        <v>1999</v>
      </c>
      <c r="E387">
        <v>9999</v>
      </c>
      <c r="F387">
        <v>0.8</v>
      </c>
      <c r="G387">
        <v>4.3</v>
      </c>
      <c r="H387">
        <v>27696</v>
      </c>
      <c r="I387" t="s">
        <v>3355</v>
      </c>
      <c r="J387" t="s">
        <v>2960</v>
      </c>
      <c r="K387" t="s">
        <v>2961</v>
      </c>
      <c r="L387" t="s">
        <v>2962</v>
      </c>
      <c r="M387" t="s">
        <v>2963</v>
      </c>
      <c r="N387" t="s">
        <v>2964</v>
      </c>
      <c r="O387" t="s">
        <v>3356</v>
      </c>
      <c r="P387" t="s">
        <v>3357</v>
      </c>
    </row>
    <row r="388" spans="1:16">
      <c r="A388" t="s">
        <v>3358</v>
      </c>
      <c r="B388" t="s">
        <v>3359</v>
      </c>
      <c r="C388" t="s">
        <v>2990</v>
      </c>
      <c r="D388">
        <v>15490</v>
      </c>
      <c r="E388">
        <v>20990</v>
      </c>
      <c r="F388">
        <v>0.26</v>
      </c>
      <c r="G388">
        <v>4.2</v>
      </c>
      <c r="H388">
        <v>32916</v>
      </c>
      <c r="I388" t="s">
        <v>3360</v>
      </c>
      <c r="J388" t="s">
        <v>3361</v>
      </c>
      <c r="K388" t="s">
        <v>3362</v>
      </c>
      <c r="L388" t="s">
        <v>3363</v>
      </c>
      <c r="M388" t="s">
        <v>3364</v>
      </c>
      <c r="N388" t="s">
        <v>3365</v>
      </c>
      <c r="O388" t="s">
        <v>3366</v>
      </c>
      <c r="P388" t="s">
        <v>3367</v>
      </c>
    </row>
    <row r="389" spans="1:16">
      <c r="A389" t="s">
        <v>3368</v>
      </c>
      <c r="B389" t="s">
        <v>3369</v>
      </c>
      <c r="C389" t="s">
        <v>2990</v>
      </c>
      <c r="D389">
        <v>19999</v>
      </c>
      <c r="E389">
        <v>24999</v>
      </c>
      <c r="F389">
        <v>0.2</v>
      </c>
      <c r="G389">
        <v>3.9</v>
      </c>
      <c r="H389">
        <v>25824</v>
      </c>
      <c r="I389" t="s">
        <v>3370</v>
      </c>
      <c r="J389" t="s">
        <v>3371</v>
      </c>
      <c r="K389" t="s">
        <v>3372</v>
      </c>
      <c r="L389" t="s">
        <v>3373</v>
      </c>
      <c r="M389" t="s">
        <v>3374</v>
      </c>
      <c r="N389" t="s">
        <v>3375</v>
      </c>
      <c r="O389" t="s">
        <v>3376</v>
      </c>
      <c r="P389" t="s">
        <v>3377</v>
      </c>
    </row>
    <row r="390" spans="1:16">
      <c r="A390" t="s">
        <v>3378</v>
      </c>
      <c r="B390" t="s">
        <v>3379</v>
      </c>
      <c r="C390" t="s">
        <v>3162</v>
      </c>
      <c r="D390">
        <v>1075</v>
      </c>
      <c r="E390">
        <v>1699</v>
      </c>
      <c r="F390">
        <v>0.37</v>
      </c>
      <c r="G390">
        <v>4.4000000000000004</v>
      </c>
      <c r="H390">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v>0.43</v>
      </c>
      <c r="G391">
        <v>4</v>
      </c>
      <c r="H391">
        <v>37817</v>
      </c>
      <c r="I391" t="s">
        <v>3390</v>
      </c>
      <c r="J391" t="s">
        <v>3391</v>
      </c>
      <c r="K391" t="s">
        <v>3392</v>
      </c>
      <c r="L391" t="s">
        <v>3393</v>
      </c>
      <c r="M391" t="s">
        <v>3394</v>
      </c>
      <c r="N391" t="s">
        <v>3395</v>
      </c>
      <c r="O391" t="s">
        <v>3396</v>
      </c>
      <c r="P391" t="s">
        <v>3397</v>
      </c>
    </row>
    <row r="392" spans="1:16">
      <c r="A392" t="s">
        <v>3398</v>
      </c>
      <c r="B392" t="s">
        <v>3399</v>
      </c>
      <c r="C392" t="s">
        <v>2948</v>
      </c>
      <c r="D392">
        <v>1999</v>
      </c>
      <c r="E392">
        <v>3990</v>
      </c>
      <c r="F392">
        <v>0.5</v>
      </c>
      <c r="G392">
        <v>4</v>
      </c>
      <c r="H392">
        <v>30254</v>
      </c>
      <c r="I392" t="s">
        <v>3400</v>
      </c>
      <c r="J392" t="s">
        <v>3174</v>
      </c>
      <c r="K392" t="s">
        <v>3175</v>
      </c>
      <c r="L392" t="s">
        <v>3176</v>
      </c>
      <c r="M392" t="s">
        <v>3177</v>
      </c>
      <c r="N392" t="s">
        <v>3178</v>
      </c>
      <c r="O392" t="s">
        <v>3401</v>
      </c>
      <c r="P392" t="s">
        <v>3402</v>
      </c>
    </row>
    <row r="393" spans="1:16">
      <c r="A393" t="s">
        <v>3403</v>
      </c>
      <c r="B393" t="s">
        <v>3404</v>
      </c>
      <c r="C393" t="s">
        <v>2948</v>
      </c>
      <c r="D393">
        <v>1999</v>
      </c>
      <c r="E393">
        <v>7990</v>
      </c>
      <c r="F393">
        <v>0.75</v>
      </c>
      <c r="G393">
        <v>3.8</v>
      </c>
      <c r="H393">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v>0.53</v>
      </c>
      <c r="G394">
        <v>4.2</v>
      </c>
      <c r="H394">
        <v>94364</v>
      </c>
      <c r="I394" t="s">
        <v>49</v>
      </c>
      <c r="J394" t="s">
        <v>50</v>
      </c>
      <c r="K394" t="s">
        <v>51</v>
      </c>
      <c r="L394" t="s">
        <v>52</v>
      </c>
      <c r="M394" t="s">
        <v>53</v>
      </c>
      <c r="N394" t="s">
        <v>54</v>
      </c>
      <c r="O394" t="s">
        <v>3407</v>
      </c>
      <c r="P394" t="s">
        <v>3408</v>
      </c>
    </row>
    <row r="395" spans="1:16">
      <c r="A395" t="s">
        <v>57</v>
      </c>
      <c r="B395" t="s">
        <v>58</v>
      </c>
      <c r="C395" t="s">
        <v>18</v>
      </c>
      <c r="D395">
        <v>154</v>
      </c>
      <c r="E395">
        <v>399</v>
      </c>
      <c r="F395">
        <v>0.61</v>
      </c>
      <c r="G395">
        <v>4.2</v>
      </c>
      <c r="H395">
        <v>16905</v>
      </c>
      <c r="I395" t="s">
        <v>59</v>
      </c>
      <c r="J395" t="s">
        <v>60</v>
      </c>
      <c r="K395" t="s">
        <v>61</v>
      </c>
      <c r="L395" t="s">
        <v>62</v>
      </c>
      <c r="M395" t="s">
        <v>63</v>
      </c>
      <c r="N395" t="s">
        <v>13023</v>
      </c>
      <c r="O395" t="s">
        <v>3409</v>
      </c>
      <c r="P395" t="s">
        <v>3410</v>
      </c>
    </row>
    <row r="396" spans="1:16">
      <c r="A396" t="s">
        <v>3411</v>
      </c>
      <c r="B396" t="s">
        <v>3412</v>
      </c>
      <c r="C396" t="s">
        <v>2990</v>
      </c>
      <c r="D396">
        <v>28999</v>
      </c>
      <c r="E396">
        <v>34999</v>
      </c>
      <c r="F396">
        <v>0.17</v>
      </c>
      <c r="G396">
        <v>4.4000000000000004</v>
      </c>
      <c r="H396">
        <v>20311</v>
      </c>
      <c r="I396" t="s">
        <v>3413</v>
      </c>
      <c r="J396" t="s">
        <v>3414</v>
      </c>
      <c r="K396" t="s">
        <v>3415</v>
      </c>
      <c r="L396" t="s">
        <v>3416</v>
      </c>
      <c r="M396" t="s">
        <v>3417</v>
      </c>
      <c r="N396" t="s">
        <v>3418</v>
      </c>
      <c r="O396" t="s">
        <v>3419</v>
      </c>
      <c r="P396" t="s">
        <v>3420</v>
      </c>
    </row>
    <row r="397" spans="1:16">
      <c r="A397" t="s">
        <v>3421</v>
      </c>
      <c r="B397" t="s">
        <v>3422</v>
      </c>
      <c r="C397" t="s">
        <v>2948</v>
      </c>
      <c r="D397">
        <v>2299</v>
      </c>
      <c r="E397">
        <v>7990</v>
      </c>
      <c r="F397">
        <v>0.71</v>
      </c>
      <c r="G397">
        <v>4.2</v>
      </c>
      <c r="H397">
        <v>69622</v>
      </c>
      <c r="I397" t="s">
        <v>3423</v>
      </c>
      <c r="J397" t="s">
        <v>3424</v>
      </c>
      <c r="K397" t="s">
        <v>3425</v>
      </c>
      <c r="L397" t="s">
        <v>3426</v>
      </c>
      <c r="M397" t="s">
        <v>3427</v>
      </c>
      <c r="N397" t="s">
        <v>3428</v>
      </c>
      <c r="O397" t="s">
        <v>3429</v>
      </c>
      <c r="P397" t="s">
        <v>3430</v>
      </c>
    </row>
    <row r="398" spans="1:16">
      <c r="A398" t="s">
        <v>3431</v>
      </c>
      <c r="B398" t="s">
        <v>3432</v>
      </c>
      <c r="C398" t="s">
        <v>3433</v>
      </c>
      <c r="D398">
        <v>399</v>
      </c>
      <c r="E398">
        <v>1999</v>
      </c>
      <c r="F398">
        <v>0.8</v>
      </c>
      <c r="G398">
        <v>4</v>
      </c>
      <c r="H398">
        <v>3382</v>
      </c>
      <c r="I398" t="s">
        <v>3434</v>
      </c>
      <c r="J398" t="s">
        <v>3435</v>
      </c>
      <c r="K398" t="s">
        <v>3436</v>
      </c>
      <c r="L398" t="s">
        <v>3437</v>
      </c>
      <c r="M398" t="s">
        <v>3438</v>
      </c>
      <c r="N398" t="s">
        <v>13037</v>
      </c>
      <c r="O398" t="s">
        <v>3439</v>
      </c>
      <c r="P398" t="s">
        <v>3440</v>
      </c>
    </row>
    <row r="399" spans="1:16">
      <c r="A399" t="s">
        <v>3441</v>
      </c>
      <c r="B399" t="s">
        <v>3442</v>
      </c>
      <c r="C399" t="s">
        <v>3024</v>
      </c>
      <c r="D399">
        <v>1149</v>
      </c>
      <c r="E399">
        <v>3999</v>
      </c>
      <c r="F399">
        <v>0.71</v>
      </c>
      <c r="G399">
        <v>4.3</v>
      </c>
      <c r="H399">
        <v>140036</v>
      </c>
      <c r="I399" t="s">
        <v>3443</v>
      </c>
      <c r="J399" t="s">
        <v>3444</v>
      </c>
      <c r="K399" t="s">
        <v>3445</v>
      </c>
      <c r="L399" t="s">
        <v>3446</v>
      </c>
      <c r="M399" t="s">
        <v>3447</v>
      </c>
      <c r="N399" t="s">
        <v>3448</v>
      </c>
      <c r="O399" t="s">
        <v>3449</v>
      </c>
      <c r="P399" t="s">
        <v>3450</v>
      </c>
    </row>
    <row r="400" spans="1:16">
      <c r="A400" t="s">
        <v>3451</v>
      </c>
      <c r="B400" t="s">
        <v>3452</v>
      </c>
      <c r="C400" t="s">
        <v>3162</v>
      </c>
      <c r="D400">
        <v>529</v>
      </c>
      <c r="E400">
        <v>1499</v>
      </c>
      <c r="F400">
        <v>0.65</v>
      </c>
      <c r="G400">
        <v>4.0999999999999996</v>
      </c>
      <c r="H400">
        <v>8599</v>
      </c>
      <c r="I400" t="s">
        <v>3453</v>
      </c>
      <c r="J400" t="s">
        <v>3454</v>
      </c>
      <c r="K400" t="s">
        <v>3455</v>
      </c>
      <c r="L400" t="s">
        <v>3456</v>
      </c>
      <c r="M400" t="s">
        <v>3457</v>
      </c>
      <c r="N400" t="s">
        <v>3458</v>
      </c>
      <c r="O400" t="s">
        <v>3459</v>
      </c>
      <c r="P400" t="s">
        <v>3460</v>
      </c>
    </row>
    <row r="401" spans="1:16">
      <c r="A401" t="s">
        <v>3461</v>
      </c>
      <c r="B401" t="s">
        <v>3462</v>
      </c>
      <c r="C401" t="s">
        <v>2990</v>
      </c>
      <c r="D401">
        <v>13999</v>
      </c>
      <c r="E401">
        <v>19499</v>
      </c>
      <c r="F401">
        <v>0.28000000000000003</v>
      </c>
      <c r="G401">
        <v>4.0999999999999996</v>
      </c>
      <c r="H401">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v>0.62</v>
      </c>
      <c r="G402">
        <v>4.0999999999999996</v>
      </c>
      <c r="H402">
        <v>363713</v>
      </c>
      <c r="I402" t="s">
        <v>3468</v>
      </c>
      <c r="J402" t="s">
        <v>3119</v>
      </c>
      <c r="K402" t="s">
        <v>3120</v>
      </c>
      <c r="L402" t="s">
        <v>3121</v>
      </c>
      <c r="M402" t="s">
        <v>3122</v>
      </c>
      <c r="N402" t="s">
        <v>3123</v>
      </c>
      <c r="O402" t="s">
        <v>3469</v>
      </c>
      <c r="P402" t="s">
        <v>3470</v>
      </c>
    </row>
    <row r="403" spans="1:16">
      <c r="A403" t="s">
        <v>3471</v>
      </c>
      <c r="B403" t="s">
        <v>3472</v>
      </c>
      <c r="C403" t="s">
        <v>2990</v>
      </c>
      <c r="D403">
        <v>13999</v>
      </c>
      <c r="E403">
        <v>19999</v>
      </c>
      <c r="F403">
        <v>0.3</v>
      </c>
      <c r="G403">
        <v>4.0999999999999996</v>
      </c>
      <c r="H403">
        <v>19252</v>
      </c>
      <c r="I403" t="s">
        <v>3473</v>
      </c>
      <c r="J403" t="s">
        <v>3305</v>
      </c>
      <c r="K403" t="s">
        <v>3306</v>
      </c>
      <c r="L403" t="s">
        <v>3307</v>
      </c>
      <c r="M403" t="s">
        <v>3308</v>
      </c>
      <c r="N403" t="s">
        <v>3309</v>
      </c>
      <c r="O403" t="s">
        <v>3474</v>
      </c>
      <c r="P403" t="s">
        <v>3475</v>
      </c>
    </row>
    <row r="404" spans="1:16">
      <c r="A404" t="s">
        <v>3476</v>
      </c>
      <c r="B404" t="s">
        <v>3477</v>
      </c>
      <c r="C404" t="s">
        <v>2948</v>
      </c>
      <c r="D404">
        <v>3999</v>
      </c>
      <c r="E404">
        <v>9999</v>
      </c>
      <c r="F404">
        <v>0.6</v>
      </c>
      <c r="G404">
        <v>4.4000000000000004</v>
      </c>
      <c r="H404">
        <v>73</v>
      </c>
      <c r="I404" t="s">
        <v>3478</v>
      </c>
      <c r="J404" t="s">
        <v>3479</v>
      </c>
      <c r="K404" t="s">
        <v>3480</v>
      </c>
      <c r="L404" t="s">
        <v>3481</v>
      </c>
      <c r="M404" t="s">
        <v>3482</v>
      </c>
      <c r="N404" t="s">
        <v>3483</v>
      </c>
      <c r="O404" t="s">
        <v>3484</v>
      </c>
      <c r="P404" t="s">
        <v>3485</v>
      </c>
    </row>
    <row r="405" spans="1:16">
      <c r="A405" t="s">
        <v>66</v>
      </c>
      <c r="B405" t="s">
        <v>67</v>
      </c>
      <c r="C405" t="s">
        <v>18</v>
      </c>
      <c r="D405">
        <v>149</v>
      </c>
      <c r="E405">
        <v>1000</v>
      </c>
      <c r="F405">
        <v>0.85</v>
      </c>
      <c r="G405">
        <v>3.9</v>
      </c>
      <c r="H405">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v>0.8</v>
      </c>
      <c r="G406">
        <v>4.3</v>
      </c>
      <c r="H406">
        <v>42641</v>
      </c>
      <c r="I406" t="s">
        <v>3496</v>
      </c>
      <c r="J406" t="s">
        <v>3497</v>
      </c>
      <c r="K406" t="s">
        <v>3498</v>
      </c>
      <c r="L406" t="s">
        <v>3499</v>
      </c>
      <c r="M406" t="s">
        <v>3500</v>
      </c>
      <c r="N406" t="s">
        <v>13038</v>
      </c>
      <c r="O406" t="s">
        <v>3501</v>
      </c>
      <c r="P406" t="s">
        <v>3502</v>
      </c>
    </row>
    <row r="407" spans="1:16">
      <c r="A407" t="s">
        <v>3503</v>
      </c>
      <c r="B407" t="s">
        <v>3504</v>
      </c>
      <c r="C407" t="s">
        <v>3066</v>
      </c>
      <c r="D407">
        <v>4790</v>
      </c>
      <c r="E407">
        <v>15990</v>
      </c>
      <c r="F407">
        <v>0.7</v>
      </c>
      <c r="G407">
        <v>4</v>
      </c>
      <c r="H407">
        <v>4390</v>
      </c>
      <c r="I407" t="s">
        <v>3505</v>
      </c>
      <c r="J407" t="s">
        <v>3506</v>
      </c>
      <c r="K407" t="s">
        <v>3507</v>
      </c>
      <c r="L407" t="s">
        <v>3508</v>
      </c>
      <c r="M407" t="s">
        <v>3509</v>
      </c>
      <c r="N407" t="s">
        <v>3510</v>
      </c>
      <c r="O407" t="s">
        <v>3511</v>
      </c>
      <c r="P407" t="s">
        <v>3512</v>
      </c>
    </row>
    <row r="408" spans="1:16">
      <c r="A408" t="s">
        <v>3513</v>
      </c>
      <c r="B408" t="s">
        <v>3514</v>
      </c>
      <c r="C408" t="s">
        <v>2990</v>
      </c>
      <c r="D408">
        <v>33999</v>
      </c>
      <c r="E408">
        <v>33999</v>
      </c>
      <c r="F408">
        <v>0</v>
      </c>
      <c r="G408">
        <v>4.3</v>
      </c>
      <c r="H408">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v>0.9</v>
      </c>
      <c r="G409">
        <v>4</v>
      </c>
      <c r="H409">
        <v>1396</v>
      </c>
      <c r="I409" t="s">
        <v>3520</v>
      </c>
      <c r="J409" t="s">
        <v>3521</v>
      </c>
      <c r="K409" t="s">
        <v>3522</v>
      </c>
      <c r="L409" t="s">
        <v>3523</v>
      </c>
      <c r="M409" t="s">
        <v>3524</v>
      </c>
      <c r="N409" t="s">
        <v>3525</v>
      </c>
      <c r="O409" t="s">
        <v>3526</v>
      </c>
      <c r="P409" t="s">
        <v>3527</v>
      </c>
    </row>
    <row r="410" spans="1:16">
      <c r="A410" t="s">
        <v>3528</v>
      </c>
      <c r="B410" t="s">
        <v>3529</v>
      </c>
      <c r="C410" t="s">
        <v>3066</v>
      </c>
      <c r="D410">
        <v>299</v>
      </c>
      <c r="E410">
        <v>1900</v>
      </c>
      <c r="F410">
        <v>0.84</v>
      </c>
      <c r="G410">
        <v>3.6</v>
      </c>
      <c r="H410">
        <v>18202</v>
      </c>
      <c r="I410" t="s">
        <v>3530</v>
      </c>
      <c r="J410" t="s">
        <v>3531</v>
      </c>
      <c r="K410" t="s">
        <v>3532</v>
      </c>
      <c r="L410" t="s">
        <v>3533</v>
      </c>
      <c r="M410" t="s">
        <v>3534</v>
      </c>
      <c r="N410" t="s">
        <v>3535</v>
      </c>
      <c r="O410" t="s">
        <v>3536</v>
      </c>
      <c r="P410" t="s">
        <v>3537</v>
      </c>
    </row>
    <row r="411" spans="1:16">
      <c r="A411" t="s">
        <v>3538</v>
      </c>
      <c r="B411" t="s">
        <v>3539</v>
      </c>
      <c r="C411" t="s">
        <v>2990</v>
      </c>
      <c r="D411">
        <v>10999</v>
      </c>
      <c r="E411">
        <v>14999</v>
      </c>
      <c r="F411">
        <v>0.27</v>
      </c>
      <c r="G411">
        <v>4.0999999999999996</v>
      </c>
      <c r="H411">
        <v>18998</v>
      </c>
      <c r="I411" t="s">
        <v>3540</v>
      </c>
      <c r="J411" t="s">
        <v>3209</v>
      </c>
      <c r="K411" t="s">
        <v>3210</v>
      </c>
      <c r="L411" t="s">
        <v>3211</v>
      </c>
      <c r="M411" t="s">
        <v>3212</v>
      </c>
      <c r="N411" t="s">
        <v>3213</v>
      </c>
      <c r="O411" t="s">
        <v>3214</v>
      </c>
      <c r="P411" t="s">
        <v>3541</v>
      </c>
    </row>
    <row r="412" spans="1:16">
      <c r="A412" t="s">
        <v>3542</v>
      </c>
      <c r="B412" t="s">
        <v>3543</v>
      </c>
      <c r="C412" t="s">
        <v>2990</v>
      </c>
      <c r="D412">
        <v>34999</v>
      </c>
      <c r="E412">
        <v>38999</v>
      </c>
      <c r="F412">
        <v>0.1</v>
      </c>
      <c r="G412">
        <v>4.2</v>
      </c>
      <c r="H412">
        <v>11029</v>
      </c>
      <c r="I412" t="s">
        <v>3544</v>
      </c>
      <c r="J412" t="s">
        <v>3545</v>
      </c>
      <c r="K412" t="s">
        <v>3546</v>
      </c>
      <c r="L412" t="s">
        <v>3547</v>
      </c>
      <c r="M412" t="s">
        <v>3548</v>
      </c>
      <c r="N412" t="s">
        <v>3549</v>
      </c>
      <c r="O412" t="s">
        <v>3550</v>
      </c>
      <c r="P412" t="s">
        <v>3551</v>
      </c>
    </row>
    <row r="413" spans="1:16">
      <c r="A413" t="s">
        <v>3552</v>
      </c>
      <c r="B413" t="s">
        <v>3231</v>
      </c>
      <c r="C413" t="s">
        <v>2990</v>
      </c>
      <c r="D413">
        <v>16999</v>
      </c>
      <c r="E413">
        <v>24999</v>
      </c>
      <c r="F413">
        <v>0.32</v>
      </c>
      <c r="G413">
        <v>4.0999999999999996</v>
      </c>
      <c r="H413">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v>0.6</v>
      </c>
      <c r="G414">
        <v>4.0999999999999996</v>
      </c>
      <c r="H414">
        <v>1786</v>
      </c>
      <c r="I414" t="s">
        <v>3556</v>
      </c>
      <c r="J414" t="s">
        <v>3557</v>
      </c>
      <c r="K414" t="s">
        <v>3558</v>
      </c>
      <c r="L414" t="s">
        <v>3559</v>
      </c>
      <c r="M414" t="s">
        <v>3560</v>
      </c>
      <c r="N414" t="s">
        <v>3561</v>
      </c>
      <c r="O414" t="s">
        <v>3562</v>
      </c>
      <c r="P414" t="s">
        <v>3563</v>
      </c>
    </row>
    <row r="415" spans="1:16">
      <c r="A415" t="s">
        <v>3564</v>
      </c>
      <c r="B415" t="s">
        <v>3565</v>
      </c>
      <c r="C415" t="s">
        <v>2979</v>
      </c>
      <c r="D415">
        <v>999</v>
      </c>
      <c r="E415">
        <v>1599</v>
      </c>
      <c r="F415">
        <v>0.38</v>
      </c>
      <c r="G415">
        <v>4</v>
      </c>
      <c r="H415">
        <v>7222</v>
      </c>
      <c r="I415" t="s">
        <v>3566</v>
      </c>
      <c r="J415" t="s">
        <v>3567</v>
      </c>
      <c r="K415" t="s">
        <v>3568</v>
      </c>
      <c r="L415" t="s">
        <v>3569</v>
      </c>
      <c r="M415" t="s">
        <v>3570</v>
      </c>
      <c r="N415" t="s">
        <v>3571</v>
      </c>
      <c r="O415" t="s">
        <v>3572</v>
      </c>
      <c r="P415" t="s">
        <v>3573</v>
      </c>
    </row>
    <row r="416" spans="1:16">
      <c r="A416" t="s">
        <v>3574</v>
      </c>
      <c r="B416" t="s">
        <v>3575</v>
      </c>
      <c r="C416" t="s">
        <v>3045</v>
      </c>
      <c r="D416">
        <v>1299</v>
      </c>
      <c r="E416">
        <v>1599</v>
      </c>
      <c r="F416">
        <v>0.19</v>
      </c>
      <c r="G416">
        <v>4</v>
      </c>
      <c r="H416">
        <v>128311</v>
      </c>
      <c r="I416" t="s">
        <v>3046</v>
      </c>
      <c r="J416" t="s">
        <v>3047</v>
      </c>
      <c r="K416" t="s">
        <v>3048</v>
      </c>
      <c r="L416" t="s">
        <v>3049</v>
      </c>
      <c r="M416" t="s">
        <v>3050</v>
      </c>
      <c r="N416" t="s">
        <v>3051</v>
      </c>
      <c r="O416" t="s">
        <v>3576</v>
      </c>
      <c r="P416" t="s">
        <v>3577</v>
      </c>
    </row>
    <row r="417" spans="1:16">
      <c r="A417" t="s">
        <v>3578</v>
      </c>
      <c r="B417" t="s">
        <v>3579</v>
      </c>
      <c r="C417" t="s">
        <v>3066</v>
      </c>
      <c r="D417">
        <v>599</v>
      </c>
      <c r="E417">
        <v>1800</v>
      </c>
      <c r="F417">
        <v>0.67</v>
      </c>
      <c r="G417">
        <v>3.5</v>
      </c>
      <c r="H417">
        <v>83996</v>
      </c>
      <c r="I417" t="s">
        <v>3580</v>
      </c>
      <c r="J417" t="s">
        <v>3581</v>
      </c>
      <c r="K417" t="s">
        <v>3582</v>
      </c>
      <c r="L417" t="s">
        <v>3583</v>
      </c>
      <c r="M417" t="s">
        <v>3584</v>
      </c>
      <c r="N417" t="s">
        <v>3585</v>
      </c>
      <c r="O417" t="s">
        <v>3586</v>
      </c>
      <c r="P417" t="s">
        <v>3587</v>
      </c>
    </row>
    <row r="418" spans="1:16">
      <c r="A418" t="s">
        <v>3588</v>
      </c>
      <c r="B418" t="s">
        <v>3589</v>
      </c>
      <c r="C418" t="s">
        <v>3024</v>
      </c>
      <c r="D418">
        <v>599</v>
      </c>
      <c r="E418">
        <v>1899</v>
      </c>
      <c r="F418">
        <v>0.68</v>
      </c>
      <c r="G418">
        <v>4.3</v>
      </c>
      <c r="H418">
        <v>140036</v>
      </c>
      <c r="I418" t="s">
        <v>3443</v>
      </c>
      <c r="J418" t="s">
        <v>3444</v>
      </c>
      <c r="K418" t="s">
        <v>3445</v>
      </c>
      <c r="L418" t="s">
        <v>3446</v>
      </c>
      <c r="M418" t="s">
        <v>3447</v>
      </c>
      <c r="N418" t="s">
        <v>3448</v>
      </c>
      <c r="O418" t="s">
        <v>3590</v>
      </c>
      <c r="P418" t="s">
        <v>3591</v>
      </c>
    </row>
    <row r="419" spans="1:16">
      <c r="A419" t="s">
        <v>3592</v>
      </c>
      <c r="B419" t="s">
        <v>3593</v>
      </c>
      <c r="C419" t="s">
        <v>2979</v>
      </c>
      <c r="D419">
        <v>1799</v>
      </c>
      <c r="E419">
        <v>2499</v>
      </c>
      <c r="F419">
        <v>0.28000000000000003</v>
      </c>
      <c r="G419">
        <v>4.0999999999999996</v>
      </c>
      <c r="H419">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v>0.65</v>
      </c>
      <c r="G420">
        <v>4.0999999999999996</v>
      </c>
      <c r="H420">
        <v>15189</v>
      </c>
      <c r="I420" t="s">
        <v>78</v>
      </c>
      <c r="J420" t="s">
        <v>79</v>
      </c>
      <c r="K420" t="s">
        <v>80</v>
      </c>
      <c r="L420" t="s">
        <v>81</v>
      </c>
      <c r="M420" t="s">
        <v>82</v>
      </c>
      <c r="N420" t="s">
        <v>83</v>
      </c>
      <c r="O420" t="s">
        <v>3601</v>
      </c>
      <c r="P420" t="s">
        <v>3602</v>
      </c>
    </row>
    <row r="421" spans="1:16">
      <c r="A421" t="s">
        <v>3603</v>
      </c>
      <c r="B421" t="s">
        <v>3604</v>
      </c>
      <c r="C421" t="s">
        <v>2990</v>
      </c>
      <c r="D421">
        <v>10999</v>
      </c>
      <c r="E421">
        <v>14999</v>
      </c>
      <c r="F421">
        <v>0.27</v>
      </c>
      <c r="G421">
        <v>4.0999999999999996</v>
      </c>
      <c r="H421">
        <v>18998</v>
      </c>
      <c r="I421" t="s">
        <v>3540</v>
      </c>
      <c r="J421" t="s">
        <v>3209</v>
      </c>
      <c r="K421" t="s">
        <v>3210</v>
      </c>
      <c r="L421" t="s">
        <v>3211</v>
      </c>
      <c r="M421" t="s">
        <v>3212</v>
      </c>
      <c r="N421" t="s">
        <v>3213</v>
      </c>
      <c r="O421" t="s">
        <v>3605</v>
      </c>
      <c r="P421" t="s">
        <v>3606</v>
      </c>
    </row>
    <row r="422" spans="1:16">
      <c r="A422" t="s">
        <v>3607</v>
      </c>
      <c r="B422" t="s">
        <v>3608</v>
      </c>
      <c r="C422" t="s">
        <v>2948</v>
      </c>
      <c r="D422">
        <v>2999</v>
      </c>
      <c r="E422">
        <v>7990</v>
      </c>
      <c r="F422">
        <v>0.62</v>
      </c>
      <c r="G422">
        <v>4.0999999999999996</v>
      </c>
      <c r="H422">
        <v>48449</v>
      </c>
      <c r="I422" t="s">
        <v>3423</v>
      </c>
      <c r="J422" t="s">
        <v>3609</v>
      </c>
      <c r="K422" t="s">
        <v>3610</v>
      </c>
      <c r="L422" t="s">
        <v>3611</v>
      </c>
      <c r="M422" t="s">
        <v>3612</v>
      </c>
      <c r="N422" t="s">
        <v>3613</v>
      </c>
      <c r="O422" t="s">
        <v>3614</v>
      </c>
      <c r="P422" t="s">
        <v>3615</v>
      </c>
    </row>
    <row r="423" spans="1:16">
      <c r="A423" t="s">
        <v>3616</v>
      </c>
      <c r="B423" t="s">
        <v>3617</v>
      </c>
      <c r="C423" t="s">
        <v>2948</v>
      </c>
      <c r="D423">
        <v>1999</v>
      </c>
      <c r="E423">
        <v>7990</v>
      </c>
      <c r="F423">
        <v>0.75</v>
      </c>
      <c r="G423">
        <v>3.8</v>
      </c>
      <c r="H423">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v>0.23</v>
      </c>
      <c r="G424">
        <v>4.3</v>
      </c>
      <c r="H424">
        <v>30411</v>
      </c>
      <c r="I424" t="s">
        <v>88</v>
      </c>
      <c r="J424" t="s">
        <v>89</v>
      </c>
      <c r="K424" t="s">
        <v>90</v>
      </c>
      <c r="L424" t="s">
        <v>91</v>
      </c>
      <c r="M424" t="s">
        <v>92</v>
      </c>
      <c r="N424" t="s">
        <v>93</v>
      </c>
      <c r="O424" t="s">
        <v>3620</v>
      </c>
      <c r="P424" t="s">
        <v>3621</v>
      </c>
    </row>
    <row r="425" spans="1:16">
      <c r="A425" t="s">
        <v>107</v>
      </c>
      <c r="B425" t="s">
        <v>108</v>
      </c>
      <c r="C425" t="s">
        <v>18</v>
      </c>
      <c r="D425">
        <v>199</v>
      </c>
      <c r="E425">
        <v>299</v>
      </c>
      <c r="F425">
        <v>0.33</v>
      </c>
      <c r="G425">
        <v>4</v>
      </c>
      <c r="H425">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v>0.35</v>
      </c>
      <c r="G426">
        <v>4.2</v>
      </c>
      <c r="H426">
        <v>1315</v>
      </c>
      <c r="I426" t="s">
        <v>3626</v>
      </c>
      <c r="J426" t="s">
        <v>3627</v>
      </c>
      <c r="K426" t="s">
        <v>3628</v>
      </c>
      <c r="L426" t="s">
        <v>3629</v>
      </c>
      <c r="M426" t="s">
        <v>3630</v>
      </c>
      <c r="N426" t="s">
        <v>3631</v>
      </c>
      <c r="O426" t="s">
        <v>3632</v>
      </c>
      <c r="P426" t="s">
        <v>3633</v>
      </c>
    </row>
    <row r="427" spans="1:16">
      <c r="A427" t="s">
        <v>3634</v>
      </c>
      <c r="B427" t="s">
        <v>3462</v>
      </c>
      <c r="C427" t="s">
        <v>2990</v>
      </c>
      <c r="D427">
        <v>13999</v>
      </c>
      <c r="E427">
        <v>19499</v>
      </c>
      <c r="F427">
        <v>0.28000000000000003</v>
      </c>
      <c r="G427">
        <v>4.0999999999999996</v>
      </c>
      <c r="H427">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v>0.6</v>
      </c>
      <c r="G428">
        <v>4.0999999999999996</v>
      </c>
      <c r="H428">
        <v>5999</v>
      </c>
      <c r="I428" t="s">
        <v>3639</v>
      </c>
      <c r="J428" t="s">
        <v>3640</v>
      </c>
      <c r="K428" t="s">
        <v>3641</v>
      </c>
      <c r="L428" t="s">
        <v>3642</v>
      </c>
      <c r="M428" t="s">
        <v>3643</v>
      </c>
      <c r="N428" t="s">
        <v>3644</v>
      </c>
      <c r="O428" t="s">
        <v>3645</v>
      </c>
      <c r="P428" t="s">
        <v>3646</v>
      </c>
    </row>
    <row r="429" spans="1:16">
      <c r="A429" t="s">
        <v>3647</v>
      </c>
      <c r="B429" t="s">
        <v>3648</v>
      </c>
      <c r="C429" t="s">
        <v>2990</v>
      </c>
      <c r="D429">
        <v>12999</v>
      </c>
      <c r="E429">
        <v>17999</v>
      </c>
      <c r="F429">
        <v>0.28000000000000003</v>
      </c>
      <c r="G429">
        <v>4.0999999999999996</v>
      </c>
      <c r="H429">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v>0.55000000000000004</v>
      </c>
      <c r="G430">
        <v>4.3</v>
      </c>
      <c r="H430">
        <v>13391</v>
      </c>
      <c r="I430" t="s">
        <v>1043</v>
      </c>
      <c r="J430" t="s">
        <v>115</v>
      </c>
      <c r="K430" t="s">
        <v>116</v>
      </c>
      <c r="L430" t="s">
        <v>117</v>
      </c>
      <c r="M430" t="s">
        <v>118</v>
      </c>
      <c r="N430" t="s">
        <v>119</v>
      </c>
      <c r="O430" t="s">
        <v>120</v>
      </c>
      <c r="P430" t="s">
        <v>3657</v>
      </c>
    </row>
    <row r="431" spans="1:16">
      <c r="A431" t="s">
        <v>3658</v>
      </c>
      <c r="B431" t="s">
        <v>3659</v>
      </c>
      <c r="C431" t="s">
        <v>2990</v>
      </c>
      <c r="D431">
        <v>20999</v>
      </c>
      <c r="E431">
        <v>26999</v>
      </c>
      <c r="F431">
        <v>0.22</v>
      </c>
      <c r="G431">
        <v>3.9</v>
      </c>
      <c r="H431">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v>0.62</v>
      </c>
      <c r="G432">
        <v>4</v>
      </c>
      <c r="H432">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v>0.42</v>
      </c>
      <c r="G433">
        <v>4.5</v>
      </c>
      <c r="H433">
        <v>11339</v>
      </c>
      <c r="I433" t="s">
        <v>3675</v>
      </c>
      <c r="J433" t="s">
        <v>3676</v>
      </c>
      <c r="K433" t="s">
        <v>3677</v>
      </c>
      <c r="L433" t="s">
        <v>3678</v>
      </c>
      <c r="M433" t="s">
        <v>3679</v>
      </c>
      <c r="N433" t="s">
        <v>3680</v>
      </c>
      <c r="O433" t="s">
        <v>3681</v>
      </c>
      <c r="P433" t="s">
        <v>3682</v>
      </c>
    </row>
    <row r="434" spans="1:16">
      <c r="A434" t="s">
        <v>3683</v>
      </c>
      <c r="B434" t="s">
        <v>3684</v>
      </c>
      <c r="C434" t="s">
        <v>3151</v>
      </c>
      <c r="D434">
        <v>489</v>
      </c>
      <c r="E434">
        <v>1999</v>
      </c>
      <c r="F434">
        <v>0.76</v>
      </c>
      <c r="G434">
        <v>4</v>
      </c>
      <c r="H434">
        <v>3626</v>
      </c>
      <c r="I434" t="s">
        <v>3685</v>
      </c>
      <c r="J434" t="s">
        <v>3686</v>
      </c>
      <c r="K434" t="s">
        <v>3687</v>
      </c>
      <c r="L434" t="s">
        <v>3688</v>
      </c>
      <c r="M434" t="s">
        <v>3689</v>
      </c>
      <c r="N434" t="s">
        <v>3690</v>
      </c>
      <c r="O434" t="s">
        <v>3691</v>
      </c>
      <c r="P434" t="s">
        <v>3692</v>
      </c>
    </row>
    <row r="435" spans="1:16">
      <c r="A435" t="s">
        <v>3693</v>
      </c>
      <c r="B435" t="s">
        <v>3694</v>
      </c>
      <c r="C435" t="s">
        <v>3024</v>
      </c>
      <c r="D435">
        <v>369</v>
      </c>
      <c r="E435">
        <v>1600</v>
      </c>
      <c r="F435">
        <v>0.77</v>
      </c>
      <c r="G435">
        <v>4</v>
      </c>
      <c r="H435">
        <v>32625</v>
      </c>
      <c r="I435" t="s">
        <v>3695</v>
      </c>
      <c r="J435" t="s">
        <v>3696</v>
      </c>
      <c r="K435" t="s">
        <v>3697</v>
      </c>
      <c r="L435" t="s">
        <v>3698</v>
      </c>
      <c r="M435" t="s">
        <v>3699</v>
      </c>
      <c r="N435" t="s">
        <v>3700</v>
      </c>
      <c r="O435" t="s">
        <v>3701</v>
      </c>
      <c r="P435" t="s">
        <v>3702</v>
      </c>
    </row>
    <row r="436" spans="1:16">
      <c r="A436" t="s">
        <v>3703</v>
      </c>
      <c r="B436" t="s">
        <v>3704</v>
      </c>
      <c r="C436" t="s">
        <v>2990</v>
      </c>
      <c r="D436">
        <v>15499</v>
      </c>
      <c r="E436">
        <v>20999</v>
      </c>
      <c r="F436">
        <v>0.26</v>
      </c>
      <c r="G436">
        <v>4.0999999999999996</v>
      </c>
      <c r="H436">
        <v>19252</v>
      </c>
      <c r="I436" t="s">
        <v>3705</v>
      </c>
      <c r="J436" t="s">
        <v>3305</v>
      </c>
      <c r="K436" t="s">
        <v>3306</v>
      </c>
      <c r="L436" t="s">
        <v>3307</v>
      </c>
      <c r="M436" t="s">
        <v>3308</v>
      </c>
      <c r="N436" t="s">
        <v>3309</v>
      </c>
      <c r="O436" t="s">
        <v>3474</v>
      </c>
      <c r="P436" t="s">
        <v>3706</v>
      </c>
    </row>
    <row r="437" spans="1:16">
      <c r="A437" t="s">
        <v>3707</v>
      </c>
      <c r="B437" t="s">
        <v>3708</v>
      </c>
      <c r="C437" t="s">
        <v>2990</v>
      </c>
      <c r="D437">
        <v>15499</v>
      </c>
      <c r="E437">
        <v>18999</v>
      </c>
      <c r="F437">
        <v>0.18</v>
      </c>
      <c r="G437">
        <v>4.0999999999999996</v>
      </c>
      <c r="H437">
        <v>19252</v>
      </c>
      <c r="I437" t="s">
        <v>3304</v>
      </c>
      <c r="J437" t="s">
        <v>3305</v>
      </c>
      <c r="K437" t="s">
        <v>3306</v>
      </c>
      <c r="L437" t="s">
        <v>3307</v>
      </c>
      <c r="M437" t="s">
        <v>3308</v>
      </c>
      <c r="N437" t="s">
        <v>3309</v>
      </c>
      <c r="O437" t="s">
        <v>3709</v>
      </c>
      <c r="P437" t="s">
        <v>3710</v>
      </c>
    </row>
    <row r="438" spans="1:16">
      <c r="A438" t="s">
        <v>3711</v>
      </c>
      <c r="B438" t="s">
        <v>3712</v>
      </c>
      <c r="C438" t="s">
        <v>2990</v>
      </c>
      <c r="D438">
        <v>22999</v>
      </c>
      <c r="E438">
        <v>28999</v>
      </c>
      <c r="F438">
        <v>0.21</v>
      </c>
      <c r="G438">
        <v>3.9</v>
      </c>
      <c r="H438">
        <v>25824</v>
      </c>
      <c r="I438" t="s">
        <v>3713</v>
      </c>
      <c r="J438" t="s">
        <v>3371</v>
      </c>
      <c r="K438" t="s">
        <v>3372</v>
      </c>
      <c r="L438" t="s">
        <v>3373</v>
      </c>
      <c r="M438" t="s">
        <v>3374</v>
      </c>
      <c r="N438" t="s">
        <v>3375</v>
      </c>
      <c r="O438" t="s">
        <v>3376</v>
      </c>
      <c r="P438" t="s">
        <v>3714</v>
      </c>
    </row>
    <row r="439" spans="1:16">
      <c r="A439" t="s">
        <v>3715</v>
      </c>
      <c r="B439" t="s">
        <v>3716</v>
      </c>
      <c r="C439" t="s">
        <v>3066</v>
      </c>
      <c r="D439">
        <v>599</v>
      </c>
      <c r="E439">
        <v>1490</v>
      </c>
      <c r="F439">
        <v>0.6</v>
      </c>
      <c r="G439">
        <v>4.0999999999999996</v>
      </c>
      <c r="H439">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v>0.81</v>
      </c>
      <c r="G440">
        <v>4.0999999999999996</v>
      </c>
      <c r="H440">
        <v>16685</v>
      </c>
      <c r="I440" t="s">
        <v>3727</v>
      </c>
      <c r="J440" t="s">
        <v>3728</v>
      </c>
      <c r="K440" t="s">
        <v>3729</v>
      </c>
      <c r="L440" t="s">
        <v>3730</v>
      </c>
      <c r="M440" t="s">
        <v>3731</v>
      </c>
      <c r="N440" t="s">
        <v>3732</v>
      </c>
      <c r="O440" t="s">
        <v>3733</v>
      </c>
      <c r="P440" t="s">
        <v>3734</v>
      </c>
    </row>
    <row r="441" spans="1:16">
      <c r="A441" t="s">
        <v>3735</v>
      </c>
      <c r="B441" t="s">
        <v>3736</v>
      </c>
      <c r="C441" t="s">
        <v>2990</v>
      </c>
      <c r="D441">
        <v>7499</v>
      </c>
      <c r="E441">
        <v>7999</v>
      </c>
      <c r="F441">
        <v>0.06</v>
      </c>
      <c r="G441">
        <v>4</v>
      </c>
      <c r="H441">
        <v>30907</v>
      </c>
      <c r="I441" t="s">
        <v>3737</v>
      </c>
      <c r="J441" t="s">
        <v>3738</v>
      </c>
      <c r="K441" t="s">
        <v>3739</v>
      </c>
      <c r="L441" t="s">
        <v>3740</v>
      </c>
      <c r="M441" t="s">
        <v>3741</v>
      </c>
      <c r="N441" t="s">
        <v>3742</v>
      </c>
      <c r="O441" t="s">
        <v>3743</v>
      </c>
      <c r="P441" t="s">
        <v>3744</v>
      </c>
    </row>
    <row r="442" spans="1:16">
      <c r="A442" t="s">
        <v>3745</v>
      </c>
      <c r="B442" t="s">
        <v>3746</v>
      </c>
      <c r="C442" t="s">
        <v>2979</v>
      </c>
      <c r="D442">
        <v>1149</v>
      </c>
      <c r="E442">
        <v>2199</v>
      </c>
      <c r="F442">
        <v>0.48</v>
      </c>
      <c r="G442">
        <v>4.3</v>
      </c>
      <c r="H442">
        <v>178912</v>
      </c>
      <c r="I442" t="s">
        <v>3747</v>
      </c>
      <c r="J442" t="s">
        <v>2981</v>
      </c>
      <c r="K442" t="s">
        <v>2982</v>
      </c>
      <c r="L442" t="s">
        <v>2983</v>
      </c>
      <c r="M442" t="s">
        <v>2984</v>
      </c>
      <c r="N442" t="s">
        <v>2985</v>
      </c>
      <c r="O442" t="s">
        <v>3748</v>
      </c>
      <c r="P442" t="s">
        <v>3749</v>
      </c>
    </row>
    <row r="443" spans="1:16">
      <c r="A443" t="s">
        <v>3750</v>
      </c>
      <c r="B443" t="s">
        <v>3751</v>
      </c>
      <c r="C443" t="s">
        <v>3045</v>
      </c>
      <c r="D443">
        <v>1324</v>
      </c>
      <c r="E443">
        <v>1699</v>
      </c>
      <c r="F443">
        <v>0.22</v>
      </c>
      <c r="G443">
        <v>4</v>
      </c>
      <c r="H443">
        <v>128311</v>
      </c>
      <c r="I443" t="s">
        <v>3752</v>
      </c>
      <c r="J443" t="s">
        <v>3047</v>
      </c>
      <c r="K443" t="s">
        <v>3048</v>
      </c>
      <c r="L443" t="s">
        <v>3049</v>
      </c>
      <c r="M443" t="s">
        <v>3050</v>
      </c>
      <c r="N443" t="s">
        <v>3051</v>
      </c>
      <c r="O443" t="s">
        <v>3753</v>
      </c>
      <c r="P443" t="s">
        <v>3754</v>
      </c>
    </row>
    <row r="444" spans="1:16">
      <c r="A444" t="s">
        <v>3755</v>
      </c>
      <c r="B444" t="s">
        <v>3756</v>
      </c>
      <c r="C444" t="s">
        <v>2990</v>
      </c>
      <c r="D444">
        <v>13999</v>
      </c>
      <c r="E444">
        <v>19999</v>
      </c>
      <c r="F444">
        <v>0.3</v>
      </c>
      <c r="G444">
        <v>4.0999999999999996</v>
      </c>
      <c r="H44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v>0.63</v>
      </c>
      <c r="G445">
        <v>4.2</v>
      </c>
      <c r="H445">
        <v>94364</v>
      </c>
      <c r="I445" t="s">
        <v>124</v>
      </c>
      <c r="J445" t="s">
        <v>50</v>
      </c>
      <c r="K445" t="s">
        <v>51</v>
      </c>
      <c r="L445" t="s">
        <v>52</v>
      </c>
      <c r="M445" t="s">
        <v>53</v>
      </c>
      <c r="N445" t="s">
        <v>54</v>
      </c>
      <c r="O445" t="s">
        <v>3759</v>
      </c>
      <c r="P445" t="s">
        <v>3760</v>
      </c>
    </row>
    <row r="446" spans="1:16">
      <c r="A446" t="s">
        <v>3761</v>
      </c>
      <c r="B446" t="s">
        <v>3762</v>
      </c>
      <c r="C446" t="s">
        <v>2979</v>
      </c>
      <c r="D446">
        <v>999</v>
      </c>
      <c r="E446">
        <v>1599</v>
      </c>
      <c r="F446">
        <v>0.38</v>
      </c>
      <c r="G446">
        <v>4</v>
      </c>
      <c r="H446">
        <v>7222</v>
      </c>
      <c r="I446" t="s">
        <v>3763</v>
      </c>
      <c r="J446" t="s">
        <v>3567</v>
      </c>
      <c r="K446" t="s">
        <v>3568</v>
      </c>
      <c r="L446" t="s">
        <v>3569</v>
      </c>
      <c r="M446" t="s">
        <v>3570</v>
      </c>
      <c r="N446" t="s">
        <v>3571</v>
      </c>
      <c r="O446" t="s">
        <v>3764</v>
      </c>
      <c r="P446" t="s">
        <v>3765</v>
      </c>
    </row>
    <row r="447" spans="1:16">
      <c r="A447" t="s">
        <v>3766</v>
      </c>
      <c r="B447" t="s">
        <v>3767</v>
      </c>
      <c r="C447" t="s">
        <v>2990</v>
      </c>
      <c r="D447">
        <v>12999</v>
      </c>
      <c r="E447">
        <v>17999</v>
      </c>
      <c r="F447">
        <v>0.28000000000000003</v>
      </c>
      <c r="G447">
        <v>4.0999999999999996</v>
      </c>
      <c r="H447">
        <v>18998</v>
      </c>
      <c r="I447" t="s">
        <v>3208</v>
      </c>
      <c r="J447" t="s">
        <v>3209</v>
      </c>
      <c r="K447" t="s">
        <v>3210</v>
      </c>
      <c r="L447" t="s">
        <v>3211</v>
      </c>
      <c r="M447" t="s">
        <v>3212</v>
      </c>
      <c r="N447" t="s">
        <v>3213</v>
      </c>
      <c r="O447" t="s">
        <v>3768</v>
      </c>
      <c r="P447" t="s">
        <v>3769</v>
      </c>
    </row>
    <row r="448" spans="1:16">
      <c r="A448" t="s">
        <v>3770</v>
      </c>
      <c r="B448" t="s">
        <v>3771</v>
      </c>
      <c r="C448" t="s">
        <v>2990</v>
      </c>
      <c r="D448">
        <v>15490</v>
      </c>
      <c r="E448">
        <v>20990</v>
      </c>
      <c r="F448">
        <v>0.26</v>
      </c>
      <c r="G448">
        <v>4.2</v>
      </c>
      <c r="H448">
        <v>32916</v>
      </c>
      <c r="I448" t="s">
        <v>3772</v>
      </c>
      <c r="J448" t="s">
        <v>3361</v>
      </c>
      <c r="K448" t="s">
        <v>3362</v>
      </c>
      <c r="L448" t="s">
        <v>3363</v>
      </c>
      <c r="M448" t="s">
        <v>3364</v>
      </c>
      <c r="N448" t="s">
        <v>3365</v>
      </c>
      <c r="O448" t="s">
        <v>3773</v>
      </c>
      <c r="P448" t="s">
        <v>3774</v>
      </c>
    </row>
    <row r="449" spans="1:16">
      <c r="A449" t="s">
        <v>3775</v>
      </c>
      <c r="B449" t="s">
        <v>3776</v>
      </c>
      <c r="C449" t="s">
        <v>3777</v>
      </c>
      <c r="D449">
        <v>999</v>
      </c>
      <c r="E449">
        <v>2899</v>
      </c>
      <c r="F449">
        <v>0.66</v>
      </c>
      <c r="G449">
        <v>4.5999999999999996</v>
      </c>
      <c r="H449">
        <v>26603</v>
      </c>
      <c r="I449" t="s">
        <v>3778</v>
      </c>
      <c r="J449" t="s">
        <v>3779</v>
      </c>
      <c r="K449" t="s">
        <v>3780</v>
      </c>
      <c r="L449" t="s">
        <v>3781</v>
      </c>
      <c r="M449" t="s">
        <v>3782</v>
      </c>
      <c r="N449" t="s">
        <v>3783</v>
      </c>
      <c r="O449" t="s">
        <v>3784</v>
      </c>
      <c r="P449" t="s">
        <v>3785</v>
      </c>
    </row>
    <row r="450" spans="1:16">
      <c r="A450" t="s">
        <v>3786</v>
      </c>
      <c r="B450" t="s">
        <v>3787</v>
      </c>
      <c r="C450" t="s">
        <v>2948</v>
      </c>
      <c r="D450">
        <v>1599</v>
      </c>
      <c r="E450">
        <v>4999</v>
      </c>
      <c r="F450">
        <v>0.68</v>
      </c>
      <c r="G450">
        <v>4</v>
      </c>
      <c r="H450">
        <v>67950</v>
      </c>
      <c r="I450" t="s">
        <v>3788</v>
      </c>
      <c r="J450" t="s">
        <v>3789</v>
      </c>
      <c r="K450" t="s">
        <v>3790</v>
      </c>
      <c r="L450" t="s">
        <v>3791</v>
      </c>
      <c r="M450" t="s">
        <v>3792</v>
      </c>
      <c r="N450" t="s">
        <v>3793</v>
      </c>
      <c r="O450" t="s">
        <v>3794</v>
      </c>
      <c r="P450" t="s">
        <v>3795</v>
      </c>
    </row>
    <row r="451" spans="1:16">
      <c r="A451" t="s">
        <v>3796</v>
      </c>
      <c r="B451" t="s">
        <v>3797</v>
      </c>
      <c r="C451" t="s">
        <v>3045</v>
      </c>
      <c r="D451">
        <v>1324</v>
      </c>
      <c r="E451">
        <v>1699</v>
      </c>
      <c r="F451">
        <v>0.22</v>
      </c>
      <c r="G451">
        <v>4</v>
      </c>
      <c r="H451">
        <v>128311</v>
      </c>
      <c r="I451" t="s">
        <v>3752</v>
      </c>
      <c r="J451" t="s">
        <v>3047</v>
      </c>
      <c r="K451" t="s">
        <v>3048</v>
      </c>
      <c r="L451" t="s">
        <v>3049</v>
      </c>
      <c r="M451" t="s">
        <v>3050</v>
      </c>
      <c r="N451" t="s">
        <v>3051</v>
      </c>
      <c r="O451" t="s">
        <v>3052</v>
      </c>
      <c r="P451" t="s">
        <v>3798</v>
      </c>
    </row>
    <row r="452" spans="1:16">
      <c r="A452" t="s">
        <v>3799</v>
      </c>
      <c r="B452" t="s">
        <v>3800</v>
      </c>
      <c r="C452" t="s">
        <v>2990</v>
      </c>
      <c r="D452">
        <v>20999</v>
      </c>
      <c r="E452">
        <v>29990</v>
      </c>
      <c r="F452">
        <v>0.3</v>
      </c>
      <c r="G452">
        <v>4.3</v>
      </c>
      <c r="H452">
        <v>9499</v>
      </c>
      <c r="I452" t="s">
        <v>3801</v>
      </c>
      <c r="J452" t="s">
        <v>3802</v>
      </c>
      <c r="K452" t="s">
        <v>3803</v>
      </c>
      <c r="L452" t="s">
        <v>3804</v>
      </c>
      <c r="M452" t="s">
        <v>3805</v>
      </c>
      <c r="N452" t="s">
        <v>3806</v>
      </c>
      <c r="O452" t="s">
        <v>3807</v>
      </c>
      <c r="P452" t="s">
        <v>3808</v>
      </c>
    </row>
    <row r="453" spans="1:16">
      <c r="A453" t="s">
        <v>3809</v>
      </c>
      <c r="B453" t="s">
        <v>3810</v>
      </c>
      <c r="C453" t="s">
        <v>3162</v>
      </c>
      <c r="D453">
        <v>999</v>
      </c>
      <c r="E453">
        <v>1999</v>
      </c>
      <c r="F453">
        <v>0.5</v>
      </c>
      <c r="G453">
        <v>4.3</v>
      </c>
      <c r="H453">
        <v>1777</v>
      </c>
      <c r="I453" t="s">
        <v>3811</v>
      </c>
      <c r="J453" t="s">
        <v>3812</v>
      </c>
      <c r="K453" t="s">
        <v>3813</v>
      </c>
      <c r="L453" t="s">
        <v>3814</v>
      </c>
      <c r="M453" t="s">
        <v>3815</v>
      </c>
      <c r="N453" t="s">
        <v>3816</v>
      </c>
      <c r="O453" t="s">
        <v>3817</v>
      </c>
      <c r="P453" t="s">
        <v>3818</v>
      </c>
    </row>
    <row r="454" spans="1:16">
      <c r="A454" t="s">
        <v>3819</v>
      </c>
      <c r="B454" t="s">
        <v>3820</v>
      </c>
      <c r="C454" t="s">
        <v>2990</v>
      </c>
      <c r="D454">
        <v>12490</v>
      </c>
      <c r="E454">
        <v>15990</v>
      </c>
      <c r="F454">
        <v>0.22</v>
      </c>
      <c r="G454">
        <v>4.2</v>
      </c>
      <c r="H454">
        <v>58506</v>
      </c>
      <c r="I454" t="s">
        <v>3821</v>
      </c>
      <c r="J454" t="s">
        <v>3822</v>
      </c>
      <c r="K454" t="s">
        <v>3823</v>
      </c>
      <c r="L454" t="s">
        <v>3824</v>
      </c>
      <c r="M454" t="s">
        <v>3825</v>
      </c>
      <c r="N454" t="s">
        <v>3826</v>
      </c>
      <c r="O454" t="s">
        <v>3827</v>
      </c>
      <c r="P454" t="s">
        <v>3828</v>
      </c>
    </row>
    <row r="455" spans="1:16">
      <c r="A455" t="s">
        <v>3829</v>
      </c>
      <c r="B455" t="s">
        <v>3830</v>
      </c>
      <c r="C455" t="s">
        <v>2990</v>
      </c>
      <c r="D455">
        <v>17999</v>
      </c>
      <c r="E455">
        <v>21990</v>
      </c>
      <c r="F455">
        <v>0.18</v>
      </c>
      <c r="G455">
        <v>4</v>
      </c>
      <c r="H455">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v>0.61</v>
      </c>
      <c r="G456">
        <v>4.2</v>
      </c>
      <c r="H456">
        <v>2263</v>
      </c>
      <c r="I456" t="s">
        <v>140</v>
      </c>
      <c r="J456" t="s">
        <v>141</v>
      </c>
      <c r="K456" t="s">
        <v>142</v>
      </c>
      <c r="L456" t="s">
        <v>143</v>
      </c>
      <c r="M456" t="s">
        <v>144</v>
      </c>
      <c r="N456" t="s">
        <v>145</v>
      </c>
      <c r="O456" t="s">
        <v>3833</v>
      </c>
      <c r="P456" t="s">
        <v>3834</v>
      </c>
    </row>
    <row r="457" spans="1:16">
      <c r="A457" t="s">
        <v>3835</v>
      </c>
      <c r="B457" t="s">
        <v>3836</v>
      </c>
      <c r="C457" t="s">
        <v>3045</v>
      </c>
      <c r="D457">
        <v>1399</v>
      </c>
      <c r="E457">
        <v>1630</v>
      </c>
      <c r="F457">
        <v>0.14000000000000001</v>
      </c>
      <c r="G457">
        <v>4</v>
      </c>
      <c r="H457">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v>0.6</v>
      </c>
      <c r="G458">
        <v>4.0999999999999996</v>
      </c>
      <c r="H458">
        <v>4768</v>
      </c>
      <c r="I458" t="s">
        <v>59</v>
      </c>
      <c r="J458" t="s">
        <v>150</v>
      </c>
      <c r="K458" t="s">
        <v>151</v>
      </c>
      <c r="L458" t="s">
        <v>152</v>
      </c>
      <c r="M458" t="s">
        <v>153</v>
      </c>
      <c r="N458" t="s">
        <v>154</v>
      </c>
      <c r="O458" t="s">
        <v>3845</v>
      </c>
      <c r="P458" t="s">
        <v>3846</v>
      </c>
    </row>
    <row r="459" spans="1:16">
      <c r="A459" t="s">
        <v>3847</v>
      </c>
      <c r="B459" t="s">
        <v>3848</v>
      </c>
      <c r="C459" t="s">
        <v>2948</v>
      </c>
      <c r="D459">
        <v>1499</v>
      </c>
      <c r="E459">
        <v>6990</v>
      </c>
      <c r="F459">
        <v>0.79</v>
      </c>
      <c r="G459">
        <v>3.9</v>
      </c>
      <c r="H459">
        <v>21796</v>
      </c>
      <c r="I459" t="s">
        <v>3056</v>
      </c>
      <c r="J459" t="s">
        <v>3057</v>
      </c>
      <c r="K459" t="s">
        <v>3058</v>
      </c>
      <c r="L459" t="s">
        <v>3059</v>
      </c>
      <c r="M459" t="s">
        <v>3060</v>
      </c>
      <c r="N459" t="s">
        <v>3061</v>
      </c>
      <c r="O459" t="s">
        <v>3849</v>
      </c>
      <c r="P459" t="s">
        <v>3850</v>
      </c>
    </row>
    <row r="460" spans="1:16">
      <c r="A460" t="s">
        <v>3851</v>
      </c>
      <c r="B460" t="s">
        <v>3852</v>
      </c>
      <c r="C460" t="s">
        <v>2948</v>
      </c>
      <c r="D460">
        <v>1999</v>
      </c>
      <c r="E460">
        <v>7990</v>
      </c>
      <c r="F460">
        <v>0.75</v>
      </c>
      <c r="G460">
        <v>3.8</v>
      </c>
      <c r="H460">
        <v>17833</v>
      </c>
      <c r="I460" t="s">
        <v>2969</v>
      </c>
      <c r="J460" t="s">
        <v>2970</v>
      </c>
      <c r="K460" t="s">
        <v>2971</v>
      </c>
      <c r="L460" t="s">
        <v>2972</v>
      </c>
      <c r="M460" t="s">
        <v>2973</v>
      </c>
      <c r="N460" t="s">
        <v>2974</v>
      </c>
      <c r="O460" t="s">
        <v>3853</v>
      </c>
      <c r="P460" t="s">
        <v>3854</v>
      </c>
    </row>
    <row r="461" spans="1:16">
      <c r="A461" t="s">
        <v>3855</v>
      </c>
      <c r="B461" t="s">
        <v>3856</v>
      </c>
      <c r="C461" t="s">
        <v>3777</v>
      </c>
      <c r="D461">
        <v>999</v>
      </c>
      <c r="E461">
        <v>2899</v>
      </c>
      <c r="F461">
        <v>0.66</v>
      </c>
      <c r="G461">
        <v>4.7</v>
      </c>
      <c r="H461">
        <v>7779</v>
      </c>
      <c r="I461" t="s">
        <v>3857</v>
      </c>
      <c r="J461" t="s">
        <v>3858</v>
      </c>
      <c r="K461" t="s">
        <v>3859</v>
      </c>
      <c r="L461" t="s">
        <v>3860</v>
      </c>
      <c r="M461" t="s">
        <v>3861</v>
      </c>
      <c r="N461" t="s">
        <v>3862</v>
      </c>
      <c r="O461" t="s">
        <v>3863</v>
      </c>
      <c r="P461" t="s">
        <v>3864</v>
      </c>
    </row>
    <row r="462" spans="1:16">
      <c r="A462" t="s">
        <v>3865</v>
      </c>
      <c r="B462" t="s">
        <v>3866</v>
      </c>
      <c r="C462" t="s">
        <v>3867</v>
      </c>
      <c r="D462">
        <v>2099</v>
      </c>
      <c r="E462">
        <v>5999</v>
      </c>
      <c r="F462">
        <v>0.65</v>
      </c>
      <c r="G462">
        <v>4.3</v>
      </c>
      <c r="H462">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v>0.52</v>
      </c>
      <c r="G463">
        <v>4.2</v>
      </c>
      <c r="H463">
        <v>4969</v>
      </c>
      <c r="I463" t="s">
        <v>3878</v>
      </c>
      <c r="J463" t="s">
        <v>3879</v>
      </c>
      <c r="K463" t="s">
        <v>3880</v>
      </c>
      <c r="L463" t="s">
        <v>3881</v>
      </c>
      <c r="M463" t="s">
        <v>3882</v>
      </c>
      <c r="N463" t="s">
        <v>3883</v>
      </c>
      <c r="O463" t="s">
        <v>3884</v>
      </c>
      <c r="P463" t="s">
        <v>3885</v>
      </c>
    </row>
    <row r="464" spans="1:16">
      <c r="A464" t="s">
        <v>3886</v>
      </c>
      <c r="B464" t="s">
        <v>3887</v>
      </c>
      <c r="C464" t="s">
        <v>2948</v>
      </c>
      <c r="D464">
        <v>2999</v>
      </c>
      <c r="E464">
        <v>7990</v>
      </c>
      <c r="F464">
        <v>0.62</v>
      </c>
      <c r="G464">
        <v>4.0999999999999996</v>
      </c>
      <c r="H464">
        <v>154</v>
      </c>
      <c r="I464" t="s">
        <v>3888</v>
      </c>
      <c r="J464" t="s">
        <v>3889</v>
      </c>
      <c r="K464" t="s">
        <v>3890</v>
      </c>
      <c r="L464" t="s">
        <v>3891</v>
      </c>
      <c r="M464" t="s">
        <v>13040</v>
      </c>
      <c r="N464" t="s">
        <v>3892</v>
      </c>
      <c r="O464" t="s">
        <v>3893</v>
      </c>
      <c r="P464" t="s">
        <v>3894</v>
      </c>
    </row>
    <row r="465" spans="1:16">
      <c r="A465" t="s">
        <v>3895</v>
      </c>
      <c r="B465" t="s">
        <v>3896</v>
      </c>
      <c r="C465" t="s">
        <v>2948</v>
      </c>
      <c r="D465">
        <v>1299</v>
      </c>
      <c r="E465">
        <v>5999</v>
      </c>
      <c r="F465">
        <v>0.78</v>
      </c>
      <c r="G465">
        <v>3.3</v>
      </c>
      <c r="H465">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v>0.13</v>
      </c>
      <c r="G466">
        <v>4.4000000000000004</v>
      </c>
      <c r="H466">
        <v>18757</v>
      </c>
      <c r="I466" t="s">
        <v>159</v>
      </c>
      <c r="J466" t="s">
        <v>160</v>
      </c>
      <c r="K466" t="s">
        <v>161</v>
      </c>
      <c r="L466" t="s">
        <v>162</v>
      </c>
      <c r="M466" t="s">
        <v>163</v>
      </c>
      <c r="N466" t="s">
        <v>3905</v>
      </c>
      <c r="O466" t="s">
        <v>3906</v>
      </c>
      <c r="P466" t="s">
        <v>3907</v>
      </c>
    </row>
    <row r="467" spans="1:16">
      <c r="A467" t="s">
        <v>3908</v>
      </c>
      <c r="B467" t="s">
        <v>3909</v>
      </c>
      <c r="C467" t="s">
        <v>2990</v>
      </c>
      <c r="D467">
        <v>16499</v>
      </c>
      <c r="E467">
        <v>20990</v>
      </c>
      <c r="F467">
        <v>0.21</v>
      </c>
      <c r="G467">
        <v>4</v>
      </c>
      <c r="H467">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v>0</v>
      </c>
      <c r="G468">
        <v>4.2</v>
      </c>
      <c r="H468">
        <v>31539</v>
      </c>
      <c r="I468" t="s">
        <v>3914</v>
      </c>
      <c r="J468" t="s">
        <v>3915</v>
      </c>
      <c r="K468" t="s">
        <v>3916</v>
      </c>
      <c r="L468" t="s">
        <v>3917</v>
      </c>
      <c r="M468" t="s">
        <v>3918</v>
      </c>
      <c r="N468" t="s">
        <v>3919</v>
      </c>
      <c r="O468" t="s">
        <v>3920</v>
      </c>
      <c r="P468" t="s">
        <v>3921</v>
      </c>
    </row>
    <row r="469" spans="1:16">
      <c r="A469" t="s">
        <v>203</v>
      </c>
      <c r="B469" t="s">
        <v>204</v>
      </c>
      <c r="C469" t="s">
        <v>18</v>
      </c>
      <c r="D469">
        <v>970</v>
      </c>
      <c r="E469">
        <v>1799</v>
      </c>
      <c r="F469">
        <v>0.46</v>
      </c>
      <c r="G469">
        <v>4.5</v>
      </c>
      <c r="H469">
        <v>815</v>
      </c>
      <c r="I469" t="s">
        <v>205</v>
      </c>
      <c r="J469" t="s">
        <v>206</v>
      </c>
      <c r="K469" t="s">
        <v>207</v>
      </c>
      <c r="L469" t="s">
        <v>208</v>
      </c>
      <c r="M469" t="s">
        <v>209</v>
      </c>
      <c r="N469" t="s">
        <v>210</v>
      </c>
      <c r="O469" t="s">
        <v>3922</v>
      </c>
      <c r="P469" t="s">
        <v>3923</v>
      </c>
    </row>
    <row r="470" spans="1:16">
      <c r="A470" t="s">
        <v>3924</v>
      </c>
      <c r="B470" t="s">
        <v>3925</v>
      </c>
      <c r="C470" t="s">
        <v>3777</v>
      </c>
      <c r="D470">
        <v>999</v>
      </c>
      <c r="E470">
        <v>2899</v>
      </c>
      <c r="F470">
        <v>0.66</v>
      </c>
      <c r="G470">
        <v>4.5999999999999996</v>
      </c>
      <c r="H470">
        <v>6129</v>
      </c>
      <c r="I470" t="s">
        <v>3926</v>
      </c>
      <c r="J470" t="s">
        <v>3927</v>
      </c>
      <c r="K470" t="s">
        <v>3928</v>
      </c>
      <c r="L470" t="s">
        <v>3929</v>
      </c>
      <c r="M470" t="s">
        <v>3930</v>
      </c>
      <c r="N470" t="s">
        <v>13041</v>
      </c>
      <c r="O470" t="s">
        <v>3931</v>
      </c>
      <c r="P470" t="s">
        <v>3932</v>
      </c>
    </row>
    <row r="471" spans="1:16">
      <c r="A471" t="s">
        <v>3933</v>
      </c>
      <c r="B471" t="s">
        <v>3934</v>
      </c>
      <c r="C471" t="s">
        <v>2990</v>
      </c>
      <c r="D471">
        <v>10499</v>
      </c>
      <c r="E471">
        <v>13499</v>
      </c>
      <c r="F471">
        <v>0.22</v>
      </c>
      <c r="G471">
        <v>4.2</v>
      </c>
      <c r="H471">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v>0.38</v>
      </c>
      <c r="G472">
        <v>4</v>
      </c>
      <c r="H472">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v>0.75</v>
      </c>
      <c r="G473">
        <v>3.7</v>
      </c>
      <c r="H473">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v>0.6</v>
      </c>
      <c r="G474">
        <v>4.0999999999999996</v>
      </c>
      <c r="H474">
        <v>13045</v>
      </c>
      <c r="I474" t="s">
        <v>185</v>
      </c>
      <c r="J474" t="s">
        <v>3949</v>
      </c>
      <c r="K474" t="s">
        <v>3950</v>
      </c>
      <c r="L474" t="s">
        <v>3951</v>
      </c>
      <c r="M474" t="s">
        <v>3952</v>
      </c>
      <c r="N474" t="s">
        <v>3953</v>
      </c>
      <c r="O474" t="s">
        <v>3954</v>
      </c>
      <c r="P474" t="s">
        <v>3955</v>
      </c>
    </row>
    <row r="475" spans="1:16">
      <c r="A475" t="s">
        <v>3956</v>
      </c>
      <c r="B475" t="s">
        <v>3957</v>
      </c>
      <c r="C475" t="s">
        <v>2990</v>
      </c>
      <c r="D475">
        <v>6499</v>
      </c>
      <c r="E475">
        <v>7999</v>
      </c>
      <c r="F475">
        <v>0.19</v>
      </c>
      <c r="G475">
        <v>4.0999999999999996</v>
      </c>
      <c r="H475">
        <v>313832</v>
      </c>
      <c r="I475" t="s">
        <v>3958</v>
      </c>
      <c r="J475" t="s">
        <v>3253</v>
      </c>
      <c r="K475" t="s">
        <v>3254</v>
      </c>
      <c r="L475" t="s">
        <v>3255</v>
      </c>
      <c r="M475" t="s">
        <v>3256</v>
      </c>
      <c r="N475" t="s">
        <v>3257</v>
      </c>
      <c r="O475" t="s">
        <v>3959</v>
      </c>
      <c r="P475" t="s">
        <v>3960</v>
      </c>
    </row>
    <row r="476" spans="1:16">
      <c r="A476" t="s">
        <v>3961</v>
      </c>
      <c r="B476" t="s">
        <v>3962</v>
      </c>
      <c r="C476" t="s">
        <v>2948</v>
      </c>
      <c r="D476">
        <v>2999</v>
      </c>
      <c r="E476">
        <v>9999</v>
      </c>
      <c r="F476">
        <v>0.7</v>
      </c>
      <c r="G476">
        <v>4.2</v>
      </c>
      <c r="H476">
        <v>20879</v>
      </c>
      <c r="I476" t="s">
        <v>3963</v>
      </c>
      <c r="J476" t="s">
        <v>3964</v>
      </c>
      <c r="K476" t="s">
        <v>3965</v>
      </c>
      <c r="L476" t="s">
        <v>3966</v>
      </c>
      <c r="M476" t="s">
        <v>3967</v>
      </c>
      <c r="N476" t="s">
        <v>3968</v>
      </c>
      <c r="O476" t="s">
        <v>3969</v>
      </c>
      <c r="P476" t="s">
        <v>3970</v>
      </c>
    </row>
    <row r="477" spans="1:16">
      <c r="A477" t="s">
        <v>3971</v>
      </c>
      <c r="B477" t="s">
        <v>3972</v>
      </c>
      <c r="C477" t="s">
        <v>3973</v>
      </c>
      <c r="D477">
        <v>279</v>
      </c>
      <c r="E477">
        <v>1499</v>
      </c>
      <c r="F477">
        <v>0.81</v>
      </c>
      <c r="G477">
        <v>4.2</v>
      </c>
      <c r="H477">
        <v>2646</v>
      </c>
      <c r="I477" t="s">
        <v>3974</v>
      </c>
      <c r="J477" t="s">
        <v>3975</v>
      </c>
      <c r="K477" t="s">
        <v>3976</v>
      </c>
      <c r="L477" t="s">
        <v>3977</v>
      </c>
      <c r="M477" t="s">
        <v>3978</v>
      </c>
      <c r="N477" t="s">
        <v>3979</v>
      </c>
      <c r="O477" t="s">
        <v>3980</v>
      </c>
      <c r="P477" t="s">
        <v>3981</v>
      </c>
    </row>
    <row r="478" spans="1:16">
      <c r="A478" t="s">
        <v>3982</v>
      </c>
      <c r="B478" t="s">
        <v>3983</v>
      </c>
      <c r="C478" t="s">
        <v>3495</v>
      </c>
      <c r="D478">
        <v>269</v>
      </c>
      <c r="E478">
        <v>1499</v>
      </c>
      <c r="F478">
        <v>0.82</v>
      </c>
      <c r="G478">
        <v>4.5</v>
      </c>
      <c r="H478">
        <v>28978</v>
      </c>
      <c r="I478" t="s">
        <v>3984</v>
      </c>
      <c r="J478" t="s">
        <v>3985</v>
      </c>
      <c r="K478" t="s">
        <v>3986</v>
      </c>
      <c r="L478" t="s">
        <v>3987</v>
      </c>
      <c r="M478" t="s">
        <v>3988</v>
      </c>
      <c r="N478" t="s">
        <v>3989</v>
      </c>
      <c r="O478" t="s">
        <v>3990</v>
      </c>
      <c r="P478" t="s">
        <v>3991</v>
      </c>
    </row>
    <row r="479" spans="1:16">
      <c r="A479" t="s">
        <v>3992</v>
      </c>
      <c r="B479" t="s">
        <v>3993</v>
      </c>
      <c r="C479" t="s">
        <v>2990</v>
      </c>
      <c r="D479">
        <v>8999</v>
      </c>
      <c r="E479">
        <v>13499</v>
      </c>
      <c r="F479">
        <v>0.33</v>
      </c>
      <c r="G479">
        <v>3.8</v>
      </c>
      <c r="H479">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v>0.7</v>
      </c>
      <c r="G480">
        <v>4</v>
      </c>
      <c r="H480">
        <v>9377</v>
      </c>
      <c r="I480" t="s">
        <v>235</v>
      </c>
      <c r="J480" t="s">
        <v>236</v>
      </c>
      <c r="K480" t="s">
        <v>237</v>
      </c>
      <c r="L480" t="s">
        <v>238</v>
      </c>
      <c r="M480" t="s">
        <v>239</v>
      </c>
      <c r="N480" t="s">
        <v>240</v>
      </c>
      <c r="O480" t="s">
        <v>4002</v>
      </c>
      <c r="P480" t="s">
        <v>4003</v>
      </c>
    </row>
    <row r="481" spans="1:16">
      <c r="A481" t="s">
        <v>4004</v>
      </c>
      <c r="B481" t="s">
        <v>4005</v>
      </c>
      <c r="C481" t="s">
        <v>3066</v>
      </c>
      <c r="D481">
        <v>599</v>
      </c>
      <c r="E481">
        <v>1299</v>
      </c>
      <c r="F481">
        <v>0.54</v>
      </c>
      <c r="G481">
        <v>4.0999999999999996</v>
      </c>
      <c r="H481">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v>0.65</v>
      </c>
      <c r="G482">
        <v>3.8</v>
      </c>
      <c r="H482">
        <v>16557</v>
      </c>
      <c r="I482" t="s">
        <v>4011</v>
      </c>
      <c r="J482" t="s">
        <v>4012</v>
      </c>
      <c r="K482" t="s">
        <v>4013</v>
      </c>
      <c r="L482" t="s">
        <v>4014</v>
      </c>
      <c r="M482" t="s">
        <v>4015</v>
      </c>
      <c r="N482" t="s">
        <v>4016</v>
      </c>
      <c r="O482" t="s">
        <v>4017</v>
      </c>
      <c r="P482" t="s">
        <v>4018</v>
      </c>
    </row>
    <row r="483" spans="1:16">
      <c r="A483" t="s">
        <v>4019</v>
      </c>
      <c r="B483" t="s">
        <v>3462</v>
      </c>
      <c r="C483" t="s">
        <v>2990</v>
      </c>
      <c r="D483">
        <v>13999</v>
      </c>
      <c r="E483">
        <v>19499</v>
      </c>
      <c r="F483">
        <v>0.28000000000000003</v>
      </c>
      <c r="G483">
        <v>4.0999999999999996</v>
      </c>
      <c r="H483">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v>0.65</v>
      </c>
      <c r="G484">
        <v>3.8</v>
      </c>
      <c r="H48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v>0.17</v>
      </c>
      <c r="G485">
        <v>4.2</v>
      </c>
      <c r="H485">
        <v>21916</v>
      </c>
      <c r="I485" t="s">
        <v>4028</v>
      </c>
      <c r="J485" t="s">
        <v>4029</v>
      </c>
      <c r="K485" t="s">
        <v>4030</v>
      </c>
      <c r="L485" t="s">
        <v>4031</v>
      </c>
      <c r="M485" t="s">
        <v>4032</v>
      </c>
      <c r="N485" t="s">
        <v>4033</v>
      </c>
      <c r="O485" t="s">
        <v>4034</v>
      </c>
      <c r="P485" t="s">
        <v>4035</v>
      </c>
    </row>
    <row r="486" spans="1:16">
      <c r="A486" t="s">
        <v>4036</v>
      </c>
      <c r="B486" t="s">
        <v>3221</v>
      </c>
      <c r="C486" t="s">
        <v>2948</v>
      </c>
      <c r="D486">
        <v>2199</v>
      </c>
      <c r="E486">
        <v>9999</v>
      </c>
      <c r="F486">
        <v>0.78</v>
      </c>
      <c r="G486">
        <v>4.2</v>
      </c>
      <c r="H486">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v>0.81</v>
      </c>
      <c r="G487">
        <v>4.2</v>
      </c>
      <c r="H487">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v>0.44</v>
      </c>
      <c r="G488">
        <v>4</v>
      </c>
      <c r="H488">
        <v>9377</v>
      </c>
      <c r="I488" t="s">
        <v>764</v>
      </c>
      <c r="J488" t="s">
        <v>236</v>
      </c>
      <c r="K488" t="s">
        <v>237</v>
      </c>
      <c r="L488" t="s">
        <v>238</v>
      </c>
      <c r="M488" t="s">
        <v>239</v>
      </c>
      <c r="N488" t="s">
        <v>240</v>
      </c>
      <c r="O488" t="s">
        <v>4052</v>
      </c>
      <c r="P488" t="s">
        <v>4053</v>
      </c>
    </row>
    <row r="489" spans="1:16">
      <c r="A489" t="s">
        <v>4054</v>
      </c>
      <c r="B489" t="s">
        <v>4055</v>
      </c>
      <c r="C489" t="s">
        <v>2948</v>
      </c>
      <c r="D489">
        <v>4499</v>
      </c>
      <c r="E489">
        <v>7999</v>
      </c>
      <c r="F489">
        <v>0.44</v>
      </c>
      <c r="G489">
        <v>3.5</v>
      </c>
      <c r="H489">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v>0.85</v>
      </c>
      <c r="G490">
        <v>4.3</v>
      </c>
      <c r="H490">
        <v>2351</v>
      </c>
      <c r="I490" t="s">
        <v>4066</v>
      </c>
      <c r="J490" t="s">
        <v>4067</v>
      </c>
      <c r="K490" t="s">
        <v>4068</v>
      </c>
      <c r="L490" t="s">
        <v>4069</v>
      </c>
      <c r="M490" t="s">
        <v>4070</v>
      </c>
      <c r="N490" t="s">
        <v>4071</v>
      </c>
      <c r="O490" t="s">
        <v>4072</v>
      </c>
      <c r="P490" t="s">
        <v>4073</v>
      </c>
    </row>
    <row r="491" spans="1:16">
      <c r="A491" t="s">
        <v>4074</v>
      </c>
      <c r="B491" t="s">
        <v>4075</v>
      </c>
      <c r="C491" t="s">
        <v>2990</v>
      </c>
      <c r="D491">
        <v>15499</v>
      </c>
      <c r="E491">
        <v>20999</v>
      </c>
      <c r="F491">
        <v>0.26</v>
      </c>
      <c r="G491">
        <v>4.0999999999999996</v>
      </c>
      <c r="H491">
        <v>19253</v>
      </c>
      <c r="I491" t="s">
        <v>3705</v>
      </c>
      <c r="J491" t="s">
        <v>3305</v>
      </c>
      <c r="K491" t="s">
        <v>3306</v>
      </c>
      <c r="L491" t="s">
        <v>3307</v>
      </c>
      <c r="M491" t="s">
        <v>3308</v>
      </c>
      <c r="N491" t="s">
        <v>3309</v>
      </c>
      <c r="O491" t="s">
        <v>3757</v>
      </c>
      <c r="P491" t="s">
        <v>4076</v>
      </c>
    </row>
    <row r="492" spans="1:16">
      <c r="A492" t="s">
        <v>4077</v>
      </c>
      <c r="B492" t="s">
        <v>4078</v>
      </c>
      <c r="C492" t="s">
        <v>2990</v>
      </c>
      <c r="D492">
        <v>13999</v>
      </c>
      <c r="E492">
        <v>15999</v>
      </c>
      <c r="F492">
        <v>0.13</v>
      </c>
      <c r="G492">
        <v>3.9</v>
      </c>
      <c r="H492">
        <v>2180</v>
      </c>
      <c r="I492" t="s">
        <v>4079</v>
      </c>
      <c r="J492" t="s">
        <v>4080</v>
      </c>
      <c r="K492" t="s">
        <v>4081</v>
      </c>
      <c r="L492" t="s">
        <v>4082</v>
      </c>
      <c r="M492" t="s">
        <v>4083</v>
      </c>
      <c r="N492" t="s">
        <v>4084</v>
      </c>
      <c r="O492" t="s">
        <v>4085</v>
      </c>
      <c r="P492" t="s">
        <v>4086</v>
      </c>
    </row>
    <row r="493" spans="1:16">
      <c r="A493" t="s">
        <v>4087</v>
      </c>
      <c r="B493" t="s">
        <v>4088</v>
      </c>
      <c r="C493" t="s">
        <v>2948</v>
      </c>
      <c r="D493">
        <v>1999</v>
      </c>
      <c r="E493">
        <v>4999</v>
      </c>
      <c r="F493">
        <v>0.6</v>
      </c>
      <c r="G493">
        <v>3.9</v>
      </c>
      <c r="H493">
        <v>7571</v>
      </c>
      <c r="I493" t="s">
        <v>4089</v>
      </c>
      <c r="J493" t="s">
        <v>4090</v>
      </c>
      <c r="K493" t="s">
        <v>4091</v>
      </c>
      <c r="L493" t="s">
        <v>4092</v>
      </c>
      <c r="M493" t="s">
        <v>4093</v>
      </c>
      <c r="N493" t="s">
        <v>4094</v>
      </c>
      <c r="O493" t="s">
        <v>4095</v>
      </c>
      <c r="P493" t="s">
        <v>4096</v>
      </c>
    </row>
    <row r="494" spans="1:16">
      <c r="A494" t="s">
        <v>4097</v>
      </c>
      <c r="B494" t="s">
        <v>4098</v>
      </c>
      <c r="C494" t="s">
        <v>2948</v>
      </c>
      <c r="D494">
        <v>1399</v>
      </c>
      <c r="E494">
        <v>5999</v>
      </c>
      <c r="F494">
        <v>0.77</v>
      </c>
      <c r="G494">
        <v>3.3</v>
      </c>
      <c r="H49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v>0.4</v>
      </c>
      <c r="G495">
        <v>4</v>
      </c>
      <c r="H495">
        <v>18654</v>
      </c>
      <c r="I495" t="s">
        <v>4104</v>
      </c>
      <c r="J495" t="s">
        <v>4105</v>
      </c>
      <c r="K495" t="s">
        <v>4106</v>
      </c>
      <c r="L495" t="s">
        <v>4107</v>
      </c>
      <c r="M495" t="s">
        <v>4108</v>
      </c>
      <c r="N495" t="s">
        <v>4109</v>
      </c>
      <c r="O495" t="s">
        <v>4110</v>
      </c>
      <c r="P495" t="s">
        <v>4111</v>
      </c>
    </row>
    <row r="496" spans="1:16">
      <c r="A496" t="s">
        <v>4112</v>
      </c>
      <c r="B496" t="s">
        <v>4113</v>
      </c>
      <c r="C496" t="s">
        <v>3162</v>
      </c>
      <c r="D496">
        <v>199</v>
      </c>
      <c r="E496">
        <v>1099</v>
      </c>
      <c r="F496">
        <v>0.82</v>
      </c>
      <c r="G496">
        <v>4</v>
      </c>
      <c r="H496">
        <v>3197</v>
      </c>
      <c r="I496" t="s">
        <v>4114</v>
      </c>
      <c r="J496" t="s">
        <v>4115</v>
      </c>
      <c r="K496" t="s">
        <v>4116</v>
      </c>
      <c r="L496" t="s">
        <v>4117</v>
      </c>
      <c r="M496" t="s">
        <v>4118</v>
      </c>
      <c r="N496" t="s">
        <v>4119</v>
      </c>
      <c r="O496" t="s">
        <v>4120</v>
      </c>
      <c r="P496" t="s">
        <v>4121</v>
      </c>
    </row>
    <row r="497" spans="1:16">
      <c r="A497" t="s">
        <v>4122</v>
      </c>
      <c r="B497" t="s">
        <v>4123</v>
      </c>
      <c r="C497" t="s">
        <v>2948</v>
      </c>
      <c r="D497">
        <v>1799</v>
      </c>
      <c r="E497">
        <v>6990</v>
      </c>
      <c r="F497">
        <v>0.74</v>
      </c>
      <c r="G497">
        <v>4</v>
      </c>
      <c r="H497">
        <v>26880</v>
      </c>
      <c r="I497" t="s">
        <v>4124</v>
      </c>
      <c r="J497" t="s">
        <v>4125</v>
      </c>
      <c r="K497" t="s">
        <v>4126</v>
      </c>
      <c r="L497" t="s">
        <v>4127</v>
      </c>
      <c r="M497" t="s">
        <v>4128</v>
      </c>
      <c r="N497" t="s">
        <v>4129</v>
      </c>
      <c r="O497" t="s">
        <v>4130</v>
      </c>
      <c r="P497" t="s">
        <v>4131</v>
      </c>
    </row>
    <row r="498" spans="1:16">
      <c r="A498" t="s">
        <v>4132</v>
      </c>
      <c r="B498" t="s">
        <v>4133</v>
      </c>
      <c r="C498" t="s">
        <v>2948</v>
      </c>
      <c r="D498">
        <v>1499</v>
      </c>
      <c r="E498">
        <v>6990</v>
      </c>
      <c r="F498">
        <v>0.79</v>
      </c>
      <c r="G498">
        <v>3.9</v>
      </c>
      <c r="H498">
        <v>21796</v>
      </c>
      <c r="I498" t="s">
        <v>3056</v>
      </c>
      <c r="J498" t="s">
        <v>3057</v>
      </c>
      <c r="K498" t="s">
        <v>3058</v>
      </c>
      <c r="L498" t="s">
        <v>3059</v>
      </c>
      <c r="M498" t="s">
        <v>3060</v>
      </c>
      <c r="N498" t="s">
        <v>3061</v>
      </c>
      <c r="O498" t="s">
        <v>4134</v>
      </c>
      <c r="P498" t="s">
        <v>4135</v>
      </c>
    </row>
    <row r="499" spans="1:16">
      <c r="A499" t="s">
        <v>4136</v>
      </c>
      <c r="B499" t="s">
        <v>4137</v>
      </c>
      <c r="C499" t="s">
        <v>2990</v>
      </c>
      <c r="D499">
        <v>20999</v>
      </c>
      <c r="E499">
        <v>29990</v>
      </c>
      <c r="F499">
        <v>0.3</v>
      </c>
      <c r="G499">
        <v>4.3</v>
      </c>
      <c r="H499">
        <v>9499</v>
      </c>
      <c r="I499" t="s">
        <v>3801</v>
      </c>
      <c r="J499" t="s">
        <v>3802</v>
      </c>
      <c r="K499" t="s">
        <v>3803</v>
      </c>
      <c r="L499" t="s">
        <v>3804</v>
      </c>
      <c r="M499" t="s">
        <v>3805</v>
      </c>
      <c r="N499" t="s">
        <v>3806</v>
      </c>
      <c r="O499" t="s">
        <v>4138</v>
      </c>
      <c r="P499" t="s">
        <v>4139</v>
      </c>
    </row>
    <row r="500" spans="1:16">
      <c r="A500" t="s">
        <v>4140</v>
      </c>
      <c r="B500" t="s">
        <v>4141</v>
      </c>
      <c r="C500" t="s">
        <v>2990</v>
      </c>
      <c r="D500">
        <v>12999</v>
      </c>
      <c r="E500">
        <v>13499</v>
      </c>
      <c r="F500">
        <v>0.04</v>
      </c>
      <c r="G500">
        <v>4.0999999999999996</v>
      </c>
      <c r="H500">
        <v>56098</v>
      </c>
      <c r="I500" t="s">
        <v>4142</v>
      </c>
      <c r="J500" t="s">
        <v>4143</v>
      </c>
      <c r="K500" t="s">
        <v>4144</v>
      </c>
      <c r="L500" t="s">
        <v>4145</v>
      </c>
      <c r="M500" t="s">
        <v>4146</v>
      </c>
      <c r="N500" t="s">
        <v>4147</v>
      </c>
      <c r="O500" t="s">
        <v>4148</v>
      </c>
      <c r="P500" t="s">
        <v>4149</v>
      </c>
    </row>
    <row r="501" spans="1:16">
      <c r="A501" t="s">
        <v>4150</v>
      </c>
      <c r="B501" t="s">
        <v>4151</v>
      </c>
      <c r="C501" t="s">
        <v>2990</v>
      </c>
      <c r="D501">
        <v>16999</v>
      </c>
      <c r="E501">
        <v>20999</v>
      </c>
      <c r="F501">
        <v>0.19</v>
      </c>
      <c r="G501">
        <v>4.0999999999999996</v>
      </c>
      <c r="H501">
        <v>31822</v>
      </c>
      <c r="I501" t="s">
        <v>4152</v>
      </c>
      <c r="J501" t="s">
        <v>4153</v>
      </c>
      <c r="K501" t="s">
        <v>4154</v>
      </c>
      <c r="L501" t="s">
        <v>4155</v>
      </c>
      <c r="M501" t="s">
        <v>4156</v>
      </c>
      <c r="N501" t="s">
        <v>4157</v>
      </c>
      <c r="O501" t="s">
        <v>4158</v>
      </c>
      <c r="P501" t="s">
        <v>4159</v>
      </c>
    </row>
    <row r="502" spans="1:16">
      <c r="A502" t="s">
        <v>4160</v>
      </c>
      <c r="B502" t="s">
        <v>4161</v>
      </c>
      <c r="C502" t="s">
        <v>2990</v>
      </c>
      <c r="D502">
        <v>19999</v>
      </c>
      <c r="E502">
        <v>27990</v>
      </c>
      <c r="F502">
        <v>0.28999999999999998</v>
      </c>
      <c r="G502">
        <v>4.3</v>
      </c>
      <c r="H502">
        <v>9499</v>
      </c>
      <c r="I502" t="s">
        <v>4162</v>
      </c>
      <c r="J502" t="s">
        <v>3802</v>
      </c>
      <c r="K502" t="s">
        <v>3803</v>
      </c>
      <c r="L502" t="s">
        <v>3804</v>
      </c>
      <c r="M502" t="s">
        <v>3805</v>
      </c>
      <c r="N502" t="s">
        <v>3806</v>
      </c>
      <c r="O502" t="s">
        <v>3807</v>
      </c>
      <c r="P502" t="s">
        <v>4163</v>
      </c>
    </row>
    <row r="503" spans="1:16">
      <c r="A503" t="s">
        <v>4164</v>
      </c>
      <c r="B503" t="s">
        <v>4165</v>
      </c>
      <c r="C503" t="s">
        <v>2990</v>
      </c>
      <c r="D503">
        <v>12999</v>
      </c>
      <c r="E503">
        <v>18999</v>
      </c>
      <c r="F503">
        <v>0.32</v>
      </c>
      <c r="G503">
        <v>4.0999999999999996</v>
      </c>
      <c r="H503">
        <v>50772</v>
      </c>
      <c r="I503" t="s">
        <v>4166</v>
      </c>
      <c r="J503" t="s">
        <v>3650</v>
      </c>
      <c r="K503" t="s">
        <v>3651</v>
      </c>
      <c r="L503" t="s">
        <v>3652</v>
      </c>
      <c r="M503" t="s">
        <v>3653</v>
      </c>
      <c r="N503" t="s">
        <v>3654</v>
      </c>
      <c r="O503" t="s">
        <v>4167</v>
      </c>
      <c r="P503" t="s">
        <v>4168</v>
      </c>
    </row>
    <row r="504" spans="1:16">
      <c r="A504" t="s">
        <v>4169</v>
      </c>
      <c r="B504" t="s">
        <v>4170</v>
      </c>
      <c r="C504" t="s">
        <v>2948</v>
      </c>
      <c r="D504">
        <v>2999</v>
      </c>
      <c r="E504">
        <v>5999</v>
      </c>
      <c r="F504">
        <v>0.5</v>
      </c>
      <c r="G504">
        <v>4.0999999999999996</v>
      </c>
      <c r="H50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v>0.7</v>
      </c>
      <c r="G505">
        <v>4.3</v>
      </c>
      <c r="H505">
        <v>20850</v>
      </c>
      <c r="I505" t="s">
        <v>294</v>
      </c>
      <c r="J505" t="s">
        <v>4179</v>
      </c>
      <c r="K505" t="s">
        <v>4180</v>
      </c>
      <c r="L505" t="s">
        <v>4181</v>
      </c>
      <c r="M505" t="s">
        <v>4182</v>
      </c>
      <c r="N505" t="s">
        <v>4183</v>
      </c>
      <c r="O505" t="s">
        <v>4184</v>
      </c>
      <c r="P505" t="s">
        <v>4185</v>
      </c>
    </row>
    <row r="506" spans="1:16">
      <c r="A506" t="s">
        <v>282</v>
      </c>
      <c r="B506" t="s">
        <v>283</v>
      </c>
      <c r="C506" t="s">
        <v>18</v>
      </c>
      <c r="D506">
        <v>970</v>
      </c>
      <c r="E506">
        <v>1999</v>
      </c>
      <c r="F506">
        <v>0.51</v>
      </c>
      <c r="G506">
        <v>4.4000000000000004</v>
      </c>
      <c r="H506">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v>0.67</v>
      </c>
      <c r="G507">
        <v>4.2</v>
      </c>
      <c r="H507">
        <v>3492</v>
      </c>
      <c r="I507" t="s">
        <v>4190</v>
      </c>
      <c r="J507" t="s">
        <v>4191</v>
      </c>
      <c r="K507" t="s">
        <v>4192</v>
      </c>
      <c r="L507" t="s">
        <v>4193</v>
      </c>
      <c r="M507" t="s">
        <v>4194</v>
      </c>
      <c r="N507" t="s">
        <v>4195</v>
      </c>
      <c r="O507" t="s">
        <v>4196</v>
      </c>
      <c r="P507" t="s">
        <v>4197</v>
      </c>
    </row>
    <row r="508" spans="1:16">
      <c r="A508" t="s">
        <v>4198</v>
      </c>
      <c r="B508" t="s">
        <v>4199</v>
      </c>
      <c r="C508" t="s">
        <v>2948</v>
      </c>
      <c r="D508">
        <v>1299</v>
      </c>
      <c r="E508">
        <v>5999</v>
      </c>
      <c r="F508">
        <v>0.78</v>
      </c>
      <c r="G508">
        <v>3.3</v>
      </c>
      <c r="H508">
        <v>4415</v>
      </c>
      <c r="I508" t="s">
        <v>4200</v>
      </c>
      <c r="J508" t="s">
        <v>3898</v>
      </c>
      <c r="K508" t="s">
        <v>3899</v>
      </c>
      <c r="L508" t="s">
        <v>3900</v>
      </c>
      <c r="M508" t="s">
        <v>3901</v>
      </c>
      <c r="N508" t="s">
        <v>3902</v>
      </c>
      <c r="O508" t="s">
        <v>4201</v>
      </c>
      <c r="P508" t="s">
        <v>4202</v>
      </c>
    </row>
    <row r="509" spans="1:16">
      <c r="A509" t="s">
        <v>4203</v>
      </c>
      <c r="B509" t="s">
        <v>4204</v>
      </c>
      <c r="C509" t="s">
        <v>3024</v>
      </c>
      <c r="D509">
        <v>1989</v>
      </c>
      <c r="E509">
        <v>3500</v>
      </c>
      <c r="F509">
        <v>0.43</v>
      </c>
      <c r="G509">
        <v>4.4000000000000004</v>
      </c>
      <c r="H509">
        <v>67260</v>
      </c>
      <c r="I509" t="s">
        <v>4205</v>
      </c>
      <c r="J509" t="s">
        <v>3026</v>
      </c>
      <c r="K509" t="s">
        <v>3027</v>
      </c>
      <c r="L509" t="s">
        <v>3028</v>
      </c>
      <c r="M509" t="s">
        <v>3029</v>
      </c>
      <c r="N509" t="s">
        <v>3030</v>
      </c>
      <c r="O509" t="s">
        <v>4206</v>
      </c>
      <c r="P509" t="s">
        <v>4207</v>
      </c>
    </row>
    <row r="510" spans="1:16">
      <c r="A510" t="s">
        <v>4208</v>
      </c>
      <c r="B510" t="s">
        <v>2958</v>
      </c>
      <c r="C510" t="s">
        <v>2948</v>
      </c>
      <c r="D510">
        <v>1999</v>
      </c>
      <c r="E510">
        <v>9999</v>
      </c>
      <c r="F510">
        <v>0.8</v>
      </c>
      <c r="G510">
        <v>4.3</v>
      </c>
      <c r="H510">
        <v>27704</v>
      </c>
      <c r="I510" t="s">
        <v>3355</v>
      </c>
      <c r="J510" t="s">
        <v>2960</v>
      </c>
      <c r="K510" t="s">
        <v>2961</v>
      </c>
      <c r="L510" t="s">
        <v>2962</v>
      </c>
      <c r="M510" t="s">
        <v>2963</v>
      </c>
      <c r="N510" t="s">
        <v>2964</v>
      </c>
      <c r="O510" t="s">
        <v>4209</v>
      </c>
      <c r="P510" t="s">
        <v>4210</v>
      </c>
    </row>
    <row r="511" spans="1:16">
      <c r="A511" t="s">
        <v>4211</v>
      </c>
      <c r="B511" t="s">
        <v>4212</v>
      </c>
      <c r="C511" t="s">
        <v>2990</v>
      </c>
      <c r="D511">
        <v>12999</v>
      </c>
      <c r="E511">
        <v>18999</v>
      </c>
      <c r="F511">
        <v>0.32</v>
      </c>
      <c r="G511">
        <v>4.0999999999999996</v>
      </c>
      <c r="H511">
        <v>50772</v>
      </c>
      <c r="I511" t="s">
        <v>4166</v>
      </c>
      <c r="J511" t="s">
        <v>3650</v>
      </c>
      <c r="K511" t="s">
        <v>3651</v>
      </c>
      <c r="L511" t="s">
        <v>3652</v>
      </c>
      <c r="M511" t="s">
        <v>3653</v>
      </c>
      <c r="N511" t="s">
        <v>3654</v>
      </c>
      <c r="O511" t="s">
        <v>3655</v>
      </c>
      <c r="P511" t="s">
        <v>4213</v>
      </c>
    </row>
    <row r="512" spans="1:16">
      <c r="A512" t="s">
        <v>4214</v>
      </c>
      <c r="B512" t="s">
        <v>4215</v>
      </c>
      <c r="C512" t="s">
        <v>2948</v>
      </c>
      <c r="D512">
        <v>1499</v>
      </c>
      <c r="E512">
        <v>4999</v>
      </c>
      <c r="F512">
        <v>0.7</v>
      </c>
      <c r="G512">
        <v>4</v>
      </c>
      <c r="H512">
        <v>92588</v>
      </c>
      <c r="I512" t="s">
        <v>4216</v>
      </c>
      <c r="J512" t="s">
        <v>4217</v>
      </c>
      <c r="K512" t="s">
        <v>4218</v>
      </c>
      <c r="L512" t="s">
        <v>4219</v>
      </c>
      <c r="M512" t="s">
        <v>4220</v>
      </c>
      <c r="N512" t="s">
        <v>4221</v>
      </c>
      <c r="O512" t="s">
        <v>4222</v>
      </c>
      <c r="P512" t="s">
        <v>4223</v>
      </c>
    </row>
    <row r="513" spans="1:16">
      <c r="A513" t="s">
        <v>4224</v>
      </c>
      <c r="B513" t="s">
        <v>4225</v>
      </c>
      <c r="C513" t="s">
        <v>2990</v>
      </c>
      <c r="D513">
        <v>16999</v>
      </c>
      <c r="E513">
        <v>20999</v>
      </c>
      <c r="F513">
        <v>0.19</v>
      </c>
      <c r="G513">
        <v>4.0999999999999996</v>
      </c>
      <c r="H513">
        <v>31822</v>
      </c>
      <c r="I513" t="s">
        <v>4226</v>
      </c>
      <c r="J513" t="s">
        <v>4153</v>
      </c>
      <c r="K513" t="s">
        <v>4154</v>
      </c>
      <c r="L513" t="s">
        <v>4155</v>
      </c>
      <c r="M513" t="s">
        <v>4156</v>
      </c>
      <c r="N513" t="s">
        <v>4157</v>
      </c>
      <c r="O513" t="s">
        <v>4227</v>
      </c>
      <c r="P513" t="s">
        <v>4228</v>
      </c>
    </row>
    <row r="514" spans="1:16">
      <c r="A514" t="s">
        <v>4229</v>
      </c>
      <c r="B514" t="s">
        <v>4230</v>
      </c>
      <c r="C514" t="s">
        <v>2948</v>
      </c>
      <c r="D514">
        <v>1999</v>
      </c>
      <c r="E514">
        <v>8499</v>
      </c>
      <c r="F514">
        <v>0.76</v>
      </c>
      <c r="G514">
        <v>4.3</v>
      </c>
      <c r="H514">
        <v>240</v>
      </c>
      <c r="I514" t="s">
        <v>4231</v>
      </c>
      <c r="J514" t="s">
        <v>4232</v>
      </c>
      <c r="K514" t="s">
        <v>4233</v>
      </c>
      <c r="L514" t="s">
        <v>4234</v>
      </c>
      <c r="M514" t="s">
        <v>4235</v>
      </c>
      <c r="N514" t="s">
        <v>4236</v>
      </c>
      <c r="O514" t="s">
        <v>4237</v>
      </c>
      <c r="P514" t="s">
        <v>4238</v>
      </c>
    </row>
    <row r="515" spans="1:16">
      <c r="A515" t="s">
        <v>4239</v>
      </c>
      <c r="B515" t="s">
        <v>4240</v>
      </c>
      <c r="C515" t="s">
        <v>2948</v>
      </c>
      <c r="D515">
        <v>4999</v>
      </c>
      <c r="E515">
        <v>6999</v>
      </c>
      <c r="F515">
        <v>0.28999999999999998</v>
      </c>
      <c r="G515">
        <v>3.8</v>
      </c>
      <c r="H515">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v>0.85</v>
      </c>
      <c r="G516">
        <v>3.9</v>
      </c>
      <c r="H516">
        <v>24870</v>
      </c>
      <c r="I516" t="s">
        <v>352</v>
      </c>
      <c r="J516" t="s">
        <v>3486</v>
      </c>
      <c r="K516" t="s">
        <v>3487</v>
      </c>
      <c r="L516" t="s">
        <v>3488</v>
      </c>
      <c r="M516" t="s">
        <v>3489</v>
      </c>
      <c r="N516" t="s">
        <v>3490</v>
      </c>
      <c r="O516" t="s">
        <v>4249</v>
      </c>
      <c r="P516" t="s">
        <v>4250</v>
      </c>
    </row>
    <row r="517" spans="1:16">
      <c r="A517" t="s">
        <v>4251</v>
      </c>
      <c r="B517" t="s">
        <v>4252</v>
      </c>
      <c r="C517" t="s">
        <v>2948</v>
      </c>
      <c r="D517">
        <v>2499</v>
      </c>
      <c r="E517">
        <v>5999</v>
      </c>
      <c r="F517">
        <v>0.57999999999999996</v>
      </c>
      <c r="G517">
        <v>3.7</v>
      </c>
      <c r="H517">
        <v>828</v>
      </c>
      <c r="I517" t="s">
        <v>4253</v>
      </c>
      <c r="J517" t="s">
        <v>4254</v>
      </c>
      <c r="K517" t="s">
        <v>4255</v>
      </c>
      <c r="L517" t="s">
        <v>4256</v>
      </c>
      <c r="M517" t="s">
        <v>4257</v>
      </c>
      <c r="N517" t="s">
        <v>4258</v>
      </c>
      <c r="O517" t="s">
        <v>4259</v>
      </c>
      <c r="P517" t="s">
        <v>4260</v>
      </c>
    </row>
    <row r="518" spans="1:16">
      <c r="A518" t="s">
        <v>4261</v>
      </c>
      <c r="B518" t="s">
        <v>4262</v>
      </c>
      <c r="C518" t="s">
        <v>3045</v>
      </c>
      <c r="D518">
        <v>1399</v>
      </c>
      <c r="E518">
        <v>1630</v>
      </c>
      <c r="F518">
        <v>0.14000000000000001</v>
      </c>
      <c r="G518">
        <v>4</v>
      </c>
      <c r="H518">
        <v>9378</v>
      </c>
      <c r="I518" t="s">
        <v>4263</v>
      </c>
      <c r="J518" t="s">
        <v>3838</v>
      </c>
      <c r="K518" t="s">
        <v>3839</v>
      </c>
      <c r="L518" t="s">
        <v>3840</v>
      </c>
      <c r="M518" t="s">
        <v>3841</v>
      </c>
      <c r="N518" t="s">
        <v>3842</v>
      </c>
      <c r="O518" t="s">
        <v>4264</v>
      </c>
      <c r="P518" t="s">
        <v>4265</v>
      </c>
    </row>
    <row r="519" spans="1:16">
      <c r="A519" t="s">
        <v>4266</v>
      </c>
      <c r="B519" t="s">
        <v>4267</v>
      </c>
      <c r="C519" t="s">
        <v>2948</v>
      </c>
      <c r="D519">
        <v>1499</v>
      </c>
      <c r="E519">
        <v>9999</v>
      </c>
      <c r="F519">
        <v>0.85</v>
      </c>
      <c r="G519">
        <v>4.2</v>
      </c>
      <c r="H519">
        <v>22638</v>
      </c>
      <c r="I519" t="s">
        <v>4268</v>
      </c>
      <c r="J519" t="s">
        <v>3184</v>
      </c>
      <c r="K519" t="s">
        <v>3185</v>
      </c>
      <c r="L519" t="s">
        <v>3186</v>
      </c>
      <c r="M519" t="s">
        <v>3187</v>
      </c>
      <c r="N519" t="s">
        <v>3188</v>
      </c>
      <c r="O519" t="s">
        <v>4269</v>
      </c>
      <c r="P519" t="s">
        <v>4270</v>
      </c>
    </row>
    <row r="520" spans="1:16">
      <c r="A520" t="s">
        <v>356</v>
      </c>
      <c r="B520" t="s">
        <v>357</v>
      </c>
      <c r="C520" t="s">
        <v>18</v>
      </c>
      <c r="D520">
        <v>899</v>
      </c>
      <c r="E520">
        <v>1900</v>
      </c>
      <c r="F520">
        <v>0.53</v>
      </c>
      <c r="G520">
        <v>4.4000000000000004</v>
      </c>
      <c r="H520">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v>0.57999999999999996</v>
      </c>
      <c r="G521">
        <v>3.9</v>
      </c>
      <c r="H521">
        <v>2147</v>
      </c>
      <c r="I521" t="s">
        <v>4275</v>
      </c>
      <c r="J521" t="s">
        <v>4276</v>
      </c>
      <c r="K521" t="s">
        <v>4277</v>
      </c>
      <c r="L521" t="s">
        <v>4278</v>
      </c>
      <c r="M521" t="s">
        <v>4279</v>
      </c>
      <c r="N521" t="s">
        <v>4280</v>
      </c>
      <c r="O521" t="s">
        <v>4281</v>
      </c>
      <c r="P521" t="s">
        <v>4282</v>
      </c>
    </row>
    <row r="522" spans="1:16">
      <c r="A522" t="s">
        <v>4283</v>
      </c>
      <c r="B522" t="s">
        <v>4284</v>
      </c>
      <c r="C522" t="s">
        <v>3777</v>
      </c>
      <c r="D522">
        <v>299</v>
      </c>
      <c r="E522">
        <v>1199</v>
      </c>
      <c r="F522">
        <v>0.75</v>
      </c>
      <c r="G522">
        <v>4.5</v>
      </c>
      <c r="H522">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v>0.84</v>
      </c>
      <c r="G523">
        <v>4.2</v>
      </c>
      <c r="H523">
        <v>1949</v>
      </c>
      <c r="I523" t="s">
        <v>4295</v>
      </c>
      <c r="J523" t="s">
        <v>4043</v>
      </c>
      <c r="K523" t="s">
        <v>4044</v>
      </c>
      <c r="L523" t="s">
        <v>4045</v>
      </c>
      <c r="M523" t="s">
        <v>4046</v>
      </c>
      <c r="N523" t="s">
        <v>4047</v>
      </c>
      <c r="O523" t="s">
        <v>4296</v>
      </c>
      <c r="P523" t="s">
        <v>4297</v>
      </c>
    </row>
    <row r="524" spans="1:16">
      <c r="A524" t="s">
        <v>4298</v>
      </c>
      <c r="B524" t="s">
        <v>4299</v>
      </c>
      <c r="C524" t="s">
        <v>2990</v>
      </c>
      <c r="D524">
        <v>13999</v>
      </c>
      <c r="E524">
        <v>15999</v>
      </c>
      <c r="F524">
        <v>0.13</v>
      </c>
      <c r="G524">
        <v>3.9</v>
      </c>
      <c r="H52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v>0.05</v>
      </c>
      <c r="G525">
        <v>4.2</v>
      </c>
      <c r="H525">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v>0.8</v>
      </c>
      <c r="G526">
        <v>4.0999999999999996</v>
      </c>
      <c r="H526">
        <v>2451</v>
      </c>
      <c r="I526" t="s">
        <v>4314</v>
      </c>
      <c r="J526" t="s">
        <v>4315</v>
      </c>
      <c r="K526" t="s">
        <v>4316</v>
      </c>
      <c r="L526" t="s">
        <v>4317</v>
      </c>
      <c r="M526" t="s">
        <v>4318</v>
      </c>
      <c r="N526" t="s">
        <v>4319</v>
      </c>
      <c r="O526" t="s">
        <v>4320</v>
      </c>
      <c r="P526" t="s">
        <v>4321</v>
      </c>
    </row>
    <row r="527" spans="1:16">
      <c r="A527" t="s">
        <v>4322</v>
      </c>
      <c r="B527" t="s">
        <v>4323</v>
      </c>
      <c r="C527" t="s">
        <v>2948</v>
      </c>
      <c r="D527">
        <v>2499</v>
      </c>
      <c r="E527">
        <v>7990</v>
      </c>
      <c r="F527">
        <v>0.69</v>
      </c>
      <c r="G527">
        <v>4.0999999999999996</v>
      </c>
      <c r="H527">
        <v>154</v>
      </c>
      <c r="I527" t="s">
        <v>4324</v>
      </c>
      <c r="J527" t="s">
        <v>3889</v>
      </c>
      <c r="K527" t="s">
        <v>3890</v>
      </c>
      <c r="L527" t="s">
        <v>3891</v>
      </c>
      <c r="M527" t="s">
        <v>13040</v>
      </c>
      <c r="N527" t="s">
        <v>3892</v>
      </c>
      <c r="O527" t="s">
        <v>4325</v>
      </c>
      <c r="P527" t="s">
        <v>4326</v>
      </c>
    </row>
    <row r="528" spans="1:16">
      <c r="A528" t="s">
        <v>4327</v>
      </c>
      <c r="B528" t="s">
        <v>4328</v>
      </c>
      <c r="C528" t="s">
        <v>4329</v>
      </c>
      <c r="D528">
        <v>689</v>
      </c>
      <c r="E528">
        <v>1999</v>
      </c>
      <c r="F528">
        <v>0.66</v>
      </c>
      <c r="G528">
        <v>4.3</v>
      </c>
      <c r="H528">
        <v>1193</v>
      </c>
      <c r="I528" t="s">
        <v>4330</v>
      </c>
      <c r="J528" t="s">
        <v>4331</v>
      </c>
      <c r="K528" t="s">
        <v>4332</v>
      </c>
      <c r="L528" t="s">
        <v>4333</v>
      </c>
      <c r="M528" t="s">
        <v>4334</v>
      </c>
      <c r="N528" t="s">
        <v>4335</v>
      </c>
      <c r="O528" t="s">
        <v>4336</v>
      </c>
      <c r="P528" t="s">
        <v>4337</v>
      </c>
    </row>
    <row r="529" spans="1:16">
      <c r="A529" t="s">
        <v>4338</v>
      </c>
      <c r="B529" t="s">
        <v>4339</v>
      </c>
      <c r="C529" t="s">
        <v>3940</v>
      </c>
      <c r="D529">
        <v>499</v>
      </c>
      <c r="E529">
        <v>1899</v>
      </c>
      <c r="F529">
        <v>0.74</v>
      </c>
      <c r="G529">
        <v>4.0999999999999996</v>
      </c>
      <c r="H529">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v>0.7</v>
      </c>
      <c r="G530">
        <v>4.3</v>
      </c>
      <c r="H530">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v>0.57999999999999996</v>
      </c>
      <c r="G531">
        <v>3.6</v>
      </c>
      <c r="H531">
        <v>104</v>
      </c>
      <c r="I531" t="s">
        <v>4360</v>
      </c>
      <c r="J531" t="s">
        <v>4361</v>
      </c>
      <c r="K531" t="s">
        <v>4362</v>
      </c>
      <c r="L531" t="s">
        <v>4363</v>
      </c>
      <c r="M531" t="s">
        <v>4364</v>
      </c>
      <c r="N531" t="s">
        <v>4365</v>
      </c>
      <c r="O531" t="s">
        <v>4366</v>
      </c>
      <c r="P531" t="s">
        <v>4367</v>
      </c>
    </row>
    <row r="532" spans="1:16">
      <c r="A532" t="s">
        <v>4368</v>
      </c>
      <c r="B532" t="s">
        <v>4369</v>
      </c>
      <c r="C532" t="s">
        <v>2990</v>
      </c>
      <c r="D532">
        <v>8499</v>
      </c>
      <c r="E532">
        <v>12999</v>
      </c>
      <c r="F532">
        <v>0.35</v>
      </c>
      <c r="G532">
        <v>4.0999999999999996</v>
      </c>
      <c r="H532">
        <v>6662</v>
      </c>
      <c r="I532" t="s">
        <v>4370</v>
      </c>
      <c r="J532" t="s">
        <v>4371</v>
      </c>
      <c r="K532" t="s">
        <v>4372</v>
      </c>
      <c r="L532" t="s">
        <v>4373</v>
      </c>
      <c r="M532" t="s">
        <v>4374</v>
      </c>
      <c r="N532" t="s">
        <v>4375</v>
      </c>
      <c r="O532" t="s">
        <v>4376</v>
      </c>
      <c r="P532" t="s">
        <v>4377</v>
      </c>
    </row>
    <row r="533" spans="1:16">
      <c r="A533" t="s">
        <v>4378</v>
      </c>
      <c r="B533" t="s">
        <v>4379</v>
      </c>
      <c r="C533" t="s">
        <v>2979</v>
      </c>
      <c r="D533">
        <v>2179</v>
      </c>
      <c r="E533">
        <v>3999</v>
      </c>
      <c r="F533">
        <v>0.46</v>
      </c>
      <c r="G533">
        <v>4</v>
      </c>
      <c r="H533">
        <v>8380</v>
      </c>
      <c r="I533" t="s">
        <v>4380</v>
      </c>
      <c r="J533" t="s">
        <v>4381</v>
      </c>
      <c r="K533" t="s">
        <v>4382</v>
      </c>
      <c r="L533" t="s">
        <v>4383</v>
      </c>
      <c r="M533" t="s">
        <v>4384</v>
      </c>
      <c r="N533" t="s">
        <v>4385</v>
      </c>
      <c r="O533" t="s">
        <v>4386</v>
      </c>
      <c r="P533" t="s">
        <v>4387</v>
      </c>
    </row>
    <row r="534" spans="1:16">
      <c r="A534" t="s">
        <v>4388</v>
      </c>
      <c r="B534" t="s">
        <v>4389</v>
      </c>
      <c r="C534" t="s">
        <v>2990</v>
      </c>
      <c r="D534">
        <v>16999</v>
      </c>
      <c r="E534">
        <v>20999</v>
      </c>
      <c r="F534">
        <v>0.19</v>
      </c>
      <c r="G534">
        <v>4.0999999999999996</v>
      </c>
      <c r="H534">
        <v>31822</v>
      </c>
      <c r="I534" t="s">
        <v>4390</v>
      </c>
      <c r="J534" t="s">
        <v>4153</v>
      </c>
      <c r="K534" t="s">
        <v>4154</v>
      </c>
      <c r="L534" t="s">
        <v>4155</v>
      </c>
      <c r="M534" t="s">
        <v>4156</v>
      </c>
      <c r="N534" t="s">
        <v>4157</v>
      </c>
      <c r="O534" t="s">
        <v>4391</v>
      </c>
      <c r="P534" t="s">
        <v>4392</v>
      </c>
    </row>
    <row r="535" spans="1:16">
      <c r="A535" t="s">
        <v>4393</v>
      </c>
      <c r="B535" t="s">
        <v>4394</v>
      </c>
      <c r="C535" t="s">
        <v>2990</v>
      </c>
      <c r="D535">
        <v>44999</v>
      </c>
      <c r="E535">
        <v>49999</v>
      </c>
      <c r="F535">
        <v>0.1</v>
      </c>
      <c r="G535">
        <v>4.3</v>
      </c>
      <c r="H535">
        <v>3075</v>
      </c>
      <c r="I535" t="s">
        <v>4395</v>
      </c>
      <c r="J535" t="s">
        <v>4396</v>
      </c>
      <c r="K535" t="s">
        <v>4397</v>
      </c>
      <c r="L535" t="s">
        <v>4398</v>
      </c>
      <c r="M535" t="s">
        <v>4399</v>
      </c>
      <c r="N535" t="s">
        <v>4400</v>
      </c>
      <c r="O535" t="s">
        <v>4401</v>
      </c>
      <c r="P535" t="s">
        <v>4402</v>
      </c>
    </row>
    <row r="536" spans="1:16">
      <c r="A536" t="s">
        <v>4403</v>
      </c>
      <c r="B536" t="s">
        <v>4404</v>
      </c>
      <c r="C536" t="s">
        <v>3045</v>
      </c>
      <c r="D536">
        <v>2599</v>
      </c>
      <c r="E536">
        <v>2999</v>
      </c>
      <c r="F536">
        <v>0.13</v>
      </c>
      <c r="G536">
        <v>3.9</v>
      </c>
      <c r="H536">
        <v>14266</v>
      </c>
      <c r="I536" t="s">
        <v>4405</v>
      </c>
      <c r="J536" t="s">
        <v>4406</v>
      </c>
      <c r="K536" t="s">
        <v>4407</v>
      </c>
      <c r="L536" t="s">
        <v>4408</v>
      </c>
      <c r="M536" t="s">
        <v>4409</v>
      </c>
      <c r="N536" t="s">
        <v>4410</v>
      </c>
      <c r="O536" t="s">
        <v>4411</v>
      </c>
      <c r="P536" t="s">
        <v>4412</v>
      </c>
    </row>
    <row r="537" spans="1:16">
      <c r="A537" t="s">
        <v>4413</v>
      </c>
      <c r="B537" t="s">
        <v>4414</v>
      </c>
      <c r="C537" t="s">
        <v>2948</v>
      </c>
      <c r="D537">
        <v>2799</v>
      </c>
      <c r="E537">
        <v>6499</v>
      </c>
      <c r="F537">
        <v>0.56999999999999995</v>
      </c>
      <c r="G537">
        <v>4.0999999999999996</v>
      </c>
      <c r="H537">
        <v>38879</v>
      </c>
      <c r="I537" t="s">
        <v>4415</v>
      </c>
      <c r="J537" t="s">
        <v>4416</v>
      </c>
      <c r="K537" t="s">
        <v>4417</v>
      </c>
      <c r="L537" t="s">
        <v>4418</v>
      </c>
      <c r="M537" t="s">
        <v>4419</v>
      </c>
      <c r="N537" t="s">
        <v>4420</v>
      </c>
      <c r="O537" t="s">
        <v>4421</v>
      </c>
      <c r="P537" t="s">
        <v>4422</v>
      </c>
    </row>
    <row r="538" spans="1:16">
      <c r="A538" t="s">
        <v>4423</v>
      </c>
      <c r="B538" t="s">
        <v>4424</v>
      </c>
      <c r="C538" t="s">
        <v>4425</v>
      </c>
      <c r="D538">
        <v>1399</v>
      </c>
      <c r="E538">
        <v>2990</v>
      </c>
      <c r="F538">
        <v>0.53</v>
      </c>
      <c r="G538">
        <v>4.0999999999999996</v>
      </c>
      <c r="H538">
        <v>97175</v>
      </c>
      <c r="I538" t="s">
        <v>4426</v>
      </c>
      <c r="J538" t="s">
        <v>4427</v>
      </c>
      <c r="K538" t="s">
        <v>4428</v>
      </c>
      <c r="L538" t="s">
        <v>4429</v>
      </c>
      <c r="M538" t="s">
        <v>4430</v>
      </c>
      <c r="N538" t="s">
        <v>4431</v>
      </c>
      <c r="O538" t="s">
        <v>4432</v>
      </c>
      <c r="P538" t="s">
        <v>4433</v>
      </c>
    </row>
    <row r="539" spans="1:16">
      <c r="A539" t="s">
        <v>4434</v>
      </c>
      <c r="B539" t="s">
        <v>4435</v>
      </c>
      <c r="C539" t="s">
        <v>3024</v>
      </c>
      <c r="D539">
        <v>649</v>
      </c>
      <c r="E539">
        <v>2400</v>
      </c>
      <c r="F539">
        <v>0.73</v>
      </c>
      <c r="G539">
        <v>4.4000000000000004</v>
      </c>
      <c r="H539">
        <v>67260</v>
      </c>
      <c r="I539" t="s">
        <v>4436</v>
      </c>
      <c r="J539" t="s">
        <v>3026</v>
      </c>
      <c r="K539" t="s">
        <v>3027</v>
      </c>
      <c r="L539" t="s">
        <v>3028</v>
      </c>
      <c r="M539" t="s">
        <v>3029</v>
      </c>
      <c r="N539" t="s">
        <v>3030</v>
      </c>
      <c r="O539" t="s">
        <v>3031</v>
      </c>
      <c r="P539" t="s">
        <v>4437</v>
      </c>
    </row>
    <row r="540" spans="1:16">
      <c r="A540" t="s">
        <v>4438</v>
      </c>
      <c r="B540" t="s">
        <v>4439</v>
      </c>
      <c r="C540" t="s">
        <v>3162</v>
      </c>
      <c r="D540">
        <v>799</v>
      </c>
      <c r="E540">
        <v>3990</v>
      </c>
      <c r="F540">
        <v>0.8</v>
      </c>
      <c r="G540">
        <v>3.8</v>
      </c>
      <c r="H540">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v>0</v>
      </c>
      <c r="G541">
        <v>4.3</v>
      </c>
      <c r="H541">
        <v>10833</v>
      </c>
      <c r="I541" t="s">
        <v>4451</v>
      </c>
      <c r="J541" t="s">
        <v>4452</v>
      </c>
      <c r="K541" t="s">
        <v>4453</v>
      </c>
      <c r="L541" t="s">
        <v>4454</v>
      </c>
      <c r="M541" t="s">
        <v>4455</v>
      </c>
      <c r="N541" t="s">
        <v>4456</v>
      </c>
      <c r="O541" t="s">
        <v>4457</v>
      </c>
      <c r="P541" t="s">
        <v>4458</v>
      </c>
    </row>
    <row r="542" spans="1:16">
      <c r="A542" t="s">
        <v>496</v>
      </c>
      <c r="B542" t="s">
        <v>497</v>
      </c>
      <c r="C542" t="s">
        <v>18</v>
      </c>
      <c r="D542">
        <v>799</v>
      </c>
      <c r="E542">
        <v>2100</v>
      </c>
      <c r="F542">
        <v>0.62</v>
      </c>
      <c r="G542">
        <v>4.3</v>
      </c>
      <c r="H542">
        <v>8188</v>
      </c>
      <c r="I542" t="s">
        <v>498</v>
      </c>
      <c r="J542" t="s">
        <v>499</v>
      </c>
      <c r="K542" t="s">
        <v>500</v>
      </c>
      <c r="L542" t="s">
        <v>501</v>
      </c>
      <c r="M542" t="s">
        <v>502</v>
      </c>
      <c r="N542" t="s">
        <v>503</v>
      </c>
      <c r="O542" t="s">
        <v>4459</v>
      </c>
      <c r="P542" t="s">
        <v>4460</v>
      </c>
    </row>
    <row r="543" spans="1:16">
      <c r="A543" t="s">
        <v>4461</v>
      </c>
      <c r="B543" t="s">
        <v>4462</v>
      </c>
      <c r="C543" t="s">
        <v>3045</v>
      </c>
      <c r="D543">
        <v>3799</v>
      </c>
      <c r="E543">
        <v>5299</v>
      </c>
      <c r="F543">
        <v>0.28000000000000003</v>
      </c>
      <c r="G543">
        <v>3.5</v>
      </c>
      <c r="H543">
        <v>1641</v>
      </c>
      <c r="I543" t="s">
        <v>4463</v>
      </c>
      <c r="J543" t="s">
        <v>4464</v>
      </c>
      <c r="K543" t="s">
        <v>4465</v>
      </c>
      <c r="L543" t="s">
        <v>4466</v>
      </c>
      <c r="M543" t="s">
        <v>4467</v>
      </c>
      <c r="N543" t="s">
        <v>4468</v>
      </c>
      <c r="O543" t="s">
        <v>4469</v>
      </c>
      <c r="P543" t="s">
        <v>4470</v>
      </c>
    </row>
    <row r="544" spans="1:16">
      <c r="A544" t="s">
        <v>4471</v>
      </c>
      <c r="B544" t="s">
        <v>4472</v>
      </c>
      <c r="C544" t="s">
        <v>3973</v>
      </c>
      <c r="D544">
        <v>199</v>
      </c>
      <c r="E544">
        <v>1899</v>
      </c>
      <c r="F544">
        <v>0.9</v>
      </c>
      <c r="G544">
        <v>4</v>
      </c>
      <c r="H544">
        <v>4740</v>
      </c>
      <c r="I544" t="s">
        <v>4473</v>
      </c>
      <c r="J544" t="s">
        <v>4474</v>
      </c>
      <c r="K544" t="s">
        <v>4475</v>
      </c>
      <c r="L544" t="s">
        <v>4476</v>
      </c>
      <c r="M544" t="s">
        <v>4477</v>
      </c>
      <c r="N544" t="s">
        <v>4478</v>
      </c>
      <c r="O544" t="s">
        <v>4479</v>
      </c>
      <c r="P544" t="s">
        <v>4480</v>
      </c>
    </row>
    <row r="545" spans="1:16">
      <c r="A545" t="s">
        <v>4481</v>
      </c>
      <c r="B545" t="s">
        <v>4482</v>
      </c>
      <c r="C545" t="s">
        <v>2990</v>
      </c>
      <c r="D545">
        <v>23999</v>
      </c>
      <c r="E545">
        <v>32999</v>
      </c>
      <c r="F545">
        <v>0.27</v>
      </c>
      <c r="G545">
        <v>3.9</v>
      </c>
      <c r="H545">
        <v>8866</v>
      </c>
      <c r="I545" t="s">
        <v>4483</v>
      </c>
      <c r="J545" t="s">
        <v>4484</v>
      </c>
      <c r="K545" t="s">
        <v>4485</v>
      </c>
      <c r="L545" t="s">
        <v>4486</v>
      </c>
      <c r="M545" t="s">
        <v>4487</v>
      </c>
      <c r="N545" t="s">
        <v>4488</v>
      </c>
      <c r="O545" t="s">
        <v>4489</v>
      </c>
      <c r="P545" t="s">
        <v>4490</v>
      </c>
    </row>
    <row r="546" spans="1:16">
      <c r="A546" t="s">
        <v>4491</v>
      </c>
      <c r="B546" t="s">
        <v>4492</v>
      </c>
      <c r="C546" t="s">
        <v>2990</v>
      </c>
      <c r="D546">
        <v>29990</v>
      </c>
      <c r="E546">
        <v>39990</v>
      </c>
      <c r="F546">
        <v>0.25</v>
      </c>
      <c r="G546">
        <v>4.3</v>
      </c>
      <c r="H546">
        <v>8399</v>
      </c>
      <c r="I546" t="s">
        <v>4493</v>
      </c>
      <c r="J546" t="s">
        <v>4494</v>
      </c>
      <c r="K546" t="s">
        <v>4495</v>
      </c>
      <c r="L546" t="s">
        <v>4496</v>
      </c>
      <c r="M546" t="s">
        <v>4497</v>
      </c>
      <c r="N546" t="s">
        <v>4498</v>
      </c>
      <c r="O546" t="s">
        <v>4499</v>
      </c>
      <c r="P546" t="s">
        <v>4500</v>
      </c>
    </row>
    <row r="547" spans="1:16">
      <c r="A547" t="s">
        <v>4501</v>
      </c>
      <c r="B547" t="s">
        <v>4502</v>
      </c>
      <c r="C547" t="s">
        <v>2948</v>
      </c>
      <c r="D547">
        <v>281</v>
      </c>
      <c r="E547">
        <v>1999</v>
      </c>
      <c r="F547">
        <v>0.86</v>
      </c>
      <c r="G547">
        <v>2.8</v>
      </c>
      <c r="H547">
        <v>87</v>
      </c>
      <c r="I547" t="s">
        <v>4503</v>
      </c>
      <c r="J547" t="s">
        <v>4504</v>
      </c>
      <c r="K547" t="s">
        <v>4505</v>
      </c>
      <c r="L547" t="s">
        <v>4506</v>
      </c>
      <c r="M547" t="s">
        <v>4507</v>
      </c>
      <c r="N547" t="s">
        <v>4508</v>
      </c>
      <c r="O547" t="s">
        <v>4509</v>
      </c>
      <c r="P547" t="s">
        <v>4510</v>
      </c>
    </row>
    <row r="548" spans="1:16">
      <c r="A548" t="s">
        <v>4511</v>
      </c>
      <c r="B548" t="s">
        <v>4512</v>
      </c>
      <c r="C548" t="s">
        <v>2990</v>
      </c>
      <c r="D548">
        <v>7998</v>
      </c>
      <c r="E548">
        <v>11999</v>
      </c>
      <c r="F548">
        <v>0.33</v>
      </c>
      <c r="G548">
        <v>3.8</v>
      </c>
      <c r="H548">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v>0.75</v>
      </c>
      <c r="G549">
        <v>4.5</v>
      </c>
      <c r="H549">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v>0.5</v>
      </c>
      <c r="G550">
        <v>4.3</v>
      </c>
      <c r="H550">
        <v>4674</v>
      </c>
      <c r="I550" t="s">
        <v>4533</v>
      </c>
      <c r="J550" t="s">
        <v>4534</v>
      </c>
      <c r="K550" t="s">
        <v>4535</v>
      </c>
      <c r="L550" t="s">
        <v>4536</v>
      </c>
      <c r="M550" t="s">
        <v>4537</v>
      </c>
      <c r="N550" t="s">
        <v>4538</v>
      </c>
      <c r="O550" t="s">
        <v>4539</v>
      </c>
      <c r="P550" t="s">
        <v>4540</v>
      </c>
    </row>
    <row r="551" spans="1:16">
      <c r="A551" t="s">
        <v>4541</v>
      </c>
      <c r="B551" t="s">
        <v>4542</v>
      </c>
      <c r="C551" t="s">
        <v>2948</v>
      </c>
      <c r="D551">
        <v>499</v>
      </c>
      <c r="E551">
        <v>1899</v>
      </c>
      <c r="F551">
        <v>0.74</v>
      </c>
      <c r="G551">
        <v>4.0999999999999996</v>
      </c>
      <c r="H551">
        <v>412</v>
      </c>
      <c r="I551" t="s">
        <v>4543</v>
      </c>
      <c r="J551" t="s">
        <v>4544</v>
      </c>
      <c r="K551" t="s">
        <v>4545</v>
      </c>
      <c r="L551" t="s">
        <v>4546</v>
      </c>
      <c r="M551" t="s">
        <v>4547</v>
      </c>
      <c r="N551" t="s">
        <v>4548</v>
      </c>
      <c r="O551" t="s">
        <v>4549</v>
      </c>
      <c r="P551" t="s">
        <v>4550</v>
      </c>
    </row>
    <row r="552" spans="1:16">
      <c r="A552" t="s">
        <v>4551</v>
      </c>
      <c r="B552" t="s">
        <v>4552</v>
      </c>
      <c r="C552" t="s">
        <v>2948</v>
      </c>
      <c r="D552">
        <v>899</v>
      </c>
      <c r="E552">
        <v>3499</v>
      </c>
      <c r="F552">
        <v>0.74</v>
      </c>
      <c r="G552">
        <v>3</v>
      </c>
      <c r="H552">
        <v>681</v>
      </c>
      <c r="I552" t="s">
        <v>4553</v>
      </c>
      <c r="J552" t="s">
        <v>4554</v>
      </c>
      <c r="K552" t="s">
        <v>4555</v>
      </c>
      <c r="L552" t="s">
        <v>4556</v>
      </c>
      <c r="M552" t="s">
        <v>4557</v>
      </c>
      <c r="N552" t="s">
        <v>4558</v>
      </c>
      <c r="O552" t="s">
        <v>4559</v>
      </c>
      <c r="P552" t="s">
        <v>4560</v>
      </c>
    </row>
    <row r="553" spans="1:16">
      <c r="A553" t="s">
        <v>4561</v>
      </c>
      <c r="B553" t="s">
        <v>4562</v>
      </c>
      <c r="C553" t="s">
        <v>2979</v>
      </c>
      <c r="D553">
        <v>1599</v>
      </c>
      <c r="E553">
        <v>3499</v>
      </c>
      <c r="F553">
        <v>0.54</v>
      </c>
      <c r="G553">
        <v>4</v>
      </c>
      <c r="H553">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v>0.88</v>
      </c>
      <c r="G554">
        <v>3.9</v>
      </c>
      <c r="H554">
        <v>6491</v>
      </c>
      <c r="I554" t="s">
        <v>4574</v>
      </c>
      <c r="J554" t="s">
        <v>4575</v>
      </c>
      <c r="K554" t="s">
        <v>4576</v>
      </c>
      <c r="L554" t="s">
        <v>4577</v>
      </c>
      <c r="M554" t="s">
        <v>4578</v>
      </c>
      <c r="N554" t="s">
        <v>4579</v>
      </c>
      <c r="O554" t="s">
        <v>4580</v>
      </c>
      <c r="P554" t="s">
        <v>4581</v>
      </c>
    </row>
    <row r="555" spans="1:16">
      <c r="A555" t="s">
        <v>4582</v>
      </c>
      <c r="B555" t="s">
        <v>4583</v>
      </c>
      <c r="C555" t="s">
        <v>2948</v>
      </c>
      <c r="D555">
        <v>3999</v>
      </c>
      <c r="E555">
        <v>6999</v>
      </c>
      <c r="F555">
        <v>0.43</v>
      </c>
      <c r="G555">
        <v>4.0999999999999996</v>
      </c>
      <c r="H555">
        <v>10229</v>
      </c>
      <c r="I555" t="s">
        <v>4584</v>
      </c>
      <c r="J555" t="s">
        <v>4585</v>
      </c>
      <c r="K555" t="s">
        <v>4586</v>
      </c>
      <c r="L555" t="s">
        <v>4587</v>
      </c>
      <c r="M555" t="s">
        <v>4588</v>
      </c>
      <c r="N555" t="s">
        <v>4589</v>
      </c>
      <c r="O555" t="s">
        <v>4590</v>
      </c>
      <c r="P555" t="s">
        <v>4591</v>
      </c>
    </row>
    <row r="556" spans="1:16">
      <c r="A556" t="s">
        <v>4592</v>
      </c>
      <c r="B556" t="s">
        <v>4165</v>
      </c>
      <c r="C556" t="s">
        <v>2990</v>
      </c>
      <c r="D556">
        <v>12999</v>
      </c>
      <c r="E556">
        <v>18999</v>
      </c>
      <c r="F556">
        <v>0.32</v>
      </c>
      <c r="G556">
        <v>4.0999999999999996</v>
      </c>
      <c r="H556">
        <v>50772</v>
      </c>
      <c r="I556" t="s">
        <v>4166</v>
      </c>
      <c r="J556" t="s">
        <v>3650</v>
      </c>
      <c r="K556" t="s">
        <v>3651</v>
      </c>
      <c r="L556" t="s">
        <v>3652</v>
      </c>
      <c r="M556" t="s">
        <v>3653</v>
      </c>
      <c r="N556" t="s">
        <v>3654</v>
      </c>
      <c r="O556" t="s">
        <v>4167</v>
      </c>
      <c r="P556" t="s">
        <v>4593</v>
      </c>
    </row>
    <row r="557" spans="1:16">
      <c r="A557" t="s">
        <v>4594</v>
      </c>
      <c r="B557" t="s">
        <v>4595</v>
      </c>
      <c r="C557" t="s">
        <v>3973</v>
      </c>
      <c r="D557">
        <v>1599</v>
      </c>
      <c r="E557">
        <v>2599</v>
      </c>
      <c r="F557">
        <v>0.38</v>
      </c>
      <c r="G557">
        <v>4.3</v>
      </c>
      <c r="H557">
        <v>1801</v>
      </c>
      <c r="I557" t="s">
        <v>4596</v>
      </c>
      <c r="J557" t="s">
        <v>4597</v>
      </c>
      <c r="K557" t="s">
        <v>4598</v>
      </c>
      <c r="L557" t="s">
        <v>4599</v>
      </c>
      <c r="M557" t="s">
        <v>4600</v>
      </c>
      <c r="N557" t="s">
        <v>4601</v>
      </c>
      <c r="O557" t="s">
        <v>4602</v>
      </c>
      <c r="P557" t="s">
        <v>4603</v>
      </c>
    </row>
    <row r="558" spans="1:16">
      <c r="A558" t="s">
        <v>4604</v>
      </c>
      <c r="B558" t="s">
        <v>4605</v>
      </c>
      <c r="C558" t="s">
        <v>3162</v>
      </c>
      <c r="D558">
        <v>699</v>
      </c>
      <c r="E558">
        <v>1199</v>
      </c>
      <c r="F558">
        <v>0.42</v>
      </c>
      <c r="G558">
        <v>4</v>
      </c>
      <c r="H558">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v>0.9</v>
      </c>
      <c r="G559">
        <v>4.4000000000000004</v>
      </c>
      <c r="H559">
        <v>305</v>
      </c>
      <c r="I559" t="s">
        <v>4612</v>
      </c>
      <c r="J559" t="s">
        <v>4613</v>
      </c>
      <c r="K559" t="s">
        <v>4614</v>
      </c>
      <c r="L559" t="s">
        <v>4615</v>
      </c>
      <c r="M559" t="s">
        <v>4616</v>
      </c>
      <c r="N559" t="s">
        <v>4617</v>
      </c>
      <c r="O559" t="s">
        <v>4618</v>
      </c>
      <c r="P559" t="s">
        <v>4619</v>
      </c>
    </row>
    <row r="560" spans="1:16">
      <c r="A560" t="s">
        <v>4620</v>
      </c>
      <c r="B560" t="s">
        <v>4621</v>
      </c>
      <c r="C560" t="s">
        <v>2990</v>
      </c>
      <c r="D560">
        <v>7915</v>
      </c>
      <c r="E560">
        <v>9999</v>
      </c>
      <c r="F560">
        <v>0.21</v>
      </c>
      <c r="G560">
        <v>4.3</v>
      </c>
      <c r="H560">
        <v>1376</v>
      </c>
      <c r="I560" t="s">
        <v>4622</v>
      </c>
      <c r="J560" t="s">
        <v>4623</v>
      </c>
      <c r="K560" t="s">
        <v>4624</v>
      </c>
      <c r="L560" t="s">
        <v>4625</v>
      </c>
      <c r="M560" t="s">
        <v>4626</v>
      </c>
      <c r="N560" t="s">
        <v>4627</v>
      </c>
      <c r="O560" t="s">
        <v>4628</v>
      </c>
      <c r="P560" t="s">
        <v>4629</v>
      </c>
    </row>
    <row r="561" spans="1:16">
      <c r="A561" t="s">
        <v>4630</v>
      </c>
      <c r="B561" t="s">
        <v>4631</v>
      </c>
      <c r="C561" t="s">
        <v>2948</v>
      </c>
      <c r="D561">
        <v>1499</v>
      </c>
      <c r="E561">
        <v>7999</v>
      </c>
      <c r="F561">
        <v>0.81</v>
      </c>
      <c r="G561">
        <v>4.2</v>
      </c>
      <c r="H561">
        <v>22638</v>
      </c>
      <c r="I561" t="s">
        <v>4632</v>
      </c>
      <c r="J561" t="s">
        <v>3184</v>
      </c>
      <c r="K561" t="s">
        <v>3185</v>
      </c>
      <c r="L561" t="s">
        <v>3186</v>
      </c>
      <c r="M561" t="s">
        <v>3187</v>
      </c>
      <c r="N561" t="s">
        <v>3188</v>
      </c>
      <c r="O561" t="s">
        <v>4633</v>
      </c>
      <c r="P561" t="s">
        <v>4634</v>
      </c>
    </row>
    <row r="562" spans="1:16">
      <c r="A562" t="s">
        <v>4635</v>
      </c>
      <c r="B562" t="s">
        <v>4636</v>
      </c>
      <c r="C562" t="s">
        <v>3045</v>
      </c>
      <c r="D562">
        <v>1055</v>
      </c>
      <c r="E562">
        <v>1249</v>
      </c>
      <c r="F562">
        <v>0.16</v>
      </c>
      <c r="G562">
        <v>3.8</v>
      </c>
      <c r="H562">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v>0.75</v>
      </c>
      <c r="G563">
        <v>4.3</v>
      </c>
      <c r="H563">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v>0.69</v>
      </c>
      <c r="G564">
        <v>4.3</v>
      </c>
      <c r="H564">
        <v>20052</v>
      </c>
      <c r="I564" t="s">
        <v>654</v>
      </c>
      <c r="J564" t="s">
        <v>655</v>
      </c>
      <c r="K564" t="s">
        <v>656</v>
      </c>
      <c r="L564" t="s">
        <v>657</v>
      </c>
      <c r="M564" t="s">
        <v>658</v>
      </c>
      <c r="N564" t="s">
        <v>659</v>
      </c>
      <c r="O564" t="s">
        <v>4655</v>
      </c>
      <c r="P564" t="s">
        <v>4656</v>
      </c>
    </row>
    <row r="565" spans="1:16">
      <c r="A565" t="s">
        <v>4657</v>
      </c>
      <c r="B565" t="s">
        <v>4658</v>
      </c>
      <c r="C565" t="s">
        <v>3973</v>
      </c>
      <c r="D565">
        <v>474</v>
      </c>
      <c r="E565">
        <v>1799</v>
      </c>
      <c r="F565">
        <v>0.74</v>
      </c>
      <c r="G565">
        <v>4.3</v>
      </c>
      <c r="H565">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v>0.77</v>
      </c>
      <c r="G566">
        <v>4</v>
      </c>
      <c r="H566">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v>0.6</v>
      </c>
      <c r="G567">
        <v>3.9</v>
      </c>
      <c r="H567">
        <v>2147</v>
      </c>
      <c r="I567" t="s">
        <v>4670</v>
      </c>
      <c r="J567" t="s">
        <v>4276</v>
      </c>
      <c r="K567" t="s">
        <v>4277</v>
      </c>
      <c r="L567" t="s">
        <v>4278</v>
      </c>
      <c r="M567" t="s">
        <v>4279</v>
      </c>
      <c r="N567" t="s">
        <v>4280</v>
      </c>
      <c r="O567" t="s">
        <v>4671</v>
      </c>
      <c r="P567" t="s">
        <v>4672</v>
      </c>
    </row>
    <row r="568" spans="1:16">
      <c r="A568" t="s">
        <v>4673</v>
      </c>
      <c r="B568" t="s">
        <v>4674</v>
      </c>
      <c r="C568" t="s">
        <v>2990</v>
      </c>
      <c r="D568">
        <v>7499</v>
      </c>
      <c r="E568">
        <v>9499</v>
      </c>
      <c r="F568">
        <v>0.21</v>
      </c>
      <c r="G568">
        <v>4.0999999999999996</v>
      </c>
      <c r="H568">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v>0.73</v>
      </c>
      <c r="G569">
        <v>3.7</v>
      </c>
      <c r="H569">
        <v>465</v>
      </c>
      <c r="I569" t="s">
        <v>4679</v>
      </c>
      <c r="J569" t="s">
        <v>4680</v>
      </c>
      <c r="K569" t="s">
        <v>4681</v>
      </c>
      <c r="L569" t="s">
        <v>4682</v>
      </c>
      <c r="M569" t="s">
        <v>4683</v>
      </c>
      <c r="N569" t="s">
        <v>4684</v>
      </c>
      <c r="O569" t="s">
        <v>4685</v>
      </c>
      <c r="P569" t="s">
        <v>4686</v>
      </c>
    </row>
    <row r="570" spans="1:16">
      <c r="A570" t="s">
        <v>4687</v>
      </c>
      <c r="B570" t="s">
        <v>4688</v>
      </c>
      <c r="C570" t="s">
        <v>2990</v>
      </c>
      <c r="D570">
        <v>37990</v>
      </c>
      <c r="E570">
        <v>74999</v>
      </c>
      <c r="F570">
        <v>0.49</v>
      </c>
      <c r="G570">
        <v>4.2</v>
      </c>
      <c r="H570">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v>0.6</v>
      </c>
      <c r="G571">
        <v>4.0999999999999996</v>
      </c>
      <c r="H571">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v>0.55000000000000004</v>
      </c>
      <c r="G572">
        <v>4</v>
      </c>
      <c r="H572">
        <v>1423</v>
      </c>
      <c r="I572" t="s">
        <v>719</v>
      </c>
      <c r="J572" t="s">
        <v>720</v>
      </c>
      <c r="K572" t="s">
        <v>721</v>
      </c>
      <c r="L572" t="s">
        <v>722</v>
      </c>
      <c r="M572" t="s">
        <v>723</v>
      </c>
      <c r="N572" t="s">
        <v>13029</v>
      </c>
      <c r="O572" t="s">
        <v>4699</v>
      </c>
      <c r="P572" t="s">
        <v>4700</v>
      </c>
    </row>
    <row r="573" spans="1:16">
      <c r="A573" t="s">
        <v>4701</v>
      </c>
      <c r="B573" t="s">
        <v>4702</v>
      </c>
      <c r="C573" t="s">
        <v>3433</v>
      </c>
      <c r="D573">
        <v>1799</v>
      </c>
      <c r="E573">
        <v>3999</v>
      </c>
      <c r="F573">
        <v>0.55000000000000004</v>
      </c>
      <c r="G573">
        <v>4.5999999999999996</v>
      </c>
      <c r="H573">
        <v>245</v>
      </c>
      <c r="I573" t="s">
        <v>4703</v>
      </c>
      <c r="J573" t="s">
        <v>4704</v>
      </c>
      <c r="K573" t="s">
        <v>4705</v>
      </c>
      <c r="L573" t="s">
        <v>4706</v>
      </c>
      <c r="M573" t="s">
        <v>4707</v>
      </c>
      <c r="N573" t="s">
        <v>4708</v>
      </c>
      <c r="O573" t="s">
        <v>4709</v>
      </c>
      <c r="P573" t="s">
        <v>4710</v>
      </c>
    </row>
    <row r="574" spans="1:16">
      <c r="A574" t="s">
        <v>4711</v>
      </c>
      <c r="B574" t="s">
        <v>4712</v>
      </c>
      <c r="C574" t="s">
        <v>2990</v>
      </c>
      <c r="D574">
        <v>8499</v>
      </c>
      <c r="E574">
        <v>11999</v>
      </c>
      <c r="F574">
        <v>0.28999999999999998</v>
      </c>
      <c r="G574">
        <v>3.9</v>
      </c>
      <c r="H574">
        <v>276</v>
      </c>
      <c r="I574" t="s">
        <v>4713</v>
      </c>
      <c r="J574" t="s">
        <v>4714</v>
      </c>
      <c r="K574" t="s">
        <v>4715</v>
      </c>
      <c r="L574" t="s">
        <v>4716</v>
      </c>
      <c r="M574" t="s">
        <v>4717</v>
      </c>
      <c r="N574" t="s">
        <v>4718</v>
      </c>
      <c r="O574" t="s">
        <v>4719</v>
      </c>
      <c r="P574" t="s">
        <v>4720</v>
      </c>
    </row>
    <row r="575" spans="1:16">
      <c r="A575" t="s">
        <v>4721</v>
      </c>
      <c r="B575" t="s">
        <v>4722</v>
      </c>
      <c r="C575" t="s">
        <v>2948</v>
      </c>
      <c r="D575">
        <v>1999</v>
      </c>
      <c r="E575">
        <v>3999</v>
      </c>
      <c r="F575">
        <v>0.5</v>
      </c>
      <c r="G575">
        <v>4</v>
      </c>
      <c r="H575">
        <v>30254</v>
      </c>
      <c r="I575" t="s">
        <v>4723</v>
      </c>
      <c r="J575" t="s">
        <v>4724</v>
      </c>
      <c r="K575" t="s">
        <v>4725</v>
      </c>
      <c r="L575" t="s">
        <v>4726</v>
      </c>
      <c r="M575" t="s">
        <v>4727</v>
      </c>
      <c r="N575" t="s">
        <v>4728</v>
      </c>
      <c r="O575" t="s">
        <v>4729</v>
      </c>
      <c r="P575" t="s">
        <v>4730</v>
      </c>
    </row>
    <row r="576" spans="1:16">
      <c r="A576" t="s">
        <v>4731</v>
      </c>
      <c r="B576" t="s">
        <v>3281</v>
      </c>
      <c r="C576" t="s">
        <v>2948</v>
      </c>
      <c r="D576">
        <v>3999</v>
      </c>
      <c r="E576">
        <v>17999</v>
      </c>
      <c r="F576">
        <v>0.78</v>
      </c>
      <c r="G576">
        <v>4.3</v>
      </c>
      <c r="H576">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v>0.56000000000000005</v>
      </c>
      <c r="G577">
        <v>4.4000000000000004</v>
      </c>
      <c r="H577">
        <v>14</v>
      </c>
      <c r="I577" t="s">
        <v>4737</v>
      </c>
      <c r="J577" t="s">
        <v>4738</v>
      </c>
      <c r="K577" t="s">
        <v>4739</v>
      </c>
      <c r="L577" t="s">
        <v>4740</v>
      </c>
      <c r="M577" t="s">
        <v>4741</v>
      </c>
      <c r="N577" t="s">
        <v>4742</v>
      </c>
      <c r="O577" t="s">
        <v>4743</v>
      </c>
      <c r="P577" t="s">
        <v>4744</v>
      </c>
    </row>
    <row r="578" spans="1:16">
      <c r="A578" t="s">
        <v>4745</v>
      </c>
      <c r="B578" t="s">
        <v>4746</v>
      </c>
      <c r="C578" t="s">
        <v>3433</v>
      </c>
      <c r="D578">
        <v>599</v>
      </c>
      <c r="E578">
        <v>1399</v>
      </c>
      <c r="F578">
        <v>0.56999999999999995</v>
      </c>
      <c r="G578">
        <v>4.0999999999999996</v>
      </c>
      <c r="H578">
        <v>14560</v>
      </c>
      <c r="I578" t="s">
        <v>4747</v>
      </c>
      <c r="J578" t="s">
        <v>4748</v>
      </c>
      <c r="K578" t="s">
        <v>4749</v>
      </c>
      <c r="L578" t="s">
        <v>4750</v>
      </c>
      <c r="M578" t="s">
        <v>4751</v>
      </c>
      <c r="N578" t="s">
        <v>4752</v>
      </c>
      <c r="O578" t="s">
        <v>4753</v>
      </c>
      <c r="P578" t="s">
        <v>4754</v>
      </c>
    </row>
    <row r="579" spans="1:16">
      <c r="A579" t="s">
        <v>4755</v>
      </c>
      <c r="B579" t="s">
        <v>4756</v>
      </c>
      <c r="C579" t="s">
        <v>2979</v>
      </c>
      <c r="D579">
        <v>2499</v>
      </c>
      <c r="E579">
        <v>2999</v>
      </c>
      <c r="F579">
        <v>0.17</v>
      </c>
      <c r="G579">
        <v>4.0999999999999996</v>
      </c>
      <c r="H579">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v>0.82</v>
      </c>
      <c r="G580">
        <v>4.0999999999999996</v>
      </c>
      <c r="H580">
        <v>9340</v>
      </c>
      <c r="I580" t="s">
        <v>4768</v>
      </c>
      <c r="J580" t="s">
        <v>4769</v>
      </c>
      <c r="K580" t="s">
        <v>4770</v>
      </c>
      <c r="L580" t="s">
        <v>4771</v>
      </c>
      <c r="M580" t="s">
        <v>4772</v>
      </c>
      <c r="N580" t="s">
        <v>4773</v>
      </c>
      <c r="O580" t="s">
        <v>4774</v>
      </c>
      <c r="P580" t="s">
        <v>4775</v>
      </c>
    </row>
    <row r="581" spans="1:16">
      <c r="A581" t="s">
        <v>4776</v>
      </c>
      <c r="B581" t="s">
        <v>4777</v>
      </c>
      <c r="C581" t="s">
        <v>2948</v>
      </c>
      <c r="D581">
        <v>2999</v>
      </c>
      <c r="E581">
        <v>11999</v>
      </c>
      <c r="F581">
        <v>0.75</v>
      </c>
      <c r="G581">
        <v>4.4000000000000004</v>
      </c>
      <c r="H581">
        <v>768</v>
      </c>
      <c r="I581" t="s">
        <v>4778</v>
      </c>
      <c r="J581" t="s">
        <v>4779</v>
      </c>
      <c r="K581" t="s">
        <v>4780</v>
      </c>
      <c r="L581" t="s">
        <v>4781</v>
      </c>
      <c r="M581" t="s">
        <v>4782</v>
      </c>
      <c r="N581" t="s">
        <v>13043</v>
      </c>
      <c r="O581" t="s">
        <v>4783</v>
      </c>
      <c r="P581" t="s">
        <v>4784</v>
      </c>
    </row>
    <row r="582" spans="1:16">
      <c r="A582" t="s">
        <v>4785</v>
      </c>
      <c r="B582" t="s">
        <v>4786</v>
      </c>
      <c r="C582" t="s">
        <v>3495</v>
      </c>
      <c r="D582">
        <v>314</v>
      </c>
      <c r="E582">
        <v>1499</v>
      </c>
      <c r="F582">
        <v>0.79</v>
      </c>
      <c r="G582">
        <v>4.5</v>
      </c>
      <c r="H582">
        <v>28978</v>
      </c>
      <c r="I582" t="s">
        <v>4787</v>
      </c>
      <c r="J582" t="s">
        <v>3985</v>
      </c>
      <c r="K582" t="s">
        <v>3986</v>
      </c>
      <c r="L582" t="s">
        <v>3987</v>
      </c>
      <c r="M582" t="s">
        <v>3988</v>
      </c>
      <c r="N582" t="s">
        <v>3989</v>
      </c>
      <c r="O582" t="s">
        <v>4788</v>
      </c>
      <c r="P582" t="s">
        <v>4789</v>
      </c>
    </row>
    <row r="583" spans="1:16">
      <c r="A583" t="s">
        <v>4790</v>
      </c>
      <c r="B583" t="s">
        <v>4791</v>
      </c>
      <c r="C583" t="s">
        <v>2990</v>
      </c>
      <c r="D583">
        <v>13999</v>
      </c>
      <c r="E583">
        <v>19499</v>
      </c>
      <c r="F583">
        <v>0.28000000000000003</v>
      </c>
      <c r="G583">
        <v>4.0999999999999996</v>
      </c>
      <c r="H583">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v>0.72</v>
      </c>
      <c r="G584">
        <v>4.2</v>
      </c>
      <c r="H584">
        <v>4971</v>
      </c>
      <c r="I584" t="s">
        <v>4796</v>
      </c>
      <c r="J584" t="s">
        <v>4797</v>
      </c>
      <c r="K584" t="s">
        <v>4798</v>
      </c>
      <c r="L584" t="s">
        <v>4799</v>
      </c>
      <c r="M584" t="s">
        <v>4800</v>
      </c>
      <c r="N584" t="s">
        <v>4801</v>
      </c>
      <c r="O584" t="s">
        <v>4802</v>
      </c>
      <c r="P584" t="s">
        <v>4803</v>
      </c>
    </row>
    <row r="585" spans="1:16">
      <c r="A585" t="s">
        <v>4804</v>
      </c>
      <c r="B585" t="s">
        <v>4805</v>
      </c>
      <c r="C585" t="s">
        <v>3867</v>
      </c>
      <c r="D585">
        <v>2599</v>
      </c>
      <c r="E585">
        <v>6999</v>
      </c>
      <c r="F585">
        <v>0.63</v>
      </c>
      <c r="G585">
        <v>4.5</v>
      </c>
      <c r="H585">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v>0.63</v>
      </c>
      <c r="G586">
        <v>4.0999999999999996</v>
      </c>
      <c r="H586">
        <v>363711</v>
      </c>
      <c r="I586" t="s">
        <v>3468</v>
      </c>
      <c r="J586" t="s">
        <v>3119</v>
      </c>
      <c r="K586" t="s">
        <v>3120</v>
      </c>
      <c r="L586" t="s">
        <v>3121</v>
      </c>
      <c r="M586" t="s">
        <v>3122</v>
      </c>
      <c r="N586" t="s">
        <v>3123</v>
      </c>
      <c r="O586" t="s">
        <v>4816</v>
      </c>
      <c r="P586" t="s">
        <v>4817</v>
      </c>
    </row>
    <row r="587" spans="1:16">
      <c r="A587" t="s">
        <v>4818</v>
      </c>
      <c r="B587" t="s">
        <v>4819</v>
      </c>
      <c r="C587" t="s">
        <v>3066</v>
      </c>
      <c r="D587">
        <v>1499</v>
      </c>
      <c r="E587">
        <v>4490</v>
      </c>
      <c r="F587">
        <v>0.67</v>
      </c>
      <c r="G587">
        <v>3.9</v>
      </c>
      <c r="H587">
        <v>136954</v>
      </c>
      <c r="I587" t="s">
        <v>4820</v>
      </c>
      <c r="J587" t="s">
        <v>4821</v>
      </c>
      <c r="K587" t="s">
        <v>4822</v>
      </c>
      <c r="L587" t="s">
        <v>4823</v>
      </c>
      <c r="M587" t="s">
        <v>4824</v>
      </c>
      <c r="N587" t="s">
        <v>4825</v>
      </c>
      <c r="O587" t="s">
        <v>4826</v>
      </c>
      <c r="P587" t="s">
        <v>4827</v>
      </c>
    </row>
    <row r="588" spans="1:16">
      <c r="A588" t="s">
        <v>2957</v>
      </c>
      <c r="B588" t="s">
        <v>2958</v>
      </c>
      <c r="C588" t="s">
        <v>2948</v>
      </c>
      <c r="D588">
        <v>1998</v>
      </c>
      <c r="E588">
        <v>9999</v>
      </c>
      <c r="F588">
        <v>0.8</v>
      </c>
      <c r="G588">
        <v>4.3</v>
      </c>
      <c r="H588">
        <v>27709</v>
      </c>
      <c r="I588" t="s">
        <v>2959</v>
      </c>
      <c r="J588" t="s">
        <v>2960</v>
      </c>
      <c r="K588" t="s">
        <v>2961</v>
      </c>
      <c r="L588" t="s">
        <v>2962</v>
      </c>
      <c r="M588" t="s">
        <v>2963</v>
      </c>
      <c r="N588" t="s">
        <v>2964</v>
      </c>
      <c r="O588" t="s">
        <v>4828</v>
      </c>
      <c r="P588" t="s">
        <v>4829</v>
      </c>
    </row>
    <row r="589" spans="1:16">
      <c r="A589" t="s">
        <v>2967</v>
      </c>
      <c r="B589" t="s">
        <v>2968</v>
      </c>
      <c r="C589" t="s">
        <v>2948</v>
      </c>
      <c r="D589">
        <v>1799</v>
      </c>
      <c r="E589">
        <v>7990</v>
      </c>
      <c r="F589">
        <v>0.77</v>
      </c>
      <c r="G589">
        <v>3.8</v>
      </c>
      <c r="H589">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v>0.56000000000000005</v>
      </c>
      <c r="G590">
        <v>4.3</v>
      </c>
      <c r="H590">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v>0.33</v>
      </c>
      <c r="G591">
        <v>4.4000000000000004</v>
      </c>
      <c r="H591">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v>0.08</v>
      </c>
      <c r="G592">
        <v>3.8</v>
      </c>
      <c r="H592">
        <v>7354</v>
      </c>
      <c r="I592" t="s">
        <v>4857</v>
      </c>
      <c r="J592" t="s">
        <v>4858</v>
      </c>
      <c r="K592" t="s">
        <v>4859</v>
      </c>
      <c r="L592" t="s">
        <v>4860</v>
      </c>
      <c r="M592" t="s">
        <v>4861</v>
      </c>
      <c r="N592" t="s">
        <v>4862</v>
      </c>
      <c r="O592" t="s">
        <v>4863</v>
      </c>
      <c r="P592" t="s">
        <v>4864</v>
      </c>
    </row>
    <row r="593" spans="1:16">
      <c r="A593" t="s">
        <v>4865</v>
      </c>
      <c r="B593" t="s">
        <v>4866</v>
      </c>
      <c r="C593" t="s">
        <v>3066</v>
      </c>
      <c r="D593">
        <v>1299</v>
      </c>
      <c r="E593">
        <v>2990</v>
      </c>
      <c r="F593">
        <v>0.56999999999999995</v>
      </c>
      <c r="G593">
        <v>3.8</v>
      </c>
      <c r="H593">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v>0.62</v>
      </c>
      <c r="G594">
        <v>3.5</v>
      </c>
      <c r="H594">
        <v>690</v>
      </c>
      <c r="I594" t="s">
        <v>4877</v>
      </c>
      <c r="J594" t="s">
        <v>4878</v>
      </c>
      <c r="K594" t="s">
        <v>4879</v>
      </c>
      <c r="L594" t="s">
        <v>4880</v>
      </c>
      <c r="M594" t="s">
        <v>4881</v>
      </c>
      <c r="N594" t="s">
        <v>4882</v>
      </c>
      <c r="O594" t="s">
        <v>4883</v>
      </c>
      <c r="P594" t="s">
        <v>4884</v>
      </c>
    </row>
    <row r="595" spans="1:16">
      <c r="A595" t="s">
        <v>3022</v>
      </c>
      <c r="B595" t="s">
        <v>3023</v>
      </c>
      <c r="C595" t="s">
        <v>3024</v>
      </c>
      <c r="D595">
        <v>569</v>
      </c>
      <c r="E595">
        <v>1000</v>
      </c>
      <c r="F595">
        <v>0.43</v>
      </c>
      <c r="G595">
        <v>4.4000000000000004</v>
      </c>
      <c r="H595">
        <v>67262</v>
      </c>
      <c r="I595" t="s">
        <v>3025</v>
      </c>
      <c r="J595" t="s">
        <v>3026</v>
      </c>
      <c r="K595" t="s">
        <v>3027</v>
      </c>
      <c r="L595" t="s">
        <v>3028</v>
      </c>
      <c r="M595" t="s">
        <v>3029</v>
      </c>
      <c r="N595" t="s">
        <v>3030</v>
      </c>
      <c r="O595" t="s">
        <v>4885</v>
      </c>
      <c r="P595" t="s">
        <v>4886</v>
      </c>
    </row>
    <row r="596" spans="1:16">
      <c r="A596" t="s">
        <v>3033</v>
      </c>
      <c r="B596" t="s">
        <v>3034</v>
      </c>
      <c r="C596" t="s">
        <v>2948</v>
      </c>
      <c r="D596">
        <v>1999</v>
      </c>
      <c r="E596">
        <v>4999</v>
      </c>
      <c r="F596">
        <v>0.6</v>
      </c>
      <c r="G596">
        <v>4.0999999999999996</v>
      </c>
      <c r="H596">
        <v>10689</v>
      </c>
      <c r="I596" t="s">
        <v>3035</v>
      </c>
      <c r="J596" t="s">
        <v>3036</v>
      </c>
      <c r="K596" t="s">
        <v>3037</v>
      </c>
      <c r="L596" t="s">
        <v>3038</v>
      </c>
      <c r="M596" t="s">
        <v>3039</v>
      </c>
      <c r="N596" t="s">
        <v>3040</v>
      </c>
      <c r="O596" t="s">
        <v>4887</v>
      </c>
      <c r="P596" t="s">
        <v>4888</v>
      </c>
    </row>
    <row r="597" spans="1:16">
      <c r="A597" t="s">
        <v>4889</v>
      </c>
      <c r="B597" t="s">
        <v>4890</v>
      </c>
      <c r="C597" t="s">
        <v>3066</v>
      </c>
      <c r="D597">
        <v>1399</v>
      </c>
      <c r="E597">
        <v>3990</v>
      </c>
      <c r="F597">
        <v>0.65</v>
      </c>
      <c r="G597">
        <v>4.0999999999999996</v>
      </c>
      <c r="H597">
        <v>141841</v>
      </c>
      <c r="I597" t="s">
        <v>4891</v>
      </c>
      <c r="J597" t="s">
        <v>4892</v>
      </c>
      <c r="K597" t="s">
        <v>4893</v>
      </c>
      <c r="L597" t="s">
        <v>4894</v>
      </c>
      <c r="M597" t="s">
        <v>4895</v>
      </c>
      <c r="N597" t="s">
        <v>4896</v>
      </c>
      <c r="O597" t="s">
        <v>4897</v>
      </c>
      <c r="P597" t="s">
        <v>4898</v>
      </c>
    </row>
    <row r="598" spans="1:16">
      <c r="A598" t="s">
        <v>4899</v>
      </c>
      <c r="B598" t="s">
        <v>4900</v>
      </c>
      <c r="C598" t="s">
        <v>4901</v>
      </c>
      <c r="D598">
        <v>349</v>
      </c>
      <c r="E598">
        <v>1499</v>
      </c>
      <c r="F598">
        <v>0.77</v>
      </c>
      <c r="G598">
        <v>4.3</v>
      </c>
      <c r="H598">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v>0.63</v>
      </c>
      <c r="G599">
        <v>3.5</v>
      </c>
      <c r="H599">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v>0.4</v>
      </c>
      <c r="G600">
        <v>4.0999999999999996</v>
      </c>
      <c r="H600">
        <v>192587</v>
      </c>
      <c r="I600" t="s">
        <v>3067</v>
      </c>
      <c r="J600" t="s">
        <v>3068</v>
      </c>
      <c r="K600" t="s">
        <v>3069</v>
      </c>
      <c r="L600" t="s">
        <v>3070</v>
      </c>
      <c r="M600" t="s">
        <v>3071</v>
      </c>
      <c r="N600" t="s">
        <v>3072</v>
      </c>
      <c r="O600" t="s">
        <v>4920</v>
      </c>
      <c r="P600" t="s">
        <v>4921</v>
      </c>
    </row>
    <row r="601" spans="1:16">
      <c r="A601" t="s">
        <v>4922</v>
      </c>
      <c r="B601" t="s">
        <v>4923</v>
      </c>
      <c r="C601" t="s">
        <v>4425</v>
      </c>
      <c r="D601">
        <v>1220</v>
      </c>
      <c r="E601">
        <v>3990</v>
      </c>
      <c r="F601">
        <v>0.69</v>
      </c>
      <c r="G601">
        <v>4.0999999999999996</v>
      </c>
      <c r="H601">
        <v>107151</v>
      </c>
      <c r="I601" t="s">
        <v>4924</v>
      </c>
      <c r="J601" t="s">
        <v>4925</v>
      </c>
      <c r="K601" t="s">
        <v>4926</v>
      </c>
      <c r="L601" t="s">
        <v>4927</v>
      </c>
      <c r="M601" t="s">
        <v>4928</v>
      </c>
      <c r="N601" t="s">
        <v>4929</v>
      </c>
      <c r="O601" t="s">
        <v>4930</v>
      </c>
      <c r="P601" t="s">
        <v>4931</v>
      </c>
    </row>
    <row r="602" spans="1:16">
      <c r="A602" t="s">
        <v>3054</v>
      </c>
      <c r="B602" t="s">
        <v>3055</v>
      </c>
      <c r="C602" t="s">
        <v>2948</v>
      </c>
      <c r="D602">
        <v>1499</v>
      </c>
      <c r="E602">
        <v>6990</v>
      </c>
      <c r="F602">
        <v>0.79</v>
      </c>
      <c r="G602">
        <v>3.9</v>
      </c>
      <c r="H602">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v>0.5</v>
      </c>
      <c r="G603">
        <v>3.9</v>
      </c>
      <c r="H603">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v>0.9</v>
      </c>
      <c r="G604">
        <v>4.0999999999999996</v>
      </c>
      <c r="H604">
        <v>8751</v>
      </c>
      <c r="I604" t="s">
        <v>4612</v>
      </c>
      <c r="J604" t="s">
        <v>4951</v>
      </c>
      <c r="K604" t="s">
        <v>4952</v>
      </c>
      <c r="L604" t="s">
        <v>4953</v>
      </c>
      <c r="M604" t="s">
        <v>4954</v>
      </c>
      <c r="N604" t="s">
        <v>4955</v>
      </c>
      <c r="O604" t="s">
        <v>4956</v>
      </c>
      <c r="P604" t="s">
        <v>4957</v>
      </c>
    </row>
    <row r="605" spans="1:16">
      <c r="A605" t="s">
        <v>3105</v>
      </c>
      <c r="B605" t="s">
        <v>3106</v>
      </c>
      <c r="C605" t="s">
        <v>3107</v>
      </c>
      <c r="D605">
        <v>349</v>
      </c>
      <c r="E605">
        <v>1299</v>
      </c>
      <c r="F605">
        <v>0.73</v>
      </c>
      <c r="G605">
        <v>4</v>
      </c>
      <c r="H605">
        <v>14283</v>
      </c>
      <c r="I605" t="s">
        <v>3108</v>
      </c>
      <c r="J605" t="s">
        <v>3109</v>
      </c>
      <c r="K605" t="s">
        <v>3110</v>
      </c>
      <c r="L605" t="s">
        <v>3111</v>
      </c>
      <c r="M605" t="s">
        <v>3112</v>
      </c>
      <c r="N605" t="s">
        <v>3113</v>
      </c>
      <c r="O605" t="s">
        <v>4958</v>
      </c>
      <c r="P605" t="s">
        <v>4959</v>
      </c>
    </row>
    <row r="606" spans="1:16">
      <c r="A606" t="s">
        <v>4960</v>
      </c>
      <c r="B606" t="s">
        <v>4961</v>
      </c>
      <c r="C606" t="s">
        <v>4834</v>
      </c>
      <c r="D606">
        <v>475</v>
      </c>
      <c r="E606">
        <v>1500</v>
      </c>
      <c r="F606">
        <v>0.68</v>
      </c>
      <c r="G606">
        <v>4.2</v>
      </c>
      <c r="H606">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v>0.59</v>
      </c>
      <c r="G607">
        <v>4.3</v>
      </c>
      <c r="H607">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v>0.5</v>
      </c>
      <c r="G608">
        <v>4.0999999999999996</v>
      </c>
      <c r="H608">
        <v>1597</v>
      </c>
      <c r="I608" t="s">
        <v>4982</v>
      </c>
      <c r="J608" t="s">
        <v>4983</v>
      </c>
      <c r="K608" t="s">
        <v>4984</v>
      </c>
      <c r="L608" t="s">
        <v>4985</v>
      </c>
      <c r="M608" t="s">
        <v>4986</v>
      </c>
      <c r="N608" t="s">
        <v>4987</v>
      </c>
      <c r="O608" t="s">
        <v>4988</v>
      </c>
      <c r="P608" t="s">
        <v>4989</v>
      </c>
    </row>
    <row r="609" spans="1:16">
      <c r="A609" t="s">
        <v>3171</v>
      </c>
      <c r="B609" t="s">
        <v>3172</v>
      </c>
      <c r="C609" t="s">
        <v>2948</v>
      </c>
      <c r="D609">
        <v>1599</v>
      </c>
      <c r="E609">
        <v>3999</v>
      </c>
      <c r="F609">
        <v>0.6</v>
      </c>
      <c r="G609">
        <v>4</v>
      </c>
      <c r="H609">
        <v>30254</v>
      </c>
      <c r="I609" t="s">
        <v>3173</v>
      </c>
      <c r="J609" t="s">
        <v>4724</v>
      </c>
      <c r="K609" t="s">
        <v>4725</v>
      </c>
      <c r="L609" t="s">
        <v>4726</v>
      </c>
      <c r="M609" t="s">
        <v>4727</v>
      </c>
      <c r="N609" t="s">
        <v>4728</v>
      </c>
      <c r="O609" t="s">
        <v>4990</v>
      </c>
      <c r="P609" t="s">
        <v>4991</v>
      </c>
    </row>
    <row r="610" spans="1:16">
      <c r="A610" t="s">
        <v>3181</v>
      </c>
      <c r="B610" t="s">
        <v>3182</v>
      </c>
      <c r="C610" t="s">
        <v>2948</v>
      </c>
      <c r="D610">
        <v>1499</v>
      </c>
      <c r="E610">
        <v>7999</v>
      </c>
      <c r="F610">
        <v>0.81</v>
      </c>
      <c r="G610">
        <v>4.2</v>
      </c>
      <c r="H610">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v>0.67</v>
      </c>
      <c r="G611">
        <v>3.9</v>
      </c>
      <c r="H611">
        <v>77027</v>
      </c>
      <c r="I611" t="s">
        <v>4996</v>
      </c>
      <c r="J611" t="s">
        <v>4997</v>
      </c>
      <c r="K611" t="s">
        <v>4998</v>
      </c>
      <c r="L611" t="s">
        <v>4999</v>
      </c>
      <c r="M611" t="s">
        <v>5000</v>
      </c>
      <c r="N611" t="s">
        <v>5001</v>
      </c>
      <c r="O611" t="s">
        <v>5002</v>
      </c>
      <c r="P611" t="s">
        <v>5003</v>
      </c>
    </row>
    <row r="612" spans="1:16">
      <c r="A612" t="s">
        <v>5004</v>
      </c>
      <c r="B612" t="s">
        <v>5005</v>
      </c>
      <c r="C612" t="s">
        <v>5006</v>
      </c>
      <c r="D612">
        <v>549</v>
      </c>
      <c r="E612">
        <v>1799</v>
      </c>
      <c r="F612">
        <v>0.69</v>
      </c>
      <c r="G612">
        <v>4.3</v>
      </c>
      <c r="H612">
        <v>28829</v>
      </c>
      <c r="I612" t="s">
        <v>5007</v>
      </c>
      <c r="J612" t="s">
        <v>5008</v>
      </c>
      <c r="K612" t="s">
        <v>5009</v>
      </c>
      <c r="L612" t="s">
        <v>5010</v>
      </c>
      <c r="M612" t="s">
        <v>5011</v>
      </c>
      <c r="N612" t="s">
        <v>5012</v>
      </c>
      <c r="O612" t="s">
        <v>5013</v>
      </c>
      <c r="P612" t="s">
        <v>5014</v>
      </c>
    </row>
    <row r="613" spans="1:16">
      <c r="A613" t="s">
        <v>3220</v>
      </c>
      <c r="B613" t="s">
        <v>3221</v>
      </c>
      <c r="C613" t="s">
        <v>2948</v>
      </c>
      <c r="D613">
        <v>2199</v>
      </c>
      <c r="E613">
        <v>9999</v>
      </c>
      <c r="F613">
        <v>0.78</v>
      </c>
      <c r="G613">
        <v>4.2</v>
      </c>
      <c r="H613">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v>0.54</v>
      </c>
      <c r="G614">
        <v>4.5</v>
      </c>
      <c r="H614">
        <v>33176</v>
      </c>
      <c r="I614" t="s">
        <v>5024</v>
      </c>
      <c r="J614" t="s">
        <v>5025</v>
      </c>
      <c r="K614" t="s">
        <v>5026</v>
      </c>
      <c r="L614" t="s">
        <v>5027</v>
      </c>
      <c r="M614" t="s">
        <v>5028</v>
      </c>
      <c r="N614" t="s">
        <v>5029</v>
      </c>
      <c r="O614" t="s">
        <v>5030</v>
      </c>
      <c r="P614" t="s">
        <v>5031</v>
      </c>
    </row>
    <row r="615" spans="1:16">
      <c r="A615" t="s">
        <v>5032</v>
      </c>
      <c r="B615" t="s">
        <v>5033</v>
      </c>
      <c r="C615" t="s">
        <v>5034</v>
      </c>
      <c r="D615">
        <v>798</v>
      </c>
      <c r="E615">
        <v>1995</v>
      </c>
      <c r="F615">
        <v>0.6</v>
      </c>
      <c r="G615">
        <v>4</v>
      </c>
      <c r="H615">
        <v>68664</v>
      </c>
      <c r="I615" t="s">
        <v>5035</v>
      </c>
      <c r="J615" t="s">
        <v>5036</v>
      </c>
      <c r="K615" t="s">
        <v>5037</v>
      </c>
      <c r="L615" t="s">
        <v>5038</v>
      </c>
      <c r="M615" t="s">
        <v>5039</v>
      </c>
      <c r="N615" t="s">
        <v>5040</v>
      </c>
      <c r="O615" t="s">
        <v>5041</v>
      </c>
      <c r="P615" t="s">
        <v>5042</v>
      </c>
    </row>
    <row r="616" spans="1:16">
      <c r="A616" t="s">
        <v>16</v>
      </c>
      <c r="B616" t="s">
        <v>17</v>
      </c>
      <c r="C616" t="s">
        <v>18</v>
      </c>
      <c r="D616">
        <v>399</v>
      </c>
      <c r="E616">
        <v>1099</v>
      </c>
      <c r="F616">
        <v>0.64</v>
      </c>
      <c r="G616">
        <v>4.2</v>
      </c>
      <c r="H616">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v>0.16</v>
      </c>
      <c r="G617">
        <v>4.5</v>
      </c>
      <c r="H617">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v>0</v>
      </c>
      <c r="G618">
        <v>4.3</v>
      </c>
      <c r="H618">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v>0.21</v>
      </c>
      <c r="G619">
        <v>3.9</v>
      </c>
      <c r="H619">
        <v>14778</v>
      </c>
      <c r="I619" t="s">
        <v>5070</v>
      </c>
      <c r="J619" t="s">
        <v>5071</v>
      </c>
      <c r="K619" t="s">
        <v>5072</v>
      </c>
      <c r="L619" t="s">
        <v>5073</v>
      </c>
      <c r="M619" t="s">
        <v>5074</v>
      </c>
      <c r="N619" t="s">
        <v>5075</v>
      </c>
      <c r="O619" t="s">
        <v>5076</v>
      </c>
      <c r="P619" t="s">
        <v>5077</v>
      </c>
    </row>
    <row r="620" spans="1:16">
      <c r="A620" t="s">
        <v>5078</v>
      </c>
      <c r="B620" t="s">
        <v>5079</v>
      </c>
      <c r="C620" t="s">
        <v>3066</v>
      </c>
      <c r="D620">
        <v>449</v>
      </c>
      <c r="E620">
        <v>1290</v>
      </c>
      <c r="F620">
        <v>0.65</v>
      </c>
      <c r="G620">
        <v>4.0999999999999996</v>
      </c>
      <c r="H620">
        <v>91770</v>
      </c>
      <c r="I620" t="s">
        <v>5080</v>
      </c>
      <c r="J620" t="s">
        <v>5081</v>
      </c>
      <c r="K620" t="s">
        <v>5082</v>
      </c>
      <c r="L620" t="s">
        <v>5083</v>
      </c>
      <c r="M620" t="s">
        <v>5084</v>
      </c>
      <c r="N620" t="s">
        <v>5085</v>
      </c>
      <c r="O620" t="s">
        <v>5086</v>
      </c>
      <c r="P620" t="s">
        <v>5087</v>
      </c>
    </row>
    <row r="621" spans="1:16">
      <c r="A621" t="s">
        <v>3280</v>
      </c>
      <c r="B621" t="s">
        <v>3281</v>
      </c>
      <c r="C621" t="s">
        <v>2948</v>
      </c>
      <c r="D621">
        <v>3999</v>
      </c>
      <c r="E621">
        <v>16999</v>
      </c>
      <c r="F621">
        <v>0.76</v>
      </c>
      <c r="G621">
        <v>4.3</v>
      </c>
      <c r="H621">
        <v>17162</v>
      </c>
      <c r="I621" t="s">
        <v>3282</v>
      </c>
      <c r="J621" t="s">
        <v>3283</v>
      </c>
      <c r="K621" t="s">
        <v>3284</v>
      </c>
      <c r="L621" t="s">
        <v>3285</v>
      </c>
      <c r="M621" t="s">
        <v>3286</v>
      </c>
      <c r="N621" t="s">
        <v>3287</v>
      </c>
      <c r="O621" t="s">
        <v>5088</v>
      </c>
      <c r="P621" t="s">
        <v>5089</v>
      </c>
    </row>
    <row r="622" spans="1:16">
      <c r="A622" t="s">
        <v>5090</v>
      </c>
      <c r="B622" t="s">
        <v>5091</v>
      </c>
      <c r="C622" t="s">
        <v>3066</v>
      </c>
      <c r="D622">
        <v>399</v>
      </c>
      <c r="E622">
        <v>1290</v>
      </c>
      <c r="F622">
        <v>0.69</v>
      </c>
      <c r="G622">
        <v>4.2</v>
      </c>
      <c r="H622">
        <v>206</v>
      </c>
      <c r="I622" t="s">
        <v>5092</v>
      </c>
      <c r="J622" t="s">
        <v>5093</v>
      </c>
      <c r="K622" t="s">
        <v>5094</v>
      </c>
      <c r="L622" t="s">
        <v>5095</v>
      </c>
      <c r="M622" t="s">
        <v>5096</v>
      </c>
      <c r="N622" t="s">
        <v>5097</v>
      </c>
      <c r="O622" t="s">
        <v>5098</v>
      </c>
      <c r="P622" t="s">
        <v>5099</v>
      </c>
    </row>
    <row r="623" spans="1:16">
      <c r="A623" t="s">
        <v>5100</v>
      </c>
      <c r="B623" t="s">
        <v>5101</v>
      </c>
      <c r="C623" t="s">
        <v>5102</v>
      </c>
      <c r="D623">
        <v>1399</v>
      </c>
      <c r="E623">
        <v>2498</v>
      </c>
      <c r="F623">
        <v>0.44</v>
      </c>
      <c r="G623">
        <v>4.2</v>
      </c>
      <c r="H623">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v>0.43</v>
      </c>
      <c r="G624">
        <v>4</v>
      </c>
      <c r="H624">
        <v>43994</v>
      </c>
      <c r="I624" t="s">
        <v>29</v>
      </c>
      <c r="J624" t="s">
        <v>30</v>
      </c>
      <c r="K624" t="s">
        <v>31</v>
      </c>
      <c r="L624" t="s">
        <v>32</v>
      </c>
      <c r="M624" t="s">
        <v>33</v>
      </c>
      <c r="N624" t="s">
        <v>34</v>
      </c>
      <c r="O624" t="s">
        <v>35</v>
      </c>
      <c r="P624" t="s">
        <v>5111</v>
      </c>
    </row>
    <row r="625" spans="1:16">
      <c r="A625" t="s">
        <v>37</v>
      </c>
      <c r="B625" t="s">
        <v>38</v>
      </c>
      <c r="C625" t="s">
        <v>18</v>
      </c>
      <c r="D625">
        <v>199</v>
      </c>
      <c r="E625">
        <v>999</v>
      </c>
      <c r="F625">
        <v>0.8</v>
      </c>
      <c r="G625">
        <v>3.9</v>
      </c>
      <c r="H625">
        <v>7928</v>
      </c>
      <c r="I625" t="s">
        <v>39</v>
      </c>
      <c r="J625" t="s">
        <v>40</v>
      </c>
      <c r="K625" t="s">
        <v>41</v>
      </c>
      <c r="L625" t="s">
        <v>42</v>
      </c>
      <c r="M625" t="s">
        <v>43</v>
      </c>
      <c r="N625" t="s">
        <v>44</v>
      </c>
      <c r="O625" t="s">
        <v>45</v>
      </c>
      <c r="P625" t="s">
        <v>5112</v>
      </c>
    </row>
    <row r="626" spans="1:16">
      <c r="A626" t="s">
        <v>3290</v>
      </c>
      <c r="B626" t="s">
        <v>3291</v>
      </c>
      <c r="C626" t="s">
        <v>2948</v>
      </c>
      <c r="D626">
        <v>2998</v>
      </c>
      <c r="E626">
        <v>5999</v>
      </c>
      <c r="F626">
        <v>0.5</v>
      </c>
      <c r="G626">
        <v>4.0999999999999996</v>
      </c>
      <c r="H626">
        <v>5179</v>
      </c>
      <c r="I626" t="s">
        <v>3292</v>
      </c>
      <c r="J626" t="s">
        <v>5113</v>
      </c>
      <c r="K626" t="s">
        <v>5114</v>
      </c>
      <c r="L626" t="s">
        <v>5115</v>
      </c>
      <c r="M626" t="s">
        <v>5116</v>
      </c>
      <c r="N626" t="s">
        <v>5117</v>
      </c>
      <c r="O626" t="s">
        <v>5118</v>
      </c>
      <c r="P626" t="s">
        <v>5119</v>
      </c>
    </row>
    <row r="627" spans="1:16">
      <c r="A627" t="s">
        <v>5120</v>
      </c>
      <c r="B627" t="s">
        <v>5121</v>
      </c>
      <c r="C627" t="s">
        <v>5122</v>
      </c>
      <c r="D627">
        <v>4098</v>
      </c>
      <c r="E627">
        <v>4999</v>
      </c>
      <c r="F627">
        <v>0.18</v>
      </c>
      <c r="G627">
        <v>4.5</v>
      </c>
      <c r="H627">
        <v>50810</v>
      </c>
      <c r="I627" t="s">
        <v>5123</v>
      </c>
      <c r="J627" t="s">
        <v>5124</v>
      </c>
      <c r="K627" t="s">
        <v>5125</v>
      </c>
      <c r="L627" t="s">
        <v>5126</v>
      </c>
      <c r="M627" t="s">
        <v>5127</v>
      </c>
      <c r="N627" t="s">
        <v>5128</v>
      </c>
      <c r="O627" t="s">
        <v>5129</v>
      </c>
      <c r="P627" t="s">
        <v>5130</v>
      </c>
    </row>
    <row r="628" spans="1:16">
      <c r="A628" t="s">
        <v>5131</v>
      </c>
      <c r="B628" t="s">
        <v>5132</v>
      </c>
      <c r="C628" t="s">
        <v>5133</v>
      </c>
      <c r="D628">
        <v>499</v>
      </c>
      <c r="E628">
        <v>1999</v>
      </c>
      <c r="F628">
        <v>0.75</v>
      </c>
      <c r="G628">
        <v>3.7</v>
      </c>
      <c r="H628">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v>0.33</v>
      </c>
      <c r="G629">
        <v>3.5</v>
      </c>
      <c r="H629">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v>0.53</v>
      </c>
      <c r="G630">
        <v>4.2</v>
      </c>
      <c r="H630">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v>0.3</v>
      </c>
      <c r="G631">
        <v>3.5</v>
      </c>
      <c r="H631">
        <v>15295</v>
      </c>
      <c r="I631" t="s">
        <v>5156</v>
      </c>
      <c r="J631" t="s">
        <v>5157</v>
      </c>
      <c r="K631" t="s">
        <v>5158</v>
      </c>
      <c r="L631" t="s">
        <v>5159</v>
      </c>
      <c r="M631" t="s">
        <v>5160</v>
      </c>
      <c r="N631" t="s">
        <v>5161</v>
      </c>
      <c r="O631" t="s">
        <v>5162</v>
      </c>
      <c r="P631" t="s">
        <v>5163</v>
      </c>
    </row>
    <row r="632" spans="1:16">
      <c r="A632" t="s">
        <v>5164</v>
      </c>
      <c r="B632" t="s">
        <v>5165</v>
      </c>
      <c r="C632" t="s">
        <v>5166</v>
      </c>
      <c r="D632">
        <v>799</v>
      </c>
      <c r="E632">
        <v>3990</v>
      </c>
      <c r="F632">
        <v>0.8</v>
      </c>
      <c r="G632">
        <v>4.3</v>
      </c>
      <c r="H632">
        <v>27139</v>
      </c>
      <c r="I632" t="s">
        <v>5167</v>
      </c>
      <c r="J632" t="s">
        <v>5168</v>
      </c>
      <c r="K632" t="s">
        <v>5169</v>
      </c>
      <c r="L632" t="s">
        <v>5170</v>
      </c>
      <c r="M632" t="s">
        <v>5171</v>
      </c>
      <c r="N632" t="s">
        <v>5172</v>
      </c>
      <c r="O632" t="s">
        <v>5173</v>
      </c>
      <c r="P632" t="s">
        <v>5174</v>
      </c>
    </row>
    <row r="633" spans="1:16">
      <c r="A633" t="s">
        <v>5175</v>
      </c>
      <c r="B633" t="s">
        <v>5176</v>
      </c>
      <c r="C633" t="s">
        <v>3066</v>
      </c>
      <c r="D633">
        <v>1399</v>
      </c>
      <c r="E633">
        <v>5499</v>
      </c>
      <c r="F633">
        <v>0.75</v>
      </c>
      <c r="G633">
        <v>3.9</v>
      </c>
      <c r="H633">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v>0.61</v>
      </c>
      <c r="G634">
        <v>4.2</v>
      </c>
      <c r="H634">
        <v>16905</v>
      </c>
      <c r="I634" t="s">
        <v>59</v>
      </c>
      <c r="J634" t="s">
        <v>60</v>
      </c>
      <c r="K634" t="s">
        <v>61</v>
      </c>
      <c r="L634" t="s">
        <v>62</v>
      </c>
      <c r="M634" t="s">
        <v>63</v>
      </c>
      <c r="N634" t="s">
        <v>13023</v>
      </c>
      <c r="O634" t="s">
        <v>5185</v>
      </c>
      <c r="P634" t="s">
        <v>5186</v>
      </c>
    </row>
    <row r="635" spans="1:16">
      <c r="A635" t="s">
        <v>5187</v>
      </c>
      <c r="B635" t="s">
        <v>5188</v>
      </c>
      <c r="C635" t="s">
        <v>4834</v>
      </c>
      <c r="D635">
        <v>519</v>
      </c>
      <c r="E635">
        <v>1350</v>
      </c>
      <c r="F635">
        <v>0.62</v>
      </c>
      <c r="G635">
        <v>4.3</v>
      </c>
      <c r="H635">
        <v>30058</v>
      </c>
      <c r="I635" t="s">
        <v>5189</v>
      </c>
      <c r="J635" t="s">
        <v>5190</v>
      </c>
      <c r="K635" t="s">
        <v>5191</v>
      </c>
      <c r="L635" t="s">
        <v>5192</v>
      </c>
      <c r="M635" t="s">
        <v>5193</v>
      </c>
      <c r="N635" t="s">
        <v>5194</v>
      </c>
      <c r="O635" t="s">
        <v>5195</v>
      </c>
      <c r="P635" t="s">
        <v>5196</v>
      </c>
    </row>
    <row r="636" spans="1:16">
      <c r="A636" t="s">
        <v>3421</v>
      </c>
      <c r="B636" t="s">
        <v>3422</v>
      </c>
      <c r="C636" t="s">
        <v>2948</v>
      </c>
      <c r="D636">
        <v>2299</v>
      </c>
      <c r="E636">
        <v>7990</v>
      </c>
      <c r="F636">
        <v>0.71</v>
      </c>
      <c r="G636">
        <v>4.2</v>
      </c>
      <c r="H636">
        <v>69619</v>
      </c>
      <c r="I636" t="s">
        <v>3423</v>
      </c>
      <c r="J636" t="s">
        <v>3424</v>
      </c>
      <c r="K636" t="s">
        <v>3425</v>
      </c>
      <c r="L636" t="s">
        <v>3426</v>
      </c>
      <c r="M636" t="s">
        <v>3427</v>
      </c>
      <c r="N636" t="s">
        <v>3428</v>
      </c>
      <c r="O636" t="s">
        <v>5197</v>
      </c>
      <c r="P636" t="s">
        <v>5198</v>
      </c>
    </row>
    <row r="637" spans="1:16">
      <c r="A637" t="s">
        <v>3431</v>
      </c>
      <c r="B637" t="s">
        <v>3432</v>
      </c>
      <c r="C637" t="s">
        <v>3433</v>
      </c>
      <c r="D637">
        <v>399</v>
      </c>
      <c r="E637">
        <v>1999</v>
      </c>
      <c r="F637">
        <v>0.8</v>
      </c>
      <c r="G637">
        <v>4</v>
      </c>
      <c r="H637">
        <v>3382</v>
      </c>
      <c r="I637" t="s">
        <v>3434</v>
      </c>
      <c r="J637" t="s">
        <v>3435</v>
      </c>
      <c r="K637" t="s">
        <v>3436</v>
      </c>
      <c r="L637" t="s">
        <v>3437</v>
      </c>
      <c r="M637" t="s">
        <v>3438</v>
      </c>
      <c r="N637" t="s">
        <v>13037</v>
      </c>
      <c r="O637" t="s">
        <v>5199</v>
      </c>
      <c r="P637" t="s">
        <v>5200</v>
      </c>
    </row>
    <row r="638" spans="1:16">
      <c r="A638" t="s">
        <v>5201</v>
      </c>
      <c r="B638" t="s">
        <v>5202</v>
      </c>
      <c r="C638" t="s">
        <v>3066</v>
      </c>
      <c r="D638">
        <v>1499</v>
      </c>
      <c r="E638">
        <v>3990</v>
      </c>
      <c r="F638">
        <v>0.62</v>
      </c>
      <c r="G638">
        <v>4.0999999999999996</v>
      </c>
      <c r="H638">
        <v>109864</v>
      </c>
      <c r="I638" t="s">
        <v>5203</v>
      </c>
      <c r="J638" t="s">
        <v>5204</v>
      </c>
      <c r="K638" t="s">
        <v>5205</v>
      </c>
      <c r="L638" t="s">
        <v>5206</v>
      </c>
      <c r="M638" t="s">
        <v>5207</v>
      </c>
      <c r="N638" t="s">
        <v>5208</v>
      </c>
      <c r="O638" t="s">
        <v>5209</v>
      </c>
      <c r="P638" t="s">
        <v>5210</v>
      </c>
    </row>
    <row r="639" spans="1:16">
      <c r="A639" t="s">
        <v>5211</v>
      </c>
      <c r="B639" t="s">
        <v>5212</v>
      </c>
      <c r="C639" t="s">
        <v>5213</v>
      </c>
      <c r="D639">
        <v>1295</v>
      </c>
      <c r="E639">
        <v>1295</v>
      </c>
      <c r="F639">
        <v>0</v>
      </c>
      <c r="G639">
        <v>4.5</v>
      </c>
      <c r="H639">
        <v>5760</v>
      </c>
      <c r="I639" t="s">
        <v>5214</v>
      </c>
      <c r="J639" t="s">
        <v>5215</v>
      </c>
      <c r="K639" t="s">
        <v>5216</v>
      </c>
      <c r="L639" t="s">
        <v>5217</v>
      </c>
      <c r="M639" t="s">
        <v>5218</v>
      </c>
      <c r="N639" t="s">
        <v>13045</v>
      </c>
      <c r="O639" t="s">
        <v>5219</v>
      </c>
      <c r="P639" t="s">
        <v>5220</v>
      </c>
    </row>
    <row r="640" spans="1:16">
      <c r="A640" t="s">
        <v>5221</v>
      </c>
      <c r="B640" t="s">
        <v>5222</v>
      </c>
      <c r="C640" t="s">
        <v>5223</v>
      </c>
      <c r="D640">
        <v>1889</v>
      </c>
      <c r="E640">
        <v>5499</v>
      </c>
      <c r="F640">
        <v>0.66</v>
      </c>
      <c r="G640">
        <v>4.2</v>
      </c>
      <c r="H640">
        <v>49551</v>
      </c>
      <c r="I640" t="s">
        <v>5224</v>
      </c>
      <c r="J640" t="s">
        <v>5225</v>
      </c>
      <c r="K640" t="s">
        <v>5226</v>
      </c>
      <c r="L640" t="s">
        <v>5227</v>
      </c>
      <c r="M640" t="s">
        <v>5228</v>
      </c>
      <c r="N640" t="s">
        <v>5229</v>
      </c>
      <c r="O640" t="s">
        <v>5230</v>
      </c>
      <c r="P640" t="s">
        <v>5231</v>
      </c>
    </row>
    <row r="641" spans="1:16">
      <c r="A641" t="s">
        <v>5232</v>
      </c>
      <c r="B641" t="s">
        <v>5233</v>
      </c>
      <c r="C641" t="s">
        <v>3066</v>
      </c>
      <c r="D641">
        <v>455</v>
      </c>
      <c r="E641">
        <v>1490</v>
      </c>
      <c r="F641">
        <v>0.69</v>
      </c>
      <c r="G641">
        <v>4.0999999999999996</v>
      </c>
      <c r="H641">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v>0.6</v>
      </c>
      <c r="G642">
        <v>3.9</v>
      </c>
      <c r="H642">
        <v>21372</v>
      </c>
      <c r="I642" t="s">
        <v>5245</v>
      </c>
      <c r="J642" t="s">
        <v>5246</v>
      </c>
      <c r="K642" t="s">
        <v>5247</v>
      </c>
      <c r="L642" t="s">
        <v>5248</v>
      </c>
      <c r="M642" t="s">
        <v>5249</v>
      </c>
      <c r="N642" t="s">
        <v>13046</v>
      </c>
      <c r="O642" t="s">
        <v>5250</v>
      </c>
      <c r="P642" t="s">
        <v>5251</v>
      </c>
    </row>
    <row r="643" spans="1:16">
      <c r="A643" t="s">
        <v>3441</v>
      </c>
      <c r="B643" t="s">
        <v>3442</v>
      </c>
      <c r="C643" t="s">
        <v>3024</v>
      </c>
      <c r="D643">
        <v>1059</v>
      </c>
      <c r="E643">
        <v>3999</v>
      </c>
      <c r="F643">
        <v>0.74</v>
      </c>
      <c r="G643">
        <v>4.3</v>
      </c>
      <c r="H643">
        <v>140035</v>
      </c>
      <c r="I643" t="s">
        <v>3443</v>
      </c>
      <c r="J643" t="s">
        <v>5252</v>
      </c>
      <c r="K643" t="s">
        <v>5253</v>
      </c>
      <c r="L643" t="s">
        <v>5254</v>
      </c>
      <c r="M643" t="s">
        <v>5255</v>
      </c>
      <c r="N643" t="s">
        <v>5256</v>
      </c>
      <c r="O643" t="s">
        <v>5257</v>
      </c>
      <c r="P643" t="s">
        <v>5258</v>
      </c>
    </row>
    <row r="644" spans="1:16">
      <c r="A644" t="s">
        <v>66</v>
      </c>
      <c r="B644" t="s">
        <v>67</v>
      </c>
      <c r="C644" t="s">
        <v>18</v>
      </c>
      <c r="D644">
        <v>149</v>
      </c>
      <c r="E644">
        <v>1000</v>
      </c>
      <c r="F644">
        <v>0.85</v>
      </c>
      <c r="G644">
        <v>3.9</v>
      </c>
      <c r="H64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v>0.06</v>
      </c>
      <c r="G645">
        <v>4</v>
      </c>
      <c r="H645">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v>0.9</v>
      </c>
      <c r="G646">
        <v>4</v>
      </c>
      <c r="H646">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v>0.87</v>
      </c>
      <c r="G647">
        <v>3.5</v>
      </c>
      <c r="H647">
        <v>15233</v>
      </c>
      <c r="I647" t="s">
        <v>5276</v>
      </c>
      <c r="J647" t="s">
        <v>5277</v>
      </c>
      <c r="K647" t="s">
        <v>5278</v>
      </c>
      <c r="L647" t="s">
        <v>5279</v>
      </c>
      <c r="M647" t="s">
        <v>5280</v>
      </c>
      <c r="N647" t="s">
        <v>5281</v>
      </c>
      <c r="O647" t="s">
        <v>5282</v>
      </c>
      <c r="P647" t="s">
        <v>5283</v>
      </c>
    </row>
    <row r="648" spans="1:16">
      <c r="A648" t="s">
        <v>5284</v>
      </c>
      <c r="B648" t="s">
        <v>5285</v>
      </c>
      <c r="C648" t="s">
        <v>4834</v>
      </c>
      <c r="D648">
        <v>889</v>
      </c>
      <c r="E648">
        <v>2500</v>
      </c>
      <c r="F648">
        <v>0.64</v>
      </c>
      <c r="G648">
        <v>4.3</v>
      </c>
      <c r="H648">
        <v>55747</v>
      </c>
      <c r="I648" t="s">
        <v>5286</v>
      </c>
      <c r="J648" t="s">
        <v>5287</v>
      </c>
      <c r="K648" t="s">
        <v>5288</v>
      </c>
      <c r="L648" t="s">
        <v>5289</v>
      </c>
      <c r="M648" t="s">
        <v>5290</v>
      </c>
      <c r="N648" t="s">
        <v>5291</v>
      </c>
      <c r="O648" t="s">
        <v>5292</v>
      </c>
      <c r="P648" t="s">
        <v>5293</v>
      </c>
    </row>
    <row r="649" spans="1:16">
      <c r="A649" t="s">
        <v>5294</v>
      </c>
      <c r="B649" t="s">
        <v>5295</v>
      </c>
      <c r="C649" t="s">
        <v>3066</v>
      </c>
      <c r="D649">
        <v>1199</v>
      </c>
      <c r="E649">
        <v>4999</v>
      </c>
      <c r="F649">
        <v>0.76</v>
      </c>
      <c r="G649">
        <v>3.8</v>
      </c>
      <c r="H649">
        <v>14961</v>
      </c>
      <c r="I649" t="s">
        <v>5296</v>
      </c>
      <c r="J649" t="s">
        <v>5297</v>
      </c>
      <c r="K649" t="s">
        <v>5298</v>
      </c>
      <c r="L649" t="s">
        <v>5299</v>
      </c>
      <c r="M649" t="s">
        <v>5300</v>
      </c>
      <c r="N649" t="s">
        <v>5301</v>
      </c>
      <c r="O649" t="s">
        <v>5302</v>
      </c>
      <c r="P649" t="s">
        <v>5303</v>
      </c>
    </row>
    <row r="650" spans="1:16">
      <c r="A650" t="s">
        <v>5304</v>
      </c>
      <c r="B650" t="s">
        <v>5305</v>
      </c>
      <c r="C650" t="s">
        <v>4845</v>
      </c>
      <c r="D650">
        <v>569</v>
      </c>
      <c r="E650">
        <v>1299</v>
      </c>
      <c r="F650">
        <v>0.56000000000000005</v>
      </c>
      <c r="G650">
        <v>4.4000000000000004</v>
      </c>
      <c r="H650">
        <v>9275</v>
      </c>
      <c r="I650" t="s">
        <v>5306</v>
      </c>
      <c r="J650" t="s">
        <v>5307</v>
      </c>
      <c r="K650" t="s">
        <v>5308</v>
      </c>
      <c r="L650" t="s">
        <v>5309</v>
      </c>
      <c r="M650" t="s">
        <v>5310</v>
      </c>
      <c r="N650" t="s">
        <v>5311</v>
      </c>
      <c r="O650" t="s">
        <v>5312</v>
      </c>
      <c r="P650" t="s">
        <v>5313</v>
      </c>
    </row>
    <row r="651" spans="1:16">
      <c r="A651" t="s">
        <v>5314</v>
      </c>
      <c r="B651" t="s">
        <v>5315</v>
      </c>
      <c r="C651" t="s">
        <v>3066</v>
      </c>
      <c r="D651">
        <v>1499</v>
      </c>
      <c r="E651">
        <v>8999</v>
      </c>
      <c r="F651">
        <v>0.83</v>
      </c>
      <c r="G651">
        <v>3.7</v>
      </c>
      <c r="H651">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v>0.17</v>
      </c>
      <c r="G652">
        <v>4.4000000000000004</v>
      </c>
      <c r="H652">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v>0.27</v>
      </c>
      <c r="G653">
        <v>4.4000000000000004</v>
      </c>
      <c r="H653">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v>0.15</v>
      </c>
      <c r="G654">
        <v>4.4000000000000004</v>
      </c>
      <c r="H65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v>0.87</v>
      </c>
      <c r="G655">
        <v>4.2</v>
      </c>
      <c r="H655">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v>0.67</v>
      </c>
      <c r="G656">
        <v>4.5</v>
      </c>
      <c r="H656">
        <v>13568</v>
      </c>
      <c r="I656" t="s">
        <v>5370</v>
      </c>
      <c r="J656" t="s">
        <v>5371</v>
      </c>
      <c r="K656" t="s">
        <v>5372</v>
      </c>
      <c r="L656" t="s">
        <v>5373</v>
      </c>
      <c r="M656" t="s">
        <v>5374</v>
      </c>
      <c r="N656" t="s">
        <v>5375</v>
      </c>
      <c r="O656" t="s">
        <v>5376</v>
      </c>
      <c r="P656" t="s">
        <v>5377</v>
      </c>
    </row>
    <row r="657" spans="1:16">
      <c r="A657" t="s">
        <v>5378</v>
      </c>
      <c r="B657" t="s">
        <v>5379</v>
      </c>
      <c r="C657" t="s">
        <v>3066</v>
      </c>
      <c r="D657">
        <v>999</v>
      </c>
      <c r="E657">
        <v>4499</v>
      </c>
      <c r="F657">
        <v>0.78</v>
      </c>
      <c r="G657">
        <v>3.8</v>
      </c>
      <c r="H657">
        <v>3390</v>
      </c>
      <c r="I657" t="s">
        <v>5380</v>
      </c>
      <c r="J657" t="s">
        <v>5381</v>
      </c>
      <c r="K657" t="s">
        <v>5382</v>
      </c>
      <c r="L657" t="s">
        <v>5383</v>
      </c>
      <c r="M657" t="s">
        <v>5384</v>
      </c>
      <c r="N657" t="s">
        <v>5385</v>
      </c>
      <c r="O657" t="s">
        <v>5386</v>
      </c>
      <c r="P657" t="s">
        <v>5387</v>
      </c>
    </row>
    <row r="658" spans="1:16">
      <c r="A658" t="s">
        <v>5388</v>
      </c>
      <c r="B658" t="s">
        <v>5389</v>
      </c>
      <c r="C658" t="s">
        <v>3066</v>
      </c>
      <c r="D658">
        <v>899</v>
      </c>
      <c r="E658">
        <v>4499</v>
      </c>
      <c r="F658">
        <v>0.8</v>
      </c>
      <c r="G658">
        <v>3.8</v>
      </c>
      <c r="H658">
        <v>103052</v>
      </c>
      <c r="I658" t="s">
        <v>5390</v>
      </c>
      <c r="J658" t="s">
        <v>5391</v>
      </c>
      <c r="K658" t="s">
        <v>5392</v>
      </c>
      <c r="L658" t="s">
        <v>5393</v>
      </c>
      <c r="M658" t="s">
        <v>5394</v>
      </c>
      <c r="N658" t="s">
        <v>13047</v>
      </c>
      <c r="O658" t="s">
        <v>5395</v>
      </c>
      <c r="P658" t="s">
        <v>5396</v>
      </c>
    </row>
    <row r="659" spans="1:16">
      <c r="A659" t="s">
        <v>3592</v>
      </c>
      <c r="B659" t="s">
        <v>3593</v>
      </c>
      <c r="C659" t="s">
        <v>2979</v>
      </c>
      <c r="D659">
        <v>1799</v>
      </c>
      <c r="E659">
        <v>2499</v>
      </c>
      <c r="F659">
        <v>0.28000000000000003</v>
      </c>
      <c r="G659">
        <v>4.0999999999999996</v>
      </c>
      <c r="H659">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v>0.65</v>
      </c>
      <c r="G660">
        <v>4.0999999999999996</v>
      </c>
      <c r="H660">
        <v>15189</v>
      </c>
      <c r="I660" t="s">
        <v>78</v>
      </c>
      <c r="J660" t="s">
        <v>79</v>
      </c>
      <c r="K660" t="s">
        <v>80</v>
      </c>
      <c r="L660" t="s">
        <v>81</v>
      </c>
      <c r="M660" t="s">
        <v>82</v>
      </c>
      <c r="N660" t="s">
        <v>83</v>
      </c>
      <c r="O660" t="s">
        <v>84</v>
      </c>
      <c r="P660" t="s">
        <v>5399</v>
      </c>
    </row>
    <row r="661" spans="1:16">
      <c r="A661" t="s">
        <v>5400</v>
      </c>
      <c r="B661" t="s">
        <v>5401</v>
      </c>
      <c r="C661" t="s">
        <v>5213</v>
      </c>
      <c r="D661">
        <v>522</v>
      </c>
      <c r="E661">
        <v>550</v>
      </c>
      <c r="F661">
        <v>0.05</v>
      </c>
      <c r="G661">
        <v>4.4000000000000004</v>
      </c>
      <c r="H661">
        <v>12179</v>
      </c>
      <c r="I661" t="s">
        <v>5402</v>
      </c>
      <c r="J661" t="s">
        <v>5403</v>
      </c>
      <c r="K661" t="s">
        <v>5404</v>
      </c>
      <c r="L661" t="s">
        <v>5405</v>
      </c>
      <c r="M661" t="s">
        <v>5406</v>
      </c>
      <c r="N661" t="s">
        <v>5407</v>
      </c>
      <c r="O661" t="s">
        <v>5408</v>
      </c>
      <c r="P661" t="s">
        <v>5409</v>
      </c>
    </row>
    <row r="662" spans="1:16">
      <c r="A662" t="s">
        <v>5410</v>
      </c>
      <c r="B662" t="s">
        <v>5411</v>
      </c>
      <c r="C662" t="s">
        <v>5412</v>
      </c>
      <c r="D662">
        <v>799</v>
      </c>
      <c r="E662">
        <v>1999</v>
      </c>
      <c r="F662">
        <v>0.6</v>
      </c>
      <c r="G662">
        <v>3.8</v>
      </c>
      <c r="H662">
        <v>12958</v>
      </c>
      <c r="I662" t="s">
        <v>5413</v>
      </c>
      <c r="J662" t="s">
        <v>5414</v>
      </c>
      <c r="K662" t="s">
        <v>5415</v>
      </c>
      <c r="L662" t="s">
        <v>5416</v>
      </c>
      <c r="M662" t="s">
        <v>5417</v>
      </c>
      <c r="N662" t="s">
        <v>5418</v>
      </c>
      <c r="O662" t="s">
        <v>5419</v>
      </c>
      <c r="P662" t="s">
        <v>5420</v>
      </c>
    </row>
    <row r="663" spans="1:16">
      <c r="A663" t="s">
        <v>5421</v>
      </c>
      <c r="B663" t="s">
        <v>5422</v>
      </c>
      <c r="C663" t="s">
        <v>4845</v>
      </c>
      <c r="D663">
        <v>681</v>
      </c>
      <c r="E663">
        <v>1199</v>
      </c>
      <c r="F663">
        <v>0.43</v>
      </c>
      <c r="G663">
        <v>4.2</v>
      </c>
      <c r="H663">
        <v>8258</v>
      </c>
      <c r="I663" t="s">
        <v>5423</v>
      </c>
      <c r="J663" t="s">
        <v>5424</v>
      </c>
      <c r="K663" t="s">
        <v>5425</v>
      </c>
      <c r="L663" t="s">
        <v>5426</v>
      </c>
      <c r="M663" t="s">
        <v>5427</v>
      </c>
      <c r="N663" t="s">
        <v>13048</v>
      </c>
      <c r="O663" t="s">
        <v>5428</v>
      </c>
      <c r="P663" t="s">
        <v>5429</v>
      </c>
    </row>
    <row r="664" spans="1:16">
      <c r="A664" t="s">
        <v>5430</v>
      </c>
      <c r="B664" t="s">
        <v>5431</v>
      </c>
      <c r="C664" t="s">
        <v>5432</v>
      </c>
      <c r="D664">
        <v>1199</v>
      </c>
      <c r="E664">
        <v>3490</v>
      </c>
      <c r="F664">
        <v>0.66</v>
      </c>
      <c r="G664">
        <v>4.0999999999999996</v>
      </c>
      <c r="H664">
        <v>11716</v>
      </c>
      <c r="I664" t="s">
        <v>5433</v>
      </c>
      <c r="J664" t="s">
        <v>5434</v>
      </c>
      <c r="K664" t="s">
        <v>5435</v>
      </c>
      <c r="L664" t="s">
        <v>5436</v>
      </c>
      <c r="M664" t="s">
        <v>5437</v>
      </c>
      <c r="N664" t="s">
        <v>5438</v>
      </c>
      <c r="O664" t="s">
        <v>5439</v>
      </c>
      <c r="P664" t="s">
        <v>5440</v>
      </c>
    </row>
    <row r="665" spans="1:16">
      <c r="A665" t="s">
        <v>5441</v>
      </c>
      <c r="B665" t="s">
        <v>5442</v>
      </c>
      <c r="C665" t="s">
        <v>5443</v>
      </c>
      <c r="D665">
        <v>2499</v>
      </c>
      <c r="E665">
        <v>4999</v>
      </c>
      <c r="F665">
        <v>0.5</v>
      </c>
      <c r="G665">
        <v>4.4000000000000004</v>
      </c>
      <c r="H665">
        <v>35024</v>
      </c>
      <c r="I665" t="s">
        <v>5444</v>
      </c>
      <c r="J665" t="s">
        <v>5445</v>
      </c>
      <c r="K665" t="s">
        <v>5446</v>
      </c>
      <c r="L665" t="s">
        <v>5447</v>
      </c>
      <c r="M665" t="s">
        <v>5448</v>
      </c>
      <c r="N665" t="s">
        <v>5449</v>
      </c>
      <c r="O665" t="s">
        <v>5450</v>
      </c>
      <c r="P665" t="s">
        <v>5451</v>
      </c>
    </row>
    <row r="666" spans="1:16">
      <c r="A666" t="s">
        <v>5452</v>
      </c>
      <c r="B666" t="s">
        <v>5453</v>
      </c>
      <c r="C666" t="s">
        <v>5454</v>
      </c>
      <c r="D666">
        <v>1799</v>
      </c>
      <c r="E666">
        <v>4999</v>
      </c>
      <c r="F666">
        <v>0.64</v>
      </c>
      <c r="G666">
        <v>4.0999999999999996</v>
      </c>
      <c r="H666">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v>0.28000000000000003</v>
      </c>
      <c r="G667">
        <v>4.0999999999999996</v>
      </c>
      <c r="H667">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v>0.8</v>
      </c>
      <c r="G668">
        <v>3.5</v>
      </c>
      <c r="H668">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v>0.18</v>
      </c>
      <c r="G669">
        <v>3.6</v>
      </c>
      <c r="H669">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v>0.23</v>
      </c>
      <c r="G670">
        <v>4.3</v>
      </c>
      <c r="H670">
        <v>30411</v>
      </c>
      <c r="I670" t="s">
        <v>88</v>
      </c>
      <c r="J670" t="s">
        <v>89</v>
      </c>
      <c r="K670" t="s">
        <v>90</v>
      </c>
      <c r="L670" t="s">
        <v>91</v>
      </c>
      <c r="M670" t="s">
        <v>92</v>
      </c>
      <c r="N670" t="s">
        <v>93</v>
      </c>
      <c r="O670" t="s">
        <v>94</v>
      </c>
      <c r="P670" t="s">
        <v>5492</v>
      </c>
    </row>
    <row r="671" spans="1:16">
      <c r="A671" t="s">
        <v>5493</v>
      </c>
      <c r="B671" t="s">
        <v>5494</v>
      </c>
      <c r="C671" t="s">
        <v>4845</v>
      </c>
      <c r="D671">
        <v>139</v>
      </c>
      <c r="E671">
        <v>299</v>
      </c>
      <c r="F671">
        <v>0.54</v>
      </c>
      <c r="G671">
        <v>3.8</v>
      </c>
      <c r="H671">
        <v>3044</v>
      </c>
      <c r="I671" t="s">
        <v>5495</v>
      </c>
      <c r="J671" t="s">
        <v>5496</v>
      </c>
      <c r="K671" t="s">
        <v>5497</v>
      </c>
      <c r="L671" t="s">
        <v>5498</v>
      </c>
      <c r="M671" t="s">
        <v>5499</v>
      </c>
      <c r="N671" t="s">
        <v>5500</v>
      </c>
      <c r="O671" t="s">
        <v>5501</v>
      </c>
      <c r="P671" t="s">
        <v>5502</v>
      </c>
    </row>
    <row r="672" spans="1:16">
      <c r="A672" t="s">
        <v>5503</v>
      </c>
      <c r="B672" t="s">
        <v>5504</v>
      </c>
      <c r="C672" t="s">
        <v>4425</v>
      </c>
      <c r="D672">
        <v>1199</v>
      </c>
      <c r="E672">
        <v>2499</v>
      </c>
      <c r="F672">
        <v>0.52</v>
      </c>
      <c r="G672">
        <v>4</v>
      </c>
      <c r="H672">
        <v>33584</v>
      </c>
      <c r="I672" t="s">
        <v>5505</v>
      </c>
      <c r="J672" t="s">
        <v>5506</v>
      </c>
      <c r="K672" t="s">
        <v>5507</v>
      </c>
      <c r="L672" t="s">
        <v>5508</v>
      </c>
      <c r="M672" t="s">
        <v>5509</v>
      </c>
      <c r="N672" t="s">
        <v>5510</v>
      </c>
      <c r="O672" t="s">
        <v>5511</v>
      </c>
      <c r="P672" t="s">
        <v>5512</v>
      </c>
    </row>
    <row r="673" spans="1:16">
      <c r="A673" t="s">
        <v>5513</v>
      </c>
      <c r="B673" t="s">
        <v>5514</v>
      </c>
      <c r="C673" t="s">
        <v>5515</v>
      </c>
      <c r="D673">
        <v>1049</v>
      </c>
      <c r="E673">
        <v>2299</v>
      </c>
      <c r="F673">
        <v>0.54</v>
      </c>
      <c r="G673">
        <v>3.9</v>
      </c>
      <c r="H673">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v>0.6</v>
      </c>
      <c r="G674">
        <v>4.0999999999999996</v>
      </c>
      <c r="H67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v>0.55000000000000004</v>
      </c>
      <c r="G675">
        <v>4.3</v>
      </c>
      <c r="H675">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v>0.1</v>
      </c>
      <c r="G676">
        <v>4.4000000000000004</v>
      </c>
      <c r="H676">
        <v>26556</v>
      </c>
      <c r="I676" t="s">
        <v>5532</v>
      </c>
      <c r="J676" t="s">
        <v>5533</v>
      </c>
      <c r="K676" t="s">
        <v>5534</v>
      </c>
      <c r="L676" t="s">
        <v>5535</v>
      </c>
      <c r="M676" t="s">
        <v>5536</v>
      </c>
      <c r="N676" t="s">
        <v>5537</v>
      </c>
      <c r="O676" t="s">
        <v>5538</v>
      </c>
      <c r="P676" t="s">
        <v>5539</v>
      </c>
    </row>
    <row r="677" spans="1:16">
      <c r="A677" t="s">
        <v>5540</v>
      </c>
      <c r="B677" t="s">
        <v>5541</v>
      </c>
      <c r="C677" t="s">
        <v>4876</v>
      </c>
      <c r="D677">
        <v>656</v>
      </c>
      <c r="E677">
        <v>1499</v>
      </c>
      <c r="F677">
        <v>0.56000000000000005</v>
      </c>
      <c r="G677">
        <v>4.3</v>
      </c>
      <c r="H677">
        <v>25903</v>
      </c>
      <c r="I677" t="s">
        <v>5542</v>
      </c>
      <c r="J677" t="s">
        <v>5543</v>
      </c>
      <c r="K677" t="s">
        <v>5544</v>
      </c>
      <c r="L677" t="s">
        <v>5545</v>
      </c>
      <c r="M677" t="s">
        <v>5546</v>
      </c>
      <c r="N677" t="s">
        <v>5547</v>
      </c>
      <c r="O677" t="s">
        <v>5548</v>
      </c>
      <c r="P677" t="s">
        <v>5549</v>
      </c>
    </row>
    <row r="678" spans="1:16">
      <c r="A678" t="s">
        <v>5550</v>
      </c>
      <c r="B678" t="s">
        <v>5551</v>
      </c>
      <c r="C678" t="s">
        <v>4834</v>
      </c>
      <c r="D678">
        <v>1109</v>
      </c>
      <c r="E678">
        <v>2800</v>
      </c>
      <c r="F678">
        <v>0.6</v>
      </c>
      <c r="G678">
        <v>4.3</v>
      </c>
      <c r="H678">
        <v>53464</v>
      </c>
      <c r="I678" t="s">
        <v>5552</v>
      </c>
      <c r="J678" t="s">
        <v>5553</v>
      </c>
      <c r="K678" t="s">
        <v>5554</v>
      </c>
      <c r="L678" t="s">
        <v>5555</v>
      </c>
      <c r="M678" t="s">
        <v>5556</v>
      </c>
      <c r="N678" t="s">
        <v>13050</v>
      </c>
      <c r="O678" t="s">
        <v>5557</v>
      </c>
      <c r="P678" t="s">
        <v>5558</v>
      </c>
    </row>
    <row r="679" spans="1:16">
      <c r="A679" t="s">
        <v>3607</v>
      </c>
      <c r="B679" t="s">
        <v>3608</v>
      </c>
      <c r="C679" t="s">
        <v>2948</v>
      </c>
      <c r="D679">
        <v>2999</v>
      </c>
      <c r="E679">
        <v>7990</v>
      </c>
      <c r="F679">
        <v>0.62</v>
      </c>
      <c r="G679">
        <v>4.0999999999999996</v>
      </c>
      <c r="H679">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v>0.43</v>
      </c>
      <c r="G680">
        <v>4.4000000000000004</v>
      </c>
      <c r="H680">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v>0.24</v>
      </c>
      <c r="G681">
        <v>4.4000000000000004</v>
      </c>
      <c r="H681">
        <v>8614</v>
      </c>
      <c r="I681" t="s">
        <v>5573</v>
      </c>
      <c r="J681" t="s">
        <v>5574</v>
      </c>
      <c r="K681" t="s">
        <v>5575</v>
      </c>
      <c r="L681" t="s">
        <v>5576</v>
      </c>
      <c r="M681" t="s">
        <v>5577</v>
      </c>
      <c r="N681" t="s">
        <v>5578</v>
      </c>
      <c r="O681" t="s">
        <v>5579</v>
      </c>
      <c r="P681" t="s">
        <v>5580</v>
      </c>
    </row>
    <row r="682" spans="1:16">
      <c r="A682" t="s">
        <v>5581</v>
      </c>
      <c r="B682" t="s">
        <v>5582</v>
      </c>
      <c r="C682" t="s">
        <v>4425</v>
      </c>
      <c r="D682">
        <v>599</v>
      </c>
      <c r="E682">
        <v>1399</v>
      </c>
      <c r="F682">
        <v>0.56999999999999995</v>
      </c>
      <c r="G682">
        <v>3.8</v>
      </c>
      <c r="H682">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v>0.5</v>
      </c>
      <c r="G683">
        <v>3.8</v>
      </c>
      <c r="H683">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v>0.55000000000000004</v>
      </c>
      <c r="G684">
        <v>4</v>
      </c>
      <c r="H684">
        <v>2102</v>
      </c>
      <c r="I684" t="s">
        <v>5602</v>
      </c>
      <c r="J684" t="s">
        <v>5603</v>
      </c>
      <c r="K684" t="s">
        <v>5604</v>
      </c>
      <c r="L684" t="s">
        <v>5605</v>
      </c>
      <c r="M684" t="s">
        <v>5606</v>
      </c>
      <c r="N684" t="s">
        <v>5607</v>
      </c>
      <c r="O684" t="s">
        <v>5608</v>
      </c>
      <c r="P684" t="s">
        <v>5609</v>
      </c>
    </row>
    <row r="685" spans="1:16">
      <c r="A685" t="s">
        <v>5610</v>
      </c>
      <c r="B685" t="s">
        <v>5611</v>
      </c>
      <c r="C685" t="s">
        <v>4845</v>
      </c>
      <c r="D685">
        <v>799</v>
      </c>
      <c r="E685">
        <v>1295</v>
      </c>
      <c r="F685">
        <v>0.38</v>
      </c>
      <c r="G685">
        <v>4.4000000000000004</v>
      </c>
      <c r="H685">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v>0.69</v>
      </c>
      <c r="G686">
        <v>4.4000000000000004</v>
      </c>
      <c r="H686">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v>0.02</v>
      </c>
      <c r="G687">
        <v>4.5</v>
      </c>
      <c r="H687">
        <v>8618</v>
      </c>
      <c r="I687" t="s">
        <v>5624</v>
      </c>
      <c r="J687" t="s">
        <v>5625</v>
      </c>
      <c r="K687" t="s">
        <v>5626</v>
      </c>
      <c r="L687" t="s">
        <v>5627</v>
      </c>
      <c r="M687" t="s">
        <v>5628</v>
      </c>
      <c r="N687" t="s">
        <v>5629</v>
      </c>
      <c r="O687" t="s">
        <v>5630</v>
      </c>
      <c r="P687" t="s">
        <v>5631</v>
      </c>
    </row>
    <row r="688" spans="1:16">
      <c r="A688" t="s">
        <v>3693</v>
      </c>
      <c r="B688" t="s">
        <v>3694</v>
      </c>
      <c r="C688" t="s">
        <v>3024</v>
      </c>
      <c r="D688">
        <v>369</v>
      </c>
      <c r="E688">
        <v>1600</v>
      </c>
      <c r="F688">
        <v>0.77</v>
      </c>
      <c r="G688">
        <v>4</v>
      </c>
      <c r="H688">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v>0.33</v>
      </c>
      <c r="G689">
        <v>4</v>
      </c>
      <c r="H689">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v>0.2</v>
      </c>
      <c r="G690">
        <v>4.3</v>
      </c>
      <c r="H690">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v>0.61</v>
      </c>
      <c r="G691">
        <v>4.2</v>
      </c>
      <c r="H691">
        <v>2262</v>
      </c>
      <c r="I691" t="s">
        <v>140</v>
      </c>
      <c r="J691" t="s">
        <v>141</v>
      </c>
      <c r="K691" t="s">
        <v>142</v>
      </c>
      <c r="L691" t="s">
        <v>143</v>
      </c>
      <c r="M691" t="s">
        <v>144</v>
      </c>
      <c r="N691" t="s">
        <v>145</v>
      </c>
      <c r="O691" t="s">
        <v>146</v>
      </c>
      <c r="P691" t="s">
        <v>5656</v>
      </c>
    </row>
    <row r="692" spans="1:16">
      <c r="A692" t="s">
        <v>5657</v>
      </c>
      <c r="B692" t="s">
        <v>5658</v>
      </c>
      <c r="C692" t="s">
        <v>3066</v>
      </c>
      <c r="D692">
        <v>1598</v>
      </c>
      <c r="E692">
        <v>2990</v>
      </c>
      <c r="F692">
        <v>0.47</v>
      </c>
      <c r="G692">
        <v>3.8</v>
      </c>
      <c r="H692">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v>0.33</v>
      </c>
      <c r="G693">
        <v>4.3</v>
      </c>
      <c r="H693">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v>0.6</v>
      </c>
      <c r="G694">
        <v>4.0999999999999996</v>
      </c>
      <c r="H694">
        <v>4768</v>
      </c>
      <c r="I694" t="s">
        <v>59</v>
      </c>
      <c r="J694" t="s">
        <v>150</v>
      </c>
      <c r="K694" t="s">
        <v>151</v>
      </c>
      <c r="L694" t="s">
        <v>152</v>
      </c>
      <c r="M694" t="s">
        <v>153</v>
      </c>
      <c r="N694" t="s">
        <v>154</v>
      </c>
      <c r="O694" t="s">
        <v>155</v>
      </c>
      <c r="P694" t="s">
        <v>5678</v>
      </c>
    </row>
    <row r="695" spans="1:16">
      <c r="A695" t="s">
        <v>5679</v>
      </c>
      <c r="B695" t="s">
        <v>5680</v>
      </c>
      <c r="C695" t="s">
        <v>4834</v>
      </c>
      <c r="D695">
        <v>1299</v>
      </c>
      <c r="E695">
        <v>3000</v>
      </c>
      <c r="F695">
        <v>0.56999999999999995</v>
      </c>
      <c r="G695">
        <v>4.3</v>
      </c>
      <c r="H695">
        <v>23022</v>
      </c>
      <c r="I695" t="s">
        <v>5681</v>
      </c>
      <c r="J695" t="s">
        <v>5682</v>
      </c>
      <c r="K695" t="s">
        <v>5683</v>
      </c>
      <c r="L695" t="s">
        <v>5684</v>
      </c>
      <c r="M695" t="s">
        <v>5685</v>
      </c>
      <c r="N695" t="s">
        <v>5686</v>
      </c>
      <c r="O695" t="s">
        <v>5687</v>
      </c>
      <c r="P695" t="s">
        <v>5688</v>
      </c>
    </row>
    <row r="696" spans="1:16">
      <c r="A696" t="s">
        <v>3786</v>
      </c>
      <c r="B696" t="s">
        <v>3787</v>
      </c>
      <c r="C696" t="s">
        <v>2948</v>
      </c>
      <c r="D696">
        <v>1599</v>
      </c>
      <c r="E696">
        <v>4999</v>
      </c>
      <c r="F696">
        <v>0.68</v>
      </c>
      <c r="G696">
        <v>4</v>
      </c>
      <c r="H696">
        <v>67951</v>
      </c>
      <c r="I696" t="s">
        <v>3788</v>
      </c>
      <c r="J696" t="s">
        <v>5689</v>
      </c>
      <c r="K696" t="s">
        <v>5690</v>
      </c>
      <c r="L696" t="s">
        <v>5691</v>
      </c>
      <c r="M696" t="s">
        <v>5692</v>
      </c>
      <c r="N696" t="s">
        <v>5693</v>
      </c>
      <c r="O696" t="s">
        <v>5694</v>
      </c>
      <c r="P696" t="s">
        <v>5695</v>
      </c>
    </row>
    <row r="697" spans="1:16">
      <c r="A697" t="s">
        <v>5696</v>
      </c>
      <c r="B697" t="s">
        <v>5697</v>
      </c>
      <c r="C697" t="s">
        <v>5698</v>
      </c>
      <c r="D697">
        <v>294</v>
      </c>
      <c r="E697">
        <v>4999</v>
      </c>
      <c r="F697">
        <v>0.94</v>
      </c>
      <c r="G697">
        <v>4.3</v>
      </c>
      <c r="H697">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v>0.04</v>
      </c>
      <c r="G698">
        <v>4.2</v>
      </c>
      <c r="H698">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v>0.06</v>
      </c>
      <c r="G699">
        <v>4</v>
      </c>
      <c r="H699">
        <v>13797</v>
      </c>
      <c r="I699" t="s">
        <v>5719</v>
      </c>
      <c r="J699" t="s">
        <v>5720</v>
      </c>
      <c r="K699" t="s">
        <v>5721</v>
      </c>
      <c r="L699" t="s">
        <v>5722</v>
      </c>
      <c r="M699" t="s">
        <v>5723</v>
      </c>
      <c r="N699" t="s">
        <v>5724</v>
      </c>
      <c r="O699" t="s">
        <v>5725</v>
      </c>
      <c r="P699" t="s">
        <v>5726</v>
      </c>
    </row>
    <row r="700" spans="1:16">
      <c r="A700" t="s">
        <v>5727</v>
      </c>
      <c r="B700" t="s">
        <v>5728</v>
      </c>
      <c r="C700" t="s">
        <v>5729</v>
      </c>
      <c r="D700">
        <v>1549</v>
      </c>
      <c r="E700">
        <v>2495</v>
      </c>
      <c r="F700">
        <v>0.38</v>
      </c>
      <c r="G700">
        <v>4.4000000000000004</v>
      </c>
      <c r="H700">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v>0.13</v>
      </c>
      <c r="G701">
        <v>4.4000000000000004</v>
      </c>
      <c r="H701">
        <v>18757</v>
      </c>
      <c r="I701" t="s">
        <v>5738</v>
      </c>
      <c r="J701" t="s">
        <v>160</v>
      </c>
      <c r="K701" t="s">
        <v>161</v>
      </c>
      <c r="L701" t="s">
        <v>162</v>
      </c>
      <c r="M701" t="s">
        <v>163</v>
      </c>
      <c r="N701" t="s">
        <v>3905</v>
      </c>
      <c r="O701" t="s">
        <v>5739</v>
      </c>
      <c r="P701" t="s">
        <v>5740</v>
      </c>
    </row>
    <row r="702" spans="1:16">
      <c r="A702" t="s">
        <v>203</v>
      </c>
      <c r="B702" t="s">
        <v>204</v>
      </c>
      <c r="C702" t="s">
        <v>18</v>
      </c>
      <c r="D702">
        <v>970</v>
      </c>
      <c r="E702">
        <v>1799</v>
      </c>
      <c r="F702">
        <v>0.46</v>
      </c>
      <c r="G702">
        <v>4.5</v>
      </c>
      <c r="H702">
        <v>815</v>
      </c>
      <c r="I702" t="s">
        <v>205</v>
      </c>
      <c r="J702" t="s">
        <v>206</v>
      </c>
      <c r="K702" t="s">
        <v>207</v>
      </c>
      <c r="L702" t="s">
        <v>208</v>
      </c>
      <c r="M702" t="s">
        <v>209</v>
      </c>
      <c r="N702" t="s">
        <v>210</v>
      </c>
      <c r="O702" t="s">
        <v>5741</v>
      </c>
      <c r="P702" t="s">
        <v>5742</v>
      </c>
    </row>
    <row r="703" spans="1:16">
      <c r="A703" t="s">
        <v>5743</v>
      </c>
      <c r="B703" t="s">
        <v>5744</v>
      </c>
      <c r="C703" t="s">
        <v>5223</v>
      </c>
      <c r="D703">
        <v>1469</v>
      </c>
      <c r="E703">
        <v>2499</v>
      </c>
      <c r="F703">
        <v>0.41</v>
      </c>
      <c r="G703">
        <v>4.2</v>
      </c>
      <c r="H703">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v>0.75</v>
      </c>
      <c r="G704">
        <v>4.0999999999999996</v>
      </c>
      <c r="H70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v>0</v>
      </c>
      <c r="G705">
        <v>4.5</v>
      </c>
      <c r="H705">
        <v>4875</v>
      </c>
      <c r="I705" t="s">
        <v>5767</v>
      </c>
      <c r="J705" t="s">
        <v>5768</v>
      </c>
      <c r="K705" t="s">
        <v>5769</v>
      </c>
      <c r="L705" t="s">
        <v>5770</v>
      </c>
      <c r="M705" t="s">
        <v>5771</v>
      </c>
      <c r="N705" t="s">
        <v>5772</v>
      </c>
      <c r="O705" t="s">
        <v>5773</v>
      </c>
      <c r="P705" t="s">
        <v>5774</v>
      </c>
    </row>
    <row r="706" spans="1:16">
      <c r="A706" t="s">
        <v>3961</v>
      </c>
      <c r="B706" t="s">
        <v>3962</v>
      </c>
      <c r="C706" t="s">
        <v>2948</v>
      </c>
      <c r="D706">
        <v>2999</v>
      </c>
      <c r="E706">
        <v>9999</v>
      </c>
      <c r="F706">
        <v>0.7</v>
      </c>
      <c r="G706">
        <v>4.2</v>
      </c>
      <c r="H706">
        <v>20881</v>
      </c>
      <c r="I706" t="s">
        <v>3963</v>
      </c>
      <c r="J706" t="s">
        <v>3964</v>
      </c>
      <c r="K706" t="s">
        <v>3965</v>
      </c>
      <c r="L706" t="s">
        <v>3966</v>
      </c>
      <c r="M706" t="s">
        <v>3967</v>
      </c>
      <c r="N706" t="s">
        <v>3968</v>
      </c>
      <c r="O706" t="s">
        <v>5775</v>
      </c>
      <c r="P706" t="s">
        <v>5776</v>
      </c>
    </row>
    <row r="707" spans="1:16">
      <c r="A707" t="s">
        <v>5777</v>
      </c>
      <c r="B707" t="s">
        <v>5778</v>
      </c>
      <c r="C707" t="s">
        <v>2948</v>
      </c>
      <c r="D707">
        <v>12000</v>
      </c>
      <c r="E707">
        <v>29999</v>
      </c>
      <c r="F707">
        <v>0.6</v>
      </c>
      <c r="G707">
        <v>4.3</v>
      </c>
      <c r="H707">
        <v>4744</v>
      </c>
      <c r="I707" t="s">
        <v>5779</v>
      </c>
      <c r="J707" t="s">
        <v>5780</v>
      </c>
      <c r="K707" t="s">
        <v>5781</v>
      </c>
      <c r="L707" t="s">
        <v>5782</v>
      </c>
      <c r="M707" t="s">
        <v>5783</v>
      </c>
      <c r="N707" t="s">
        <v>5784</v>
      </c>
      <c r="O707" t="s">
        <v>5785</v>
      </c>
      <c r="P707" t="s">
        <v>5786</v>
      </c>
    </row>
    <row r="708" spans="1:16">
      <c r="A708" t="s">
        <v>5787</v>
      </c>
      <c r="B708" t="s">
        <v>5788</v>
      </c>
      <c r="C708" t="s">
        <v>3066</v>
      </c>
      <c r="D708">
        <v>1299</v>
      </c>
      <c r="E708">
        <v>3499</v>
      </c>
      <c r="F708">
        <v>0.63</v>
      </c>
      <c r="G708">
        <v>3.9</v>
      </c>
      <c r="H708">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v>0.15</v>
      </c>
      <c r="G709">
        <v>4.5</v>
      </c>
      <c r="H709">
        <v>17810</v>
      </c>
      <c r="I709" t="s">
        <v>5798</v>
      </c>
      <c r="J709" t="s">
        <v>5799</v>
      </c>
      <c r="K709" t="s">
        <v>5800</v>
      </c>
      <c r="L709" t="s">
        <v>5801</v>
      </c>
      <c r="M709" t="s">
        <v>5802</v>
      </c>
      <c r="N709" t="s">
        <v>5803</v>
      </c>
      <c r="O709" t="s">
        <v>5804</v>
      </c>
      <c r="P709" t="s">
        <v>5805</v>
      </c>
    </row>
    <row r="710" spans="1:16">
      <c r="A710" t="s">
        <v>5806</v>
      </c>
      <c r="B710" t="s">
        <v>5807</v>
      </c>
      <c r="C710" t="s">
        <v>3066</v>
      </c>
      <c r="D710">
        <v>799</v>
      </c>
      <c r="E710">
        <v>1499</v>
      </c>
      <c r="F710">
        <v>0.47</v>
      </c>
      <c r="G710">
        <v>4.0999999999999996</v>
      </c>
      <c r="H710">
        <v>53648</v>
      </c>
      <c r="I710" t="s">
        <v>5808</v>
      </c>
      <c r="J710" t="s">
        <v>5809</v>
      </c>
      <c r="K710" t="s">
        <v>5810</v>
      </c>
      <c r="L710" t="s">
        <v>5811</v>
      </c>
      <c r="M710" t="s">
        <v>5812</v>
      </c>
      <c r="N710" t="s">
        <v>5813</v>
      </c>
      <c r="O710" t="s">
        <v>5814</v>
      </c>
      <c r="P710" t="s">
        <v>5815</v>
      </c>
    </row>
    <row r="711" spans="1:16">
      <c r="A711" t="s">
        <v>5816</v>
      </c>
      <c r="B711" t="s">
        <v>5817</v>
      </c>
      <c r="C711" t="s">
        <v>5818</v>
      </c>
      <c r="D711">
        <v>6299</v>
      </c>
      <c r="E711">
        <v>13750</v>
      </c>
      <c r="F711">
        <v>0.54</v>
      </c>
      <c r="G711">
        <v>4.2</v>
      </c>
      <c r="H711">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v>0</v>
      </c>
      <c r="G712">
        <v>3.8</v>
      </c>
      <c r="H712">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v>0.43</v>
      </c>
      <c r="G713">
        <v>4.3</v>
      </c>
      <c r="H713">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v>0.45</v>
      </c>
      <c r="G714">
        <v>3.9</v>
      </c>
      <c r="H714">
        <v>64705</v>
      </c>
      <c r="I714" t="s">
        <v>5850</v>
      </c>
      <c r="J714" t="s">
        <v>5851</v>
      </c>
      <c r="K714" t="s">
        <v>5852</v>
      </c>
      <c r="L714" t="s">
        <v>5853</v>
      </c>
      <c r="M714" t="s">
        <v>5854</v>
      </c>
      <c r="N714" t="s">
        <v>5855</v>
      </c>
      <c r="O714" t="s">
        <v>5856</v>
      </c>
      <c r="P714" t="s">
        <v>5857</v>
      </c>
    </row>
    <row r="715" spans="1:16">
      <c r="A715" t="s">
        <v>3865</v>
      </c>
      <c r="B715" t="s">
        <v>3866</v>
      </c>
      <c r="C715" t="s">
        <v>3867</v>
      </c>
      <c r="D715">
        <v>2099</v>
      </c>
      <c r="E715">
        <v>5999</v>
      </c>
      <c r="F715">
        <v>0.65</v>
      </c>
      <c r="G715">
        <v>4.3</v>
      </c>
      <c r="H715">
        <v>17129</v>
      </c>
      <c r="I715" t="s">
        <v>3868</v>
      </c>
      <c r="J715" t="s">
        <v>3869</v>
      </c>
      <c r="K715" t="s">
        <v>3870</v>
      </c>
      <c r="L715" t="s">
        <v>3871</v>
      </c>
      <c r="M715" t="s">
        <v>3872</v>
      </c>
      <c r="N715" t="s">
        <v>3873</v>
      </c>
      <c r="O715" t="s">
        <v>5858</v>
      </c>
      <c r="P715" t="s">
        <v>5859</v>
      </c>
    </row>
    <row r="716" spans="1:16">
      <c r="A716" t="s">
        <v>193</v>
      </c>
      <c r="B716" t="s">
        <v>194</v>
      </c>
      <c r="C716" t="s">
        <v>169</v>
      </c>
      <c r="D716">
        <v>13490</v>
      </c>
      <c r="E716">
        <v>21990</v>
      </c>
      <c r="F716">
        <v>0.39</v>
      </c>
      <c r="G716">
        <v>4.3</v>
      </c>
      <c r="H716">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v>0.36</v>
      </c>
      <c r="G717">
        <v>3.9</v>
      </c>
      <c r="H717">
        <v>17348</v>
      </c>
      <c r="I717" t="s">
        <v>5863</v>
      </c>
      <c r="J717" t="s">
        <v>5864</v>
      </c>
      <c r="K717" t="s">
        <v>5865</v>
      </c>
      <c r="L717" t="s">
        <v>5866</v>
      </c>
      <c r="M717" t="s">
        <v>5867</v>
      </c>
      <c r="N717" t="s">
        <v>5868</v>
      </c>
      <c r="O717" t="s">
        <v>5869</v>
      </c>
      <c r="P717" t="s">
        <v>5870</v>
      </c>
    </row>
    <row r="718" spans="1:16">
      <c r="A718" t="s">
        <v>5871</v>
      </c>
      <c r="B718" t="s">
        <v>5872</v>
      </c>
      <c r="C718" t="s">
        <v>3066</v>
      </c>
      <c r="D718">
        <v>1499</v>
      </c>
      <c r="E718">
        <v>2999</v>
      </c>
      <c r="F718">
        <v>0.5</v>
      </c>
      <c r="G718">
        <v>3.7</v>
      </c>
      <c r="H718">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v>0.4</v>
      </c>
      <c r="G719">
        <v>4.2</v>
      </c>
      <c r="H719">
        <v>24432</v>
      </c>
      <c r="I719" t="s">
        <v>5884</v>
      </c>
      <c r="J719" t="s">
        <v>5885</v>
      </c>
      <c r="K719" t="s">
        <v>5886</v>
      </c>
      <c r="L719" t="s">
        <v>5887</v>
      </c>
      <c r="M719" t="s">
        <v>5888</v>
      </c>
      <c r="N719" t="s">
        <v>5889</v>
      </c>
      <c r="O719" t="s">
        <v>5890</v>
      </c>
      <c r="P719" t="s">
        <v>5891</v>
      </c>
    </row>
    <row r="720" spans="1:16">
      <c r="A720" t="s">
        <v>5892</v>
      </c>
      <c r="B720" t="s">
        <v>5893</v>
      </c>
      <c r="C720" t="s">
        <v>4834</v>
      </c>
      <c r="D720">
        <v>579</v>
      </c>
      <c r="E720">
        <v>1400</v>
      </c>
      <c r="F720">
        <v>0.59</v>
      </c>
      <c r="G720">
        <v>4.3</v>
      </c>
      <c r="H720">
        <v>189104</v>
      </c>
      <c r="I720" t="s">
        <v>5894</v>
      </c>
      <c r="J720" t="s">
        <v>5895</v>
      </c>
      <c r="K720" t="s">
        <v>5896</v>
      </c>
      <c r="L720" t="s">
        <v>5897</v>
      </c>
      <c r="M720" t="s">
        <v>5898</v>
      </c>
      <c r="N720" t="s">
        <v>5899</v>
      </c>
      <c r="O720" t="s">
        <v>5900</v>
      </c>
      <c r="P720" t="s">
        <v>5901</v>
      </c>
    </row>
    <row r="721" spans="1:16">
      <c r="A721" t="s">
        <v>5902</v>
      </c>
      <c r="B721" t="s">
        <v>5903</v>
      </c>
      <c r="C721" t="s">
        <v>5904</v>
      </c>
      <c r="D721">
        <v>2499</v>
      </c>
      <c r="E721">
        <v>3299</v>
      </c>
      <c r="F721">
        <v>0.24</v>
      </c>
      <c r="G721">
        <v>4.2</v>
      </c>
      <c r="H721">
        <v>93112</v>
      </c>
      <c r="I721" t="s">
        <v>5905</v>
      </c>
      <c r="J721" t="s">
        <v>5906</v>
      </c>
      <c r="K721" t="s">
        <v>5907</v>
      </c>
      <c r="L721" t="s">
        <v>5908</v>
      </c>
      <c r="M721" t="s">
        <v>5909</v>
      </c>
      <c r="N721" t="s">
        <v>5910</v>
      </c>
      <c r="O721" t="s">
        <v>5911</v>
      </c>
      <c r="P721" t="s">
        <v>5912</v>
      </c>
    </row>
    <row r="722" spans="1:16">
      <c r="A722" t="s">
        <v>5913</v>
      </c>
      <c r="B722" t="s">
        <v>5914</v>
      </c>
      <c r="C722" t="s">
        <v>3066</v>
      </c>
      <c r="D722">
        <v>1199</v>
      </c>
      <c r="E722">
        <v>5999</v>
      </c>
      <c r="F722">
        <v>0.8</v>
      </c>
      <c r="G722">
        <v>3.9</v>
      </c>
      <c r="H722">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v>0.2</v>
      </c>
      <c r="G723">
        <v>4.3</v>
      </c>
      <c r="H723">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v>0.44</v>
      </c>
      <c r="G724">
        <v>3.7</v>
      </c>
      <c r="H724">
        <v>10962</v>
      </c>
      <c r="I724" t="s">
        <v>215</v>
      </c>
      <c r="J724" t="s">
        <v>216</v>
      </c>
      <c r="K724" t="s">
        <v>217</v>
      </c>
      <c r="L724" t="s">
        <v>218</v>
      </c>
      <c r="M724" t="s">
        <v>219</v>
      </c>
      <c r="N724" t="s">
        <v>220</v>
      </c>
      <c r="O724" t="s">
        <v>5933</v>
      </c>
      <c r="P724" t="s">
        <v>5934</v>
      </c>
    </row>
    <row r="725" spans="1:16">
      <c r="A725" t="s">
        <v>223</v>
      </c>
      <c r="B725" t="s">
        <v>224</v>
      </c>
      <c r="C725" t="s">
        <v>169</v>
      </c>
      <c r="D725">
        <v>13490</v>
      </c>
      <c r="E725">
        <v>22900</v>
      </c>
      <c r="F725">
        <v>0.41</v>
      </c>
      <c r="G725">
        <v>4.3</v>
      </c>
      <c r="H725">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v>0.26</v>
      </c>
      <c r="G726">
        <v>4.3</v>
      </c>
      <c r="H726">
        <v>31534</v>
      </c>
      <c r="I726" t="s">
        <v>5939</v>
      </c>
      <c r="J726" t="s">
        <v>5940</v>
      </c>
      <c r="K726" t="s">
        <v>5941</v>
      </c>
      <c r="L726" t="s">
        <v>5942</v>
      </c>
      <c r="M726" t="s">
        <v>5943</v>
      </c>
      <c r="N726" t="s">
        <v>5944</v>
      </c>
      <c r="O726" t="s">
        <v>5945</v>
      </c>
      <c r="P726" t="s">
        <v>5946</v>
      </c>
    </row>
    <row r="727" spans="1:16">
      <c r="A727" t="s">
        <v>5947</v>
      </c>
      <c r="B727" t="s">
        <v>5948</v>
      </c>
      <c r="C727" t="s">
        <v>2948</v>
      </c>
      <c r="D727">
        <v>2499</v>
      </c>
      <c r="E727">
        <v>4999</v>
      </c>
      <c r="F727">
        <v>0.5</v>
      </c>
      <c r="G727">
        <v>3.9</v>
      </c>
      <c r="H727">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v>0.14000000000000001</v>
      </c>
      <c r="G728">
        <v>4.4000000000000004</v>
      </c>
      <c r="H728">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v>0.7</v>
      </c>
      <c r="G729">
        <v>4</v>
      </c>
      <c r="H729">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v>0.4</v>
      </c>
      <c r="G730">
        <v>4.5</v>
      </c>
      <c r="H730">
        <v>21010</v>
      </c>
      <c r="I730" t="s">
        <v>5965</v>
      </c>
      <c r="J730" t="s">
        <v>5966</v>
      </c>
      <c r="K730" t="s">
        <v>5967</v>
      </c>
      <c r="L730" t="s">
        <v>5968</v>
      </c>
      <c r="M730" t="s">
        <v>5969</v>
      </c>
      <c r="N730" t="s">
        <v>5970</v>
      </c>
      <c r="O730" t="s">
        <v>5971</v>
      </c>
      <c r="P730" t="s">
        <v>5972</v>
      </c>
    </row>
    <row r="731" spans="1:16">
      <c r="A731" t="s">
        <v>5973</v>
      </c>
      <c r="B731" t="s">
        <v>5974</v>
      </c>
      <c r="C731" t="s">
        <v>3066</v>
      </c>
      <c r="D731">
        <v>1799</v>
      </c>
      <c r="E731">
        <v>3999</v>
      </c>
      <c r="F731">
        <v>0.55000000000000004</v>
      </c>
      <c r="G731">
        <v>3.9</v>
      </c>
      <c r="H731">
        <v>3517</v>
      </c>
      <c r="I731" t="s">
        <v>5975</v>
      </c>
      <c r="J731" t="s">
        <v>5976</v>
      </c>
      <c r="K731" t="s">
        <v>5977</v>
      </c>
      <c r="L731" t="s">
        <v>5978</v>
      </c>
      <c r="M731" t="s">
        <v>5979</v>
      </c>
      <c r="N731" t="s">
        <v>5980</v>
      </c>
      <c r="O731" t="s">
        <v>5981</v>
      </c>
      <c r="P731" t="s">
        <v>5982</v>
      </c>
    </row>
    <row r="732" spans="1:16">
      <c r="A732" t="s">
        <v>5983</v>
      </c>
      <c r="B732" t="s">
        <v>5984</v>
      </c>
      <c r="C732" t="s">
        <v>5515</v>
      </c>
      <c r="D732">
        <v>1999</v>
      </c>
      <c r="E732">
        <v>2999</v>
      </c>
      <c r="F732">
        <v>0.33</v>
      </c>
      <c r="G732">
        <v>4.3</v>
      </c>
      <c r="H732">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v>0.72</v>
      </c>
      <c r="G733">
        <v>4.2</v>
      </c>
      <c r="H733">
        <v>12153</v>
      </c>
      <c r="I733" t="s">
        <v>254</v>
      </c>
      <c r="J733" t="s">
        <v>255</v>
      </c>
      <c r="K733" t="s">
        <v>256</v>
      </c>
      <c r="L733" t="s">
        <v>257</v>
      </c>
      <c r="M733" t="s">
        <v>258</v>
      </c>
      <c r="N733" t="s">
        <v>259</v>
      </c>
      <c r="O733" t="s">
        <v>260</v>
      </c>
      <c r="P733" t="s">
        <v>5993</v>
      </c>
    </row>
    <row r="734" spans="1:16">
      <c r="A734" t="s">
        <v>5994</v>
      </c>
      <c r="B734" t="s">
        <v>5995</v>
      </c>
      <c r="C734" t="s">
        <v>5996</v>
      </c>
      <c r="D734">
        <v>399</v>
      </c>
      <c r="E734">
        <v>1499</v>
      </c>
      <c r="F734">
        <v>0.73</v>
      </c>
      <c r="G734">
        <v>4.0999999999999996</v>
      </c>
      <c r="H734">
        <v>5730</v>
      </c>
      <c r="I734" t="s">
        <v>5997</v>
      </c>
      <c r="J734" t="s">
        <v>5998</v>
      </c>
      <c r="K734" t="s">
        <v>5999</v>
      </c>
      <c r="L734" t="s">
        <v>6000</v>
      </c>
      <c r="M734" t="s">
        <v>6001</v>
      </c>
      <c r="N734" t="s">
        <v>6002</v>
      </c>
      <c r="O734" t="s">
        <v>6003</v>
      </c>
      <c r="P734" t="s">
        <v>6004</v>
      </c>
    </row>
    <row r="735" spans="1:16">
      <c r="A735" t="s">
        <v>6005</v>
      </c>
      <c r="B735" t="s">
        <v>6006</v>
      </c>
      <c r="C735" t="s">
        <v>6007</v>
      </c>
      <c r="D735">
        <v>1699</v>
      </c>
      <c r="E735">
        <v>3999</v>
      </c>
      <c r="F735">
        <v>0.57999999999999996</v>
      </c>
      <c r="G735">
        <v>4.2</v>
      </c>
      <c r="H735">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v>0.3</v>
      </c>
      <c r="G736">
        <v>4.5</v>
      </c>
      <c r="H736">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v>0.81</v>
      </c>
      <c r="G737">
        <v>4.2</v>
      </c>
      <c r="H737">
        <v>1949</v>
      </c>
      <c r="I737" t="s">
        <v>4042</v>
      </c>
      <c r="J737" t="s">
        <v>4043</v>
      </c>
      <c r="K737" t="s">
        <v>4044</v>
      </c>
      <c r="L737" t="s">
        <v>4045</v>
      </c>
      <c r="M737" t="s">
        <v>4046</v>
      </c>
      <c r="N737" t="s">
        <v>4047</v>
      </c>
      <c r="O737" t="s">
        <v>6026</v>
      </c>
      <c r="P737" t="s">
        <v>6027</v>
      </c>
    </row>
    <row r="738" spans="1:16">
      <c r="A738" t="s">
        <v>6028</v>
      </c>
      <c r="B738" t="s">
        <v>6029</v>
      </c>
      <c r="C738" t="s">
        <v>5443</v>
      </c>
      <c r="D738">
        <v>1149</v>
      </c>
      <c r="E738">
        <v>1699</v>
      </c>
      <c r="F738">
        <v>0.32</v>
      </c>
      <c r="G738">
        <v>4.2</v>
      </c>
      <c r="H738">
        <v>122478</v>
      </c>
      <c r="I738" t="s">
        <v>6030</v>
      </c>
      <c r="J738" t="s">
        <v>6031</v>
      </c>
      <c r="K738" t="s">
        <v>6032</v>
      </c>
      <c r="L738" t="s">
        <v>6033</v>
      </c>
      <c r="M738" t="s">
        <v>6034</v>
      </c>
      <c r="N738" t="s">
        <v>6035</v>
      </c>
      <c r="O738" t="s">
        <v>6036</v>
      </c>
      <c r="P738" t="s">
        <v>6037</v>
      </c>
    </row>
    <row r="739" spans="1:16">
      <c r="A739" t="s">
        <v>6038</v>
      </c>
      <c r="B739" t="s">
        <v>6039</v>
      </c>
      <c r="C739" t="s">
        <v>5102</v>
      </c>
      <c r="D739">
        <v>1495</v>
      </c>
      <c r="E739">
        <v>1995</v>
      </c>
      <c r="F739">
        <v>0.25</v>
      </c>
      <c r="G739">
        <v>4.3</v>
      </c>
      <c r="H739">
        <v>7241</v>
      </c>
      <c r="I739" t="s">
        <v>6040</v>
      </c>
      <c r="J739" t="s">
        <v>6041</v>
      </c>
      <c r="K739" t="s">
        <v>6042</v>
      </c>
      <c r="L739" t="s">
        <v>6043</v>
      </c>
      <c r="M739" t="s">
        <v>6044</v>
      </c>
      <c r="N739" t="s">
        <v>6045</v>
      </c>
      <c r="O739" t="s">
        <v>6046</v>
      </c>
      <c r="P739" t="s">
        <v>6047</v>
      </c>
    </row>
    <row r="740" spans="1:16">
      <c r="A740" t="s">
        <v>6048</v>
      </c>
      <c r="B740" t="s">
        <v>6049</v>
      </c>
      <c r="C740" t="s">
        <v>4876</v>
      </c>
      <c r="D740">
        <v>849</v>
      </c>
      <c r="E740">
        <v>4999</v>
      </c>
      <c r="F740">
        <v>0.83</v>
      </c>
      <c r="G740">
        <v>4</v>
      </c>
      <c r="H740">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v>0</v>
      </c>
      <c r="G741">
        <v>4.5</v>
      </c>
      <c r="H741">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v>0.65</v>
      </c>
      <c r="G742">
        <v>3.8</v>
      </c>
      <c r="H742">
        <v>16557</v>
      </c>
      <c r="I742" t="s">
        <v>4011</v>
      </c>
      <c r="J742" t="s">
        <v>4012</v>
      </c>
      <c r="K742" t="s">
        <v>4013</v>
      </c>
      <c r="L742" t="s">
        <v>4014</v>
      </c>
      <c r="M742" t="s">
        <v>4015</v>
      </c>
      <c r="N742" t="s">
        <v>4016</v>
      </c>
      <c r="O742" t="s">
        <v>6069</v>
      </c>
      <c r="P742" t="s">
        <v>6070</v>
      </c>
    </row>
    <row r="743" spans="1:16">
      <c r="A743" t="s">
        <v>6071</v>
      </c>
      <c r="B743" t="s">
        <v>6072</v>
      </c>
      <c r="C743" t="s">
        <v>4876</v>
      </c>
      <c r="D743">
        <v>599</v>
      </c>
      <c r="E743">
        <v>3999</v>
      </c>
      <c r="F743">
        <v>0.85</v>
      </c>
      <c r="G743">
        <v>3.9</v>
      </c>
      <c r="H743">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v>0.63</v>
      </c>
      <c r="G744">
        <v>4</v>
      </c>
      <c r="H74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v>0.71</v>
      </c>
      <c r="G745">
        <v>4.0999999999999996</v>
      </c>
      <c r="H745">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v>0.64</v>
      </c>
      <c r="G746">
        <v>3.4</v>
      </c>
      <c r="H746">
        <v>9385</v>
      </c>
      <c r="I746" t="s">
        <v>6104</v>
      </c>
      <c r="J746" t="s">
        <v>6105</v>
      </c>
      <c r="K746" t="s">
        <v>6106</v>
      </c>
      <c r="L746" t="s">
        <v>6107</v>
      </c>
      <c r="M746" t="s">
        <v>6108</v>
      </c>
      <c r="N746" t="s">
        <v>6109</v>
      </c>
      <c r="O746" t="s">
        <v>6110</v>
      </c>
      <c r="P746" t="s">
        <v>6111</v>
      </c>
    </row>
    <row r="747" spans="1:16">
      <c r="A747" t="s">
        <v>6112</v>
      </c>
      <c r="B747" t="s">
        <v>6113</v>
      </c>
      <c r="C747" t="s">
        <v>2948</v>
      </c>
      <c r="D747">
        <v>1499</v>
      </c>
      <c r="E747">
        <v>4999</v>
      </c>
      <c r="F747">
        <v>0.7</v>
      </c>
      <c r="G747">
        <v>4</v>
      </c>
      <c r="H747">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v>0.43</v>
      </c>
      <c r="G748">
        <v>3.4</v>
      </c>
      <c r="H748">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v>0.25</v>
      </c>
      <c r="G749">
        <v>4.3</v>
      </c>
      <c r="H749">
        <v>15790</v>
      </c>
      <c r="I749" t="s">
        <v>6129</v>
      </c>
      <c r="J749" t="s">
        <v>6130</v>
      </c>
      <c r="K749" t="s">
        <v>6131</v>
      </c>
      <c r="L749" t="s">
        <v>6132</v>
      </c>
      <c r="M749" t="s">
        <v>6133</v>
      </c>
      <c r="N749" t="s">
        <v>6134</v>
      </c>
      <c r="O749" t="s">
        <v>6135</v>
      </c>
      <c r="P749" t="s">
        <v>6136</v>
      </c>
    </row>
    <row r="750" spans="1:16">
      <c r="A750" t="s">
        <v>6137</v>
      </c>
      <c r="B750" t="s">
        <v>6138</v>
      </c>
      <c r="C750" t="s">
        <v>6139</v>
      </c>
      <c r="D750">
        <v>949</v>
      </c>
      <c r="E750">
        <v>2000</v>
      </c>
      <c r="F750">
        <v>0.53</v>
      </c>
      <c r="G750">
        <v>3.9</v>
      </c>
      <c r="H750">
        <v>14969</v>
      </c>
      <c r="I750" t="s">
        <v>6140</v>
      </c>
      <c r="J750" t="s">
        <v>6141</v>
      </c>
      <c r="K750" t="s">
        <v>6142</v>
      </c>
      <c r="L750" t="s">
        <v>6143</v>
      </c>
      <c r="M750" t="s">
        <v>6144</v>
      </c>
      <c r="N750" t="s">
        <v>6145</v>
      </c>
      <c r="O750" t="s">
        <v>6146</v>
      </c>
      <c r="P750" t="s">
        <v>6147</v>
      </c>
    </row>
    <row r="751" spans="1:16">
      <c r="A751" t="s">
        <v>6148</v>
      </c>
      <c r="B751" t="s">
        <v>6149</v>
      </c>
      <c r="C751" t="s">
        <v>2948</v>
      </c>
      <c r="D751">
        <v>2499</v>
      </c>
      <c r="E751">
        <v>9999</v>
      </c>
      <c r="F751">
        <v>0.75</v>
      </c>
      <c r="G751">
        <v>4.0999999999999996</v>
      </c>
      <c r="H751">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v>0.12</v>
      </c>
      <c r="G752">
        <v>4.3</v>
      </c>
      <c r="H752">
        <v>989</v>
      </c>
      <c r="I752" t="s">
        <v>6160</v>
      </c>
      <c r="J752" t="s">
        <v>6161</v>
      </c>
      <c r="K752" t="s">
        <v>6162</v>
      </c>
      <c r="L752" t="s">
        <v>6163</v>
      </c>
      <c r="M752" t="s">
        <v>6164</v>
      </c>
      <c r="N752" t="s">
        <v>6165</v>
      </c>
      <c r="O752" t="s">
        <v>6166</v>
      </c>
      <c r="P752" t="s">
        <v>6167</v>
      </c>
    </row>
    <row r="753" spans="1:16">
      <c r="A753" t="s">
        <v>6168</v>
      </c>
      <c r="B753" t="s">
        <v>6169</v>
      </c>
      <c r="C753" t="s">
        <v>3024</v>
      </c>
      <c r="D753">
        <v>1329</v>
      </c>
      <c r="E753">
        <v>2900</v>
      </c>
      <c r="F753">
        <v>0.54</v>
      </c>
      <c r="G753">
        <v>4.5</v>
      </c>
      <c r="H753">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v>0.43</v>
      </c>
      <c r="G754">
        <v>4.2</v>
      </c>
      <c r="H754">
        <v>3201</v>
      </c>
      <c r="I754" t="s">
        <v>6180</v>
      </c>
      <c r="J754" t="s">
        <v>6181</v>
      </c>
      <c r="K754" t="s">
        <v>6182</v>
      </c>
      <c r="L754" t="s">
        <v>6183</v>
      </c>
      <c r="M754" t="s">
        <v>6184</v>
      </c>
      <c r="N754" t="s">
        <v>13053</v>
      </c>
      <c r="O754" t="s">
        <v>6185</v>
      </c>
      <c r="P754" t="s">
        <v>6186</v>
      </c>
    </row>
    <row r="755" spans="1:16">
      <c r="A755" t="s">
        <v>6187</v>
      </c>
      <c r="B755" t="s">
        <v>6188</v>
      </c>
      <c r="C755" t="s">
        <v>6189</v>
      </c>
      <c r="D755">
        <v>899</v>
      </c>
      <c r="E755">
        <v>1999</v>
      </c>
      <c r="F755">
        <v>0.55000000000000004</v>
      </c>
      <c r="G755">
        <v>4.0999999999999996</v>
      </c>
      <c r="H755">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v>0.55000000000000004</v>
      </c>
      <c r="G756">
        <v>4.4000000000000004</v>
      </c>
      <c r="H756">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v>0.45</v>
      </c>
      <c r="G757">
        <v>4.3</v>
      </c>
      <c r="H757">
        <v>7758</v>
      </c>
      <c r="I757" t="s">
        <v>6212</v>
      </c>
      <c r="J757" t="s">
        <v>6213</v>
      </c>
      <c r="K757" t="s">
        <v>6214</v>
      </c>
      <c r="L757" t="s">
        <v>6215</v>
      </c>
      <c r="M757" t="s">
        <v>6216</v>
      </c>
      <c r="N757" t="s">
        <v>6217</v>
      </c>
      <c r="O757" t="s">
        <v>6218</v>
      </c>
      <c r="P757" t="s">
        <v>6219</v>
      </c>
    </row>
    <row r="758" spans="1:16">
      <c r="A758" t="s">
        <v>6220</v>
      </c>
      <c r="B758" t="s">
        <v>6221</v>
      </c>
      <c r="C758" t="s">
        <v>5443</v>
      </c>
      <c r="D758">
        <v>1529</v>
      </c>
      <c r="E758">
        <v>2399</v>
      </c>
      <c r="F758">
        <v>0.36</v>
      </c>
      <c r="G758">
        <v>4.3</v>
      </c>
      <c r="H758">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v>0</v>
      </c>
      <c r="G759">
        <v>4.3</v>
      </c>
      <c r="H759">
        <v>3095</v>
      </c>
      <c r="I759" t="s">
        <v>6233</v>
      </c>
      <c r="J759" t="s">
        <v>6234</v>
      </c>
      <c r="K759" t="s">
        <v>6235</v>
      </c>
      <c r="L759" t="s">
        <v>6236</v>
      </c>
      <c r="M759" t="s">
        <v>6237</v>
      </c>
      <c r="N759" t="s">
        <v>6238</v>
      </c>
      <c r="O759" t="s">
        <v>6239</v>
      </c>
      <c r="P759" t="s">
        <v>6240</v>
      </c>
    </row>
    <row r="760" spans="1:16">
      <c r="A760" t="s">
        <v>6241</v>
      </c>
      <c r="B760" t="s">
        <v>6242</v>
      </c>
      <c r="C760" t="s">
        <v>4901</v>
      </c>
      <c r="D760">
        <v>299</v>
      </c>
      <c r="E760">
        <v>1499</v>
      </c>
      <c r="F760">
        <v>0.8</v>
      </c>
      <c r="G760">
        <v>4.2</v>
      </c>
      <c r="H760">
        <v>903</v>
      </c>
      <c r="I760" t="s">
        <v>6243</v>
      </c>
      <c r="J760" t="s">
        <v>6244</v>
      </c>
      <c r="K760" t="s">
        <v>6245</v>
      </c>
      <c r="L760" t="s">
        <v>6246</v>
      </c>
      <c r="M760" t="s">
        <v>6247</v>
      </c>
      <c r="N760" t="s">
        <v>6248</v>
      </c>
      <c r="O760" t="s">
        <v>6249</v>
      </c>
      <c r="P760" t="s">
        <v>6250</v>
      </c>
    </row>
    <row r="761" spans="1:16">
      <c r="A761" t="s">
        <v>6251</v>
      </c>
      <c r="B761" t="s">
        <v>6252</v>
      </c>
      <c r="C761" t="s">
        <v>5102</v>
      </c>
      <c r="D761">
        <v>1295</v>
      </c>
      <c r="E761">
        <v>1795</v>
      </c>
      <c r="F761">
        <v>0.28000000000000003</v>
      </c>
      <c r="G761">
        <v>4.0999999999999996</v>
      </c>
      <c r="H761">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v>0.3</v>
      </c>
      <c r="G762">
        <v>4.0999999999999996</v>
      </c>
      <c r="H762">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v>0.2</v>
      </c>
      <c r="G763">
        <v>4.5</v>
      </c>
      <c r="H763">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v>0.14000000000000001</v>
      </c>
      <c r="G764">
        <v>4.4000000000000004</v>
      </c>
      <c r="H764">
        <v>2866</v>
      </c>
      <c r="I764" t="s">
        <v>6284</v>
      </c>
      <c r="J764" t="s">
        <v>6285</v>
      </c>
      <c r="K764" t="s">
        <v>6286</v>
      </c>
      <c r="L764" t="s">
        <v>6287</v>
      </c>
      <c r="M764" t="s">
        <v>6288</v>
      </c>
      <c r="N764" t="s">
        <v>6289</v>
      </c>
      <c r="O764" t="s">
        <v>6290</v>
      </c>
      <c r="P764" t="s">
        <v>6291</v>
      </c>
    </row>
    <row r="765" spans="1:16">
      <c r="A765" t="s">
        <v>6292</v>
      </c>
      <c r="B765" t="s">
        <v>6293</v>
      </c>
      <c r="C765" t="s">
        <v>5102</v>
      </c>
      <c r="D765">
        <v>1299</v>
      </c>
      <c r="E765">
        <v>1599</v>
      </c>
      <c r="F765">
        <v>0.19</v>
      </c>
      <c r="G765">
        <v>4.3</v>
      </c>
      <c r="H765">
        <v>27223</v>
      </c>
      <c r="I765" t="s">
        <v>6294</v>
      </c>
      <c r="J765" t="s">
        <v>6295</v>
      </c>
      <c r="K765" t="s">
        <v>6296</v>
      </c>
      <c r="L765" t="s">
        <v>6297</v>
      </c>
      <c r="M765" t="s">
        <v>6298</v>
      </c>
      <c r="N765" t="s">
        <v>6299</v>
      </c>
      <c r="O765" t="s">
        <v>6300</v>
      </c>
      <c r="P765" t="s">
        <v>6301</v>
      </c>
    </row>
    <row r="766" spans="1:16">
      <c r="A766" t="s">
        <v>6302</v>
      </c>
      <c r="B766" t="s">
        <v>6303</v>
      </c>
      <c r="C766" t="s">
        <v>4834</v>
      </c>
      <c r="D766">
        <v>729</v>
      </c>
      <c r="E766">
        <v>1650</v>
      </c>
      <c r="F766">
        <v>0.56000000000000005</v>
      </c>
      <c r="G766">
        <v>4.3</v>
      </c>
      <c r="H766">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v>0.2</v>
      </c>
      <c r="G767">
        <v>4.3</v>
      </c>
      <c r="H767">
        <v>5719</v>
      </c>
      <c r="I767" t="s">
        <v>6315</v>
      </c>
      <c r="J767" t="s">
        <v>6316</v>
      </c>
      <c r="K767" t="s">
        <v>6317</v>
      </c>
      <c r="L767" t="s">
        <v>6318</v>
      </c>
      <c r="M767" t="s">
        <v>6319</v>
      </c>
      <c r="N767" t="s">
        <v>6320</v>
      </c>
      <c r="O767" t="s">
        <v>6321</v>
      </c>
      <c r="P767" t="s">
        <v>6322</v>
      </c>
    </row>
    <row r="768" spans="1:16">
      <c r="A768" t="s">
        <v>4122</v>
      </c>
      <c r="B768" t="s">
        <v>4123</v>
      </c>
      <c r="C768" t="s">
        <v>2948</v>
      </c>
      <c r="D768">
        <v>1799</v>
      </c>
      <c r="E768">
        <v>6990</v>
      </c>
      <c r="F768">
        <v>0.74</v>
      </c>
      <c r="G768">
        <v>4</v>
      </c>
      <c r="H768">
        <v>26880</v>
      </c>
      <c r="I768" t="s">
        <v>4124</v>
      </c>
      <c r="J768" t="s">
        <v>4125</v>
      </c>
      <c r="K768" t="s">
        <v>4126</v>
      </c>
      <c r="L768" t="s">
        <v>4127</v>
      </c>
      <c r="M768" t="s">
        <v>4128</v>
      </c>
      <c r="N768" t="s">
        <v>6323</v>
      </c>
      <c r="O768" t="s">
        <v>6324</v>
      </c>
      <c r="P768" t="s">
        <v>6325</v>
      </c>
    </row>
    <row r="769" spans="1:16">
      <c r="A769" t="s">
        <v>6326</v>
      </c>
      <c r="B769" t="s">
        <v>6327</v>
      </c>
      <c r="C769" t="s">
        <v>4876</v>
      </c>
      <c r="D769">
        <v>999</v>
      </c>
      <c r="E769">
        <v>2499</v>
      </c>
      <c r="F769">
        <v>0.6</v>
      </c>
      <c r="G769">
        <v>4.3</v>
      </c>
      <c r="H769">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v>0.25</v>
      </c>
      <c r="G770">
        <v>4</v>
      </c>
      <c r="H770">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v>0.66</v>
      </c>
      <c r="G771">
        <v>4.4000000000000004</v>
      </c>
      <c r="H771">
        <v>8372</v>
      </c>
      <c r="I771" t="s">
        <v>6341</v>
      </c>
      <c r="J771" t="s">
        <v>6342</v>
      </c>
      <c r="K771" t="s">
        <v>6343</v>
      </c>
      <c r="L771" t="s">
        <v>6344</v>
      </c>
      <c r="M771" t="s">
        <v>6345</v>
      </c>
      <c r="N771" t="s">
        <v>6346</v>
      </c>
      <c r="O771" t="s">
        <v>6347</v>
      </c>
      <c r="P771" t="s">
        <v>6348</v>
      </c>
    </row>
    <row r="772" spans="1:16">
      <c r="A772" t="s">
        <v>6349</v>
      </c>
      <c r="B772" t="s">
        <v>6350</v>
      </c>
      <c r="C772" t="s">
        <v>5102</v>
      </c>
      <c r="D772">
        <v>1349</v>
      </c>
      <c r="E772">
        <v>2198</v>
      </c>
      <c r="F772">
        <v>0.39</v>
      </c>
      <c r="G772">
        <v>4</v>
      </c>
      <c r="H772">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v>0.7</v>
      </c>
      <c r="G773">
        <v>4.3</v>
      </c>
      <c r="H773">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v>0.6</v>
      </c>
      <c r="G774">
        <v>3.3</v>
      </c>
      <c r="H774">
        <v>2804</v>
      </c>
      <c r="I774" t="s">
        <v>6362</v>
      </c>
      <c r="J774" t="s">
        <v>6363</v>
      </c>
      <c r="K774" t="s">
        <v>6364</v>
      </c>
      <c r="L774" t="s">
        <v>6365</v>
      </c>
      <c r="M774" t="s">
        <v>6366</v>
      </c>
      <c r="N774" t="s">
        <v>6367</v>
      </c>
      <c r="O774" t="s">
        <v>6368</v>
      </c>
      <c r="P774" t="s">
        <v>6369</v>
      </c>
    </row>
    <row r="775" spans="1:16">
      <c r="A775" t="s">
        <v>6370</v>
      </c>
      <c r="B775" t="s">
        <v>6371</v>
      </c>
      <c r="C775" t="s">
        <v>3066</v>
      </c>
      <c r="D775">
        <v>1999</v>
      </c>
      <c r="E775">
        <v>9999</v>
      </c>
      <c r="F775">
        <v>0.8</v>
      </c>
      <c r="G775">
        <v>3.7</v>
      </c>
      <c r="H775">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v>0.8</v>
      </c>
      <c r="G776">
        <v>4.0999999999999996</v>
      </c>
      <c r="H776">
        <v>2451</v>
      </c>
      <c r="I776" t="s">
        <v>3496</v>
      </c>
      <c r="J776" t="s">
        <v>6381</v>
      </c>
      <c r="K776" t="s">
        <v>6382</v>
      </c>
      <c r="L776" t="s">
        <v>6383</v>
      </c>
      <c r="M776" t="s">
        <v>6384</v>
      </c>
      <c r="N776" t="s">
        <v>6385</v>
      </c>
      <c r="O776" t="s">
        <v>6386</v>
      </c>
      <c r="P776" t="s">
        <v>6387</v>
      </c>
    </row>
    <row r="777" spans="1:16">
      <c r="A777" t="s">
        <v>6388</v>
      </c>
      <c r="B777" t="s">
        <v>6389</v>
      </c>
      <c r="C777" t="s">
        <v>4845</v>
      </c>
      <c r="D777">
        <v>499</v>
      </c>
      <c r="E777">
        <v>1000</v>
      </c>
      <c r="F777">
        <v>0.5</v>
      </c>
      <c r="G777">
        <v>5</v>
      </c>
      <c r="H777">
        <v>23</v>
      </c>
      <c r="I777" t="s">
        <v>6390</v>
      </c>
      <c r="J777" t="s">
        <v>6391</v>
      </c>
      <c r="K777" t="s">
        <v>6392</v>
      </c>
      <c r="L777" t="s">
        <v>6393</v>
      </c>
      <c r="M777" t="s">
        <v>6394</v>
      </c>
      <c r="N777" t="s">
        <v>6395</v>
      </c>
      <c r="O777" t="s">
        <v>6396</v>
      </c>
      <c r="P777" t="s">
        <v>6397</v>
      </c>
    </row>
    <row r="778" spans="1:16">
      <c r="A778" t="s">
        <v>6398</v>
      </c>
      <c r="B778" t="s">
        <v>6399</v>
      </c>
      <c r="C778" t="s">
        <v>6400</v>
      </c>
      <c r="D778">
        <v>1792</v>
      </c>
      <c r="E778">
        <v>3500</v>
      </c>
      <c r="F778">
        <v>0.49</v>
      </c>
      <c r="G778">
        <v>4.5</v>
      </c>
      <c r="H778">
        <v>26194</v>
      </c>
      <c r="I778" t="s">
        <v>6401</v>
      </c>
      <c r="J778" t="s">
        <v>6402</v>
      </c>
      <c r="K778" t="s">
        <v>6403</v>
      </c>
      <c r="L778" t="s">
        <v>6404</v>
      </c>
      <c r="M778" t="s">
        <v>6405</v>
      </c>
      <c r="N778" t="s">
        <v>6406</v>
      </c>
      <c r="O778" t="s">
        <v>6407</v>
      </c>
      <c r="P778" t="s">
        <v>6408</v>
      </c>
    </row>
    <row r="779" spans="1:16">
      <c r="A779" t="s">
        <v>6409</v>
      </c>
      <c r="B779" t="s">
        <v>6410</v>
      </c>
      <c r="C779" t="s">
        <v>6411</v>
      </c>
      <c r="D779">
        <v>3299</v>
      </c>
      <c r="E779">
        <v>4100</v>
      </c>
      <c r="F779">
        <v>0.2</v>
      </c>
      <c r="G779">
        <v>3.9</v>
      </c>
      <c r="H779">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v>0.31</v>
      </c>
      <c r="G780">
        <v>4.4000000000000004</v>
      </c>
      <c r="H780">
        <v>8053</v>
      </c>
      <c r="I780" t="s">
        <v>6422</v>
      </c>
      <c r="J780" t="s">
        <v>6423</v>
      </c>
      <c r="K780" t="s">
        <v>6424</v>
      </c>
      <c r="L780" t="s">
        <v>6425</v>
      </c>
      <c r="M780" t="s">
        <v>6426</v>
      </c>
      <c r="N780" t="s">
        <v>6427</v>
      </c>
      <c r="O780" t="s">
        <v>6428</v>
      </c>
      <c r="P780" t="s">
        <v>6429</v>
      </c>
    </row>
    <row r="781" spans="1:16">
      <c r="A781" t="s">
        <v>6430</v>
      </c>
      <c r="B781" t="s">
        <v>6431</v>
      </c>
      <c r="C781" t="s">
        <v>4845</v>
      </c>
      <c r="D781">
        <v>399</v>
      </c>
      <c r="E781">
        <v>1190</v>
      </c>
      <c r="F781">
        <v>0.66</v>
      </c>
      <c r="G781">
        <v>4.0999999999999996</v>
      </c>
      <c r="H781">
        <v>2809</v>
      </c>
      <c r="I781" t="s">
        <v>6432</v>
      </c>
      <c r="J781" t="s">
        <v>6433</v>
      </c>
      <c r="K781" t="s">
        <v>6434</v>
      </c>
      <c r="L781" t="s">
        <v>6435</v>
      </c>
      <c r="M781" t="s">
        <v>6436</v>
      </c>
      <c r="N781" t="s">
        <v>6437</v>
      </c>
      <c r="O781" t="s">
        <v>6438</v>
      </c>
      <c r="P781" t="s">
        <v>6439</v>
      </c>
    </row>
    <row r="782" spans="1:16">
      <c r="A782" t="s">
        <v>6440</v>
      </c>
      <c r="B782" t="s">
        <v>6441</v>
      </c>
      <c r="C782" t="s">
        <v>3066</v>
      </c>
      <c r="D782">
        <v>1199</v>
      </c>
      <c r="E782">
        <v>7999</v>
      </c>
      <c r="F782">
        <v>0.85</v>
      </c>
      <c r="G782">
        <v>3.6</v>
      </c>
      <c r="H782">
        <v>25910</v>
      </c>
      <c r="I782" t="s">
        <v>6442</v>
      </c>
      <c r="J782" t="s">
        <v>6443</v>
      </c>
      <c r="K782" t="s">
        <v>6444</v>
      </c>
      <c r="L782" t="s">
        <v>6445</v>
      </c>
      <c r="M782" t="s">
        <v>6446</v>
      </c>
      <c r="N782" t="s">
        <v>6447</v>
      </c>
      <c r="O782" t="s">
        <v>6448</v>
      </c>
      <c r="P782" t="s">
        <v>6449</v>
      </c>
    </row>
    <row r="783" spans="1:16">
      <c r="A783" t="s">
        <v>6450</v>
      </c>
      <c r="B783" t="s">
        <v>6451</v>
      </c>
      <c r="C783" t="s">
        <v>4856</v>
      </c>
      <c r="D783">
        <v>235</v>
      </c>
      <c r="E783">
        <v>1599</v>
      </c>
      <c r="F783">
        <v>0.85</v>
      </c>
      <c r="G783">
        <v>3.8</v>
      </c>
      <c r="H783">
        <v>1173</v>
      </c>
      <c r="I783" t="s">
        <v>6452</v>
      </c>
      <c r="J783" t="s">
        <v>6453</v>
      </c>
      <c r="K783" t="s">
        <v>6454</v>
      </c>
      <c r="L783" t="s">
        <v>6455</v>
      </c>
      <c r="M783" t="s">
        <v>6456</v>
      </c>
      <c r="N783" t="s">
        <v>6457</v>
      </c>
      <c r="O783" t="s">
        <v>6458</v>
      </c>
      <c r="P783" t="s">
        <v>6459</v>
      </c>
    </row>
    <row r="784" spans="1:16">
      <c r="A784" t="s">
        <v>6460</v>
      </c>
      <c r="B784" t="s">
        <v>6461</v>
      </c>
      <c r="C784" t="s">
        <v>4876</v>
      </c>
      <c r="D784">
        <v>549</v>
      </c>
      <c r="E784">
        <v>1999</v>
      </c>
      <c r="F784">
        <v>0.73</v>
      </c>
      <c r="G784">
        <v>3.6</v>
      </c>
      <c r="H78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v>0.1</v>
      </c>
      <c r="G785">
        <v>4.2</v>
      </c>
      <c r="H785">
        <v>241</v>
      </c>
      <c r="I785" t="s">
        <v>6472</v>
      </c>
      <c r="J785" t="s">
        <v>6473</v>
      </c>
      <c r="K785" t="s">
        <v>6474</v>
      </c>
      <c r="L785" t="s">
        <v>6475</v>
      </c>
      <c r="M785" t="s">
        <v>6476</v>
      </c>
      <c r="N785" t="s">
        <v>6477</v>
      </c>
      <c r="O785" t="s">
        <v>6478</v>
      </c>
      <c r="P785" t="s">
        <v>6479</v>
      </c>
    </row>
    <row r="786" spans="1:16">
      <c r="A786" t="s">
        <v>282</v>
      </c>
      <c r="B786" t="s">
        <v>283</v>
      </c>
      <c r="C786" t="s">
        <v>18</v>
      </c>
      <c r="D786">
        <v>970</v>
      </c>
      <c r="E786">
        <v>1999</v>
      </c>
      <c r="F786">
        <v>0.51</v>
      </c>
      <c r="G786">
        <v>4.4000000000000004</v>
      </c>
      <c r="H786">
        <v>184</v>
      </c>
      <c r="I786" t="s">
        <v>284</v>
      </c>
      <c r="J786" t="s">
        <v>285</v>
      </c>
      <c r="K786" t="s">
        <v>286</v>
      </c>
      <c r="L786" t="s">
        <v>287</v>
      </c>
      <c r="M786" t="s">
        <v>288</v>
      </c>
      <c r="N786" t="s">
        <v>289</v>
      </c>
      <c r="O786" t="s">
        <v>6480</v>
      </c>
      <c r="P786" t="s">
        <v>6481</v>
      </c>
    </row>
    <row r="787" spans="1:16">
      <c r="A787" t="s">
        <v>6482</v>
      </c>
      <c r="B787" t="s">
        <v>6483</v>
      </c>
      <c r="C787" t="s">
        <v>3066</v>
      </c>
      <c r="D787">
        <v>1299</v>
      </c>
      <c r="E787">
        <v>2999</v>
      </c>
      <c r="F787">
        <v>0.56999999999999995</v>
      </c>
      <c r="G787">
        <v>3.8</v>
      </c>
      <c r="H787">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v>0.77</v>
      </c>
      <c r="G788">
        <v>4.2</v>
      </c>
      <c r="H788">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v>0.76</v>
      </c>
      <c r="G789">
        <v>4.3</v>
      </c>
      <c r="H789">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v>0.44</v>
      </c>
      <c r="G790">
        <v>4.4000000000000004</v>
      </c>
      <c r="H790">
        <v>69585</v>
      </c>
      <c r="I790" t="s">
        <v>6516</v>
      </c>
      <c r="J790" t="s">
        <v>6517</v>
      </c>
      <c r="K790" t="s">
        <v>6518</v>
      </c>
      <c r="L790" t="s">
        <v>6519</v>
      </c>
      <c r="M790" t="s">
        <v>6520</v>
      </c>
      <c r="N790" t="s">
        <v>6521</v>
      </c>
      <c r="O790" t="s">
        <v>6522</v>
      </c>
      <c r="P790" t="s">
        <v>6523</v>
      </c>
    </row>
    <row r="791" spans="1:16">
      <c r="A791" t="s">
        <v>6524</v>
      </c>
      <c r="B791" t="s">
        <v>6525</v>
      </c>
      <c r="C791" t="s">
        <v>6526</v>
      </c>
      <c r="D791">
        <v>1699</v>
      </c>
      <c r="E791">
        <v>3495</v>
      </c>
      <c r="F791">
        <v>0.51</v>
      </c>
      <c r="G791">
        <v>4.0999999999999996</v>
      </c>
      <c r="H791">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v>0.22</v>
      </c>
      <c r="G792">
        <v>4.4000000000000004</v>
      </c>
      <c r="H792">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v>0.51</v>
      </c>
      <c r="G793">
        <v>4.4000000000000004</v>
      </c>
      <c r="H793">
        <v>25886</v>
      </c>
      <c r="I793" t="s">
        <v>6547</v>
      </c>
      <c r="J793" t="s">
        <v>6548</v>
      </c>
      <c r="K793" t="s">
        <v>6549</v>
      </c>
      <c r="L793" t="s">
        <v>6550</v>
      </c>
      <c r="M793" t="s">
        <v>6551</v>
      </c>
      <c r="N793" t="s">
        <v>6552</v>
      </c>
      <c r="O793" t="s">
        <v>6553</v>
      </c>
      <c r="P793" t="s">
        <v>6554</v>
      </c>
    </row>
    <row r="794" spans="1:16">
      <c r="A794" t="s">
        <v>6555</v>
      </c>
      <c r="B794" t="s">
        <v>6556</v>
      </c>
      <c r="C794" t="s">
        <v>4901</v>
      </c>
      <c r="D794">
        <v>599</v>
      </c>
      <c r="E794">
        <v>1999</v>
      </c>
      <c r="F794">
        <v>0.7</v>
      </c>
      <c r="G794">
        <v>4.4000000000000004</v>
      </c>
      <c r="H794">
        <v>4736</v>
      </c>
      <c r="I794" t="s">
        <v>6557</v>
      </c>
      <c r="J794" t="s">
        <v>6558</v>
      </c>
      <c r="K794" t="s">
        <v>6559</v>
      </c>
      <c r="L794" t="s">
        <v>6560</v>
      </c>
      <c r="M794" t="s">
        <v>6561</v>
      </c>
      <c r="N794" t="s">
        <v>6562</v>
      </c>
      <c r="O794" t="s">
        <v>6563</v>
      </c>
      <c r="P794" t="s">
        <v>6564</v>
      </c>
    </row>
    <row r="795" spans="1:16">
      <c r="A795" t="s">
        <v>6565</v>
      </c>
      <c r="B795" t="s">
        <v>6566</v>
      </c>
      <c r="C795" t="s">
        <v>5122</v>
      </c>
      <c r="D795">
        <v>5599</v>
      </c>
      <c r="E795">
        <v>7350</v>
      </c>
      <c r="F795">
        <v>0.24</v>
      </c>
      <c r="G795">
        <v>4.4000000000000004</v>
      </c>
      <c r="H795">
        <v>73005</v>
      </c>
      <c r="I795" t="s">
        <v>6567</v>
      </c>
      <c r="J795" t="s">
        <v>6568</v>
      </c>
      <c r="K795" t="s">
        <v>6569</v>
      </c>
      <c r="L795" t="s">
        <v>6570</v>
      </c>
      <c r="M795" t="s">
        <v>6571</v>
      </c>
      <c r="N795" t="s">
        <v>6572</v>
      </c>
      <c r="O795" t="s">
        <v>6573</v>
      </c>
      <c r="P795" t="s">
        <v>6574</v>
      </c>
    </row>
    <row r="796" spans="1:16">
      <c r="A796" t="s">
        <v>6575</v>
      </c>
      <c r="B796" t="s">
        <v>6576</v>
      </c>
      <c r="C796" t="s">
        <v>6577</v>
      </c>
      <c r="D796">
        <v>1990</v>
      </c>
      <c r="E796">
        <v>2595</v>
      </c>
      <c r="F796">
        <v>0.23</v>
      </c>
      <c r="G796">
        <v>4.3</v>
      </c>
      <c r="H796">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v>0.38</v>
      </c>
      <c r="G797">
        <v>4.3</v>
      </c>
      <c r="H797">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v>0.55000000000000004</v>
      </c>
      <c r="G798">
        <v>4.3</v>
      </c>
      <c r="H798">
        <v>11330</v>
      </c>
      <c r="I798" t="s">
        <v>6597</v>
      </c>
      <c r="J798" t="s">
        <v>6598</v>
      </c>
      <c r="K798" t="s">
        <v>6599</v>
      </c>
      <c r="L798" t="s">
        <v>6600</v>
      </c>
      <c r="M798" t="s">
        <v>6601</v>
      </c>
      <c r="N798" t="s">
        <v>6602</v>
      </c>
      <c r="O798" t="s">
        <v>6207</v>
      </c>
      <c r="P798" t="s">
        <v>6603</v>
      </c>
    </row>
    <row r="799" spans="1:16">
      <c r="A799" t="s">
        <v>6604</v>
      </c>
      <c r="B799" t="s">
        <v>6605</v>
      </c>
      <c r="C799" t="s">
        <v>6606</v>
      </c>
      <c r="D799">
        <v>999</v>
      </c>
      <c r="E799">
        <v>1999</v>
      </c>
      <c r="F799">
        <v>0.5</v>
      </c>
      <c r="G799">
        <v>4.2</v>
      </c>
      <c r="H799">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v>0.77</v>
      </c>
      <c r="G800">
        <v>4.3</v>
      </c>
      <c r="H800">
        <v>255</v>
      </c>
      <c r="I800" t="s">
        <v>6617</v>
      </c>
      <c r="J800" t="s">
        <v>6618</v>
      </c>
      <c r="K800" t="s">
        <v>6619</v>
      </c>
      <c r="L800" t="s">
        <v>6620</v>
      </c>
      <c r="M800" t="s">
        <v>6621</v>
      </c>
      <c r="N800" t="s">
        <v>6622</v>
      </c>
      <c r="O800" t="s">
        <v>6623</v>
      </c>
      <c r="P800" t="s">
        <v>6624</v>
      </c>
    </row>
    <row r="801" spans="1:16">
      <c r="A801" t="s">
        <v>6625</v>
      </c>
      <c r="B801" t="s">
        <v>6626</v>
      </c>
      <c r="C801" t="s">
        <v>4845</v>
      </c>
      <c r="D801">
        <v>899</v>
      </c>
      <c r="E801">
        <v>1499</v>
      </c>
      <c r="F801">
        <v>0.4</v>
      </c>
      <c r="G801">
        <v>4.2</v>
      </c>
      <c r="H801">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v>0.32</v>
      </c>
      <c r="G802">
        <v>3.8</v>
      </c>
      <c r="H802">
        <v>20218</v>
      </c>
      <c r="I802" t="s">
        <v>6637</v>
      </c>
      <c r="J802" t="s">
        <v>6638</v>
      </c>
      <c r="K802" t="s">
        <v>6639</v>
      </c>
      <c r="L802" t="s">
        <v>6640</v>
      </c>
      <c r="M802" t="s">
        <v>6641</v>
      </c>
      <c r="N802" t="s">
        <v>6642</v>
      </c>
      <c r="O802" t="s">
        <v>6643</v>
      </c>
      <c r="P802" t="s">
        <v>6644</v>
      </c>
    </row>
    <row r="803" spans="1:16">
      <c r="A803" t="s">
        <v>6645</v>
      </c>
      <c r="B803" t="s">
        <v>6646</v>
      </c>
      <c r="C803" t="s">
        <v>6647</v>
      </c>
      <c r="D803">
        <v>1399</v>
      </c>
      <c r="E803">
        <v>2490</v>
      </c>
      <c r="F803">
        <v>0.44</v>
      </c>
      <c r="G803">
        <v>4.3</v>
      </c>
      <c r="H803">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v>0.73</v>
      </c>
      <c r="G804">
        <v>4.5</v>
      </c>
      <c r="H80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v>0.7</v>
      </c>
      <c r="G805">
        <v>4.0999999999999996</v>
      </c>
      <c r="H805">
        <v>25607</v>
      </c>
      <c r="I805" t="s">
        <v>6661</v>
      </c>
      <c r="J805" t="s">
        <v>6662</v>
      </c>
      <c r="K805" t="s">
        <v>6663</v>
      </c>
      <c r="L805" t="s">
        <v>6664</v>
      </c>
      <c r="M805" t="s">
        <v>6665</v>
      </c>
      <c r="N805" t="s">
        <v>6666</v>
      </c>
      <c r="O805" t="s">
        <v>6667</v>
      </c>
      <c r="P805" t="s">
        <v>6668</v>
      </c>
    </row>
    <row r="806" spans="1:16">
      <c r="A806" t="s">
        <v>6669</v>
      </c>
      <c r="B806" t="s">
        <v>6670</v>
      </c>
      <c r="C806" t="s">
        <v>5515</v>
      </c>
      <c r="D806">
        <v>1799</v>
      </c>
      <c r="E806">
        <v>4990</v>
      </c>
      <c r="F806">
        <v>0.64</v>
      </c>
      <c r="G806">
        <v>4.2</v>
      </c>
      <c r="H806">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v>0.56999999999999995</v>
      </c>
      <c r="G807">
        <v>4</v>
      </c>
      <c r="H807">
        <v>2581</v>
      </c>
      <c r="I807" t="s">
        <v>6682</v>
      </c>
      <c r="J807" t="s">
        <v>6683</v>
      </c>
      <c r="K807" t="s">
        <v>6684</v>
      </c>
      <c r="L807" t="s">
        <v>6685</v>
      </c>
      <c r="M807" t="s">
        <v>6686</v>
      </c>
      <c r="N807" t="s">
        <v>6687</v>
      </c>
      <c r="O807" t="s">
        <v>6688</v>
      </c>
      <c r="P807" t="s">
        <v>6689</v>
      </c>
    </row>
    <row r="808" spans="1:16">
      <c r="A808" t="s">
        <v>6690</v>
      </c>
      <c r="B808" t="s">
        <v>6691</v>
      </c>
      <c r="C808" t="s">
        <v>6189</v>
      </c>
      <c r="D808">
        <v>999</v>
      </c>
      <c r="E808">
        <v>2490</v>
      </c>
      <c r="F808">
        <v>0.6</v>
      </c>
      <c r="G808">
        <v>4.0999999999999996</v>
      </c>
      <c r="H808">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v>0.62</v>
      </c>
      <c r="G809">
        <v>4.0999999999999996</v>
      </c>
      <c r="H809">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v>0</v>
      </c>
      <c r="G810">
        <v>4.3</v>
      </c>
      <c r="H810">
        <v>388</v>
      </c>
      <c r="I810" t="s">
        <v>6713</v>
      </c>
      <c r="J810" t="s">
        <v>6714</v>
      </c>
      <c r="K810" t="s">
        <v>6715</v>
      </c>
      <c r="L810" t="s">
        <v>6716</v>
      </c>
      <c r="M810" t="s">
        <v>6717</v>
      </c>
      <c r="N810" t="s">
        <v>6718</v>
      </c>
      <c r="O810" t="s">
        <v>6719</v>
      </c>
      <c r="P810" t="s">
        <v>6720</v>
      </c>
    </row>
    <row r="811" spans="1:16">
      <c r="A811" t="s">
        <v>6721</v>
      </c>
      <c r="B811" t="s">
        <v>6722</v>
      </c>
      <c r="C811" t="s">
        <v>5443</v>
      </c>
      <c r="D811">
        <v>1499</v>
      </c>
      <c r="E811">
        <v>2999</v>
      </c>
      <c r="F811">
        <v>0.5</v>
      </c>
      <c r="G811">
        <v>4.5</v>
      </c>
      <c r="H811">
        <v>8656</v>
      </c>
      <c r="I811" t="s">
        <v>6723</v>
      </c>
      <c r="J811" t="s">
        <v>6724</v>
      </c>
      <c r="K811" t="s">
        <v>6725</v>
      </c>
      <c r="L811" t="s">
        <v>6726</v>
      </c>
      <c r="M811" t="s">
        <v>6727</v>
      </c>
      <c r="N811" t="s">
        <v>6728</v>
      </c>
      <c r="O811" t="s">
        <v>6729</v>
      </c>
      <c r="P811" t="s">
        <v>6730</v>
      </c>
    </row>
    <row r="812" spans="1:16">
      <c r="A812" t="s">
        <v>6731</v>
      </c>
      <c r="B812" t="s">
        <v>6732</v>
      </c>
      <c r="C812" t="s">
        <v>6733</v>
      </c>
      <c r="D812">
        <v>1815</v>
      </c>
      <c r="E812">
        <v>3100</v>
      </c>
      <c r="F812">
        <v>0.41</v>
      </c>
      <c r="G812">
        <v>4.5</v>
      </c>
      <c r="H812">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v>0.11</v>
      </c>
      <c r="G813">
        <v>4.0999999999999996</v>
      </c>
      <c r="H813">
        <v>1269</v>
      </c>
      <c r="I813" t="s">
        <v>6744</v>
      </c>
      <c r="J813" t="s">
        <v>6745</v>
      </c>
      <c r="K813" t="s">
        <v>6746</v>
      </c>
      <c r="L813" t="s">
        <v>6747</v>
      </c>
      <c r="M813" t="s">
        <v>6748</v>
      </c>
      <c r="N813" t="s">
        <v>6749</v>
      </c>
      <c r="O813" t="s">
        <v>6750</v>
      </c>
      <c r="P813" t="s">
        <v>6751</v>
      </c>
    </row>
    <row r="814" spans="1:16">
      <c r="A814" t="s">
        <v>6752</v>
      </c>
      <c r="B814" t="s">
        <v>6753</v>
      </c>
      <c r="C814" t="s">
        <v>4876</v>
      </c>
      <c r="D814">
        <v>1889</v>
      </c>
      <c r="E814">
        <v>2699</v>
      </c>
      <c r="F814">
        <v>0.3</v>
      </c>
      <c r="G814">
        <v>4.3</v>
      </c>
      <c r="H814">
        <v>17394</v>
      </c>
      <c r="I814" t="s">
        <v>6754</v>
      </c>
      <c r="J814" t="s">
        <v>6755</v>
      </c>
      <c r="K814" t="s">
        <v>6756</v>
      </c>
      <c r="L814" t="s">
        <v>6757</v>
      </c>
      <c r="M814" t="s">
        <v>6758</v>
      </c>
      <c r="N814" t="s">
        <v>6759</v>
      </c>
      <c r="O814" t="s">
        <v>6760</v>
      </c>
      <c r="P814" t="s">
        <v>6761</v>
      </c>
    </row>
    <row r="815" spans="1:16">
      <c r="A815" t="s">
        <v>6762</v>
      </c>
      <c r="B815" t="s">
        <v>6763</v>
      </c>
      <c r="C815" t="s">
        <v>3066</v>
      </c>
      <c r="D815">
        <v>499</v>
      </c>
      <c r="E815">
        <v>1499</v>
      </c>
      <c r="F815">
        <v>0.67</v>
      </c>
      <c r="G815">
        <v>3.6</v>
      </c>
      <c r="H815">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v>0.5</v>
      </c>
      <c r="G816">
        <v>4.4000000000000004</v>
      </c>
      <c r="H816">
        <v>1030</v>
      </c>
      <c r="I816" t="s">
        <v>6774</v>
      </c>
      <c r="J816" t="s">
        <v>6775</v>
      </c>
      <c r="K816" t="s">
        <v>6776</v>
      </c>
      <c r="L816" t="s">
        <v>6777</v>
      </c>
      <c r="M816" t="s">
        <v>6778</v>
      </c>
      <c r="N816" t="s">
        <v>6779</v>
      </c>
      <c r="O816" t="s">
        <v>6780</v>
      </c>
      <c r="P816" t="s">
        <v>6781</v>
      </c>
    </row>
    <row r="817" spans="1:16">
      <c r="A817" t="s">
        <v>6782</v>
      </c>
      <c r="B817" t="s">
        <v>6783</v>
      </c>
      <c r="C817" t="s">
        <v>5122</v>
      </c>
      <c r="D817">
        <v>5799</v>
      </c>
      <c r="E817">
        <v>7999</v>
      </c>
      <c r="F817">
        <v>0.28000000000000003</v>
      </c>
      <c r="G817">
        <v>4.5</v>
      </c>
      <c r="H817">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v>0.38</v>
      </c>
      <c r="G818">
        <v>3.9</v>
      </c>
      <c r="H818">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v>0.59</v>
      </c>
      <c r="G819">
        <v>4</v>
      </c>
      <c r="H819">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v>0.64</v>
      </c>
      <c r="G820">
        <v>4</v>
      </c>
      <c r="H820">
        <v>1933</v>
      </c>
      <c r="I820" t="s">
        <v>314</v>
      </c>
      <c r="J820" t="s">
        <v>315</v>
      </c>
      <c r="K820" t="s">
        <v>316</v>
      </c>
      <c r="L820" t="s">
        <v>317</v>
      </c>
      <c r="M820" t="s">
        <v>13025</v>
      </c>
      <c r="N820" t="s">
        <v>13026</v>
      </c>
      <c r="O820" t="s">
        <v>318</v>
      </c>
      <c r="P820" t="s">
        <v>6813</v>
      </c>
    </row>
    <row r="821" spans="1:16">
      <c r="A821" t="s">
        <v>6814</v>
      </c>
      <c r="B821" t="s">
        <v>6815</v>
      </c>
      <c r="C821" t="s">
        <v>5122</v>
      </c>
      <c r="D821">
        <v>4449</v>
      </c>
      <c r="E821">
        <v>5734</v>
      </c>
      <c r="F821">
        <v>0.22</v>
      </c>
      <c r="G821">
        <v>4.4000000000000004</v>
      </c>
      <c r="H821">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v>0.46</v>
      </c>
      <c r="G822">
        <v>4.5999999999999996</v>
      </c>
      <c r="H822">
        <v>33434</v>
      </c>
      <c r="I822" t="s">
        <v>6825</v>
      </c>
      <c r="J822" t="s">
        <v>6826</v>
      </c>
      <c r="K822" t="s">
        <v>6827</v>
      </c>
      <c r="L822" t="s">
        <v>6828</v>
      </c>
      <c r="M822" t="s">
        <v>6829</v>
      </c>
      <c r="N822" t="s">
        <v>6830</v>
      </c>
      <c r="O822" t="s">
        <v>6831</v>
      </c>
      <c r="P822" t="s">
        <v>6832</v>
      </c>
    </row>
    <row r="823" spans="1:16">
      <c r="A823" t="s">
        <v>6833</v>
      </c>
      <c r="B823" t="s">
        <v>6834</v>
      </c>
      <c r="C823" t="s">
        <v>4845</v>
      </c>
      <c r="D823">
        <v>629</v>
      </c>
      <c r="E823">
        <v>1390</v>
      </c>
      <c r="F823">
        <v>0.55000000000000004</v>
      </c>
      <c r="G823">
        <v>4.4000000000000004</v>
      </c>
      <c r="H823">
        <v>6301</v>
      </c>
      <c r="I823" t="s">
        <v>6835</v>
      </c>
      <c r="J823" t="s">
        <v>6836</v>
      </c>
      <c r="K823" t="s">
        <v>6837</v>
      </c>
      <c r="L823" t="s">
        <v>6838</v>
      </c>
      <c r="M823" t="s">
        <v>6839</v>
      </c>
      <c r="N823" t="s">
        <v>6840</v>
      </c>
      <c r="O823" t="s">
        <v>6841</v>
      </c>
      <c r="P823" t="s">
        <v>6842</v>
      </c>
    </row>
    <row r="824" spans="1:16">
      <c r="A824" t="s">
        <v>6843</v>
      </c>
      <c r="B824" t="s">
        <v>6844</v>
      </c>
      <c r="C824" t="s">
        <v>5006</v>
      </c>
      <c r="D824">
        <v>2595</v>
      </c>
      <c r="E824">
        <v>3295</v>
      </c>
      <c r="F824">
        <v>0.21</v>
      </c>
      <c r="G824">
        <v>4.4000000000000004</v>
      </c>
      <c r="H824">
        <v>22618</v>
      </c>
      <c r="I824" t="s">
        <v>6845</v>
      </c>
      <c r="J824" t="s">
        <v>6846</v>
      </c>
      <c r="K824" t="s">
        <v>6847</v>
      </c>
      <c r="L824" t="s">
        <v>6848</v>
      </c>
      <c r="M824" t="s">
        <v>6849</v>
      </c>
      <c r="N824" t="s">
        <v>6850</v>
      </c>
      <c r="O824" t="s">
        <v>6851</v>
      </c>
      <c r="P824" t="s">
        <v>6852</v>
      </c>
    </row>
    <row r="825" spans="1:16">
      <c r="A825" t="s">
        <v>320</v>
      </c>
      <c r="B825" t="s">
        <v>321</v>
      </c>
      <c r="C825" t="s">
        <v>18</v>
      </c>
      <c r="D825">
        <v>389</v>
      </c>
      <c r="E825">
        <v>1099</v>
      </c>
      <c r="F825">
        <v>0.65</v>
      </c>
      <c r="G825">
        <v>4.3</v>
      </c>
      <c r="H825">
        <v>974</v>
      </c>
      <c r="I825" t="s">
        <v>322</v>
      </c>
      <c r="J825" t="s">
        <v>323</v>
      </c>
      <c r="K825" t="s">
        <v>324</v>
      </c>
      <c r="L825" t="s">
        <v>325</v>
      </c>
      <c r="M825" t="s">
        <v>326</v>
      </c>
      <c r="N825" t="s">
        <v>327</v>
      </c>
      <c r="O825" t="s">
        <v>6853</v>
      </c>
      <c r="P825" t="s">
        <v>6854</v>
      </c>
    </row>
    <row r="826" spans="1:16">
      <c r="A826" t="s">
        <v>6855</v>
      </c>
      <c r="B826" t="s">
        <v>6856</v>
      </c>
      <c r="C826" t="s">
        <v>5443</v>
      </c>
      <c r="D826">
        <v>1799</v>
      </c>
      <c r="E826">
        <v>2911</v>
      </c>
      <c r="F826">
        <v>0.38</v>
      </c>
      <c r="G826">
        <v>4.3</v>
      </c>
      <c r="H826">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v>0.49</v>
      </c>
      <c r="G827">
        <v>4.4000000000000004</v>
      </c>
      <c r="H827">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v>0</v>
      </c>
      <c r="G828">
        <v>4</v>
      </c>
      <c r="H828">
        <v>26423</v>
      </c>
      <c r="I828" t="s">
        <v>6877</v>
      </c>
      <c r="J828" t="s">
        <v>6878</v>
      </c>
      <c r="K828" t="s">
        <v>6879</v>
      </c>
      <c r="L828" t="s">
        <v>6880</v>
      </c>
      <c r="M828" t="s">
        <v>6881</v>
      </c>
      <c r="N828" t="s">
        <v>6882</v>
      </c>
      <c r="O828" t="s">
        <v>6883</v>
      </c>
      <c r="P828" t="s">
        <v>6884</v>
      </c>
    </row>
    <row r="829" spans="1:16">
      <c r="A829" t="s">
        <v>6885</v>
      </c>
      <c r="B829" t="s">
        <v>6886</v>
      </c>
      <c r="C829" t="s">
        <v>2948</v>
      </c>
      <c r="D829">
        <v>1999</v>
      </c>
      <c r="E829">
        <v>7999</v>
      </c>
      <c r="F829">
        <v>0.75</v>
      </c>
      <c r="G829">
        <v>4.2</v>
      </c>
      <c r="H829">
        <v>31305</v>
      </c>
      <c r="I829" t="s">
        <v>6887</v>
      </c>
      <c r="J829" t="s">
        <v>6888</v>
      </c>
      <c r="K829" t="s">
        <v>6889</v>
      </c>
      <c r="L829" t="s">
        <v>6890</v>
      </c>
      <c r="M829" t="s">
        <v>6891</v>
      </c>
      <c r="N829" t="s">
        <v>6892</v>
      </c>
      <c r="O829" t="s">
        <v>6893</v>
      </c>
      <c r="P829" t="s">
        <v>6894</v>
      </c>
    </row>
    <row r="830" spans="1:16">
      <c r="A830" t="s">
        <v>6895</v>
      </c>
      <c r="B830" t="s">
        <v>6896</v>
      </c>
      <c r="C830" t="s">
        <v>6897</v>
      </c>
      <c r="D830">
        <v>2099</v>
      </c>
      <c r="E830">
        <v>3250</v>
      </c>
      <c r="F830">
        <v>0.35</v>
      </c>
      <c r="G830">
        <v>3.8</v>
      </c>
      <c r="H830">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v>0.64</v>
      </c>
      <c r="G831">
        <v>4.0999999999999996</v>
      </c>
      <c r="H831">
        <v>10174</v>
      </c>
      <c r="I831" t="s">
        <v>6909</v>
      </c>
      <c r="J831" t="s">
        <v>6910</v>
      </c>
      <c r="K831" t="s">
        <v>6911</v>
      </c>
      <c r="L831" t="s">
        <v>6912</v>
      </c>
      <c r="M831" t="s">
        <v>6913</v>
      </c>
      <c r="N831" t="s">
        <v>6914</v>
      </c>
      <c r="O831" t="s">
        <v>6915</v>
      </c>
      <c r="P831" t="s">
        <v>6916</v>
      </c>
    </row>
    <row r="832" spans="1:16">
      <c r="A832" t="s">
        <v>6917</v>
      </c>
      <c r="B832" t="s">
        <v>6918</v>
      </c>
      <c r="C832" t="s">
        <v>5102</v>
      </c>
      <c r="D832">
        <v>1345</v>
      </c>
      <c r="E832">
        <v>2295</v>
      </c>
      <c r="F832">
        <v>0.41</v>
      </c>
      <c r="G832">
        <v>4.2</v>
      </c>
      <c r="H832">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v>0.65</v>
      </c>
      <c r="G833">
        <v>4.2</v>
      </c>
      <c r="H833">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v>0.42</v>
      </c>
      <c r="G834">
        <v>4.4000000000000004</v>
      </c>
      <c r="H83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v>0</v>
      </c>
      <c r="G835">
        <v>4.3</v>
      </c>
      <c r="H835">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v>0.22</v>
      </c>
      <c r="G836">
        <v>4.0999999999999996</v>
      </c>
      <c r="H836">
        <v>18656</v>
      </c>
      <c r="I836" t="s">
        <v>6952</v>
      </c>
      <c r="J836" t="s">
        <v>6953</v>
      </c>
      <c r="K836" t="s">
        <v>6954</v>
      </c>
      <c r="L836" t="s">
        <v>6955</v>
      </c>
      <c r="M836" t="s">
        <v>6956</v>
      </c>
      <c r="N836" t="s">
        <v>6957</v>
      </c>
      <c r="O836" t="s">
        <v>6958</v>
      </c>
      <c r="P836" t="s">
        <v>6959</v>
      </c>
    </row>
    <row r="837" spans="1:16">
      <c r="A837" t="s">
        <v>6960</v>
      </c>
      <c r="B837" t="s">
        <v>6961</v>
      </c>
      <c r="C837" t="s">
        <v>5047</v>
      </c>
      <c r="D837">
        <v>879</v>
      </c>
      <c r="E837">
        <v>1109</v>
      </c>
      <c r="F837">
        <v>0.21</v>
      </c>
      <c r="G837">
        <v>4.4000000000000004</v>
      </c>
      <c r="H837">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v>0.8</v>
      </c>
      <c r="G838">
        <v>3.9</v>
      </c>
      <c r="H838">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v>0</v>
      </c>
      <c r="G839">
        <v>3.9</v>
      </c>
      <c r="H839">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v>0.6</v>
      </c>
      <c r="G840">
        <v>3.6</v>
      </c>
      <c r="H840">
        <v>2492</v>
      </c>
      <c r="I840" t="s">
        <v>6982</v>
      </c>
      <c r="J840" t="s">
        <v>6983</v>
      </c>
      <c r="K840" t="s">
        <v>6984</v>
      </c>
      <c r="L840" t="s">
        <v>6985</v>
      </c>
      <c r="M840" t="s">
        <v>6986</v>
      </c>
      <c r="N840" t="s">
        <v>6987</v>
      </c>
      <c r="O840" t="s">
        <v>6988</v>
      </c>
      <c r="P840" t="s">
        <v>6989</v>
      </c>
    </row>
    <row r="841" spans="1:16">
      <c r="A841" t="s">
        <v>356</v>
      </c>
      <c r="B841" t="s">
        <v>357</v>
      </c>
      <c r="C841" t="s">
        <v>18</v>
      </c>
      <c r="D841">
        <v>899</v>
      </c>
      <c r="E841">
        <v>1900</v>
      </c>
      <c r="F841">
        <v>0.53</v>
      </c>
      <c r="G841">
        <v>4.4000000000000004</v>
      </c>
      <c r="H841">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v>0.8</v>
      </c>
      <c r="G842">
        <v>4</v>
      </c>
      <c r="H842">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v>0.85</v>
      </c>
      <c r="G843">
        <v>3.5</v>
      </c>
      <c r="H843">
        <v>2523</v>
      </c>
      <c r="I843" t="s">
        <v>6996</v>
      </c>
      <c r="J843" t="s">
        <v>6997</v>
      </c>
      <c r="K843" t="s">
        <v>6998</v>
      </c>
      <c r="L843" t="s">
        <v>6999</v>
      </c>
      <c r="M843" t="s">
        <v>7000</v>
      </c>
      <c r="N843" t="s">
        <v>7001</v>
      </c>
      <c r="O843" t="s">
        <v>7002</v>
      </c>
      <c r="P843" t="s">
        <v>7003</v>
      </c>
    </row>
    <row r="844" spans="1:16">
      <c r="A844" t="s">
        <v>7004</v>
      </c>
      <c r="B844" t="s">
        <v>7005</v>
      </c>
      <c r="C844" t="s">
        <v>4856</v>
      </c>
      <c r="D844">
        <v>469</v>
      </c>
      <c r="E844">
        <v>1499</v>
      </c>
      <c r="F844">
        <v>0.69</v>
      </c>
      <c r="G844">
        <v>4.0999999999999996</v>
      </c>
      <c r="H844">
        <v>352</v>
      </c>
      <c r="I844" t="s">
        <v>7006</v>
      </c>
      <c r="J844" t="s">
        <v>7007</v>
      </c>
      <c r="K844" t="s">
        <v>7008</v>
      </c>
      <c r="L844" t="s">
        <v>7009</v>
      </c>
      <c r="M844" t="s">
        <v>7010</v>
      </c>
      <c r="N844" t="s">
        <v>7011</v>
      </c>
      <c r="O844" t="s">
        <v>7012</v>
      </c>
      <c r="P844" t="s">
        <v>7013</v>
      </c>
    </row>
    <row r="845" spans="1:16">
      <c r="A845" t="s">
        <v>7014</v>
      </c>
      <c r="B845" t="s">
        <v>7015</v>
      </c>
      <c r="C845" t="s">
        <v>6103</v>
      </c>
      <c r="D845">
        <v>1187</v>
      </c>
      <c r="E845">
        <v>1929</v>
      </c>
      <c r="F845">
        <v>0.38</v>
      </c>
      <c r="G845">
        <v>4.0999999999999996</v>
      </c>
      <c r="H845">
        <v>1662</v>
      </c>
      <c r="I845" t="s">
        <v>7016</v>
      </c>
      <c r="J845" t="s">
        <v>7017</v>
      </c>
      <c r="K845" t="s">
        <v>7018</v>
      </c>
      <c r="L845" t="s">
        <v>7019</v>
      </c>
      <c r="M845" t="s">
        <v>7020</v>
      </c>
      <c r="N845" t="s">
        <v>7021</v>
      </c>
      <c r="O845" t="s">
        <v>7022</v>
      </c>
      <c r="P845" t="s">
        <v>7023</v>
      </c>
    </row>
    <row r="846" spans="1:16">
      <c r="A846" t="s">
        <v>7024</v>
      </c>
      <c r="B846" t="s">
        <v>7025</v>
      </c>
      <c r="C846" t="s">
        <v>7026</v>
      </c>
      <c r="D846">
        <v>849</v>
      </c>
      <c r="E846">
        <v>1499</v>
      </c>
      <c r="F846">
        <v>0.43</v>
      </c>
      <c r="G846">
        <v>4</v>
      </c>
      <c r="H846">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v>0.18</v>
      </c>
      <c r="G847">
        <v>4.0999999999999996</v>
      </c>
      <c r="H847">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v>0.62</v>
      </c>
      <c r="G848">
        <v>4</v>
      </c>
      <c r="H848">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v>0.25</v>
      </c>
      <c r="G849">
        <v>3.8</v>
      </c>
      <c r="H849">
        <v>40895</v>
      </c>
      <c r="I849" t="s">
        <v>7058</v>
      </c>
      <c r="J849" t="s">
        <v>7059</v>
      </c>
      <c r="K849" t="s">
        <v>7060</v>
      </c>
      <c r="L849" t="s">
        <v>7061</v>
      </c>
      <c r="M849" t="s">
        <v>7062</v>
      </c>
      <c r="N849" t="s">
        <v>7063</v>
      </c>
      <c r="O849" t="s">
        <v>7064</v>
      </c>
      <c r="P849" t="s">
        <v>7065</v>
      </c>
    </row>
    <row r="850" spans="1:16">
      <c r="A850" t="s">
        <v>7066</v>
      </c>
      <c r="B850" t="s">
        <v>7067</v>
      </c>
      <c r="C850" t="s">
        <v>7068</v>
      </c>
      <c r="D850">
        <v>549</v>
      </c>
      <c r="E850">
        <v>1499</v>
      </c>
      <c r="F850">
        <v>0.63</v>
      </c>
      <c r="G850">
        <v>4.3</v>
      </c>
      <c r="H850">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v>0.05</v>
      </c>
      <c r="G851">
        <v>4.2</v>
      </c>
      <c r="H851">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v>0</v>
      </c>
      <c r="G852">
        <v>4.0999999999999996</v>
      </c>
      <c r="H852">
        <v>4308</v>
      </c>
      <c r="I852" t="s">
        <v>7090</v>
      </c>
      <c r="J852" t="s">
        <v>7091</v>
      </c>
      <c r="K852" t="s">
        <v>7092</v>
      </c>
      <c r="L852" t="s">
        <v>7093</v>
      </c>
      <c r="M852" t="s">
        <v>7094</v>
      </c>
      <c r="N852" t="s">
        <v>7095</v>
      </c>
      <c r="O852" t="s">
        <v>7096</v>
      </c>
      <c r="P852" t="s">
        <v>7097</v>
      </c>
    </row>
    <row r="853" spans="1:16">
      <c r="A853" t="s">
        <v>386</v>
      </c>
      <c r="B853" t="s">
        <v>387</v>
      </c>
      <c r="C853" t="s">
        <v>18</v>
      </c>
      <c r="D853">
        <v>970</v>
      </c>
      <c r="E853">
        <v>1999</v>
      </c>
      <c r="F853">
        <v>0.51</v>
      </c>
      <c r="G853">
        <v>4.2</v>
      </c>
      <c r="H853">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v>0.7</v>
      </c>
      <c r="G854">
        <v>4.5</v>
      </c>
      <c r="H854">
        <v>107686</v>
      </c>
      <c r="I854" t="s">
        <v>398</v>
      </c>
      <c r="J854" t="s">
        <v>399</v>
      </c>
      <c r="K854" t="s">
        <v>400</v>
      </c>
      <c r="L854" t="s">
        <v>401</v>
      </c>
      <c r="M854" t="s">
        <v>402</v>
      </c>
      <c r="N854" t="s">
        <v>403</v>
      </c>
      <c r="O854" t="s">
        <v>404</v>
      </c>
      <c r="P854" t="s">
        <v>7100</v>
      </c>
    </row>
    <row r="855" spans="1:16">
      <c r="A855" t="s">
        <v>7101</v>
      </c>
      <c r="B855" t="s">
        <v>7102</v>
      </c>
      <c r="C855" t="s">
        <v>4845</v>
      </c>
      <c r="D855">
        <v>1490</v>
      </c>
      <c r="E855">
        <v>2295</v>
      </c>
      <c r="F855">
        <v>0.35</v>
      </c>
      <c r="G855">
        <v>4.5999999999999996</v>
      </c>
      <c r="H855">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v>0</v>
      </c>
      <c r="G856">
        <v>4.3</v>
      </c>
      <c r="H856">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v>0.4</v>
      </c>
      <c r="G857">
        <v>4</v>
      </c>
      <c r="H857">
        <v>5057</v>
      </c>
      <c r="I857" t="s">
        <v>7124</v>
      </c>
      <c r="J857" t="s">
        <v>7125</v>
      </c>
      <c r="K857" t="s">
        <v>7126</v>
      </c>
      <c r="L857" t="s">
        <v>7127</v>
      </c>
      <c r="M857" t="s">
        <v>7128</v>
      </c>
      <c r="N857" t="s">
        <v>7129</v>
      </c>
      <c r="O857" t="s">
        <v>7130</v>
      </c>
      <c r="P857" t="s">
        <v>7131</v>
      </c>
    </row>
    <row r="858" spans="1:16">
      <c r="A858" t="s">
        <v>7132</v>
      </c>
      <c r="B858" t="s">
        <v>7133</v>
      </c>
      <c r="C858" t="s">
        <v>5336</v>
      </c>
      <c r="D858">
        <v>575</v>
      </c>
      <c r="E858">
        <v>2799</v>
      </c>
      <c r="F858">
        <v>0.79</v>
      </c>
      <c r="G858">
        <v>4.2</v>
      </c>
      <c r="H858">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v>0.67</v>
      </c>
      <c r="G859">
        <v>3.3</v>
      </c>
      <c r="H859">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v>0.15</v>
      </c>
      <c r="G860">
        <v>4.3</v>
      </c>
      <c r="H860">
        <v>2450</v>
      </c>
      <c r="I860" t="s">
        <v>7144</v>
      </c>
      <c r="J860" t="s">
        <v>7145</v>
      </c>
      <c r="K860" t="s">
        <v>7146</v>
      </c>
      <c r="L860" t="s">
        <v>7147</v>
      </c>
      <c r="M860" t="s">
        <v>7148</v>
      </c>
      <c r="N860" t="s">
        <v>7149</v>
      </c>
      <c r="O860" t="s">
        <v>7150</v>
      </c>
      <c r="P860" t="s">
        <v>7151</v>
      </c>
    </row>
    <row r="861" spans="1:16">
      <c r="A861" t="s">
        <v>7152</v>
      </c>
      <c r="B861" t="s">
        <v>7153</v>
      </c>
      <c r="C861" t="s">
        <v>3066</v>
      </c>
      <c r="D861">
        <v>1599</v>
      </c>
      <c r="E861">
        <v>3490</v>
      </c>
      <c r="F861">
        <v>0.54</v>
      </c>
      <c r="G861">
        <v>3.7</v>
      </c>
      <c r="H861">
        <v>676</v>
      </c>
      <c r="I861" t="s">
        <v>7154</v>
      </c>
      <c r="J861" t="s">
        <v>7155</v>
      </c>
      <c r="K861" t="s">
        <v>7156</v>
      </c>
      <c r="L861" t="s">
        <v>7157</v>
      </c>
      <c r="M861" t="s">
        <v>7158</v>
      </c>
      <c r="N861" t="s">
        <v>7159</v>
      </c>
      <c r="O861" t="s">
        <v>7160</v>
      </c>
      <c r="P861" t="s">
        <v>7161</v>
      </c>
    </row>
    <row r="862" spans="1:16">
      <c r="A862" t="s">
        <v>7162</v>
      </c>
      <c r="B862" t="s">
        <v>7163</v>
      </c>
      <c r="C862" t="s">
        <v>3066</v>
      </c>
      <c r="D862">
        <v>499</v>
      </c>
      <c r="E862">
        <v>1299</v>
      </c>
      <c r="F862">
        <v>0.62</v>
      </c>
      <c r="G862">
        <v>3.9</v>
      </c>
      <c r="H862">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v>0.6</v>
      </c>
      <c r="G863">
        <v>4.3</v>
      </c>
      <c r="H863">
        <v>9998</v>
      </c>
      <c r="I863" t="s">
        <v>7174</v>
      </c>
      <c r="J863" t="s">
        <v>7175</v>
      </c>
      <c r="K863" t="s">
        <v>7176</v>
      </c>
      <c r="L863" t="s">
        <v>7177</v>
      </c>
      <c r="M863" t="s">
        <v>7178</v>
      </c>
      <c r="N863" t="s">
        <v>7179</v>
      </c>
      <c r="O863" t="s">
        <v>7180</v>
      </c>
      <c r="P863" t="s">
        <v>7181</v>
      </c>
    </row>
    <row r="864" spans="1:16">
      <c r="A864" t="s">
        <v>7182</v>
      </c>
      <c r="B864" t="s">
        <v>7183</v>
      </c>
      <c r="C864" t="s">
        <v>2948</v>
      </c>
      <c r="D864">
        <v>2499</v>
      </c>
      <c r="E864">
        <v>5999</v>
      </c>
      <c r="F864">
        <v>0.57999999999999996</v>
      </c>
      <c r="G864">
        <v>4.0999999999999996</v>
      </c>
      <c r="H86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v>0.8</v>
      </c>
      <c r="G865">
        <v>4.2</v>
      </c>
      <c r="H865">
        <v>362</v>
      </c>
      <c r="I865" t="s">
        <v>7195</v>
      </c>
      <c r="J865" t="s">
        <v>7196</v>
      </c>
      <c r="K865" t="s">
        <v>7197</v>
      </c>
      <c r="L865" t="s">
        <v>7198</v>
      </c>
      <c r="M865" t="s">
        <v>7199</v>
      </c>
      <c r="N865" t="s">
        <v>7200</v>
      </c>
      <c r="O865" t="s">
        <v>7201</v>
      </c>
      <c r="P865" t="s">
        <v>7202</v>
      </c>
    </row>
    <row r="866" spans="1:16">
      <c r="A866" t="s">
        <v>7203</v>
      </c>
      <c r="B866" t="s">
        <v>7204</v>
      </c>
      <c r="C866" t="s">
        <v>3024</v>
      </c>
      <c r="D866">
        <v>939</v>
      </c>
      <c r="E866">
        <v>1800</v>
      </c>
      <c r="F866">
        <v>0.48</v>
      </c>
      <c r="G866">
        <v>4.5</v>
      </c>
      <c r="H866">
        <v>205052</v>
      </c>
      <c r="I866" t="s">
        <v>7205</v>
      </c>
      <c r="J866" t="s">
        <v>7206</v>
      </c>
      <c r="K866" t="s">
        <v>7207</v>
      </c>
      <c r="L866" t="s">
        <v>7208</v>
      </c>
      <c r="M866" t="s">
        <v>7209</v>
      </c>
      <c r="N866" t="s">
        <v>7210</v>
      </c>
      <c r="O866" t="s">
        <v>7211</v>
      </c>
      <c r="P866" t="s">
        <v>7212</v>
      </c>
    </row>
    <row r="867" spans="1:16">
      <c r="A867" t="s">
        <v>7213</v>
      </c>
      <c r="B867" t="s">
        <v>7214</v>
      </c>
      <c r="C867" t="s">
        <v>2948</v>
      </c>
      <c r="D867">
        <v>2499</v>
      </c>
      <c r="E867">
        <v>9999</v>
      </c>
      <c r="F867">
        <v>0.75</v>
      </c>
      <c r="G867">
        <v>4</v>
      </c>
      <c r="H867">
        <v>9090</v>
      </c>
      <c r="I867" t="s">
        <v>7215</v>
      </c>
      <c r="J867" t="s">
        <v>7216</v>
      </c>
      <c r="K867" t="s">
        <v>7217</v>
      </c>
      <c r="L867" t="s">
        <v>7218</v>
      </c>
      <c r="M867" t="s">
        <v>7219</v>
      </c>
      <c r="N867" t="s">
        <v>7220</v>
      </c>
      <c r="O867" t="s">
        <v>7221</v>
      </c>
      <c r="P867" t="s">
        <v>7222</v>
      </c>
    </row>
    <row r="868" spans="1:16">
      <c r="A868" t="s">
        <v>7223</v>
      </c>
      <c r="B868" t="s">
        <v>7224</v>
      </c>
      <c r="C868" t="s">
        <v>4845</v>
      </c>
      <c r="D868">
        <v>1439</v>
      </c>
      <c r="E868">
        <v>2890</v>
      </c>
      <c r="F868">
        <v>0.5</v>
      </c>
      <c r="G868">
        <v>4.5</v>
      </c>
      <c r="H868">
        <v>4099</v>
      </c>
      <c r="I868" t="s">
        <v>7225</v>
      </c>
      <c r="J868" t="s">
        <v>7226</v>
      </c>
      <c r="K868" t="s">
        <v>7227</v>
      </c>
      <c r="L868" t="s">
        <v>7228</v>
      </c>
      <c r="M868" t="s">
        <v>7229</v>
      </c>
      <c r="N868" t="s">
        <v>7230</v>
      </c>
      <c r="O868" t="s">
        <v>7231</v>
      </c>
      <c r="P868" t="s">
        <v>7232</v>
      </c>
    </row>
    <row r="869" spans="1:16">
      <c r="A869" t="s">
        <v>7233</v>
      </c>
      <c r="B869" t="s">
        <v>7234</v>
      </c>
      <c r="C869" t="s">
        <v>3066</v>
      </c>
      <c r="D869">
        <v>1099</v>
      </c>
      <c r="E869">
        <v>5999</v>
      </c>
      <c r="F869">
        <v>0.82</v>
      </c>
      <c r="G869">
        <v>3.5</v>
      </c>
      <c r="H869">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v>0.02</v>
      </c>
      <c r="G870">
        <v>4.5</v>
      </c>
      <c r="H870">
        <v>4428</v>
      </c>
      <c r="I870" t="s">
        <v>7244</v>
      </c>
      <c r="J870" t="s">
        <v>7245</v>
      </c>
      <c r="K870" t="s">
        <v>7246</v>
      </c>
      <c r="L870" t="s">
        <v>7247</v>
      </c>
      <c r="M870" t="s">
        <v>7248</v>
      </c>
      <c r="N870" t="s">
        <v>7249</v>
      </c>
      <c r="O870" t="s">
        <v>7250</v>
      </c>
      <c r="P870" t="s">
        <v>7251</v>
      </c>
    </row>
    <row r="871" spans="1:16">
      <c r="A871" t="s">
        <v>420</v>
      </c>
      <c r="B871" t="s">
        <v>421</v>
      </c>
      <c r="C871" t="s">
        <v>98</v>
      </c>
      <c r="D871">
        <v>999</v>
      </c>
      <c r="E871">
        <v>1599</v>
      </c>
      <c r="F871">
        <v>0.38</v>
      </c>
      <c r="G871">
        <v>4.3</v>
      </c>
      <c r="H871">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v>0.88</v>
      </c>
      <c r="G872">
        <v>3.3</v>
      </c>
      <c r="H872">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v>0.65</v>
      </c>
      <c r="G873">
        <v>4.0999999999999996</v>
      </c>
      <c r="H873">
        <v>21</v>
      </c>
      <c r="I873" t="s">
        <v>7266</v>
      </c>
      <c r="J873" t="s">
        <v>7267</v>
      </c>
      <c r="K873" t="s">
        <v>7268</v>
      </c>
      <c r="L873" t="s">
        <v>7269</v>
      </c>
      <c r="M873" t="s">
        <v>7270</v>
      </c>
      <c r="N873" t="s">
        <v>7271</v>
      </c>
      <c r="O873" t="s">
        <v>7272</v>
      </c>
      <c r="P873" t="s">
        <v>7273</v>
      </c>
    </row>
    <row r="874" spans="1:16">
      <c r="A874" t="s">
        <v>7274</v>
      </c>
      <c r="B874" t="s">
        <v>7275</v>
      </c>
      <c r="C874" t="s">
        <v>5904</v>
      </c>
      <c r="D874">
        <v>1999</v>
      </c>
      <c r="E874">
        <v>4700</v>
      </c>
      <c r="F874">
        <v>0.56999999999999995</v>
      </c>
      <c r="G874">
        <v>3.8</v>
      </c>
      <c r="H874">
        <v>1880</v>
      </c>
      <c r="I874" t="s">
        <v>7276</v>
      </c>
      <c r="J874" t="s">
        <v>7277</v>
      </c>
      <c r="K874" t="s">
        <v>7278</v>
      </c>
      <c r="L874" t="s">
        <v>7279</v>
      </c>
      <c r="M874" t="s">
        <v>7280</v>
      </c>
      <c r="N874" t="s">
        <v>7281</v>
      </c>
      <c r="O874" t="s">
        <v>7282</v>
      </c>
      <c r="P874" t="s">
        <v>7283</v>
      </c>
    </row>
    <row r="875" spans="1:16">
      <c r="A875" t="s">
        <v>7284</v>
      </c>
      <c r="B875" t="s">
        <v>7285</v>
      </c>
      <c r="C875" t="s">
        <v>7286</v>
      </c>
      <c r="D875">
        <v>3999</v>
      </c>
      <c r="E875">
        <v>4332.96</v>
      </c>
      <c r="F875">
        <v>0.08</v>
      </c>
      <c r="G875">
        <v>3.5</v>
      </c>
      <c r="H875">
        <v>21762</v>
      </c>
      <c r="I875" t="s">
        <v>7287</v>
      </c>
      <c r="J875" t="s">
        <v>7288</v>
      </c>
      <c r="K875" t="s">
        <v>7289</v>
      </c>
      <c r="L875" t="s">
        <v>7290</v>
      </c>
      <c r="M875" t="s">
        <v>7291</v>
      </c>
      <c r="N875" t="s">
        <v>7292</v>
      </c>
      <c r="O875" t="s">
        <v>7293</v>
      </c>
      <c r="P875" t="s">
        <v>7294</v>
      </c>
    </row>
    <row r="876" spans="1:16">
      <c r="A876" t="s">
        <v>7295</v>
      </c>
      <c r="B876" t="s">
        <v>7296</v>
      </c>
      <c r="C876" t="s">
        <v>5443</v>
      </c>
      <c r="D876">
        <v>899</v>
      </c>
      <c r="E876">
        <v>1800</v>
      </c>
      <c r="F876">
        <v>0.5</v>
      </c>
      <c r="G876">
        <v>4.0999999999999996</v>
      </c>
      <c r="H876">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v>0.7</v>
      </c>
      <c r="G877">
        <v>4.5</v>
      </c>
      <c r="H877">
        <v>2453</v>
      </c>
      <c r="I877" t="s">
        <v>7307</v>
      </c>
      <c r="J877" t="s">
        <v>7308</v>
      </c>
      <c r="K877" t="s">
        <v>7309</v>
      </c>
      <c r="L877" t="s">
        <v>7310</v>
      </c>
      <c r="M877" t="s">
        <v>7311</v>
      </c>
      <c r="N877" t="s">
        <v>7312</v>
      </c>
      <c r="O877" t="s">
        <v>7313</v>
      </c>
      <c r="P877" t="s">
        <v>7314</v>
      </c>
    </row>
    <row r="878" spans="1:16">
      <c r="A878" t="s">
        <v>7315</v>
      </c>
      <c r="B878" t="s">
        <v>7316</v>
      </c>
      <c r="C878" t="s">
        <v>4856</v>
      </c>
      <c r="D878">
        <v>3303</v>
      </c>
      <c r="E878">
        <v>4699</v>
      </c>
      <c r="F878">
        <v>0.3</v>
      </c>
      <c r="G878">
        <v>4.4000000000000004</v>
      </c>
      <c r="H878">
        <v>13544</v>
      </c>
      <c r="I878" t="s">
        <v>7317</v>
      </c>
      <c r="J878" t="s">
        <v>7318</v>
      </c>
      <c r="K878" t="s">
        <v>7319</v>
      </c>
      <c r="L878" t="s">
        <v>7320</v>
      </c>
      <c r="M878" t="s">
        <v>7321</v>
      </c>
      <c r="N878" t="s">
        <v>7322</v>
      </c>
      <c r="O878" t="s">
        <v>7323</v>
      </c>
      <c r="P878" t="s">
        <v>7324</v>
      </c>
    </row>
    <row r="879" spans="1:16">
      <c r="A879" t="s">
        <v>7325</v>
      </c>
      <c r="B879" t="s">
        <v>7326</v>
      </c>
      <c r="C879" t="s">
        <v>6577</v>
      </c>
      <c r="D879">
        <v>1890</v>
      </c>
      <c r="E879">
        <v>5490</v>
      </c>
      <c r="F879">
        <v>0.66</v>
      </c>
      <c r="G879">
        <v>4.0999999999999996</v>
      </c>
      <c r="H879">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v>0.1</v>
      </c>
      <c r="G880">
        <v>4.3</v>
      </c>
      <c r="H880">
        <v>3061</v>
      </c>
      <c r="I880" t="s">
        <v>7337</v>
      </c>
      <c r="J880" t="s">
        <v>7338</v>
      </c>
      <c r="K880" t="s">
        <v>7339</v>
      </c>
      <c r="L880" t="s">
        <v>7340</v>
      </c>
      <c r="M880" t="s">
        <v>7341</v>
      </c>
      <c r="N880" t="s">
        <v>7342</v>
      </c>
      <c r="O880" t="s">
        <v>7343</v>
      </c>
      <c r="P880" t="s">
        <v>7344</v>
      </c>
    </row>
    <row r="881" spans="1:16">
      <c r="A881" t="s">
        <v>7345</v>
      </c>
      <c r="B881" t="s">
        <v>7346</v>
      </c>
      <c r="C881" t="s">
        <v>3066</v>
      </c>
      <c r="D881">
        <v>1599</v>
      </c>
      <c r="E881">
        <v>2790</v>
      </c>
      <c r="F881">
        <v>0.43</v>
      </c>
      <c r="G881">
        <v>3.6</v>
      </c>
      <c r="H881">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v>0.4</v>
      </c>
      <c r="G882">
        <v>4</v>
      </c>
      <c r="H882">
        <v>7601</v>
      </c>
      <c r="I882" t="s">
        <v>7357</v>
      </c>
      <c r="J882" t="s">
        <v>7358</v>
      </c>
      <c r="K882" t="s">
        <v>7359</v>
      </c>
      <c r="L882" t="s">
        <v>7360</v>
      </c>
      <c r="M882" t="s">
        <v>7361</v>
      </c>
      <c r="N882" t="s">
        <v>7362</v>
      </c>
      <c r="O882" t="s">
        <v>7363</v>
      </c>
      <c r="P882" t="s">
        <v>7364</v>
      </c>
    </row>
    <row r="883" spans="1:16">
      <c r="A883" t="s">
        <v>445</v>
      </c>
      <c r="B883" t="s">
        <v>446</v>
      </c>
      <c r="C883" t="s">
        <v>98</v>
      </c>
      <c r="D883">
        <v>507</v>
      </c>
      <c r="E883">
        <v>1208</v>
      </c>
      <c r="F883">
        <v>0.57999999999999996</v>
      </c>
      <c r="G883">
        <v>4.0999999999999996</v>
      </c>
      <c r="H883">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v>0.53</v>
      </c>
      <c r="G884">
        <v>4.5</v>
      </c>
      <c r="H884">
        <v>4219</v>
      </c>
      <c r="I884" t="s">
        <v>7369</v>
      </c>
      <c r="J884" t="s">
        <v>7370</v>
      </c>
      <c r="K884" t="s">
        <v>7371</v>
      </c>
      <c r="L884" t="s">
        <v>7372</v>
      </c>
      <c r="M884" t="s">
        <v>7373</v>
      </c>
      <c r="N884" t="s">
        <v>7374</v>
      </c>
      <c r="O884" t="s">
        <v>7375</v>
      </c>
      <c r="P884" t="s">
        <v>7376</v>
      </c>
    </row>
    <row r="885" spans="1:16">
      <c r="A885" t="s">
        <v>7377</v>
      </c>
      <c r="B885" t="s">
        <v>7378</v>
      </c>
      <c r="C885" t="s">
        <v>4425</v>
      </c>
      <c r="D885">
        <v>1499</v>
      </c>
      <c r="E885">
        <v>3999</v>
      </c>
      <c r="F885">
        <v>0.63</v>
      </c>
      <c r="G885">
        <v>4.2</v>
      </c>
      <c r="H885">
        <v>42775</v>
      </c>
      <c r="I885" t="s">
        <v>7379</v>
      </c>
      <c r="J885" t="s">
        <v>7380</v>
      </c>
      <c r="K885" t="s">
        <v>7381</v>
      </c>
      <c r="L885" t="s">
        <v>7382</v>
      </c>
      <c r="M885" t="s">
        <v>7383</v>
      </c>
      <c r="N885" t="s">
        <v>13058</v>
      </c>
      <c r="O885" t="s">
        <v>7384</v>
      </c>
      <c r="P885" t="s">
        <v>7385</v>
      </c>
    </row>
    <row r="886" spans="1:16">
      <c r="A886" t="s">
        <v>7386</v>
      </c>
      <c r="B886" t="s">
        <v>7387</v>
      </c>
      <c r="C886" t="s">
        <v>7068</v>
      </c>
      <c r="D886">
        <v>549</v>
      </c>
      <c r="E886">
        <v>2499</v>
      </c>
      <c r="F886">
        <v>0.78</v>
      </c>
      <c r="G886">
        <v>4.3</v>
      </c>
      <c r="H886">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v>0.5</v>
      </c>
      <c r="G887">
        <v>4.2</v>
      </c>
      <c r="H887">
        <v>92595</v>
      </c>
      <c r="I887" t="s">
        <v>473</v>
      </c>
      <c r="J887" t="s">
        <v>474</v>
      </c>
      <c r="K887" t="s">
        <v>475</v>
      </c>
      <c r="L887" t="s">
        <v>476</v>
      </c>
      <c r="M887" t="s">
        <v>477</v>
      </c>
      <c r="N887" t="s">
        <v>478</v>
      </c>
      <c r="O887" t="s">
        <v>479</v>
      </c>
      <c r="P887" t="s">
        <v>7396</v>
      </c>
    </row>
    <row r="888" spans="1:16">
      <c r="A888" t="s">
        <v>7397</v>
      </c>
      <c r="B888" t="s">
        <v>7398</v>
      </c>
      <c r="C888" t="s">
        <v>4845</v>
      </c>
      <c r="D888">
        <v>1295</v>
      </c>
      <c r="E888">
        <v>1645</v>
      </c>
      <c r="F888">
        <v>0.21</v>
      </c>
      <c r="G888">
        <v>4.5999999999999996</v>
      </c>
      <c r="H888">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v>0</v>
      </c>
      <c r="G889">
        <v>4.5</v>
      </c>
      <c r="H889">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v>0</v>
      </c>
      <c r="G890">
        <v>4.3</v>
      </c>
      <c r="H890">
        <v>10833</v>
      </c>
      <c r="I890" t="s">
        <v>4451</v>
      </c>
      <c r="J890" t="s">
        <v>4452</v>
      </c>
      <c r="K890" t="s">
        <v>4453</v>
      </c>
      <c r="L890" t="s">
        <v>4454</v>
      </c>
      <c r="M890" t="s">
        <v>4455</v>
      </c>
      <c r="N890" t="s">
        <v>4456</v>
      </c>
      <c r="O890" t="s">
        <v>7417</v>
      </c>
      <c r="P890" t="s">
        <v>7418</v>
      </c>
    </row>
    <row r="891" spans="1:16">
      <c r="A891" t="s">
        <v>7419</v>
      </c>
      <c r="B891" t="s">
        <v>7420</v>
      </c>
      <c r="C891" t="s">
        <v>5102</v>
      </c>
      <c r="D891">
        <v>1149</v>
      </c>
      <c r="E891">
        <v>1499</v>
      </c>
      <c r="F891">
        <v>0.23</v>
      </c>
      <c r="G891">
        <v>4.0999999999999996</v>
      </c>
      <c r="H891">
        <v>10443</v>
      </c>
      <c r="I891" t="s">
        <v>7421</v>
      </c>
      <c r="J891" t="s">
        <v>7422</v>
      </c>
      <c r="K891" t="s">
        <v>7423</v>
      </c>
      <c r="L891" t="s">
        <v>7424</v>
      </c>
      <c r="M891" t="s">
        <v>7425</v>
      </c>
      <c r="N891" t="s">
        <v>7426</v>
      </c>
      <c r="O891" t="s">
        <v>7427</v>
      </c>
      <c r="P891" t="s">
        <v>7428</v>
      </c>
    </row>
    <row r="892" spans="1:16">
      <c r="A892" t="s">
        <v>7429</v>
      </c>
      <c r="B892" t="s">
        <v>7430</v>
      </c>
      <c r="C892" t="s">
        <v>4876</v>
      </c>
      <c r="D892">
        <v>499</v>
      </c>
      <c r="E892">
        <v>1299</v>
      </c>
      <c r="F892">
        <v>0.62</v>
      </c>
      <c r="G892">
        <v>4.5</v>
      </c>
      <c r="H892">
        <v>434</v>
      </c>
      <c r="I892" t="s">
        <v>7431</v>
      </c>
      <c r="J892" t="s">
        <v>7432</v>
      </c>
      <c r="K892" t="s">
        <v>7433</v>
      </c>
      <c r="L892" t="s">
        <v>7434</v>
      </c>
      <c r="M892" t="s">
        <v>7435</v>
      </c>
      <c r="N892" t="s">
        <v>7436</v>
      </c>
      <c r="O892" t="s">
        <v>7437</v>
      </c>
      <c r="P892" t="s">
        <v>7438</v>
      </c>
    </row>
    <row r="893" spans="1:16">
      <c r="A893" t="s">
        <v>7439</v>
      </c>
      <c r="B893" t="s">
        <v>7440</v>
      </c>
      <c r="C893" t="s">
        <v>3066</v>
      </c>
      <c r="D893">
        <v>999</v>
      </c>
      <c r="E893">
        <v>4199</v>
      </c>
      <c r="F893">
        <v>0.76</v>
      </c>
      <c r="G893">
        <v>3.5</v>
      </c>
      <c r="H893">
        <v>1913</v>
      </c>
      <c r="I893" t="s">
        <v>7441</v>
      </c>
      <c r="J893" t="s">
        <v>7442</v>
      </c>
      <c r="K893" t="s">
        <v>7443</v>
      </c>
      <c r="L893" t="s">
        <v>7444</v>
      </c>
      <c r="M893" t="s">
        <v>7445</v>
      </c>
      <c r="N893" t="s">
        <v>7446</v>
      </c>
      <c r="O893" t="s">
        <v>7447</v>
      </c>
      <c r="P893" t="s">
        <v>7448</v>
      </c>
    </row>
    <row r="894" spans="1:16">
      <c r="A894" t="s">
        <v>7449</v>
      </c>
      <c r="B894" t="s">
        <v>7450</v>
      </c>
      <c r="C894" t="s">
        <v>6733</v>
      </c>
      <c r="D894">
        <v>1709</v>
      </c>
      <c r="E894">
        <v>4000</v>
      </c>
      <c r="F894">
        <v>0.56999999999999995</v>
      </c>
      <c r="G894">
        <v>4.4000000000000004</v>
      </c>
      <c r="H89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v>0</v>
      </c>
      <c r="G895">
        <v>4.2</v>
      </c>
      <c r="H895">
        <v>2628</v>
      </c>
      <c r="I895" t="s">
        <v>7461</v>
      </c>
      <c r="J895" t="s">
        <v>7462</v>
      </c>
      <c r="K895" t="s">
        <v>7463</v>
      </c>
      <c r="L895" t="s">
        <v>7464</v>
      </c>
      <c r="M895" t="s">
        <v>7465</v>
      </c>
      <c r="N895" t="s">
        <v>7466</v>
      </c>
      <c r="O895" t="s">
        <v>7467</v>
      </c>
      <c r="P895" t="s">
        <v>7468</v>
      </c>
    </row>
    <row r="896" spans="1:16">
      <c r="A896" t="s">
        <v>481</v>
      </c>
      <c r="B896" t="s">
        <v>482</v>
      </c>
      <c r="C896" t="s">
        <v>98</v>
      </c>
      <c r="D896">
        <v>1199</v>
      </c>
      <c r="E896">
        <v>2199</v>
      </c>
      <c r="F896">
        <v>0.45</v>
      </c>
      <c r="G896">
        <v>4.4000000000000004</v>
      </c>
      <c r="H896">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v>0.1</v>
      </c>
      <c r="G897">
        <v>4.4000000000000004</v>
      </c>
      <c r="H897">
        <v>10718</v>
      </c>
      <c r="I897" t="s">
        <v>7473</v>
      </c>
      <c r="J897" t="s">
        <v>7474</v>
      </c>
      <c r="K897" t="s">
        <v>7475</v>
      </c>
      <c r="L897" t="s">
        <v>7476</v>
      </c>
      <c r="M897" t="s">
        <v>7477</v>
      </c>
      <c r="N897" t="s">
        <v>7478</v>
      </c>
      <c r="O897" t="s">
        <v>7479</v>
      </c>
      <c r="P897" t="s">
        <v>7480</v>
      </c>
    </row>
    <row r="898" spans="1:16">
      <c r="A898" t="s">
        <v>7481</v>
      </c>
      <c r="B898" t="s">
        <v>7482</v>
      </c>
      <c r="C898" t="s">
        <v>3867</v>
      </c>
      <c r="D898">
        <v>2025</v>
      </c>
      <c r="E898">
        <v>5999</v>
      </c>
      <c r="F898">
        <v>0.66</v>
      </c>
      <c r="G898">
        <v>4.2</v>
      </c>
      <c r="H898">
        <v>6233</v>
      </c>
      <c r="I898" t="s">
        <v>7483</v>
      </c>
      <c r="J898" t="s">
        <v>7484</v>
      </c>
      <c r="K898" t="s">
        <v>7485</v>
      </c>
      <c r="L898" t="s">
        <v>7486</v>
      </c>
      <c r="M898" t="s">
        <v>7487</v>
      </c>
      <c r="N898" t="s">
        <v>7488</v>
      </c>
      <c r="O898" t="s">
        <v>7489</v>
      </c>
      <c r="P898" t="s">
        <v>7490</v>
      </c>
    </row>
    <row r="899" spans="1:16">
      <c r="A899" t="s">
        <v>7491</v>
      </c>
      <c r="B899" t="s">
        <v>7492</v>
      </c>
      <c r="C899" t="s">
        <v>5336</v>
      </c>
      <c r="D899">
        <v>1495</v>
      </c>
      <c r="E899">
        <v>1995</v>
      </c>
      <c r="F899">
        <v>0.25</v>
      </c>
      <c r="G899">
        <v>4.5</v>
      </c>
      <c r="H899">
        <v>10541</v>
      </c>
      <c r="I899" t="s">
        <v>7493</v>
      </c>
      <c r="J899" t="s">
        <v>7494</v>
      </c>
      <c r="K899" t="s">
        <v>7495</v>
      </c>
      <c r="L899" t="s">
        <v>7496</v>
      </c>
      <c r="M899" t="s">
        <v>7497</v>
      </c>
      <c r="N899" t="s">
        <v>7498</v>
      </c>
      <c r="O899" t="s">
        <v>7499</v>
      </c>
      <c r="P899" t="s">
        <v>7500</v>
      </c>
    </row>
    <row r="900" spans="1:16">
      <c r="A900" t="s">
        <v>496</v>
      </c>
      <c r="B900" t="s">
        <v>497</v>
      </c>
      <c r="C900" t="s">
        <v>18</v>
      </c>
      <c r="D900">
        <v>799</v>
      </c>
      <c r="E900">
        <v>2100</v>
      </c>
      <c r="F900">
        <v>0.62</v>
      </c>
      <c r="G900">
        <v>4.3</v>
      </c>
      <c r="H900">
        <v>8188</v>
      </c>
      <c r="I900" t="s">
        <v>498</v>
      </c>
      <c r="J900" t="s">
        <v>499</v>
      </c>
      <c r="K900" t="s">
        <v>500</v>
      </c>
      <c r="L900" t="s">
        <v>501</v>
      </c>
      <c r="M900" t="s">
        <v>502</v>
      </c>
      <c r="N900" t="s">
        <v>503</v>
      </c>
      <c r="O900" t="s">
        <v>7501</v>
      </c>
      <c r="P900" t="s">
        <v>7502</v>
      </c>
    </row>
    <row r="901" spans="1:16">
      <c r="A901" t="s">
        <v>7503</v>
      </c>
      <c r="B901" t="s">
        <v>7504</v>
      </c>
      <c r="C901" t="s">
        <v>5515</v>
      </c>
      <c r="D901">
        <v>899</v>
      </c>
      <c r="E901">
        <v>1199</v>
      </c>
      <c r="F901">
        <v>0.25</v>
      </c>
      <c r="G901">
        <v>3.8</v>
      </c>
      <c r="H901">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v>0.65</v>
      </c>
      <c r="G902">
        <v>3.9</v>
      </c>
      <c r="H902">
        <v>817</v>
      </c>
      <c r="I902" t="s">
        <v>7516</v>
      </c>
      <c r="J902" t="s">
        <v>7517</v>
      </c>
      <c r="K902" t="s">
        <v>7518</v>
      </c>
      <c r="L902" t="s">
        <v>7519</v>
      </c>
      <c r="M902" t="s">
        <v>7520</v>
      </c>
      <c r="N902" t="s">
        <v>7521</v>
      </c>
      <c r="O902" t="s">
        <v>7522</v>
      </c>
      <c r="P902" t="s">
        <v>7523</v>
      </c>
    </row>
    <row r="903" spans="1:16">
      <c r="A903" t="s">
        <v>7524</v>
      </c>
      <c r="B903" t="s">
        <v>7525</v>
      </c>
      <c r="C903" t="s">
        <v>2979</v>
      </c>
      <c r="D903">
        <v>900</v>
      </c>
      <c r="E903">
        <v>2499</v>
      </c>
      <c r="F903">
        <v>0.64</v>
      </c>
      <c r="G903">
        <v>4</v>
      </c>
      <c r="H903">
        <v>36384</v>
      </c>
      <c r="I903" t="s">
        <v>7526</v>
      </c>
      <c r="J903" t="s">
        <v>4564</v>
      </c>
      <c r="K903" t="s">
        <v>4565</v>
      </c>
      <c r="L903" t="s">
        <v>4566</v>
      </c>
      <c r="M903" t="s">
        <v>4567</v>
      </c>
      <c r="N903" t="s">
        <v>4568</v>
      </c>
      <c r="O903" t="s">
        <v>7527</v>
      </c>
      <c r="P903" t="s">
        <v>7528</v>
      </c>
    </row>
    <row r="904" spans="1:16">
      <c r="A904" t="s">
        <v>7529</v>
      </c>
      <c r="B904" t="s">
        <v>7530</v>
      </c>
      <c r="C904" t="s">
        <v>5904</v>
      </c>
      <c r="D904">
        <v>2490</v>
      </c>
      <c r="E904">
        <v>3990</v>
      </c>
      <c r="F904">
        <v>0.38</v>
      </c>
      <c r="G904">
        <v>4.0999999999999996</v>
      </c>
      <c r="H90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v>0.42</v>
      </c>
      <c r="G905">
        <v>4.4000000000000004</v>
      </c>
      <c r="H905">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v>0.13</v>
      </c>
      <c r="G906">
        <v>4.4000000000000004</v>
      </c>
      <c r="H906">
        <v>10170</v>
      </c>
      <c r="I906" t="s">
        <v>7551</v>
      </c>
      <c r="J906" t="s">
        <v>7552</v>
      </c>
      <c r="K906" t="s">
        <v>7553</v>
      </c>
      <c r="L906" t="s">
        <v>7554</v>
      </c>
      <c r="M906" t="s">
        <v>7555</v>
      </c>
      <c r="N906" t="s">
        <v>7556</v>
      </c>
      <c r="O906" t="s">
        <v>7557</v>
      </c>
      <c r="P906" t="s">
        <v>7558</v>
      </c>
    </row>
    <row r="907" spans="1:16">
      <c r="A907" t="s">
        <v>7559</v>
      </c>
      <c r="B907" t="s">
        <v>7560</v>
      </c>
      <c r="C907" t="s">
        <v>6908</v>
      </c>
      <c r="D907">
        <v>1249</v>
      </c>
      <c r="E907">
        <v>2796</v>
      </c>
      <c r="F907">
        <v>0.55000000000000004</v>
      </c>
      <c r="G907">
        <v>4.4000000000000004</v>
      </c>
      <c r="H907">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v>0.35</v>
      </c>
      <c r="G908">
        <v>3.5</v>
      </c>
      <c r="H908">
        <v>7222</v>
      </c>
      <c r="I908" t="s">
        <v>7572</v>
      </c>
      <c r="J908" t="s">
        <v>7573</v>
      </c>
      <c r="K908" t="s">
        <v>7574</v>
      </c>
      <c r="L908" t="s">
        <v>7575</v>
      </c>
      <c r="M908" t="s">
        <v>7576</v>
      </c>
      <c r="N908" t="s">
        <v>7577</v>
      </c>
      <c r="O908" t="s">
        <v>7578</v>
      </c>
      <c r="P908" t="s">
        <v>7579</v>
      </c>
    </row>
    <row r="909" spans="1:16">
      <c r="A909" t="s">
        <v>7580</v>
      </c>
      <c r="B909" t="s">
        <v>7581</v>
      </c>
      <c r="C909" t="s">
        <v>7582</v>
      </c>
      <c r="D909">
        <v>2649</v>
      </c>
      <c r="E909">
        <v>3499</v>
      </c>
      <c r="F909">
        <v>0.24</v>
      </c>
      <c r="G909">
        <v>4.5</v>
      </c>
      <c r="H909">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v>0.43</v>
      </c>
      <c r="G910">
        <v>4.0999999999999996</v>
      </c>
      <c r="H910">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v>0.18</v>
      </c>
      <c r="G911">
        <v>4.4000000000000004</v>
      </c>
      <c r="H911">
        <v>3219</v>
      </c>
      <c r="I911" t="s">
        <v>7595</v>
      </c>
      <c r="J911" t="s">
        <v>7596</v>
      </c>
      <c r="K911" t="s">
        <v>7597</v>
      </c>
      <c r="L911" t="s">
        <v>7598</v>
      </c>
      <c r="M911" t="s">
        <v>7599</v>
      </c>
      <c r="N911" t="s">
        <v>7600</v>
      </c>
      <c r="O911" t="s">
        <v>7601</v>
      </c>
      <c r="P911" t="s">
        <v>7602</v>
      </c>
    </row>
    <row r="912" spans="1:16">
      <c r="A912" t="s">
        <v>7603</v>
      </c>
      <c r="B912" t="s">
        <v>7604</v>
      </c>
      <c r="C912" t="s">
        <v>2948</v>
      </c>
      <c r="D912">
        <v>2499</v>
      </c>
      <c r="E912">
        <v>5999</v>
      </c>
      <c r="F912">
        <v>0.57999999999999996</v>
      </c>
      <c r="G912">
        <v>4.0999999999999996</v>
      </c>
      <c r="H912">
        <v>38879</v>
      </c>
      <c r="I912" t="s">
        <v>7605</v>
      </c>
      <c r="J912" t="s">
        <v>4416</v>
      </c>
      <c r="K912" t="s">
        <v>4417</v>
      </c>
      <c r="L912" t="s">
        <v>4418</v>
      </c>
      <c r="M912" t="s">
        <v>4419</v>
      </c>
      <c r="N912" t="s">
        <v>4420</v>
      </c>
      <c r="O912" t="s">
        <v>7606</v>
      </c>
      <c r="P912" t="s">
        <v>7607</v>
      </c>
    </row>
    <row r="913" spans="1:16">
      <c r="A913" t="s">
        <v>7608</v>
      </c>
      <c r="B913" t="s">
        <v>7609</v>
      </c>
      <c r="C913" t="s">
        <v>7610</v>
      </c>
      <c r="D913">
        <v>4999</v>
      </c>
      <c r="E913">
        <v>12499</v>
      </c>
      <c r="F913">
        <v>0.6</v>
      </c>
      <c r="G913">
        <v>4.2</v>
      </c>
      <c r="H913">
        <v>4541</v>
      </c>
      <c r="I913" t="s">
        <v>7611</v>
      </c>
      <c r="J913" t="s">
        <v>7612</v>
      </c>
      <c r="K913" t="s">
        <v>7613</v>
      </c>
      <c r="L913" t="s">
        <v>7614</v>
      </c>
      <c r="M913" t="s">
        <v>7615</v>
      </c>
      <c r="N913" t="s">
        <v>7616</v>
      </c>
      <c r="O913" t="s">
        <v>7617</v>
      </c>
      <c r="P913" t="s">
        <v>7618</v>
      </c>
    </row>
    <row r="914" spans="1:16">
      <c r="A914" t="s">
        <v>7619</v>
      </c>
      <c r="B914" t="s">
        <v>7620</v>
      </c>
      <c r="C914" t="s">
        <v>3066</v>
      </c>
      <c r="D914">
        <v>399</v>
      </c>
      <c r="E914">
        <v>1290</v>
      </c>
      <c r="F914">
        <v>0.69</v>
      </c>
      <c r="G914">
        <v>4.2</v>
      </c>
      <c r="H91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v>0.42</v>
      </c>
      <c r="G915">
        <v>4.3</v>
      </c>
      <c r="H915">
        <v>485</v>
      </c>
      <c r="I915" t="s">
        <v>7631</v>
      </c>
      <c r="J915" t="s">
        <v>7632</v>
      </c>
      <c r="K915" t="s">
        <v>7633</v>
      </c>
      <c r="L915" t="s">
        <v>7634</v>
      </c>
      <c r="M915" t="s">
        <v>7635</v>
      </c>
      <c r="N915" t="s">
        <v>7636</v>
      </c>
      <c r="O915" t="s">
        <v>7637</v>
      </c>
      <c r="P915" t="s">
        <v>7638</v>
      </c>
    </row>
    <row r="916" spans="1:16">
      <c r="A916" t="s">
        <v>7639</v>
      </c>
      <c r="B916" t="s">
        <v>7640</v>
      </c>
      <c r="C916" t="s">
        <v>5904</v>
      </c>
      <c r="D916">
        <v>4499</v>
      </c>
      <c r="E916">
        <v>5999</v>
      </c>
      <c r="F916">
        <v>0.25</v>
      </c>
      <c r="G916">
        <v>4.3</v>
      </c>
      <c r="H916">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v>0.34</v>
      </c>
      <c r="G917">
        <v>3.7</v>
      </c>
      <c r="H917">
        <v>8566</v>
      </c>
      <c r="I917" t="s">
        <v>7651</v>
      </c>
      <c r="J917" t="s">
        <v>7652</v>
      </c>
      <c r="K917" t="s">
        <v>7653</v>
      </c>
      <c r="L917" t="s">
        <v>7654</v>
      </c>
      <c r="M917" t="s">
        <v>7655</v>
      </c>
      <c r="N917" t="s">
        <v>7656</v>
      </c>
      <c r="O917" t="s">
        <v>7657</v>
      </c>
      <c r="P917" t="s">
        <v>7658</v>
      </c>
    </row>
    <row r="918" spans="1:16">
      <c r="A918" t="s">
        <v>7659</v>
      </c>
      <c r="B918" t="s">
        <v>7660</v>
      </c>
      <c r="C918" t="s">
        <v>5454</v>
      </c>
      <c r="D918">
        <v>649</v>
      </c>
      <c r="E918">
        <v>2499</v>
      </c>
      <c r="F918">
        <v>0.74</v>
      </c>
      <c r="G918">
        <v>3.9</v>
      </c>
      <c r="H918">
        <v>13049</v>
      </c>
      <c r="I918" t="s">
        <v>7661</v>
      </c>
      <c r="J918" t="s">
        <v>7662</v>
      </c>
      <c r="K918" t="s">
        <v>7663</v>
      </c>
      <c r="L918" t="s">
        <v>7664</v>
      </c>
      <c r="M918" t="s">
        <v>7665</v>
      </c>
      <c r="N918" t="s">
        <v>13059</v>
      </c>
      <c r="O918" t="s">
        <v>7666</v>
      </c>
      <c r="P918" t="s">
        <v>7667</v>
      </c>
    </row>
    <row r="919" spans="1:16">
      <c r="A919" t="s">
        <v>7668</v>
      </c>
      <c r="B919" t="s">
        <v>7669</v>
      </c>
      <c r="C919" t="s">
        <v>5996</v>
      </c>
      <c r="D919">
        <v>1234</v>
      </c>
      <c r="E919">
        <v>1599</v>
      </c>
      <c r="F919">
        <v>0.23</v>
      </c>
      <c r="G919">
        <v>4.5</v>
      </c>
      <c r="H919">
        <v>16680</v>
      </c>
      <c r="I919" t="s">
        <v>7670</v>
      </c>
      <c r="J919" t="s">
        <v>7671</v>
      </c>
      <c r="K919" t="s">
        <v>7672</v>
      </c>
      <c r="L919" t="s">
        <v>7673</v>
      </c>
      <c r="M919" t="s">
        <v>7674</v>
      </c>
      <c r="N919" t="s">
        <v>7675</v>
      </c>
      <c r="O919" t="s">
        <v>7676</v>
      </c>
      <c r="P919" t="s">
        <v>7677</v>
      </c>
    </row>
    <row r="920" spans="1:16">
      <c r="A920" t="s">
        <v>4423</v>
      </c>
      <c r="B920" t="s">
        <v>4424</v>
      </c>
      <c r="C920" t="s">
        <v>4425</v>
      </c>
      <c r="D920">
        <v>1399</v>
      </c>
      <c r="E920">
        <v>2990</v>
      </c>
      <c r="F920">
        <v>0.53</v>
      </c>
      <c r="G920">
        <v>4.0999999999999996</v>
      </c>
      <c r="H920">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v>0.15</v>
      </c>
      <c r="G921">
        <v>4</v>
      </c>
      <c r="H921">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v>0.9</v>
      </c>
      <c r="G922">
        <v>3.8</v>
      </c>
      <c r="H922">
        <v>594</v>
      </c>
      <c r="I922" t="s">
        <v>7693</v>
      </c>
      <c r="J922" t="s">
        <v>7694</v>
      </c>
      <c r="K922" t="s">
        <v>7695</v>
      </c>
      <c r="L922" t="s">
        <v>7696</v>
      </c>
      <c r="M922" t="s">
        <v>7697</v>
      </c>
      <c r="N922" t="s">
        <v>7698</v>
      </c>
      <c r="O922" t="s">
        <v>7699</v>
      </c>
      <c r="P922" t="s">
        <v>7700</v>
      </c>
    </row>
    <row r="923" spans="1:16">
      <c r="A923" t="s">
        <v>7701</v>
      </c>
      <c r="B923" t="s">
        <v>7702</v>
      </c>
      <c r="C923" t="s">
        <v>7703</v>
      </c>
      <c r="D923">
        <v>3498</v>
      </c>
      <c r="E923">
        <v>3875</v>
      </c>
      <c r="F923">
        <v>0.1</v>
      </c>
      <c r="G923">
        <v>3.4</v>
      </c>
      <c r="H923">
        <v>12185</v>
      </c>
      <c r="I923" t="s">
        <v>7704</v>
      </c>
      <c r="J923" t="s">
        <v>7705</v>
      </c>
      <c r="K923" t="s">
        <v>7706</v>
      </c>
      <c r="L923" t="s">
        <v>7707</v>
      </c>
      <c r="M923" t="s">
        <v>7708</v>
      </c>
      <c r="N923" t="s">
        <v>7709</v>
      </c>
      <c r="O923" t="s">
        <v>7710</v>
      </c>
      <c r="P923" t="s">
        <v>7711</v>
      </c>
    </row>
    <row r="924" spans="1:16">
      <c r="A924" t="s">
        <v>7712</v>
      </c>
      <c r="B924" t="s">
        <v>7713</v>
      </c>
      <c r="C924" t="s">
        <v>5818</v>
      </c>
      <c r="D924">
        <v>10099</v>
      </c>
      <c r="E924">
        <v>19110</v>
      </c>
      <c r="F924">
        <v>0.47</v>
      </c>
      <c r="G924">
        <v>4.3</v>
      </c>
      <c r="H92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v>0.55000000000000004</v>
      </c>
      <c r="G925">
        <v>4.3</v>
      </c>
      <c r="H925">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v>0</v>
      </c>
      <c r="G926">
        <v>4.3</v>
      </c>
      <c r="H926">
        <v>15867</v>
      </c>
      <c r="I926" t="s">
        <v>7735</v>
      </c>
      <c r="J926" t="s">
        <v>7736</v>
      </c>
      <c r="K926" t="s">
        <v>7737</v>
      </c>
      <c r="L926" t="s">
        <v>7738</v>
      </c>
      <c r="M926" t="s">
        <v>7739</v>
      </c>
      <c r="N926" t="s">
        <v>7740</v>
      </c>
      <c r="O926" t="s">
        <v>7741</v>
      </c>
      <c r="P926" t="s">
        <v>7742</v>
      </c>
    </row>
    <row r="927" spans="1:16">
      <c r="A927" t="s">
        <v>546</v>
      </c>
      <c r="B927" t="s">
        <v>547</v>
      </c>
      <c r="C927" t="s">
        <v>18</v>
      </c>
      <c r="D927">
        <v>348</v>
      </c>
      <c r="E927">
        <v>1499</v>
      </c>
      <c r="F927">
        <v>0.77</v>
      </c>
      <c r="G927">
        <v>4.2</v>
      </c>
      <c r="H927">
        <v>656</v>
      </c>
      <c r="I927" t="s">
        <v>548</v>
      </c>
      <c r="J927" t="s">
        <v>549</v>
      </c>
      <c r="K927" t="s">
        <v>550</v>
      </c>
      <c r="L927" t="s">
        <v>551</v>
      </c>
      <c r="M927" t="s">
        <v>552</v>
      </c>
      <c r="N927" t="s">
        <v>553</v>
      </c>
      <c r="O927" t="s">
        <v>554</v>
      </c>
      <c r="P927" t="s">
        <v>7743</v>
      </c>
    </row>
    <row r="928" spans="1:16">
      <c r="A928" t="s">
        <v>7744</v>
      </c>
      <c r="B928" t="s">
        <v>7745</v>
      </c>
      <c r="C928" t="s">
        <v>5443</v>
      </c>
      <c r="D928">
        <v>1199</v>
      </c>
      <c r="E928">
        <v>2999</v>
      </c>
      <c r="F928">
        <v>0.6</v>
      </c>
      <c r="G928">
        <v>4.0999999999999996</v>
      </c>
      <c r="H928">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v>0.56000000000000005</v>
      </c>
      <c r="G929">
        <v>4</v>
      </c>
      <c r="H929">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v>0.56000000000000005</v>
      </c>
      <c r="G930">
        <v>4.3</v>
      </c>
      <c r="H930">
        <v>7064</v>
      </c>
      <c r="I930" t="s">
        <v>558</v>
      </c>
      <c r="J930" t="s">
        <v>559</v>
      </c>
      <c r="K930" t="s">
        <v>560</v>
      </c>
      <c r="L930" t="s">
        <v>561</v>
      </c>
      <c r="M930" t="s">
        <v>562</v>
      </c>
      <c r="N930" t="s">
        <v>563</v>
      </c>
      <c r="O930" t="s">
        <v>7762</v>
      </c>
      <c r="P930" t="s">
        <v>7763</v>
      </c>
    </row>
    <row r="931" spans="1:16">
      <c r="A931" t="s">
        <v>7764</v>
      </c>
      <c r="B931" t="s">
        <v>7765</v>
      </c>
      <c r="C931" t="s">
        <v>6007</v>
      </c>
      <c r="D931">
        <v>699</v>
      </c>
      <c r="E931">
        <v>1490</v>
      </c>
      <c r="F931">
        <v>0.53</v>
      </c>
      <c r="G931">
        <v>4</v>
      </c>
      <c r="H931">
        <v>5736</v>
      </c>
      <c r="I931" t="s">
        <v>7766</v>
      </c>
      <c r="J931" t="s">
        <v>7767</v>
      </c>
      <c r="K931" t="s">
        <v>7768</v>
      </c>
      <c r="L931" t="s">
        <v>7769</v>
      </c>
      <c r="M931" t="s">
        <v>7770</v>
      </c>
      <c r="N931" t="s">
        <v>7771</v>
      </c>
      <c r="O931" t="s">
        <v>7772</v>
      </c>
      <c r="P931" t="s">
        <v>7773</v>
      </c>
    </row>
    <row r="932" spans="1:16">
      <c r="A932" t="s">
        <v>7774</v>
      </c>
      <c r="B932" t="s">
        <v>7775</v>
      </c>
      <c r="C932" t="s">
        <v>3066</v>
      </c>
      <c r="D932">
        <v>1679</v>
      </c>
      <c r="E932">
        <v>1999</v>
      </c>
      <c r="F932">
        <v>0.16</v>
      </c>
      <c r="G932">
        <v>4.0999999999999996</v>
      </c>
      <c r="H932">
        <v>72563</v>
      </c>
      <c r="I932" t="s">
        <v>7776</v>
      </c>
      <c r="J932" t="s">
        <v>7777</v>
      </c>
      <c r="K932" t="s">
        <v>7778</v>
      </c>
      <c r="L932" t="s">
        <v>7779</v>
      </c>
      <c r="M932" t="s">
        <v>7780</v>
      </c>
      <c r="N932" t="s">
        <v>7781</v>
      </c>
      <c r="O932" t="s">
        <v>7782</v>
      </c>
      <c r="P932" t="s">
        <v>7783</v>
      </c>
    </row>
    <row r="933" spans="1:16">
      <c r="A933" t="s">
        <v>7784</v>
      </c>
      <c r="B933" t="s">
        <v>7785</v>
      </c>
      <c r="C933" t="s">
        <v>4856</v>
      </c>
      <c r="D933">
        <v>354</v>
      </c>
      <c r="E933">
        <v>1500</v>
      </c>
      <c r="F933">
        <v>0.76</v>
      </c>
      <c r="G933">
        <v>4</v>
      </c>
      <c r="H933">
        <v>1026</v>
      </c>
      <c r="I933" t="s">
        <v>7786</v>
      </c>
      <c r="J933" t="s">
        <v>7787</v>
      </c>
      <c r="K933" t="s">
        <v>7788</v>
      </c>
      <c r="L933" t="s">
        <v>7789</v>
      </c>
      <c r="M933" t="s">
        <v>7790</v>
      </c>
      <c r="N933" t="s">
        <v>7791</v>
      </c>
      <c r="O933" t="s">
        <v>7792</v>
      </c>
      <c r="P933" t="s">
        <v>7793</v>
      </c>
    </row>
    <row r="934" spans="1:16">
      <c r="A934" t="s">
        <v>7794</v>
      </c>
      <c r="B934" t="s">
        <v>7795</v>
      </c>
      <c r="C934" t="s">
        <v>7796</v>
      </c>
      <c r="D934">
        <v>1199</v>
      </c>
      <c r="E934">
        <v>5499</v>
      </c>
      <c r="F934">
        <v>0.78</v>
      </c>
      <c r="G934">
        <v>3.8</v>
      </c>
      <c r="H934">
        <v>2043</v>
      </c>
      <c r="I934" t="s">
        <v>7797</v>
      </c>
      <c r="J934" t="s">
        <v>7798</v>
      </c>
      <c r="K934" t="s">
        <v>7799</v>
      </c>
      <c r="L934" t="s">
        <v>7800</v>
      </c>
      <c r="M934" t="s">
        <v>7801</v>
      </c>
      <c r="N934" t="s">
        <v>7802</v>
      </c>
      <c r="O934" t="s">
        <v>7803</v>
      </c>
      <c r="P934" t="s">
        <v>7804</v>
      </c>
    </row>
    <row r="935" spans="1:16">
      <c r="A935" t="s">
        <v>7805</v>
      </c>
      <c r="B935" t="s">
        <v>7806</v>
      </c>
      <c r="C935" t="s">
        <v>5996</v>
      </c>
      <c r="D935">
        <v>379</v>
      </c>
      <c r="E935">
        <v>1499</v>
      </c>
      <c r="F935">
        <v>0.75</v>
      </c>
      <c r="G935">
        <v>4.2</v>
      </c>
      <c r="H935">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v>0.36</v>
      </c>
      <c r="G936">
        <v>4.3</v>
      </c>
      <c r="H936">
        <v>74</v>
      </c>
      <c r="I936" t="s">
        <v>7817</v>
      </c>
      <c r="J936" t="s">
        <v>7818</v>
      </c>
      <c r="K936" t="s">
        <v>7819</v>
      </c>
      <c r="L936" t="s">
        <v>7820</v>
      </c>
      <c r="M936" t="s">
        <v>7821</v>
      </c>
      <c r="N936" t="s">
        <v>7822</v>
      </c>
      <c r="O936" t="s">
        <v>7823</v>
      </c>
      <c r="P936" t="s">
        <v>7824</v>
      </c>
    </row>
    <row r="937" spans="1:16">
      <c r="A937" t="s">
        <v>7825</v>
      </c>
      <c r="B937" t="s">
        <v>7826</v>
      </c>
      <c r="C937" t="s">
        <v>7827</v>
      </c>
      <c r="D937">
        <v>10389</v>
      </c>
      <c r="E937">
        <v>32000</v>
      </c>
      <c r="F937">
        <v>0.68</v>
      </c>
      <c r="G937">
        <v>4.4000000000000004</v>
      </c>
      <c r="H937">
        <v>41398</v>
      </c>
      <c r="I937" t="s">
        <v>7828</v>
      </c>
      <c r="J937" t="s">
        <v>7829</v>
      </c>
      <c r="K937" t="s">
        <v>7830</v>
      </c>
      <c r="L937" t="s">
        <v>7831</v>
      </c>
      <c r="M937" t="s">
        <v>7832</v>
      </c>
      <c r="N937" t="s">
        <v>7833</v>
      </c>
      <c r="O937" t="s">
        <v>7834</v>
      </c>
      <c r="P937" t="s">
        <v>7835</v>
      </c>
    </row>
    <row r="938" spans="1:16">
      <c r="A938" t="s">
        <v>7836</v>
      </c>
      <c r="B938" t="s">
        <v>7837</v>
      </c>
      <c r="C938" t="s">
        <v>7026</v>
      </c>
      <c r="D938">
        <v>649</v>
      </c>
      <c r="E938">
        <v>1300</v>
      </c>
      <c r="F938">
        <v>0.5</v>
      </c>
      <c r="G938">
        <v>4.0999999999999996</v>
      </c>
      <c r="H938">
        <v>5195</v>
      </c>
      <c r="I938" t="s">
        <v>7838</v>
      </c>
      <c r="J938" t="s">
        <v>7839</v>
      </c>
      <c r="K938" t="s">
        <v>7840</v>
      </c>
      <c r="L938" t="s">
        <v>7841</v>
      </c>
      <c r="M938" t="s">
        <v>7842</v>
      </c>
      <c r="N938" t="s">
        <v>7843</v>
      </c>
      <c r="O938" t="s">
        <v>7844</v>
      </c>
      <c r="P938" t="s">
        <v>7845</v>
      </c>
    </row>
    <row r="939" spans="1:16">
      <c r="A939" t="s">
        <v>7846</v>
      </c>
      <c r="B939" t="s">
        <v>7847</v>
      </c>
      <c r="C939" t="s">
        <v>7848</v>
      </c>
      <c r="D939">
        <v>1199</v>
      </c>
      <c r="E939">
        <v>1999</v>
      </c>
      <c r="F939">
        <v>0.4</v>
      </c>
      <c r="G939">
        <v>4.5</v>
      </c>
      <c r="H939">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v>0.86</v>
      </c>
      <c r="G940">
        <v>4</v>
      </c>
      <c r="H940">
        <v>1313</v>
      </c>
      <c r="I940" t="s">
        <v>588</v>
      </c>
      <c r="J940" t="s">
        <v>589</v>
      </c>
      <c r="K940" t="s">
        <v>590</v>
      </c>
      <c r="L940" t="s">
        <v>591</v>
      </c>
      <c r="M940" t="s">
        <v>592</v>
      </c>
      <c r="N940" t="s">
        <v>593</v>
      </c>
      <c r="O940" t="s">
        <v>594</v>
      </c>
      <c r="P940" t="s">
        <v>7852</v>
      </c>
    </row>
    <row r="941" spans="1:16">
      <c r="A941" t="s">
        <v>7853</v>
      </c>
      <c r="B941" t="s">
        <v>7854</v>
      </c>
      <c r="C941" t="s">
        <v>3066</v>
      </c>
      <c r="D941">
        <v>889</v>
      </c>
      <c r="E941">
        <v>1999</v>
      </c>
      <c r="F941">
        <v>0.56000000000000005</v>
      </c>
      <c r="G941">
        <v>4.2</v>
      </c>
      <c r="H941">
        <v>2284</v>
      </c>
      <c r="I941" t="s">
        <v>7855</v>
      </c>
      <c r="J941" t="s">
        <v>7856</v>
      </c>
      <c r="K941" t="s">
        <v>7857</v>
      </c>
      <c r="L941" t="s">
        <v>7858</v>
      </c>
      <c r="M941" t="s">
        <v>7859</v>
      </c>
      <c r="N941" t="s">
        <v>7860</v>
      </c>
      <c r="O941" t="s">
        <v>7861</v>
      </c>
      <c r="P941" t="s">
        <v>7862</v>
      </c>
    </row>
    <row r="942" spans="1:16">
      <c r="A942" t="s">
        <v>7863</v>
      </c>
      <c r="B942" t="s">
        <v>7864</v>
      </c>
      <c r="C942" t="s">
        <v>5102</v>
      </c>
      <c r="D942">
        <v>1409</v>
      </c>
      <c r="E942">
        <v>2199</v>
      </c>
      <c r="F942">
        <v>0.36</v>
      </c>
      <c r="G942">
        <v>3.9</v>
      </c>
      <c r="H942">
        <v>427</v>
      </c>
      <c r="I942" t="s">
        <v>7865</v>
      </c>
      <c r="J942" t="s">
        <v>7866</v>
      </c>
      <c r="K942" t="s">
        <v>7867</v>
      </c>
      <c r="L942" t="s">
        <v>7868</v>
      </c>
      <c r="M942" t="s">
        <v>7869</v>
      </c>
      <c r="N942" t="s">
        <v>7870</v>
      </c>
      <c r="O942" t="s">
        <v>7871</v>
      </c>
      <c r="P942" t="s">
        <v>7872</v>
      </c>
    </row>
    <row r="943" spans="1:16">
      <c r="A943" t="s">
        <v>7873</v>
      </c>
      <c r="B943" t="s">
        <v>7874</v>
      </c>
      <c r="C943" t="s">
        <v>7875</v>
      </c>
      <c r="D943">
        <v>549</v>
      </c>
      <c r="E943">
        <v>1999</v>
      </c>
      <c r="F943">
        <v>0.73</v>
      </c>
      <c r="G943">
        <v>4.3</v>
      </c>
      <c r="H943">
        <v>1367</v>
      </c>
      <c r="I943" t="s">
        <v>7876</v>
      </c>
      <c r="J943" t="s">
        <v>7877</v>
      </c>
      <c r="K943" t="s">
        <v>7878</v>
      </c>
      <c r="L943" t="s">
        <v>7879</v>
      </c>
      <c r="M943" t="s">
        <v>7880</v>
      </c>
      <c r="N943" t="s">
        <v>7881</v>
      </c>
      <c r="O943" t="s">
        <v>7882</v>
      </c>
      <c r="P943" t="s">
        <v>7883</v>
      </c>
    </row>
    <row r="944" spans="1:16">
      <c r="A944" t="s">
        <v>7884</v>
      </c>
      <c r="B944" t="s">
        <v>7885</v>
      </c>
      <c r="C944" t="s">
        <v>7796</v>
      </c>
      <c r="D944">
        <v>749</v>
      </c>
      <c r="E944">
        <v>1799</v>
      </c>
      <c r="F944">
        <v>0.57999999999999996</v>
      </c>
      <c r="G944">
        <v>4</v>
      </c>
      <c r="H94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v>0.61</v>
      </c>
      <c r="G945">
        <v>4.2</v>
      </c>
      <c r="H945">
        <v>29746</v>
      </c>
      <c r="I945" t="s">
        <v>598</v>
      </c>
      <c r="J945" t="s">
        <v>599</v>
      </c>
      <c r="K945" t="s">
        <v>600</v>
      </c>
      <c r="L945" t="s">
        <v>601</v>
      </c>
      <c r="M945" t="s">
        <v>602</v>
      </c>
      <c r="N945" t="s">
        <v>603</v>
      </c>
      <c r="O945" t="s">
        <v>7893</v>
      </c>
      <c r="P945" t="s">
        <v>7894</v>
      </c>
    </row>
    <row r="946" spans="1:16">
      <c r="A946" t="s">
        <v>7895</v>
      </c>
      <c r="B946" t="s">
        <v>7896</v>
      </c>
      <c r="C946" t="s">
        <v>18</v>
      </c>
      <c r="D946">
        <v>379</v>
      </c>
      <c r="E946">
        <v>1099</v>
      </c>
      <c r="F946">
        <v>0.66</v>
      </c>
      <c r="G946">
        <v>4.3</v>
      </c>
      <c r="H946">
        <v>2806</v>
      </c>
      <c r="I946" t="s">
        <v>7897</v>
      </c>
      <c r="J946" t="s">
        <v>964</v>
      </c>
      <c r="K946" t="s">
        <v>965</v>
      </c>
      <c r="L946" t="s">
        <v>966</v>
      </c>
      <c r="M946" t="s">
        <v>967</v>
      </c>
      <c r="N946" t="s">
        <v>968</v>
      </c>
      <c r="O946" t="s">
        <v>7898</v>
      </c>
      <c r="P946" t="s">
        <v>7899</v>
      </c>
    </row>
    <row r="947" spans="1:16">
      <c r="A947" t="s">
        <v>7900</v>
      </c>
      <c r="B947" t="s">
        <v>7901</v>
      </c>
      <c r="C947" t="s">
        <v>2948</v>
      </c>
      <c r="D947">
        <v>5998</v>
      </c>
      <c r="E947">
        <v>7999</v>
      </c>
      <c r="F947">
        <v>0.25</v>
      </c>
      <c r="G947">
        <v>4.2</v>
      </c>
      <c r="H947">
        <v>30355</v>
      </c>
      <c r="I947" t="s">
        <v>7902</v>
      </c>
      <c r="J947" t="s">
        <v>7903</v>
      </c>
      <c r="K947" t="s">
        <v>7904</v>
      </c>
      <c r="L947" t="s">
        <v>7905</v>
      </c>
      <c r="M947" t="s">
        <v>7906</v>
      </c>
      <c r="N947" t="s">
        <v>7907</v>
      </c>
      <c r="O947" t="s">
        <v>7908</v>
      </c>
      <c r="P947" t="s">
        <v>7909</v>
      </c>
    </row>
    <row r="948" spans="1:16">
      <c r="A948" t="s">
        <v>7910</v>
      </c>
      <c r="B948" t="s">
        <v>7911</v>
      </c>
      <c r="C948" t="s">
        <v>6200</v>
      </c>
      <c r="D948">
        <v>299</v>
      </c>
      <c r="E948">
        <v>1499</v>
      </c>
      <c r="F948">
        <v>0.8</v>
      </c>
      <c r="G948">
        <v>4.2</v>
      </c>
      <c r="H948">
        <v>2868</v>
      </c>
      <c r="I948" t="s">
        <v>7912</v>
      </c>
      <c r="J948" t="s">
        <v>7913</v>
      </c>
      <c r="K948" t="s">
        <v>7914</v>
      </c>
      <c r="L948" t="s">
        <v>7915</v>
      </c>
      <c r="M948" t="s">
        <v>7916</v>
      </c>
      <c r="N948" t="s">
        <v>7917</v>
      </c>
      <c r="O948" t="s">
        <v>7918</v>
      </c>
      <c r="P948" t="s">
        <v>7919</v>
      </c>
    </row>
    <row r="949" spans="1:16">
      <c r="A949" t="s">
        <v>7920</v>
      </c>
      <c r="B949" t="s">
        <v>7921</v>
      </c>
      <c r="C949" t="s">
        <v>5996</v>
      </c>
      <c r="D949">
        <v>379</v>
      </c>
      <c r="E949">
        <v>1499</v>
      </c>
      <c r="F949">
        <v>0.75</v>
      </c>
      <c r="G949">
        <v>4.0999999999999996</v>
      </c>
      <c r="H949">
        <v>670</v>
      </c>
      <c r="I949" t="s">
        <v>7922</v>
      </c>
      <c r="J949" t="s">
        <v>7923</v>
      </c>
      <c r="K949" t="s">
        <v>7924</v>
      </c>
      <c r="L949" t="s">
        <v>7925</v>
      </c>
      <c r="M949" t="s">
        <v>7926</v>
      </c>
      <c r="N949" t="s">
        <v>7927</v>
      </c>
      <c r="O949" t="s">
        <v>7928</v>
      </c>
      <c r="P949" t="s">
        <v>7929</v>
      </c>
    </row>
    <row r="950" spans="1:16">
      <c r="A950" t="s">
        <v>7930</v>
      </c>
      <c r="B950" t="s">
        <v>7931</v>
      </c>
      <c r="C950" t="s">
        <v>7932</v>
      </c>
      <c r="D950">
        <v>1399</v>
      </c>
      <c r="E950">
        <v>2999</v>
      </c>
      <c r="F950">
        <v>0.53</v>
      </c>
      <c r="G950">
        <v>4.3</v>
      </c>
      <c r="H950">
        <v>3530</v>
      </c>
      <c r="I950" t="s">
        <v>7933</v>
      </c>
      <c r="J950" t="s">
        <v>7934</v>
      </c>
      <c r="K950" t="s">
        <v>7935</v>
      </c>
      <c r="L950" t="s">
        <v>7936</v>
      </c>
      <c r="M950" t="s">
        <v>7937</v>
      </c>
      <c r="N950" t="s">
        <v>7938</v>
      </c>
      <c r="O950" t="s">
        <v>7939</v>
      </c>
      <c r="P950" t="s">
        <v>7940</v>
      </c>
    </row>
    <row r="951" spans="1:16">
      <c r="A951" t="s">
        <v>7941</v>
      </c>
      <c r="B951" t="s">
        <v>7942</v>
      </c>
      <c r="C951" t="s">
        <v>7943</v>
      </c>
      <c r="D951">
        <v>699</v>
      </c>
      <c r="E951">
        <v>1299</v>
      </c>
      <c r="F951">
        <v>0.46</v>
      </c>
      <c r="G951">
        <v>4.3</v>
      </c>
      <c r="H951">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v>0</v>
      </c>
      <c r="G952">
        <v>4.2</v>
      </c>
      <c r="H952">
        <v>419</v>
      </c>
      <c r="I952" t="s">
        <v>7954</v>
      </c>
      <c r="J952" t="s">
        <v>7955</v>
      </c>
      <c r="K952" t="s">
        <v>7956</v>
      </c>
      <c r="L952" t="s">
        <v>7957</v>
      </c>
      <c r="M952" t="s">
        <v>7958</v>
      </c>
      <c r="N952" t="s">
        <v>7959</v>
      </c>
      <c r="O952" t="s">
        <v>7960</v>
      </c>
      <c r="P952" t="s">
        <v>7961</v>
      </c>
    </row>
    <row r="953" spans="1:16">
      <c r="A953" t="s">
        <v>7962</v>
      </c>
      <c r="B953" t="s">
        <v>7963</v>
      </c>
      <c r="C953" t="s">
        <v>5358</v>
      </c>
      <c r="D953">
        <v>999</v>
      </c>
      <c r="E953">
        <v>1995</v>
      </c>
      <c r="F953">
        <v>0.5</v>
      </c>
      <c r="G953">
        <v>4.5</v>
      </c>
      <c r="H953">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v>0</v>
      </c>
      <c r="G954">
        <v>4.4000000000000004</v>
      </c>
      <c r="H954">
        <v>4426</v>
      </c>
      <c r="I954" t="s">
        <v>7975</v>
      </c>
      <c r="J954" t="s">
        <v>7976</v>
      </c>
      <c r="K954" t="s">
        <v>7977</v>
      </c>
      <c r="L954" t="s">
        <v>7978</v>
      </c>
      <c r="M954" t="s">
        <v>7979</v>
      </c>
      <c r="N954" t="s">
        <v>7980</v>
      </c>
      <c r="O954" t="s">
        <v>7981</v>
      </c>
      <c r="P954" t="s">
        <v>7982</v>
      </c>
    </row>
    <row r="955" spans="1:16">
      <c r="A955" t="s">
        <v>606</v>
      </c>
      <c r="B955" t="s">
        <v>607</v>
      </c>
      <c r="C955" t="s">
        <v>169</v>
      </c>
      <c r="D955">
        <v>13999</v>
      </c>
      <c r="E955">
        <v>24999</v>
      </c>
      <c r="F955">
        <v>0.44</v>
      </c>
      <c r="G955">
        <v>4.2</v>
      </c>
      <c r="H955">
        <v>45237</v>
      </c>
      <c r="I955" t="s">
        <v>608</v>
      </c>
      <c r="J955" t="s">
        <v>609</v>
      </c>
      <c r="K955" t="s">
        <v>610</v>
      </c>
      <c r="L955" t="s">
        <v>611</v>
      </c>
      <c r="M955" t="s">
        <v>612</v>
      </c>
      <c r="N955" t="s">
        <v>613</v>
      </c>
      <c r="O955" t="s">
        <v>7983</v>
      </c>
      <c r="P955" t="s">
        <v>7984</v>
      </c>
    </row>
    <row r="956" spans="1:16">
      <c r="A956" t="s">
        <v>7985</v>
      </c>
      <c r="B956" t="s">
        <v>7986</v>
      </c>
      <c r="C956" t="s">
        <v>6200</v>
      </c>
      <c r="D956">
        <v>269</v>
      </c>
      <c r="E956">
        <v>1099</v>
      </c>
      <c r="F956">
        <v>0.76</v>
      </c>
      <c r="G956">
        <v>4.0999999999999996</v>
      </c>
      <c r="H956">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v>0.24</v>
      </c>
      <c r="G957">
        <v>4.3</v>
      </c>
      <c r="H957">
        <v>2493</v>
      </c>
      <c r="I957" t="s">
        <v>7997</v>
      </c>
      <c r="J957" t="s">
        <v>7998</v>
      </c>
      <c r="K957" t="s">
        <v>7999</v>
      </c>
      <c r="L957" t="s">
        <v>8000</v>
      </c>
      <c r="M957" t="s">
        <v>8001</v>
      </c>
      <c r="N957" t="s">
        <v>8002</v>
      </c>
      <c r="O957" t="s">
        <v>8003</v>
      </c>
      <c r="P957" t="s">
        <v>8004</v>
      </c>
    </row>
    <row r="958" spans="1:16">
      <c r="A958" t="s">
        <v>8005</v>
      </c>
      <c r="B958" t="s">
        <v>8006</v>
      </c>
      <c r="C958" t="s">
        <v>5443</v>
      </c>
      <c r="D958">
        <v>2499</v>
      </c>
      <c r="E958">
        <v>3999</v>
      </c>
      <c r="F958">
        <v>0.38</v>
      </c>
      <c r="G958">
        <v>4.4000000000000004</v>
      </c>
      <c r="H958">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v>0.42</v>
      </c>
      <c r="G959">
        <v>4.0999999999999996</v>
      </c>
      <c r="H959">
        <v>210</v>
      </c>
      <c r="I959" t="s">
        <v>674</v>
      </c>
      <c r="J959" t="s">
        <v>675</v>
      </c>
      <c r="K959" t="s">
        <v>676</v>
      </c>
      <c r="L959" t="s">
        <v>677</v>
      </c>
      <c r="M959" t="s">
        <v>678</v>
      </c>
      <c r="N959" t="s">
        <v>679</v>
      </c>
      <c r="O959" t="s">
        <v>8014</v>
      </c>
      <c r="P959" t="s">
        <v>8015</v>
      </c>
    </row>
    <row r="960" spans="1:16">
      <c r="A960" t="s">
        <v>8016</v>
      </c>
      <c r="B960" t="s">
        <v>8017</v>
      </c>
      <c r="C960" t="s">
        <v>7286</v>
      </c>
      <c r="D960">
        <v>5899</v>
      </c>
      <c r="E960">
        <v>7005</v>
      </c>
      <c r="F960">
        <v>0.16</v>
      </c>
      <c r="G960">
        <v>3.6</v>
      </c>
      <c r="H960">
        <v>4199</v>
      </c>
      <c r="I960" t="s">
        <v>8018</v>
      </c>
      <c r="J960" t="s">
        <v>8019</v>
      </c>
      <c r="K960" t="s">
        <v>8020</v>
      </c>
      <c r="L960" t="s">
        <v>8021</v>
      </c>
      <c r="M960" t="s">
        <v>8022</v>
      </c>
      <c r="N960" t="s">
        <v>8023</v>
      </c>
      <c r="O960" t="s">
        <v>8024</v>
      </c>
      <c r="P960" t="s">
        <v>8025</v>
      </c>
    </row>
    <row r="961" spans="1:16">
      <c r="A961" t="s">
        <v>4604</v>
      </c>
      <c r="B961" t="s">
        <v>4605</v>
      </c>
      <c r="C961" t="s">
        <v>3162</v>
      </c>
      <c r="D961">
        <v>699</v>
      </c>
      <c r="E961">
        <v>1199</v>
      </c>
      <c r="F961">
        <v>0.42</v>
      </c>
      <c r="G961">
        <v>4</v>
      </c>
      <c r="H961">
        <v>14403</v>
      </c>
      <c r="I961" t="s">
        <v>4606</v>
      </c>
      <c r="J961" t="s">
        <v>3666</v>
      </c>
      <c r="K961" t="s">
        <v>3667</v>
      </c>
      <c r="L961" t="s">
        <v>3668</v>
      </c>
      <c r="M961" t="s">
        <v>3669</v>
      </c>
      <c r="N961" t="s">
        <v>3670</v>
      </c>
      <c r="O961" t="s">
        <v>8026</v>
      </c>
      <c r="P961" t="s">
        <v>8027</v>
      </c>
    </row>
    <row r="962" spans="1:16">
      <c r="A962" t="s">
        <v>8028</v>
      </c>
      <c r="B962" t="s">
        <v>8029</v>
      </c>
      <c r="C962" t="s">
        <v>5443</v>
      </c>
      <c r="D962">
        <v>1565</v>
      </c>
      <c r="E962">
        <v>2999</v>
      </c>
      <c r="F962">
        <v>0.48</v>
      </c>
      <c r="G962">
        <v>4</v>
      </c>
      <c r="H962">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v>0.59</v>
      </c>
      <c r="G963">
        <v>4.4000000000000004</v>
      </c>
      <c r="H963">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v>0.88</v>
      </c>
      <c r="G964">
        <v>3.9</v>
      </c>
      <c r="H96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v>0.34</v>
      </c>
      <c r="G965">
        <v>4.3</v>
      </c>
      <c r="H965">
        <v>13944</v>
      </c>
      <c r="I965" t="s">
        <v>8053</v>
      </c>
      <c r="J965" t="s">
        <v>8054</v>
      </c>
      <c r="K965" t="s">
        <v>8055</v>
      </c>
      <c r="L965" t="s">
        <v>8056</v>
      </c>
      <c r="M965" t="s">
        <v>8057</v>
      </c>
      <c r="N965" t="s">
        <v>8058</v>
      </c>
      <c r="O965" t="s">
        <v>8059</v>
      </c>
      <c r="P965" t="s">
        <v>8060</v>
      </c>
    </row>
    <row r="966" spans="1:16">
      <c r="A966" t="s">
        <v>8061</v>
      </c>
      <c r="B966" t="s">
        <v>8062</v>
      </c>
      <c r="C966" t="s">
        <v>5336</v>
      </c>
      <c r="D966">
        <v>1995</v>
      </c>
      <c r="E966">
        <v>2895</v>
      </c>
      <c r="F966">
        <v>0.31</v>
      </c>
      <c r="G966">
        <v>4.5999999999999996</v>
      </c>
      <c r="H966">
        <v>10760</v>
      </c>
      <c r="I966" t="s">
        <v>8063</v>
      </c>
      <c r="J966" t="s">
        <v>8064</v>
      </c>
      <c r="K966" t="s">
        <v>8065</v>
      </c>
      <c r="L966" t="s">
        <v>8066</v>
      </c>
      <c r="M966" t="s">
        <v>8067</v>
      </c>
      <c r="N966" t="s">
        <v>8068</v>
      </c>
      <c r="O966" t="s">
        <v>8069</v>
      </c>
      <c r="P966" t="s">
        <v>8070</v>
      </c>
    </row>
    <row r="967" spans="1:16">
      <c r="A967" t="s">
        <v>8071</v>
      </c>
      <c r="B967" t="s">
        <v>8072</v>
      </c>
      <c r="C967" t="s">
        <v>5531</v>
      </c>
      <c r="D967">
        <v>1500</v>
      </c>
      <c r="E967">
        <v>1500</v>
      </c>
      <c r="F967">
        <v>0</v>
      </c>
      <c r="G967">
        <v>4.4000000000000004</v>
      </c>
      <c r="H967">
        <v>25996</v>
      </c>
      <c r="I967" t="s">
        <v>8073</v>
      </c>
      <c r="J967" t="s">
        <v>8074</v>
      </c>
      <c r="K967" t="s">
        <v>8075</v>
      </c>
      <c r="L967" t="s">
        <v>8076</v>
      </c>
      <c r="M967" t="s">
        <v>8077</v>
      </c>
      <c r="N967" t="s">
        <v>8078</v>
      </c>
      <c r="O967" t="s">
        <v>8079</v>
      </c>
      <c r="P967" t="s">
        <v>8080</v>
      </c>
    </row>
    <row r="968" spans="1:16">
      <c r="A968" t="s">
        <v>8081</v>
      </c>
      <c r="B968" t="s">
        <v>8082</v>
      </c>
      <c r="C968" t="s">
        <v>5006</v>
      </c>
      <c r="D968">
        <v>2640</v>
      </c>
      <c r="E968">
        <v>3195</v>
      </c>
      <c r="F968">
        <v>0.17</v>
      </c>
      <c r="G968">
        <v>4.5</v>
      </c>
      <c r="H968">
        <v>16146</v>
      </c>
      <c r="I968" t="s">
        <v>8083</v>
      </c>
      <c r="J968" t="s">
        <v>8084</v>
      </c>
      <c r="K968" t="s">
        <v>8085</v>
      </c>
      <c r="L968" t="s">
        <v>8086</v>
      </c>
      <c r="M968" t="s">
        <v>8087</v>
      </c>
      <c r="N968" t="s">
        <v>8088</v>
      </c>
      <c r="O968" t="s">
        <v>8089</v>
      </c>
      <c r="P968" t="s">
        <v>8090</v>
      </c>
    </row>
    <row r="969" spans="1:16">
      <c r="A969" t="s">
        <v>8091</v>
      </c>
      <c r="B969" t="s">
        <v>8092</v>
      </c>
      <c r="C969" t="s">
        <v>7286</v>
      </c>
      <c r="D969">
        <v>5299</v>
      </c>
      <c r="E969">
        <v>6355</v>
      </c>
      <c r="F969">
        <v>0.17</v>
      </c>
      <c r="G969">
        <v>3.9</v>
      </c>
      <c r="H969">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v>0.62</v>
      </c>
      <c r="G970">
        <v>4.0999999999999996</v>
      </c>
      <c r="H970">
        <v>450</v>
      </c>
      <c r="I970" t="s">
        <v>623</v>
      </c>
      <c r="J970" t="s">
        <v>624</v>
      </c>
      <c r="K970" t="s">
        <v>625</v>
      </c>
      <c r="L970" t="s">
        <v>626</v>
      </c>
      <c r="M970" t="s">
        <v>627</v>
      </c>
      <c r="N970" t="s">
        <v>628</v>
      </c>
      <c r="O970" t="s">
        <v>629</v>
      </c>
      <c r="P970" t="s">
        <v>8101</v>
      </c>
    </row>
    <row r="971" spans="1:16">
      <c r="A971" t="s">
        <v>8102</v>
      </c>
      <c r="B971" t="s">
        <v>8103</v>
      </c>
      <c r="C971" t="s">
        <v>7796</v>
      </c>
      <c r="D971">
        <v>1990</v>
      </c>
      <c r="E971">
        <v>2999</v>
      </c>
      <c r="F971">
        <v>0.34</v>
      </c>
      <c r="G971">
        <v>4.3</v>
      </c>
      <c r="H971">
        <v>14237</v>
      </c>
      <c r="I971" t="s">
        <v>8104</v>
      </c>
      <c r="J971" t="s">
        <v>8105</v>
      </c>
      <c r="K971" t="s">
        <v>8106</v>
      </c>
      <c r="L971" t="s">
        <v>8107</v>
      </c>
      <c r="M971" t="s">
        <v>8108</v>
      </c>
      <c r="N971" t="s">
        <v>13063</v>
      </c>
      <c r="O971" t="s">
        <v>8109</v>
      </c>
      <c r="P971" t="s">
        <v>8110</v>
      </c>
    </row>
    <row r="972" spans="1:16">
      <c r="A972" t="s">
        <v>8111</v>
      </c>
      <c r="B972" t="s">
        <v>8112</v>
      </c>
      <c r="C972" t="s">
        <v>8113</v>
      </c>
      <c r="D972">
        <v>1289</v>
      </c>
      <c r="E972">
        <v>1499</v>
      </c>
      <c r="F972">
        <v>0.14000000000000001</v>
      </c>
      <c r="G972">
        <v>4.5</v>
      </c>
      <c r="H972">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v>0</v>
      </c>
      <c r="G973">
        <v>4.5</v>
      </c>
      <c r="H973">
        <v>1674</v>
      </c>
      <c r="I973" t="s">
        <v>8124</v>
      </c>
      <c r="J973" t="s">
        <v>8125</v>
      </c>
      <c r="K973" t="s">
        <v>8126</v>
      </c>
      <c r="L973" t="s">
        <v>8127</v>
      </c>
      <c r="M973" t="s">
        <v>8128</v>
      </c>
      <c r="N973" t="s">
        <v>8129</v>
      </c>
      <c r="O973" t="s">
        <v>8130</v>
      </c>
      <c r="P973" t="s">
        <v>8131</v>
      </c>
    </row>
    <row r="974" spans="1:16">
      <c r="A974" t="s">
        <v>8132</v>
      </c>
      <c r="B974" t="s">
        <v>8133</v>
      </c>
      <c r="C974" t="s">
        <v>6908</v>
      </c>
      <c r="D974">
        <v>1699</v>
      </c>
      <c r="E974">
        <v>3499</v>
      </c>
      <c r="F974">
        <v>0.51</v>
      </c>
      <c r="G974">
        <v>3.6</v>
      </c>
      <c r="H974">
        <v>7689</v>
      </c>
      <c r="I974" t="s">
        <v>8134</v>
      </c>
      <c r="J974" t="s">
        <v>8135</v>
      </c>
      <c r="K974" t="s">
        <v>8136</v>
      </c>
      <c r="L974" t="s">
        <v>8137</v>
      </c>
      <c r="M974" t="s">
        <v>8138</v>
      </c>
      <c r="N974" t="s">
        <v>8139</v>
      </c>
      <c r="O974" t="s">
        <v>8140</v>
      </c>
      <c r="P974" t="s">
        <v>8141</v>
      </c>
    </row>
    <row r="975" spans="1:16">
      <c r="A975" t="s">
        <v>8142</v>
      </c>
      <c r="B975" t="s">
        <v>8143</v>
      </c>
      <c r="C975" t="s">
        <v>5904</v>
      </c>
      <c r="D975">
        <v>2299</v>
      </c>
      <c r="E975">
        <v>7500</v>
      </c>
      <c r="F975">
        <v>0.69</v>
      </c>
      <c r="G975">
        <v>4.0999999999999996</v>
      </c>
      <c r="H975">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v>0.69</v>
      </c>
      <c r="G976">
        <v>4.3</v>
      </c>
      <c r="H976">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v>0</v>
      </c>
      <c r="G977">
        <v>3.8</v>
      </c>
      <c r="H977">
        <v>3344</v>
      </c>
      <c r="I977" t="s">
        <v>8155</v>
      </c>
      <c r="J977" t="s">
        <v>8156</v>
      </c>
      <c r="K977" t="s">
        <v>8157</v>
      </c>
      <c r="L977" t="s">
        <v>8158</v>
      </c>
      <c r="M977" t="s">
        <v>8159</v>
      </c>
      <c r="N977" t="s">
        <v>8160</v>
      </c>
      <c r="O977" t="s">
        <v>8161</v>
      </c>
      <c r="P977" t="s">
        <v>8162</v>
      </c>
    </row>
    <row r="978" spans="1:16">
      <c r="A978" t="s">
        <v>8163</v>
      </c>
      <c r="B978" t="s">
        <v>8164</v>
      </c>
      <c r="C978" t="s">
        <v>8165</v>
      </c>
      <c r="D978">
        <v>26999</v>
      </c>
      <c r="E978">
        <v>37999</v>
      </c>
      <c r="F978">
        <v>0.28999999999999998</v>
      </c>
      <c r="G978">
        <v>4.5999999999999996</v>
      </c>
      <c r="H978">
        <v>2886</v>
      </c>
      <c r="I978" t="s">
        <v>8166</v>
      </c>
      <c r="J978" t="s">
        <v>8167</v>
      </c>
      <c r="K978" t="s">
        <v>8168</v>
      </c>
      <c r="L978" t="s">
        <v>8169</v>
      </c>
      <c r="M978" t="s">
        <v>8170</v>
      </c>
      <c r="N978" t="s">
        <v>8171</v>
      </c>
      <c r="O978" t="s">
        <v>8172</v>
      </c>
      <c r="P978" t="s">
        <v>8173</v>
      </c>
    </row>
    <row r="979" spans="1:16">
      <c r="A979" t="s">
        <v>8174</v>
      </c>
      <c r="B979" t="s">
        <v>8175</v>
      </c>
      <c r="C979" t="s">
        <v>3066</v>
      </c>
      <c r="D979">
        <v>1490</v>
      </c>
      <c r="E979">
        <v>1990</v>
      </c>
      <c r="F979">
        <v>0.25</v>
      </c>
      <c r="G979">
        <v>4.0999999999999996</v>
      </c>
      <c r="H979">
        <v>98250</v>
      </c>
      <c r="I979" t="s">
        <v>8176</v>
      </c>
      <c r="J979" t="s">
        <v>8177</v>
      </c>
      <c r="K979" t="s">
        <v>8178</v>
      </c>
      <c r="L979" t="s">
        <v>8179</v>
      </c>
      <c r="M979" t="s">
        <v>8180</v>
      </c>
      <c r="N979" t="s">
        <v>8181</v>
      </c>
      <c r="O979" t="s">
        <v>8182</v>
      </c>
      <c r="P979" t="s">
        <v>8183</v>
      </c>
    </row>
    <row r="980" spans="1:16">
      <c r="A980" t="s">
        <v>8184</v>
      </c>
      <c r="B980" t="s">
        <v>8185</v>
      </c>
      <c r="C980" t="s">
        <v>4876</v>
      </c>
      <c r="D980">
        <v>398</v>
      </c>
      <c r="E980">
        <v>1949</v>
      </c>
      <c r="F980">
        <v>0.8</v>
      </c>
      <c r="G980">
        <v>4</v>
      </c>
      <c r="H980">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v>0.61</v>
      </c>
      <c r="G981">
        <v>4.5</v>
      </c>
      <c r="H981">
        <v>149</v>
      </c>
      <c r="I981" t="s">
        <v>664</v>
      </c>
      <c r="J981" t="s">
        <v>665</v>
      </c>
      <c r="K981" t="s">
        <v>666</v>
      </c>
      <c r="L981" t="s">
        <v>667</v>
      </c>
      <c r="M981" t="s">
        <v>668</v>
      </c>
      <c r="N981" t="s">
        <v>8194</v>
      </c>
      <c r="O981" t="s">
        <v>8195</v>
      </c>
      <c r="P981" t="s">
        <v>8196</v>
      </c>
    </row>
    <row r="982" spans="1:16">
      <c r="A982" t="s">
        <v>8197</v>
      </c>
      <c r="B982" t="s">
        <v>8198</v>
      </c>
      <c r="C982" t="s">
        <v>6908</v>
      </c>
      <c r="D982">
        <v>770</v>
      </c>
      <c r="E982">
        <v>1547</v>
      </c>
      <c r="F982">
        <v>0.5</v>
      </c>
      <c r="G982">
        <v>4.3</v>
      </c>
      <c r="H982">
        <v>2585</v>
      </c>
      <c r="I982" t="s">
        <v>8199</v>
      </c>
      <c r="J982" t="s">
        <v>8200</v>
      </c>
      <c r="K982" t="s">
        <v>8201</v>
      </c>
      <c r="L982" t="s">
        <v>8202</v>
      </c>
      <c r="M982" t="s">
        <v>8203</v>
      </c>
      <c r="N982" t="s">
        <v>8204</v>
      </c>
      <c r="O982" t="s">
        <v>8205</v>
      </c>
      <c r="P982" t="s">
        <v>8206</v>
      </c>
    </row>
    <row r="983" spans="1:16">
      <c r="A983" t="s">
        <v>8207</v>
      </c>
      <c r="B983" t="s">
        <v>8208</v>
      </c>
      <c r="C983" t="s">
        <v>3495</v>
      </c>
      <c r="D983">
        <v>279</v>
      </c>
      <c r="E983">
        <v>1299</v>
      </c>
      <c r="F983">
        <v>0.79</v>
      </c>
      <c r="G983">
        <v>4</v>
      </c>
      <c r="H983">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v>0.57999999999999996</v>
      </c>
      <c r="G984">
        <v>4.5</v>
      </c>
      <c r="H98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v>0.77</v>
      </c>
      <c r="G985">
        <v>4</v>
      </c>
      <c r="H985">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v>0</v>
      </c>
      <c r="G986">
        <v>4.5</v>
      </c>
      <c r="H986">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v>0.6</v>
      </c>
      <c r="G987">
        <v>4.0999999999999996</v>
      </c>
      <c r="H987">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v>0.14000000000000001</v>
      </c>
      <c r="G988">
        <v>4.3</v>
      </c>
      <c r="H988">
        <v>2301</v>
      </c>
      <c r="I988" t="s">
        <v>8243</v>
      </c>
      <c r="J988" t="s">
        <v>8244</v>
      </c>
      <c r="K988" t="s">
        <v>8245</v>
      </c>
      <c r="L988" t="s">
        <v>8246</v>
      </c>
      <c r="M988" t="s">
        <v>8247</v>
      </c>
      <c r="N988" t="s">
        <v>8248</v>
      </c>
      <c r="O988" t="s">
        <v>8249</v>
      </c>
      <c r="P988" t="s">
        <v>8250</v>
      </c>
    </row>
    <row r="989" spans="1:16">
      <c r="A989" t="s">
        <v>8251</v>
      </c>
      <c r="B989" t="s">
        <v>8252</v>
      </c>
      <c r="C989" t="s">
        <v>8253</v>
      </c>
      <c r="D989">
        <v>598</v>
      </c>
      <c r="E989">
        <v>1150</v>
      </c>
      <c r="F989">
        <v>0.48</v>
      </c>
      <c r="G989">
        <v>4.0999999999999996</v>
      </c>
      <c r="H989">
        <v>2535</v>
      </c>
      <c r="I989" t="s">
        <v>8254</v>
      </c>
      <c r="J989" t="s">
        <v>8255</v>
      </c>
      <c r="K989" t="s">
        <v>8256</v>
      </c>
      <c r="L989" t="s">
        <v>8257</v>
      </c>
      <c r="M989" t="s">
        <v>8258</v>
      </c>
      <c r="N989" t="s">
        <v>8259</v>
      </c>
      <c r="O989" t="s">
        <v>8260</v>
      </c>
      <c r="P989" t="s">
        <v>8261</v>
      </c>
    </row>
    <row r="990" spans="1:16">
      <c r="A990" t="s">
        <v>8262</v>
      </c>
      <c r="B990" t="s">
        <v>8263</v>
      </c>
      <c r="C990" t="s">
        <v>5996</v>
      </c>
      <c r="D990">
        <v>399</v>
      </c>
      <c r="E990">
        <v>1499</v>
      </c>
      <c r="F990">
        <v>0.73</v>
      </c>
      <c r="G990">
        <v>4</v>
      </c>
      <c r="H990">
        <v>691</v>
      </c>
      <c r="I990" t="s">
        <v>8264</v>
      </c>
      <c r="J990" t="s">
        <v>8265</v>
      </c>
      <c r="K990" t="s">
        <v>8266</v>
      </c>
      <c r="L990" t="s">
        <v>8267</v>
      </c>
      <c r="M990" t="s">
        <v>8268</v>
      </c>
      <c r="N990" t="s">
        <v>8269</v>
      </c>
      <c r="O990" t="s">
        <v>8270</v>
      </c>
      <c r="P990" t="s">
        <v>8271</v>
      </c>
    </row>
    <row r="991" spans="1:16">
      <c r="A991" t="s">
        <v>8272</v>
      </c>
      <c r="B991" t="s">
        <v>8273</v>
      </c>
      <c r="C991" t="s">
        <v>4876</v>
      </c>
      <c r="D991">
        <v>499</v>
      </c>
      <c r="E991">
        <v>1299</v>
      </c>
      <c r="F991">
        <v>0.62</v>
      </c>
      <c r="G991">
        <v>4.0999999999999996</v>
      </c>
      <c r="H991">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v>0.6</v>
      </c>
      <c r="G992">
        <v>4.0999999999999996</v>
      </c>
      <c r="H992">
        <v>602</v>
      </c>
      <c r="I992" t="s">
        <v>709</v>
      </c>
      <c r="J992" t="s">
        <v>710</v>
      </c>
      <c r="K992" t="s">
        <v>711</v>
      </c>
      <c r="L992" t="s">
        <v>712</v>
      </c>
      <c r="M992" t="s">
        <v>713</v>
      </c>
      <c r="N992" t="s">
        <v>714</v>
      </c>
      <c r="O992" t="s">
        <v>8282</v>
      </c>
      <c r="P992" t="s">
        <v>8283</v>
      </c>
    </row>
    <row r="993" spans="1:16">
      <c r="A993" t="s">
        <v>8284</v>
      </c>
      <c r="B993" t="s">
        <v>8285</v>
      </c>
      <c r="C993" t="s">
        <v>4845</v>
      </c>
      <c r="D993">
        <v>579</v>
      </c>
      <c r="E993">
        <v>1090</v>
      </c>
      <c r="F993">
        <v>0.47</v>
      </c>
      <c r="G993">
        <v>4.4000000000000004</v>
      </c>
      <c r="H993">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v>0.55000000000000004</v>
      </c>
      <c r="G994">
        <v>4</v>
      </c>
      <c r="H99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v>0.1</v>
      </c>
      <c r="G995">
        <v>4.0999999999999996</v>
      </c>
      <c r="H995">
        <v>6199</v>
      </c>
      <c r="I995" t="s">
        <v>8299</v>
      </c>
      <c r="J995" t="s">
        <v>8300</v>
      </c>
      <c r="K995" t="s">
        <v>8301</v>
      </c>
      <c r="L995" t="s">
        <v>8302</v>
      </c>
      <c r="M995" t="s">
        <v>8303</v>
      </c>
      <c r="N995" t="s">
        <v>8304</v>
      </c>
      <c r="O995" t="s">
        <v>8305</v>
      </c>
      <c r="P995" t="s">
        <v>8306</v>
      </c>
    </row>
    <row r="996" spans="1:16">
      <c r="A996" t="s">
        <v>8307</v>
      </c>
      <c r="B996" t="s">
        <v>8308</v>
      </c>
      <c r="C996" t="s">
        <v>4876</v>
      </c>
      <c r="D996">
        <v>899</v>
      </c>
      <c r="E996">
        <v>1999</v>
      </c>
      <c r="F996">
        <v>0.55000000000000004</v>
      </c>
      <c r="G996">
        <v>4.4000000000000004</v>
      </c>
      <c r="H996">
        <v>1667</v>
      </c>
      <c r="I996" t="s">
        <v>8309</v>
      </c>
      <c r="J996" t="s">
        <v>8310</v>
      </c>
      <c r="K996" t="s">
        <v>8311</v>
      </c>
      <c r="L996" t="s">
        <v>8312</v>
      </c>
      <c r="M996" t="s">
        <v>8313</v>
      </c>
      <c r="N996" t="s">
        <v>8314</v>
      </c>
      <c r="O996" t="s">
        <v>8315</v>
      </c>
      <c r="P996" t="s">
        <v>8316</v>
      </c>
    </row>
    <row r="997" spans="1:16">
      <c r="A997" t="s">
        <v>8317</v>
      </c>
      <c r="B997" t="s">
        <v>8318</v>
      </c>
      <c r="C997" t="s">
        <v>7582</v>
      </c>
      <c r="D997">
        <v>1149</v>
      </c>
      <c r="E997">
        <v>1800</v>
      </c>
      <c r="F997">
        <v>0.36</v>
      </c>
      <c r="G997">
        <v>4.3</v>
      </c>
      <c r="H997">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v>0.5</v>
      </c>
      <c r="G998">
        <v>4.2</v>
      </c>
      <c r="H998">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v>0</v>
      </c>
      <c r="G999">
        <v>3.6</v>
      </c>
      <c r="H999">
        <v>13572</v>
      </c>
      <c r="I999" t="s">
        <v>8155</v>
      </c>
      <c r="J999" t="s">
        <v>8339</v>
      </c>
      <c r="K999" t="s">
        <v>8340</v>
      </c>
      <c r="L999" t="s">
        <v>8341</v>
      </c>
      <c r="M999" t="s">
        <v>8342</v>
      </c>
      <c r="N999" t="s">
        <v>8343</v>
      </c>
      <c r="O999" t="s">
        <v>8344</v>
      </c>
      <c r="P999" t="s">
        <v>8345</v>
      </c>
    </row>
    <row r="1000" spans="1:16">
      <c r="A1000" t="s">
        <v>8346</v>
      </c>
      <c r="B1000" t="s">
        <v>8347</v>
      </c>
      <c r="C1000" t="s">
        <v>5223</v>
      </c>
      <c r="D1000">
        <v>1599</v>
      </c>
      <c r="E1000">
        <v>3599</v>
      </c>
      <c r="F1000">
        <v>0.56000000000000005</v>
      </c>
      <c r="G1000">
        <v>4.2</v>
      </c>
      <c r="H1000">
        <v>16182</v>
      </c>
      <c r="I1000" t="s">
        <v>8348</v>
      </c>
      <c r="J1000" t="s">
        <v>8349</v>
      </c>
      <c r="K1000" t="s">
        <v>8350</v>
      </c>
      <c r="L1000" t="s">
        <v>8351</v>
      </c>
      <c r="M1000" t="s">
        <v>8352</v>
      </c>
      <c r="N1000" t="s">
        <v>8353</v>
      </c>
      <c r="O1000" t="s">
        <v>8354</v>
      </c>
      <c r="P1000" t="s">
        <v>8355</v>
      </c>
    </row>
    <row r="1001" spans="1:16">
      <c r="A1001" t="s">
        <v>8356</v>
      </c>
      <c r="B1001" t="s">
        <v>8357</v>
      </c>
      <c r="C1001" t="s">
        <v>5515</v>
      </c>
      <c r="D1001">
        <v>1199</v>
      </c>
      <c r="E1001">
        <v>3990</v>
      </c>
      <c r="F1001">
        <v>0.7</v>
      </c>
      <c r="G1001">
        <v>4.2</v>
      </c>
      <c r="H1001">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v>0.57999999999999996</v>
      </c>
      <c r="G1002">
        <v>3.9</v>
      </c>
      <c r="H1002">
        <v>536</v>
      </c>
      <c r="I1002" t="s">
        <v>738</v>
      </c>
      <c r="J1002" t="s">
        <v>739</v>
      </c>
      <c r="K1002" t="s">
        <v>740</v>
      </c>
      <c r="L1002" t="s">
        <v>741</v>
      </c>
      <c r="M1002" t="s">
        <v>742</v>
      </c>
      <c r="N1002" t="s">
        <v>743</v>
      </c>
      <c r="O1002" t="s">
        <v>744</v>
      </c>
      <c r="P1002" t="s">
        <v>8366</v>
      </c>
    </row>
    <row r="1003" spans="1:16">
      <c r="A1003" t="s">
        <v>8367</v>
      </c>
      <c r="B1003" t="s">
        <v>8368</v>
      </c>
      <c r="C1003" t="s">
        <v>4845</v>
      </c>
      <c r="D1003">
        <v>1099</v>
      </c>
      <c r="E1003">
        <v>1499</v>
      </c>
      <c r="F1003">
        <v>0.27</v>
      </c>
      <c r="G1003">
        <v>4.2</v>
      </c>
      <c r="H1003">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v>0</v>
      </c>
      <c r="G1004">
        <v>4.5</v>
      </c>
      <c r="H1004">
        <v>4951</v>
      </c>
      <c r="I1004" t="s">
        <v>8379</v>
      </c>
      <c r="J1004" t="s">
        <v>8380</v>
      </c>
      <c r="K1004" t="s">
        <v>8381</v>
      </c>
      <c r="L1004" t="s">
        <v>8382</v>
      </c>
      <c r="M1004" t="s">
        <v>8383</v>
      </c>
      <c r="N1004" t="s">
        <v>8384</v>
      </c>
      <c r="O1004" t="s">
        <v>8385</v>
      </c>
      <c r="P1004" t="s">
        <v>8386</v>
      </c>
    </row>
    <row r="1005" spans="1:16">
      <c r="A1005" t="s">
        <v>8387</v>
      </c>
      <c r="B1005" t="s">
        <v>8388</v>
      </c>
      <c r="C1005" t="s">
        <v>7582</v>
      </c>
      <c r="D1005">
        <v>1519</v>
      </c>
      <c r="E1005">
        <v>3499</v>
      </c>
      <c r="F1005">
        <v>0.56999999999999995</v>
      </c>
      <c r="G1005">
        <v>4.3</v>
      </c>
      <c r="H1005">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v>0</v>
      </c>
      <c r="G1006">
        <v>4.2</v>
      </c>
      <c r="H1006">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v>0</v>
      </c>
      <c r="G1007">
        <v>4.0999999999999996</v>
      </c>
      <c r="H1007">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v>0.75</v>
      </c>
      <c r="G1008">
        <v>4.0999999999999996</v>
      </c>
      <c r="H1008">
        <v>7333</v>
      </c>
      <c r="I1008" t="s">
        <v>8421</v>
      </c>
      <c r="J1008" t="s">
        <v>8422</v>
      </c>
      <c r="K1008" t="s">
        <v>8423</v>
      </c>
      <c r="L1008" t="s">
        <v>8424</v>
      </c>
      <c r="M1008" t="s">
        <v>8425</v>
      </c>
      <c r="N1008" t="s">
        <v>8426</v>
      </c>
      <c r="O1008" t="s">
        <v>8427</v>
      </c>
      <c r="P1008" t="s">
        <v>8428</v>
      </c>
    </row>
    <row r="1009" spans="1:16">
      <c r="A1009" t="s">
        <v>4701</v>
      </c>
      <c r="B1009" t="s">
        <v>4702</v>
      </c>
      <c r="C1009" t="s">
        <v>3433</v>
      </c>
      <c r="D1009">
        <v>1799</v>
      </c>
      <c r="E1009">
        <v>3999</v>
      </c>
      <c r="F1009">
        <v>0.55000000000000004</v>
      </c>
      <c r="G1009">
        <v>4.5999999999999996</v>
      </c>
      <c r="H1009">
        <v>245</v>
      </c>
      <c r="I1009" t="s">
        <v>4703</v>
      </c>
      <c r="J1009" t="s">
        <v>4704</v>
      </c>
      <c r="K1009" t="s">
        <v>4705</v>
      </c>
      <c r="L1009" t="s">
        <v>4706</v>
      </c>
      <c r="M1009" t="s">
        <v>4707</v>
      </c>
      <c r="N1009" t="s">
        <v>4708</v>
      </c>
      <c r="O1009" t="s">
        <v>8429</v>
      </c>
      <c r="P1009" t="s">
        <v>8430</v>
      </c>
    </row>
    <row r="1010" spans="1:16">
      <c r="A1010" t="s">
        <v>8431</v>
      </c>
      <c r="B1010" t="s">
        <v>8432</v>
      </c>
      <c r="C1010" t="s">
        <v>7703</v>
      </c>
      <c r="D1010">
        <v>8349</v>
      </c>
      <c r="E1010">
        <v>9625</v>
      </c>
      <c r="F1010">
        <v>0.13</v>
      </c>
      <c r="G1010">
        <v>3.8</v>
      </c>
      <c r="H1010">
        <v>3652</v>
      </c>
      <c r="I1010" t="s">
        <v>8433</v>
      </c>
      <c r="J1010" t="s">
        <v>8434</v>
      </c>
      <c r="K1010" t="s">
        <v>8435</v>
      </c>
      <c r="L1010" t="s">
        <v>8436</v>
      </c>
      <c r="M1010" t="s">
        <v>8437</v>
      </c>
      <c r="N1010" t="s">
        <v>8438</v>
      </c>
      <c r="O1010" t="s">
        <v>8439</v>
      </c>
      <c r="P1010" t="s">
        <v>8440</v>
      </c>
    </row>
    <row r="1011" spans="1:16">
      <c r="A1011" t="s">
        <v>8441</v>
      </c>
      <c r="B1011" t="s">
        <v>8442</v>
      </c>
      <c r="C1011" t="s">
        <v>6733</v>
      </c>
      <c r="D1011">
        <v>3307</v>
      </c>
      <c r="E1011">
        <v>6100</v>
      </c>
      <c r="F1011">
        <v>0.46</v>
      </c>
      <c r="G1011">
        <v>4.3</v>
      </c>
      <c r="H1011">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v>1299</v>
      </c>
      <c r="F1012">
        <v>0.75</v>
      </c>
      <c r="G1012">
        <v>4.2</v>
      </c>
      <c r="H1012">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v>1300</v>
      </c>
      <c r="F1013">
        <v>0.65</v>
      </c>
      <c r="G1013">
        <v>4.2</v>
      </c>
      <c r="H1013">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v>0.05</v>
      </c>
      <c r="G1014">
        <v>4.4000000000000004</v>
      </c>
      <c r="H101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v>1399</v>
      </c>
      <c r="F1015">
        <v>0.64</v>
      </c>
      <c r="G1015">
        <v>3.9</v>
      </c>
      <c r="H1015">
        <v>1462</v>
      </c>
      <c r="I1015" t="s">
        <v>8475</v>
      </c>
      <c r="J1015" t="s">
        <v>8476</v>
      </c>
      <c r="K1015" t="s">
        <v>8477</v>
      </c>
      <c r="L1015" t="s">
        <v>8478</v>
      </c>
      <c r="M1015" t="s">
        <v>8479</v>
      </c>
      <c r="N1015" t="s">
        <v>8480</v>
      </c>
      <c r="O1015" t="s">
        <v>8481</v>
      </c>
      <c r="P1015" t="s">
        <v>8482</v>
      </c>
    </row>
    <row r="1016" spans="1:16">
      <c r="A1016" t="s">
        <v>8483</v>
      </c>
      <c r="B1016" t="s">
        <v>8484</v>
      </c>
      <c r="C1016" t="s">
        <v>8485</v>
      </c>
      <c r="D1016">
        <v>37247</v>
      </c>
      <c r="E1016">
        <v>59890</v>
      </c>
      <c r="F1016">
        <v>0.38</v>
      </c>
      <c r="G1016">
        <v>4</v>
      </c>
      <c r="H1016">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v>2490</v>
      </c>
      <c r="F1017">
        <v>0.66</v>
      </c>
      <c r="G1017">
        <v>4.2</v>
      </c>
      <c r="H1017">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v>1999</v>
      </c>
      <c r="F1018">
        <v>0.6</v>
      </c>
      <c r="G1018">
        <v>3.7</v>
      </c>
      <c r="H1018">
        <v>418</v>
      </c>
      <c r="I1018" t="s">
        <v>8506</v>
      </c>
      <c r="J1018" t="s">
        <v>8507</v>
      </c>
      <c r="K1018" t="s">
        <v>8508</v>
      </c>
      <c r="L1018" t="s">
        <v>8509</v>
      </c>
      <c r="M1018" t="s">
        <v>8510</v>
      </c>
      <c r="N1018" t="s">
        <v>8511</v>
      </c>
      <c r="O1018" t="s">
        <v>8512</v>
      </c>
      <c r="P1018" t="s">
        <v>8513</v>
      </c>
    </row>
    <row r="1019" spans="1:16">
      <c r="A1019" t="s">
        <v>4804</v>
      </c>
      <c r="B1019" t="s">
        <v>4805</v>
      </c>
      <c r="C1019" t="s">
        <v>3867</v>
      </c>
      <c r="D1019">
        <v>2599</v>
      </c>
      <c r="E1019">
        <v>6999</v>
      </c>
      <c r="F1019">
        <v>0.63</v>
      </c>
      <c r="G1019">
        <v>4.5</v>
      </c>
      <c r="H1019">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v>0.8</v>
      </c>
      <c r="G1020">
        <v>4.5</v>
      </c>
      <c r="H1020">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v>0.66</v>
      </c>
      <c r="G1021">
        <v>3.6</v>
      </c>
      <c r="H1021">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v>0.7</v>
      </c>
      <c r="G1022">
        <v>4.3</v>
      </c>
      <c r="H1022">
        <v>1552</v>
      </c>
      <c r="I1022" t="s">
        <v>8521</v>
      </c>
      <c r="J1022" t="s">
        <v>8522</v>
      </c>
      <c r="K1022" t="s">
        <v>8523</v>
      </c>
      <c r="L1022" t="s">
        <v>8524</v>
      </c>
      <c r="M1022" t="s">
        <v>8525</v>
      </c>
      <c r="N1022" t="s">
        <v>8526</v>
      </c>
      <c r="O1022" t="s">
        <v>8527</v>
      </c>
      <c r="P1022" t="s">
        <v>8528</v>
      </c>
    </row>
    <row r="1023" spans="1:16">
      <c r="A1023" t="s">
        <v>8529</v>
      </c>
      <c r="B1023" t="s">
        <v>8530</v>
      </c>
      <c r="C1023" t="s">
        <v>6189</v>
      </c>
      <c r="D1023">
        <v>1499</v>
      </c>
      <c r="E1023">
        <v>2999</v>
      </c>
      <c r="F1023">
        <v>0.5</v>
      </c>
      <c r="G1023">
        <v>4.0999999999999996</v>
      </c>
      <c r="H1023">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v>1245</v>
      </c>
      <c r="F1024">
        <v>0.48</v>
      </c>
      <c r="G1024">
        <v>3.9</v>
      </c>
      <c r="H1024">
        <v>123365</v>
      </c>
      <c r="I1024" t="s">
        <v>8542</v>
      </c>
      <c r="J1024" t="s">
        <v>8543</v>
      </c>
      <c r="K1024" t="s">
        <v>8544</v>
      </c>
      <c r="L1024" t="s">
        <v>8545</v>
      </c>
      <c r="M1024" t="s">
        <v>8546</v>
      </c>
      <c r="N1024" t="s">
        <v>8547</v>
      </c>
      <c r="O1024" t="s">
        <v>8548</v>
      </c>
      <c r="P1024" t="s">
        <v>8549</v>
      </c>
    </row>
    <row r="1025" spans="1:16">
      <c r="A1025" t="s">
        <v>8550</v>
      </c>
      <c r="B1025" t="s">
        <v>8551</v>
      </c>
      <c r="C1025" t="s">
        <v>8552</v>
      </c>
      <c r="D1025">
        <v>1199</v>
      </c>
      <c r="E1025">
        <v>1695</v>
      </c>
      <c r="F1025">
        <v>0.28999999999999998</v>
      </c>
      <c r="G1025">
        <v>3.6</v>
      </c>
      <c r="H1025">
        <v>13300</v>
      </c>
      <c r="I1025" t="s">
        <v>8553</v>
      </c>
      <c r="J1025" t="s">
        <v>8554</v>
      </c>
      <c r="K1025" t="s">
        <v>8555</v>
      </c>
      <c r="L1025" t="s">
        <v>8556</v>
      </c>
      <c r="M1025" t="s">
        <v>8557</v>
      </c>
      <c r="N1025" t="s">
        <v>8558</v>
      </c>
      <c r="O1025" t="s">
        <v>8559</v>
      </c>
      <c r="P1025" t="s">
        <v>8560</v>
      </c>
    </row>
    <row r="1026" spans="1:16">
      <c r="A1026" t="s">
        <v>8561</v>
      </c>
      <c r="B1026" t="s">
        <v>8562</v>
      </c>
      <c r="C1026" t="s">
        <v>8563</v>
      </c>
      <c r="D1026">
        <v>1199</v>
      </c>
      <c r="E1026">
        <v>2000</v>
      </c>
      <c r="F1026">
        <v>0.4</v>
      </c>
      <c r="G1026">
        <v>4</v>
      </c>
      <c r="H1026">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v>0.54</v>
      </c>
      <c r="G1027">
        <v>4.0999999999999996</v>
      </c>
      <c r="H1027">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v>1999</v>
      </c>
      <c r="F1028">
        <v>0.9</v>
      </c>
      <c r="G1028">
        <v>3.7</v>
      </c>
      <c r="H1028">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v>0.41</v>
      </c>
      <c r="G1029">
        <v>3.9</v>
      </c>
      <c r="H1029">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v>0.6</v>
      </c>
      <c r="G1030">
        <v>4.0999999999999996</v>
      </c>
      <c r="H1030">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v>1245</v>
      </c>
      <c r="F1031">
        <v>0.4</v>
      </c>
      <c r="G1031">
        <v>3.9</v>
      </c>
      <c r="H1031">
        <v>31783</v>
      </c>
      <c r="I1031" t="s">
        <v>8617</v>
      </c>
      <c r="J1031" t="s">
        <v>8618</v>
      </c>
      <c r="K1031" t="s">
        <v>8619</v>
      </c>
      <c r="L1031" t="s">
        <v>8620</v>
      </c>
      <c r="M1031" t="s">
        <v>8621</v>
      </c>
      <c r="N1031" t="s">
        <v>8622</v>
      </c>
      <c r="O1031" t="s">
        <v>8623</v>
      </c>
      <c r="P1031" t="s">
        <v>8624</v>
      </c>
    </row>
    <row r="1032" spans="1:16">
      <c r="A1032" t="s">
        <v>8625</v>
      </c>
      <c r="B1032" t="s">
        <v>8626</v>
      </c>
      <c r="C1032" t="s">
        <v>8552</v>
      </c>
      <c r="D1032">
        <v>1399</v>
      </c>
      <c r="E1032">
        <v>1549</v>
      </c>
      <c r="F1032">
        <v>0.1</v>
      </c>
      <c r="G1032">
        <v>3.9</v>
      </c>
      <c r="H1032">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v>1445</v>
      </c>
      <c r="F1033">
        <v>0.48</v>
      </c>
      <c r="G1033">
        <v>3.9</v>
      </c>
      <c r="H1033">
        <v>63350</v>
      </c>
      <c r="I1033" t="s">
        <v>8637</v>
      </c>
      <c r="J1033" t="s">
        <v>8638</v>
      </c>
      <c r="K1033" t="s">
        <v>8639</v>
      </c>
      <c r="L1033" t="s">
        <v>8640</v>
      </c>
      <c r="M1033" t="s">
        <v>8641</v>
      </c>
      <c r="N1033" t="s">
        <v>8642</v>
      </c>
      <c r="O1033" t="s">
        <v>8643</v>
      </c>
      <c r="P1033" t="s">
        <v>8644</v>
      </c>
    </row>
    <row r="1034" spans="1:16">
      <c r="A1034" t="s">
        <v>8645</v>
      </c>
      <c r="B1034" t="s">
        <v>8646</v>
      </c>
      <c r="C1034" t="s">
        <v>8647</v>
      </c>
      <c r="D1034">
        <v>1699</v>
      </c>
      <c r="E1034">
        <v>3193</v>
      </c>
      <c r="F1034">
        <v>0.47</v>
      </c>
      <c r="G1034">
        <v>3.8</v>
      </c>
      <c r="H1034">
        <v>54032</v>
      </c>
      <c r="I1034" t="s">
        <v>8648</v>
      </c>
      <c r="J1034" t="s">
        <v>8649</v>
      </c>
      <c r="K1034" t="s">
        <v>8650</v>
      </c>
      <c r="L1034" t="s">
        <v>8651</v>
      </c>
      <c r="M1034" t="s">
        <v>8652</v>
      </c>
      <c r="N1034" t="s">
        <v>8653</v>
      </c>
      <c r="O1034" t="s">
        <v>8654</v>
      </c>
      <c r="P1034" t="s">
        <v>8655</v>
      </c>
    </row>
    <row r="1035" spans="1:16">
      <c r="A1035" t="s">
        <v>8656</v>
      </c>
      <c r="B1035" t="s">
        <v>8657</v>
      </c>
      <c r="C1035" t="s">
        <v>8541</v>
      </c>
      <c r="D1035">
        <v>1043</v>
      </c>
      <c r="E1035">
        <v>1345</v>
      </c>
      <c r="F1035">
        <v>0.22</v>
      </c>
      <c r="G1035">
        <v>3.8</v>
      </c>
      <c r="H1035">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v>0.5</v>
      </c>
      <c r="G1036">
        <v>4.0999999999999996</v>
      </c>
      <c r="H1036">
        <v>4859</v>
      </c>
      <c r="I1036" t="s">
        <v>8668</v>
      </c>
      <c r="J1036" t="s">
        <v>8669</v>
      </c>
      <c r="K1036" t="s">
        <v>8670</v>
      </c>
      <c r="L1036" t="s">
        <v>8671</v>
      </c>
      <c r="M1036" t="s">
        <v>8672</v>
      </c>
      <c r="N1036" t="s">
        <v>8673</v>
      </c>
      <c r="O1036" t="s">
        <v>8674</v>
      </c>
      <c r="P1036" t="s">
        <v>8675</v>
      </c>
    </row>
    <row r="1037" spans="1:16">
      <c r="A1037" t="s">
        <v>8676</v>
      </c>
      <c r="B1037" t="s">
        <v>8677</v>
      </c>
      <c r="C1037" t="s">
        <v>8563</v>
      </c>
      <c r="D1037">
        <v>1464</v>
      </c>
      <c r="E1037">
        <v>1650</v>
      </c>
      <c r="F1037">
        <v>0.11</v>
      </c>
      <c r="G1037">
        <v>4.0999999999999996</v>
      </c>
      <c r="H1037">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v>0.5</v>
      </c>
      <c r="G1038">
        <v>3.3</v>
      </c>
      <c r="H1038">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v>1400</v>
      </c>
      <c r="F1039">
        <v>0.55000000000000004</v>
      </c>
      <c r="G1039">
        <v>4.2</v>
      </c>
      <c r="H1039">
        <v>23316</v>
      </c>
      <c r="I1039" t="s">
        <v>8700</v>
      </c>
      <c r="J1039" t="s">
        <v>8701</v>
      </c>
      <c r="K1039" t="s">
        <v>8702</v>
      </c>
      <c r="L1039" t="s">
        <v>8703</v>
      </c>
      <c r="M1039" t="s">
        <v>8704</v>
      </c>
      <c r="N1039" t="s">
        <v>8705</v>
      </c>
      <c r="O1039" t="s">
        <v>8706</v>
      </c>
      <c r="P1039" t="s">
        <v>8707</v>
      </c>
    </row>
    <row r="1040" spans="1:16">
      <c r="A1040" t="s">
        <v>8708</v>
      </c>
      <c r="B1040" t="s">
        <v>8709</v>
      </c>
      <c r="C1040" t="s">
        <v>8710</v>
      </c>
      <c r="D1040">
        <v>1290</v>
      </c>
      <c r="E1040">
        <v>2500</v>
      </c>
      <c r="F1040">
        <v>0.48</v>
      </c>
      <c r="G1040">
        <v>4</v>
      </c>
      <c r="H1040">
        <v>6530</v>
      </c>
      <c r="I1040" t="s">
        <v>8711</v>
      </c>
      <c r="J1040" t="s">
        <v>8712</v>
      </c>
      <c r="K1040" t="s">
        <v>8713</v>
      </c>
      <c r="L1040" t="s">
        <v>8714</v>
      </c>
      <c r="M1040" t="s">
        <v>8715</v>
      </c>
      <c r="N1040" t="s">
        <v>8716</v>
      </c>
      <c r="O1040" t="s">
        <v>8717</v>
      </c>
      <c r="P1040" t="s">
        <v>8718</v>
      </c>
    </row>
    <row r="1041" spans="1:16">
      <c r="A1041" t="s">
        <v>8719</v>
      </c>
      <c r="B1041" t="s">
        <v>8720</v>
      </c>
      <c r="C1041" t="s">
        <v>8721</v>
      </c>
      <c r="D1041">
        <v>3600</v>
      </c>
      <c r="E1041">
        <v>6190</v>
      </c>
      <c r="F1041">
        <v>0.42</v>
      </c>
      <c r="G1041">
        <v>4.3</v>
      </c>
      <c r="H1041">
        <v>11924</v>
      </c>
      <c r="I1041" t="s">
        <v>8722</v>
      </c>
      <c r="J1041" t="s">
        <v>8723</v>
      </c>
      <c r="K1041" t="s">
        <v>8724</v>
      </c>
      <c r="L1041" t="s">
        <v>8725</v>
      </c>
      <c r="M1041" t="s">
        <v>8726</v>
      </c>
      <c r="N1041" t="s">
        <v>8727</v>
      </c>
      <c r="O1041" t="s">
        <v>8728</v>
      </c>
      <c r="P1041" t="s">
        <v>8729</v>
      </c>
    </row>
    <row r="1042" spans="1:16">
      <c r="A1042" t="s">
        <v>8730</v>
      </c>
      <c r="B1042" t="s">
        <v>8731</v>
      </c>
      <c r="C1042" t="s">
        <v>8732</v>
      </c>
      <c r="D1042">
        <v>6549</v>
      </c>
      <c r="E1042">
        <v>13999</v>
      </c>
      <c r="F1042">
        <v>0.53</v>
      </c>
      <c r="G1042">
        <v>4</v>
      </c>
      <c r="H1042">
        <v>2961</v>
      </c>
      <c r="I1042" t="s">
        <v>8733</v>
      </c>
      <c r="J1042" t="s">
        <v>8734</v>
      </c>
      <c r="K1042" t="s">
        <v>8735</v>
      </c>
      <c r="L1042" t="s">
        <v>8736</v>
      </c>
      <c r="M1042" t="s">
        <v>8737</v>
      </c>
      <c r="N1042" t="s">
        <v>8738</v>
      </c>
      <c r="O1042" t="s">
        <v>8739</v>
      </c>
      <c r="P1042" t="s">
        <v>8740</v>
      </c>
    </row>
    <row r="1043" spans="1:16">
      <c r="A1043" t="s">
        <v>8741</v>
      </c>
      <c r="B1043" t="s">
        <v>8742</v>
      </c>
      <c r="C1043" t="s">
        <v>8541</v>
      </c>
      <c r="D1043">
        <v>1625</v>
      </c>
      <c r="E1043">
        <v>2995</v>
      </c>
      <c r="F1043">
        <v>0.46</v>
      </c>
      <c r="G1043">
        <v>4.5</v>
      </c>
      <c r="H1043">
        <v>23484</v>
      </c>
      <c r="I1043" t="s">
        <v>8743</v>
      </c>
      <c r="J1043" t="s">
        <v>8744</v>
      </c>
      <c r="K1043" t="s">
        <v>8745</v>
      </c>
      <c r="L1043" t="s">
        <v>8746</v>
      </c>
      <c r="M1043" t="s">
        <v>8747</v>
      </c>
      <c r="N1043" t="s">
        <v>8748</v>
      </c>
      <c r="O1043" t="s">
        <v>8749</v>
      </c>
      <c r="P1043" t="s">
        <v>8750</v>
      </c>
    </row>
    <row r="1044" spans="1:16">
      <c r="A1044" t="s">
        <v>8751</v>
      </c>
      <c r="B1044" t="s">
        <v>8752</v>
      </c>
      <c r="C1044" t="s">
        <v>8721</v>
      </c>
      <c r="D1044">
        <v>2599</v>
      </c>
      <c r="E1044">
        <v>5890</v>
      </c>
      <c r="F1044">
        <v>0.56000000000000005</v>
      </c>
      <c r="G1044">
        <v>4.0999999999999996</v>
      </c>
      <c r="H1044">
        <v>21783</v>
      </c>
      <c r="I1044" t="s">
        <v>8753</v>
      </c>
      <c r="J1044" t="s">
        <v>8754</v>
      </c>
      <c r="K1044" t="s">
        <v>8755</v>
      </c>
      <c r="L1044" t="s">
        <v>8756</v>
      </c>
      <c r="M1044" t="s">
        <v>8757</v>
      </c>
      <c r="N1044" t="s">
        <v>13064</v>
      </c>
      <c r="O1044" t="s">
        <v>8758</v>
      </c>
      <c r="P1044" t="s">
        <v>8759</v>
      </c>
    </row>
    <row r="1045" spans="1:16">
      <c r="A1045" t="s">
        <v>8760</v>
      </c>
      <c r="B1045" t="s">
        <v>8761</v>
      </c>
      <c r="C1045" t="s">
        <v>8762</v>
      </c>
      <c r="D1045">
        <v>1199</v>
      </c>
      <c r="E1045">
        <v>2000</v>
      </c>
      <c r="F1045">
        <v>0.4</v>
      </c>
      <c r="G1045">
        <v>4</v>
      </c>
      <c r="H1045">
        <v>14030</v>
      </c>
      <c r="I1045" t="s">
        <v>8763</v>
      </c>
      <c r="J1045" t="s">
        <v>8764</v>
      </c>
      <c r="K1045" t="s">
        <v>8765</v>
      </c>
      <c r="L1045" t="s">
        <v>8766</v>
      </c>
      <c r="M1045" t="s">
        <v>8767</v>
      </c>
      <c r="N1045" t="s">
        <v>8768</v>
      </c>
      <c r="O1045" t="s">
        <v>8769</v>
      </c>
      <c r="P1045" t="s">
        <v>8770</v>
      </c>
    </row>
    <row r="1046" spans="1:16">
      <c r="A1046" t="s">
        <v>8771</v>
      </c>
      <c r="B1046" t="s">
        <v>8772</v>
      </c>
      <c r="C1046" t="s">
        <v>8773</v>
      </c>
      <c r="D1046">
        <v>5499</v>
      </c>
      <c r="E1046">
        <v>13150</v>
      </c>
      <c r="F1046">
        <v>0.57999999999999996</v>
      </c>
      <c r="G1046">
        <v>4.2</v>
      </c>
      <c r="H1046">
        <v>6398</v>
      </c>
      <c r="I1046" t="s">
        <v>8774</v>
      </c>
      <c r="J1046" t="s">
        <v>8775</v>
      </c>
      <c r="K1046" t="s">
        <v>8776</v>
      </c>
      <c r="L1046" t="s">
        <v>8777</v>
      </c>
      <c r="M1046" t="s">
        <v>8778</v>
      </c>
      <c r="N1046" t="s">
        <v>8779</v>
      </c>
      <c r="O1046" t="s">
        <v>8780</v>
      </c>
      <c r="P1046" t="s">
        <v>8781</v>
      </c>
    </row>
    <row r="1047" spans="1:16">
      <c r="A1047" t="s">
        <v>8782</v>
      </c>
      <c r="B1047" t="s">
        <v>8783</v>
      </c>
      <c r="C1047" t="s">
        <v>8710</v>
      </c>
      <c r="D1047">
        <v>1299</v>
      </c>
      <c r="E1047">
        <v>3500</v>
      </c>
      <c r="F1047">
        <v>0.63</v>
      </c>
      <c r="G1047">
        <v>3.8</v>
      </c>
      <c r="H1047">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v>0.24</v>
      </c>
      <c r="G1048">
        <v>4.2</v>
      </c>
      <c r="H1048">
        <v>24247</v>
      </c>
      <c r="I1048" t="s">
        <v>8794</v>
      </c>
      <c r="J1048" t="s">
        <v>8795</v>
      </c>
      <c r="K1048" t="s">
        <v>8796</v>
      </c>
      <c r="L1048" t="s">
        <v>8797</v>
      </c>
      <c r="M1048" t="s">
        <v>8798</v>
      </c>
      <c r="N1048" t="s">
        <v>8799</v>
      </c>
      <c r="O1048" t="s">
        <v>8800</v>
      </c>
      <c r="P1048" t="s">
        <v>8801</v>
      </c>
    </row>
    <row r="1049" spans="1:16">
      <c r="A1049" t="s">
        <v>8802</v>
      </c>
      <c r="B1049" t="s">
        <v>8803</v>
      </c>
      <c r="C1049" t="s">
        <v>8710</v>
      </c>
      <c r="D1049">
        <v>1999</v>
      </c>
      <c r="E1049">
        <v>3210</v>
      </c>
      <c r="F1049">
        <v>0.38</v>
      </c>
      <c r="G1049">
        <v>4.2</v>
      </c>
      <c r="H1049">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v>1000</v>
      </c>
      <c r="F1050">
        <v>0.45</v>
      </c>
      <c r="G1050">
        <v>3.6</v>
      </c>
      <c r="H1050">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v>2000</v>
      </c>
      <c r="F1051">
        <v>0.5</v>
      </c>
      <c r="G1051">
        <v>3.8</v>
      </c>
      <c r="H1051">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v>1999</v>
      </c>
      <c r="F1052">
        <v>0.8</v>
      </c>
      <c r="G1052">
        <v>4.0999999999999996</v>
      </c>
      <c r="H1052">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v>0.25</v>
      </c>
      <c r="G1053">
        <v>4.0999999999999996</v>
      </c>
      <c r="H1053">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v>1595</v>
      </c>
      <c r="F1054">
        <v>0.56000000000000005</v>
      </c>
      <c r="G1054">
        <v>4.0999999999999996</v>
      </c>
      <c r="H1054">
        <v>8090</v>
      </c>
      <c r="I1054" t="s">
        <v>8855</v>
      </c>
      <c r="J1054" t="s">
        <v>8856</v>
      </c>
      <c r="K1054" t="s">
        <v>8857</v>
      </c>
      <c r="L1054" t="s">
        <v>8858</v>
      </c>
      <c r="M1054" t="s">
        <v>8859</v>
      </c>
      <c r="N1054" t="s">
        <v>8860</v>
      </c>
      <c r="O1054" t="s">
        <v>8861</v>
      </c>
      <c r="P1054" t="s">
        <v>8862</v>
      </c>
    </row>
    <row r="1055" spans="1:16">
      <c r="A1055" t="s">
        <v>8863</v>
      </c>
      <c r="B1055" t="s">
        <v>8864</v>
      </c>
      <c r="C1055" t="s">
        <v>8647</v>
      </c>
      <c r="D1055">
        <v>2148</v>
      </c>
      <c r="E1055">
        <v>3645</v>
      </c>
      <c r="F1055">
        <v>0.41</v>
      </c>
      <c r="G1055">
        <v>4.0999999999999996</v>
      </c>
      <c r="H1055">
        <v>31388</v>
      </c>
      <c r="I1055" t="s">
        <v>8865</v>
      </c>
      <c r="J1055" t="s">
        <v>8866</v>
      </c>
      <c r="K1055" t="s">
        <v>8867</v>
      </c>
      <c r="L1055" t="s">
        <v>8868</v>
      </c>
      <c r="M1055" t="s">
        <v>8869</v>
      </c>
      <c r="N1055" t="s">
        <v>8870</v>
      </c>
      <c r="O1055" t="s">
        <v>8871</v>
      </c>
      <c r="P1055" t="s">
        <v>8872</v>
      </c>
    </row>
    <row r="1056" spans="1:16">
      <c r="A1056" t="s">
        <v>8873</v>
      </c>
      <c r="B1056" t="s">
        <v>8874</v>
      </c>
      <c r="C1056" t="s">
        <v>8875</v>
      </c>
      <c r="D1056">
        <v>3599</v>
      </c>
      <c r="E1056">
        <v>7950</v>
      </c>
      <c r="F1056">
        <v>0.55000000000000004</v>
      </c>
      <c r="G1056">
        <v>4.2</v>
      </c>
      <c r="H1056">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v>0.65</v>
      </c>
      <c r="G1057">
        <v>4</v>
      </c>
      <c r="H1057">
        <v>5380</v>
      </c>
      <c r="I1057" t="s">
        <v>8887</v>
      </c>
      <c r="J1057" t="s">
        <v>8888</v>
      </c>
      <c r="K1057" t="s">
        <v>8889</v>
      </c>
      <c r="L1057" t="s">
        <v>8890</v>
      </c>
      <c r="M1057" t="s">
        <v>8891</v>
      </c>
      <c r="N1057" t="s">
        <v>8892</v>
      </c>
      <c r="O1057" t="s">
        <v>8893</v>
      </c>
      <c r="P1057" t="s">
        <v>8894</v>
      </c>
    </row>
    <row r="1058" spans="1:16">
      <c r="A1058" t="s">
        <v>8895</v>
      </c>
      <c r="B1058" t="s">
        <v>8896</v>
      </c>
      <c r="C1058" t="s">
        <v>8897</v>
      </c>
      <c r="D1058">
        <v>1614</v>
      </c>
      <c r="E1058">
        <v>1745</v>
      </c>
      <c r="F1058">
        <v>0.08</v>
      </c>
      <c r="G1058">
        <v>4.3</v>
      </c>
      <c r="H1058">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v>1295</v>
      </c>
      <c r="F1059">
        <v>0.44</v>
      </c>
      <c r="G1059">
        <v>4.2</v>
      </c>
      <c r="H1059">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v>1499</v>
      </c>
      <c r="F1060">
        <v>0.55000000000000004</v>
      </c>
      <c r="G1060">
        <v>4.2</v>
      </c>
      <c r="H1060">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v>1545</v>
      </c>
      <c r="F1061">
        <v>0.48</v>
      </c>
      <c r="G1061">
        <v>3.7</v>
      </c>
      <c r="H1061">
        <v>976</v>
      </c>
      <c r="I1061" t="s">
        <v>8928</v>
      </c>
      <c r="J1061" t="s">
        <v>8929</v>
      </c>
      <c r="K1061" t="s">
        <v>8930</v>
      </c>
      <c r="L1061" t="s">
        <v>8931</v>
      </c>
      <c r="M1061" t="s">
        <v>8932</v>
      </c>
      <c r="N1061" t="s">
        <v>8933</v>
      </c>
      <c r="O1061" t="s">
        <v>8934</v>
      </c>
      <c r="P1061" t="s">
        <v>8935</v>
      </c>
    </row>
    <row r="1062" spans="1:16">
      <c r="A1062" t="s">
        <v>8936</v>
      </c>
      <c r="B1062" t="s">
        <v>8937</v>
      </c>
      <c r="C1062" t="s">
        <v>8938</v>
      </c>
      <c r="D1062">
        <v>1969</v>
      </c>
      <c r="E1062">
        <v>5000</v>
      </c>
      <c r="F1062">
        <v>0.61</v>
      </c>
      <c r="G1062">
        <v>4.0999999999999996</v>
      </c>
      <c r="H1062">
        <v>4927</v>
      </c>
      <c r="I1062" t="s">
        <v>8939</v>
      </c>
      <c r="J1062" t="s">
        <v>8940</v>
      </c>
      <c r="K1062" t="s">
        <v>8941</v>
      </c>
      <c r="L1062" t="s">
        <v>8942</v>
      </c>
      <c r="M1062" t="s">
        <v>8943</v>
      </c>
      <c r="N1062" t="s">
        <v>8944</v>
      </c>
      <c r="O1062" t="s">
        <v>8945</v>
      </c>
      <c r="P1062" t="s">
        <v>8946</v>
      </c>
    </row>
    <row r="1063" spans="1:16">
      <c r="A1063" t="s">
        <v>8947</v>
      </c>
      <c r="B1063" t="s">
        <v>8948</v>
      </c>
      <c r="C1063" t="s">
        <v>8574</v>
      </c>
      <c r="D1063">
        <v>1490</v>
      </c>
      <c r="E1063">
        <v>1695</v>
      </c>
      <c r="F1063">
        <v>0.12</v>
      </c>
      <c r="G1063">
        <v>4.4000000000000004</v>
      </c>
      <c r="H1063">
        <v>3543</v>
      </c>
      <c r="I1063" t="s">
        <v>8949</v>
      </c>
      <c r="J1063" t="s">
        <v>8950</v>
      </c>
      <c r="K1063" t="s">
        <v>8951</v>
      </c>
      <c r="L1063" t="s">
        <v>8952</v>
      </c>
      <c r="M1063" t="s">
        <v>8953</v>
      </c>
      <c r="N1063" t="s">
        <v>8954</v>
      </c>
      <c r="O1063" t="s">
        <v>8955</v>
      </c>
      <c r="P1063" t="s">
        <v>8956</v>
      </c>
    </row>
    <row r="1064" spans="1:16">
      <c r="A1064" t="s">
        <v>8957</v>
      </c>
      <c r="B1064" t="s">
        <v>8958</v>
      </c>
      <c r="C1064" t="s">
        <v>8552</v>
      </c>
      <c r="D1064">
        <v>2499</v>
      </c>
      <c r="E1064">
        <v>3945</v>
      </c>
      <c r="F1064">
        <v>0.37</v>
      </c>
      <c r="G1064">
        <v>3.8</v>
      </c>
      <c r="H1064">
        <v>2732</v>
      </c>
      <c r="I1064" t="s">
        <v>8959</v>
      </c>
      <c r="J1064" t="s">
        <v>8960</v>
      </c>
      <c r="K1064" t="s">
        <v>8961</v>
      </c>
      <c r="L1064" t="s">
        <v>8962</v>
      </c>
      <c r="M1064" t="s">
        <v>8963</v>
      </c>
      <c r="N1064" t="s">
        <v>8964</v>
      </c>
      <c r="O1064" t="s">
        <v>8965</v>
      </c>
      <c r="P1064" t="s">
        <v>8966</v>
      </c>
    </row>
    <row r="1065" spans="1:16">
      <c r="A1065" t="s">
        <v>8967</v>
      </c>
      <c r="B1065" t="s">
        <v>8968</v>
      </c>
      <c r="C1065" t="s">
        <v>8969</v>
      </c>
      <c r="D1065">
        <v>1665</v>
      </c>
      <c r="E1065">
        <v>2099</v>
      </c>
      <c r="F1065">
        <v>0.21</v>
      </c>
      <c r="G1065">
        <v>4</v>
      </c>
      <c r="H1065">
        <v>14368</v>
      </c>
      <c r="I1065" t="s">
        <v>8970</v>
      </c>
      <c r="J1065" t="s">
        <v>8971</v>
      </c>
      <c r="K1065" t="s">
        <v>8972</v>
      </c>
      <c r="L1065" t="s">
        <v>8973</v>
      </c>
      <c r="M1065" t="s">
        <v>8974</v>
      </c>
      <c r="N1065" t="s">
        <v>8975</v>
      </c>
      <c r="O1065" t="s">
        <v>8976</v>
      </c>
      <c r="P1065" t="s">
        <v>8977</v>
      </c>
    </row>
    <row r="1066" spans="1:16">
      <c r="A1066" t="s">
        <v>8978</v>
      </c>
      <c r="B1066" t="s">
        <v>8979</v>
      </c>
      <c r="C1066" t="s">
        <v>8647</v>
      </c>
      <c r="D1066">
        <v>3229</v>
      </c>
      <c r="E1066">
        <v>5295</v>
      </c>
      <c r="F1066">
        <v>0.39</v>
      </c>
      <c r="G1066">
        <v>4.2</v>
      </c>
      <c r="H1066">
        <v>39724</v>
      </c>
      <c r="I1066" t="s">
        <v>8980</v>
      </c>
      <c r="J1066" t="s">
        <v>8981</v>
      </c>
      <c r="K1066" t="s">
        <v>8982</v>
      </c>
      <c r="L1066" t="s">
        <v>8983</v>
      </c>
      <c r="M1066" t="s">
        <v>8984</v>
      </c>
      <c r="N1066" t="s">
        <v>8985</v>
      </c>
      <c r="O1066" t="s">
        <v>8986</v>
      </c>
      <c r="P1066" t="s">
        <v>8987</v>
      </c>
    </row>
    <row r="1067" spans="1:16">
      <c r="A1067" t="s">
        <v>8988</v>
      </c>
      <c r="B1067" t="s">
        <v>8989</v>
      </c>
      <c r="C1067" t="s">
        <v>8647</v>
      </c>
      <c r="D1067">
        <v>1799</v>
      </c>
      <c r="E1067">
        <v>3595</v>
      </c>
      <c r="F1067">
        <v>0.5</v>
      </c>
      <c r="G1067">
        <v>3.8</v>
      </c>
      <c r="H1067">
        <v>9791</v>
      </c>
      <c r="I1067" t="s">
        <v>8990</v>
      </c>
      <c r="J1067" t="s">
        <v>8991</v>
      </c>
      <c r="K1067" t="s">
        <v>8992</v>
      </c>
      <c r="L1067" t="s">
        <v>8993</v>
      </c>
      <c r="M1067" t="s">
        <v>8994</v>
      </c>
      <c r="N1067" t="s">
        <v>8995</v>
      </c>
      <c r="O1067" t="s">
        <v>8996</v>
      </c>
      <c r="P1067" t="s">
        <v>8997</v>
      </c>
    </row>
    <row r="1068" spans="1:16">
      <c r="A1068" t="s">
        <v>8998</v>
      </c>
      <c r="B1068" t="s">
        <v>8999</v>
      </c>
      <c r="C1068" t="s">
        <v>8541</v>
      </c>
      <c r="D1068">
        <v>1260</v>
      </c>
      <c r="E1068">
        <v>1699</v>
      </c>
      <c r="F1068">
        <v>0.26</v>
      </c>
      <c r="G1068">
        <v>4.2</v>
      </c>
      <c r="H1068">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v>1129</v>
      </c>
      <c r="F1069">
        <v>0.34</v>
      </c>
      <c r="G1069">
        <v>4</v>
      </c>
      <c r="H1069">
        <v>2446</v>
      </c>
      <c r="I1069" t="s">
        <v>9010</v>
      </c>
      <c r="J1069" t="s">
        <v>9011</v>
      </c>
      <c r="K1069" t="s">
        <v>9012</v>
      </c>
      <c r="L1069" t="s">
        <v>9013</v>
      </c>
      <c r="M1069" t="s">
        <v>9014</v>
      </c>
      <c r="N1069" t="s">
        <v>9015</v>
      </c>
      <c r="O1069" t="s">
        <v>9016</v>
      </c>
      <c r="P1069" t="s">
        <v>9017</v>
      </c>
    </row>
    <row r="1070" spans="1:16">
      <c r="A1070" t="s">
        <v>9018</v>
      </c>
      <c r="B1070" t="s">
        <v>9019</v>
      </c>
      <c r="C1070" t="s">
        <v>8710</v>
      </c>
      <c r="D1070">
        <v>3499</v>
      </c>
      <c r="E1070">
        <v>5795</v>
      </c>
      <c r="F1070">
        <v>0.4</v>
      </c>
      <c r="G1070">
        <v>3.9</v>
      </c>
      <c r="H1070">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v>0.62</v>
      </c>
      <c r="G1071">
        <v>4.3</v>
      </c>
      <c r="H1071">
        <v>3096</v>
      </c>
      <c r="I1071" t="s">
        <v>9031</v>
      </c>
      <c r="J1071" t="s">
        <v>9032</v>
      </c>
      <c r="K1071" t="s">
        <v>9033</v>
      </c>
      <c r="L1071" t="s">
        <v>9034</v>
      </c>
      <c r="M1071" t="s">
        <v>9035</v>
      </c>
      <c r="N1071" t="s">
        <v>9036</v>
      </c>
      <c r="O1071" t="s">
        <v>9037</v>
      </c>
      <c r="P1071" t="s">
        <v>9038</v>
      </c>
    </row>
    <row r="1072" spans="1:16">
      <c r="A1072" t="s">
        <v>9039</v>
      </c>
      <c r="B1072" t="s">
        <v>9040</v>
      </c>
      <c r="C1072" t="s">
        <v>8552</v>
      </c>
      <c r="D1072">
        <v>1099</v>
      </c>
      <c r="E1072">
        <v>2400</v>
      </c>
      <c r="F1072">
        <v>0.54</v>
      </c>
      <c r="G1072">
        <v>3.8</v>
      </c>
      <c r="H1072">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v>1299</v>
      </c>
      <c r="F1073">
        <v>0.42</v>
      </c>
      <c r="G1073">
        <v>4</v>
      </c>
      <c r="H1073">
        <v>119</v>
      </c>
      <c r="I1073" t="s">
        <v>9051</v>
      </c>
      <c r="J1073" t="s">
        <v>9052</v>
      </c>
      <c r="K1073" t="s">
        <v>9053</v>
      </c>
      <c r="L1073" t="s">
        <v>9054</v>
      </c>
      <c r="M1073" t="s">
        <v>9055</v>
      </c>
      <c r="N1073" t="s">
        <v>9056</v>
      </c>
      <c r="O1073" t="s">
        <v>9057</v>
      </c>
      <c r="P1073" t="s">
        <v>9058</v>
      </c>
    </row>
    <row r="1074" spans="1:16">
      <c r="A1074" t="s">
        <v>9059</v>
      </c>
      <c r="B1074" t="s">
        <v>9060</v>
      </c>
      <c r="C1074" t="s">
        <v>9061</v>
      </c>
      <c r="D1074">
        <v>1299</v>
      </c>
      <c r="E1074">
        <v>1299</v>
      </c>
      <c r="F1074">
        <v>0</v>
      </c>
      <c r="G1074">
        <v>4.2</v>
      </c>
      <c r="H107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v>1090</v>
      </c>
      <c r="F1075">
        <v>0.5</v>
      </c>
      <c r="G1075">
        <v>4.2</v>
      </c>
      <c r="H1075">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v>2000</v>
      </c>
      <c r="F1076">
        <v>0.55000000000000004</v>
      </c>
      <c r="G1076">
        <v>3.6</v>
      </c>
      <c r="H1076">
        <v>291</v>
      </c>
      <c r="I1076" t="s">
        <v>9082</v>
      </c>
      <c r="J1076" t="s">
        <v>9083</v>
      </c>
      <c r="K1076" t="s">
        <v>9084</v>
      </c>
      <c r="L1076" t="s">
        <v>9085</v>
      </c>
      <c r="M1076" t="s">
        <v>9086</v>
      </c>
      <c r="N1076" t="s">
        <v>9087</v>
      </c>
      <c r="O1076" t="s">
        <v>9088</v>
      </c>
      <c r="P1076" t="s">
        <v>9089</v>
      </c>
    </row>
    <row r="1077" spans="1:16">
      <c r="A1077" t="s">
        <v>9090</v>
      </c>
      <c r="B1077" t="s">
        <v>9091</v>
      </c>
      <c r="C1077" t="s">
        <v>8699</v>
      </c>
      <c r="D1077">
        <v>1321</v>
      </c>
      <c r="E1077">
        <v>1545</v>
      </c>
      <c r="F1077">
        <v>0.14000000000000001</v>
      </c>
      <c r="G1077">
        <v>4.3</v>
      </c>
      <c r="H1077">
        <v>15453</v>
      </c>
      <c r="I1077" t="s">
        <v>9092</v>
      </c>
      <c r="J1077" t="s">
        <v>9093</v>
      </c>
      <c r="K1077" t="s">
        <v>9094</v>
      </c>
      <c r="L1077" t="s">
        <v>9095</v>
      </c>
      <c r="M1077" t="s">
        <v>9096</v>
      </c>
      <c r="N1077" t="s">
        <v>9097</v>
      </c>
      <c r="O1077" t="s">
        <v>9098</v>
      </c>
      <c r="P1077" t="s">
        <v>9099</v>
      </c>
    </row>
    <row r="1078" spans="1:16">
      <c r="A1078" t="s">
        <v>9100</v>
      </c>
      <c r="B1078" t="s">
        <v>9101</v>
      </c>
      <c r="C1078" t="s">
        <v>8574</v>
      </c>
      <c r="D1078">
        <v>1099</v>
      </c>
      <c r="E1078">
        <v>1999</v>
      </c>
      <c r="F1078">
        <v>0.45</v>
      </c>
      <c r="G1078">
        <v>4</v>
      </c>
      <c r="H1078">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v>0.11</v>
      </c>
      <c r="G1079">
        <v>4.2</v>
      </c>
      <c r="H1079">
        <v>46647</v>
      </c>
      <c r="I1079" t="s">
        <v>9112</v>
      </c>
      <c r="J1079" t="s">
        <v>9113</v>
      </c>
      <c r="K1079" t="s">
        <v>9114</v>
      </c>
      <c r="L1079" t="s">
        <v>9115</v>
      </c>
      <c r="M1079" t="s">
        <v>9116</v>
      </c>
      <c r="N1079" t="s">
        <v>9117</v>
      </c>
      <c r="O1079" t="s">
        <v>9118</v>
      </c>
      <c r="P1079" t="s">
        <v>9119</v>
      </c>
    </row>
    <row r="1080" spans="1:16">
      <c r="A1080" t="s">
        <v>9120</v>
      </c>
      <c r="B1080" t="s">
        <v>9121</v>
      </c>
      <c r="C1080" t="s">
        <v>8773</v>
      </c>
      <c r="D1080">
        <v>6299</v>
      </c>
      <c r="E1080">
        <v>15270</v>
      </c>
      <c r="F1080">
        <v>0.59</v>
      </c>
      <c r="G1080">
        <v>4.0999999999999996</v>
      </c>
      <c r="H1080">
        <v>3233</v>
      </c>
      <c r="I1080" t="s">
        <v>9122</v>
      </c>
      <c r="J1080" t="s">
        <v>9123</v>
      </c>
      <c r="K1080" t="s">
        <v>9124</v>
      </c>
      <c r="L1080" t="s">
        <v>9125</v>
      </c>
      <c r="M1080" t="s">
        <v>9126</v>
      </c>
      <c r="N1080" t="s">
        <v>9127</v>
      </c>
      <c r="O1080" t="s">
        <v>9128</v>
      </c>
      <c r="P1080" t="s">
        <v>9129</v>
      </c>
    </row>
    <row r="1081" spans="1:16">
      <c r="A1081" t="s">
        <v>9130</v>
      </c>
      <c r="B1081" t="s">
        <v>9131</v>
      </c>
      <c r="C1081" t="s">
        <v>8897</v>
      </c>
      <c r="D1081">
        <v>3190</v>
      </c>
      <c r="E1081">
        <v>4195</v>
      </c>
      <c r="F1081">
        <v>0.24</v>
      </c>
      <c r="G1081">
        <v>4</v>
      </c>
      <c r="H1081">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v>1989</v>
      </c>
      <c r="F1082">
        <v>0.6</v>
      </c>
      <c r="G1082">
        <v>4.3</v>
      </c>
      <c r="H1082">
        <v>70</v>
      </c>
      <c r="I1082" t="s">
        <v>9142</v>
      </c>
      <c r="J1082" t="s">
        <v>9143</v>
      </c>
      <c r="K1082" t="s">
        <v>9144</v>
      </c>
      <c r="L1082" t="s">
        <v>9145</v>
      </c>
      <c r="M1082" t="s">
        <v>9146</v>
      </c>
      <c r="N1082" t="s">
        <v>9147</v>
      </c>
      <c r="O1082" t="s">
        <v>9148</v>
      </c>
      <c r="P1082" t="s">
        <v>9149</v>
      </c>
    </row>
    <row r="1083" spans="1:16">
      <c r="A1083" t="s">
        <v>9150</v>
      </c>
      <c r="B1083" t="s">
        <v>9151</v>
      </c>
      <c r="C1083" t="s">
        <v>8938</v>
      </c>
      <c r="D1083">
        <v>2699</v>
      </c>
      <c r="E1083">
        <v>5000</v>
      </c>
      <c r="F1083">
        <v>0.46</v>
      </c>
      <c r="G1083">
        <v>4</v>
      </c>
      <c r="H1083">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v>0.39</v>
      </c>
      <c r="G1084">
        <v>3.9</v>
      </c>
      <c r="H108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v>1111</v>
      </c>
      <c r="F1085">
        <v>0.33</v>
      </c>
      <c r="G1085">
        <v>4.2</v>
      </c>
      <c r="H1085">
        <v>35693</v>
      </c>
      <c r="I1085" t="s">
        <v>9172</v>
      </c>
      <c r="J1085" t="s">
        <v>9173</v>
      </c>
      <c r="K1085" t="s">
        <v>9174</v>
      </c>
      <c r="L1085" t="s">
        <v>9175</v>
      </c>
      <c r="M1085" t="s">
        <v>9176</v>
      </c>
      <c r="N1085" t="s">
        <v>9177</v>
      </c>
      <c r="O1085" t="s">
        <v>9178</v>
      </c>
      <c r="P1085" t="s">
        <v>9179</v>
      </c>
    </row>
    <row r="1086" spans="1:16">
      <c r="A1086" t="s">
        <v>9180</v>
      </c>
      <c r="B1086" t="s">
        <v>9181</v>
      </c>
      <c r="C1086" t="s">
        <v>8773</v>
      </c>
      <c r="D1086">
        <v>6199</v>
      </c>
      <c r="E1086">
        <v>10400</v>
      </c>
      <c r="F1086">
        <v>0.4</v>
      </c>
      <c r="G1086">
        <v>4.0999999999999996</v>
      </c>
      <c r="H1086">
        <v>14391</v>
      </c>
      <c r="I1086" t="s">
        <v>9182</v>
      </c>
      <c r="J1086" t="s">
        <v>9183</v>
      </c>
      <c r="K1086" t="s">
        <v>9184</v>
      </c>
      <c r="L1086" t="s">
        <v>9185</v>
      </c>
      <c r="M1086" t="s">
        <v>9186</v>
      </c>
      <c r="N1086" t="s">
        <v>9187</v>
      </c>
      <c r="O1086" t="s">
        <v>9188</v>
      </c>
      <c r="P1086" t="s">
        <v>9189</v>
      </c>
    </row>
    <row r="1087" spans="1:16">
      <c r="A1087" t="s">
        <v>9190</v>
      </c>
      <c r="B1087" t="s">
        <v>9191</v>
      </c>
      <c r="C1087" t="s">
        <v>9192</v>
      </c>
      <c r="D1087">
        <v>1819</v>
      </c>
      <c r="E1087">
        <v>2490</v>
      </c>
      <c r="F1087">
        <v>0.27</v>
      </c>
      <c r="G1087">
        <v>4.4000000000000004</v>
      </c>
      <c r="H1087">
        <v>7946</v>
      </c>
      <c r="I1087" t="s">
        <v>9193</v>
      </c>
      <c r="J1087" t="s">
        <v>9194</v>
      </c>
      <c r="K1087" t="s">
        <v>9195</v>
      </c>
      <c r="L1087" t="s">
        <v>9196</v>
      </c>
      <c r="M1087" t="s">
        <v>9197</v>
      </c>
      <c r="N1087" t="s">
        <v>9198</v>
      </c>
      <c r="O1087" t="s">
        <v>9199</v>
      </c>
      <c r="P1087" t="s">
        <v>9200</v>
      </c>
    </row>
    <row r="1088" spans="1:16">
      <c r="A1088" t="s">
        <v>9201</v>
      </c>
      <c r="B1088" t="s">
        <v>9202</v>
      </c>
      <c r="C1088" t="s">
        <v>8762</v>
      </c>
      <c r="D1088">
        <v>1199</v>
      </c>
      <c r="E1088">
        <v>1900</v>
      </c>
      <c r="F1088">
        <v>0.37</v>
      </c>
      <c r="G1088">
        <v>4</v>
      </c>
      <c r="H1088">
        <v>1765</v>
      </c>
      <c r="I1088" t="s">
        <v>9203</v>
      </c>
      <c r="J1088" t="s">
        <v>9204</v>
      </c>
      <c r="K1088" t="s">
        <v>9205</v>
      </c>
      <c r="L1088" t="s">
        <v>9206</v>
      </c>
      <c r="M1088" t="s">
        <v>9207</v>
      </c>
      <c r="N1088" t="s">
        <v>9208</v>
      </c>
      <c r="O1088" t="s">
        <v>9209</v>
      </c>
      <c r="P1088" t="s">
        <v>9210</v>
      </c>
    </row>
    <row r="1089" spans="1:16">
      <c r="A1089" t="s">
        <v>9211</v>
      </c>
      <c r="B1089" t="s">
        <v>9212</v>
      </c>
      <c r="C1089" t="s">
        <v>8710</v>
      </c>
      <c r="D1089">
        <v>3249</v>
      </c>
      <c r="E1089">
        <v>6295</v>
      </c>
      <c r="F1089">
        <v>0.48</v>
      </c>
      <c r="G1089">
        <v>3.8</v>
      </c>
      <c r="H1089">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v>0.65</v>
      </c>
      <c r="G1090">
        <v>4</v>
      </c>
      <c r="H1090">
        <v>15646</v>
      </c>
      <c r="I1090" t="s">
        <v>9223</v>
      </c>
      <c r="J1090" t="s">
        <v>9224</v>
      </c>
      <c r="K1090" t="s">
        <v>9225</v>
      </c>
      <c r="L1090" t="s">
        <v>9226</v>
      </c>
      <c r="M1090" t="s">
        <v>9227</v>
      </c>
      <c r="N1090" t="s">
        <v>9228</v>
      </c>
      <c r="O1090" t="s">
        <v>9229</v>
      </c>
      <c r="P1090" t="s">
        <v>9230</v>
      </c>
    </row>
    <row r="1091" spans="1:16">
      <c r="A1091" t="s">
        <v>9231</v>
      </c>
      <c r="B1091" t="s">
        <v>9232</v>
      </c>
      <c r="C1091" t="s">
        <v>8563</v>
      </c>
      <c r="D1091">
        <v>1049</v>
      </c>
      <c r="E1091">
        <v>1699</v>
      </c>
      <c r="F1091">
        <v>0.38</v>
      </c>
      <c r="G1091">
        <v>3.1</v>
      </c>
      <c r="H1091">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v>1500</v>
      </c>
      <c r="F1092">
        <v>0.47</v>
      </c>
      <c r="G1092">
        <v>4.3</v>
      </c>
      <c r="H1092">
        <v>9695</v>
      </c>
      <c r="I1092" t="s">
        <v>9244</v>
      </c>
      <c r="J1092" t="s">
        <v>9245</v>
      </c>
      <c r="K1092" t="s">
        <v>9246</v>
      </c>
      <c r="L1092" t="s">
        <v>9247</v>
      </c>
      <c r="M1092" t="s">
        <v>9248</v>
      </c>
      <c r="N1092" t="s">
        <v>9249</v>
      </c>
      <c r="O1092" t="s">
        <v>9250</v>
      </c>
      <c r="P1092" t="s">
        <v>9251</v>
      </c>
    </row>
    <row r="1093" spans="1:16">
      <c r="A1093" t="s">
        <v>9252</v>
      </c>
      <c r="B1093" t="s">
        <v>9253</v>
      </c>
      <c r="C1093" t="s">
        <v>8773</v>
      </c>
      <c r="D1093">
        <v>4999</v>
      </c>
      <c r="E1093">
        <v>9650</v>
      </c>
      <c r="F1093">
        <v>0.48</v>
      </c>
      <c r="G1093">
        <v>4.2</v>
      </c>
      <c r="H1093">
        <v>1772</v>
      </c>
      <c r="I1093" t="s">
        <v>9254</v>
      </c>
      <c r="J1093" t="s">
        <v>9255</v>
      </c>
      <c r="K1093" t="s">
        <v>9256</v>
      </c>
      <c r="L1093" t="s">
        <v>9257</v>
      </c>
      <c r="M1093" t="s">
        <v>9258</v>
      </c>
      <c r="N1093" t="s">
        <v>9259</v>
      </c>
      <c r="O1093" t="s">
        <v>9260</v>
      </c>
      <c r="P1093" t="s">
        <v>9261</v>
      </c>
    </row>
    <row r="1094" spans="1:16">
      <c r="A1094" t="s">
        <v>9262</v>
      </c>
      <c r="B1094" t="s">
        <v>9263</v>
      </c>
      <c r="C1094" t="s">
        <v>8710</v>
      </c>
      <c r="D1094">
        <v>6999</v>
      </c>
      <c r="E1094">
        <v>10590</v>
      </c>
      <c r="F1094">
        <v>0.34</v>
      </c>
      <c r="G1094">
        <v>4.4000000000000004</v>
      </c>
      <c r="H109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v>1999</v>
      </c>
      <c r="F1095">
        <v>0.6</v>
      </c>
      <c r="G1095">
        <v>4.0999999999999996</v>
      </c>
      <c r="H1095">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v>0</v>
      </c>
      <c r="G1096">
        <v>4.2</v>
      </c>
      <c r="H1096">
        <v>19621</v>
      </c>
      <c r="I1096" t="s">
        <v>9285</v>
      </c>
      <c r="J1096" t="s">
        <v>9286</v>
      </c>
      <c r="K1096" t="s">
        <v>9287</v>
      </c>
      <c r="L1096" t="s">
        <v>9288</v>
      </c>
      <c r="M1096" t="s">
        <v>9289</v>
      </c>
      <c r="N1096" t="s">
        <v>9290</v>
      </c>
      <c r="O1096" t="s">
        <v>9291</v>
      </c>
      <c r="P1096" t="s">
        <v>9292</v>
      </c>
    </row>
    <row r="1097" spans="1:16">
      <c r="A1097" t="s">
        <v>9293</v>
      </c>
      <c r="B1097" t="s">
        <v>9294</v>
      </c>
      <c r="C1097" t="s">
        <v>9295</v>
      </c>
      <c r="D1097">
        <v>1400</v>
      </c>
      <c r="E1097">
        <v>2485</v>
      </c>
      <c r="F1097">
        <v>0.44</v>
      </c>
      <c r="G1097">
        <v>4.0999999999999996</v>
      </c>
      <c r="H1097">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v>0.61</v>
      </c>
      <c r="G1098">
        <v>4.0999999999999996</v>
      </c>
      <c r="H1098">
        <v>1051</v>
      </c>
      <c r="I1098" t="s">
        <v>9306</v>
      </c>
      <c r="J1098" t="s">
        <v>9307</v>
      </c>
      <c r="K1098" t="s">
        <v>9308</v>
      </c>
      <c r="L1098" t="s">
        <v>9309</v>
      </c>
      <c r="M1098" t="s">
        <v>9310</v>
      </c>
      <c r="N1098" t="s">
        <v>9311</v>
      </c>
      <c r="O1098" t="s">
        <v>9312</v>
      </c>
      <c r="P1098" t="s">
        <v>9313</v>
      </c>
    </row>
    <row r="1099" spans="1:16">
      <c r="A1099" t="s">
        <v>9314</v>
      </c>
      <c r="B1099" t="s">
        <v>9315</v>
      </c>
      <c r="C1099" t="s">
        <v>8552</v>
      </c>
      <c r="D1099">
        <v>2169</v>
      </c>
      <c r="E1099">
        <v>3279</v>
      </c>
      <c r="F1099">
        <v>0.34</v>
      </c>
      <c r="G1099">
        <v>4.0999999999999996</v>
      </c>
      <c r="H1099">
        <v>1716</v>
      </c>
      <c r="I1099" t="s">
        <v>9316</v>
      </c>
      <c r="J1099" t="s">
        <v>9317</v>
      </c>
      <c r="K1099" t="s">
        <v>9318</v>
      </c>
      <c r="L1099" t="s">
        <v>9319</v>
      </c>
      <c r="M1099" t="s">
        <v>9320</v>
      </c>
      <c r="N1099" t="s">
        <v>9321</v>
      </c>
      <c r="O1099" t="s">
        <v>9322</v>
      </c>
      <c r="P1099" t="s">
        <v>9323</v>
      </c>
    </row>
    <row r="1100" spans="1:16">
      <c r="A1100" t="s">
        <v>9324</v>
      </c>
      <c r="B1100" t="s">
        <v>9325</v>
      </c>
      <c r="C1100" t="s">
        <v>9326</v>
      </c>
      <c r="D1100">
        <v>2799</v>
      </c>
      <c r="E1100">
        <v>3799</v>
      </c>
      <c r="F1100">
        <v>0.26</v>
      </c>
      <c r="G1100">
        <v>3.9</v>
      </c>
      <c r="H1100">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v>1249</v>
      </c>
      <c r="F1101">
        <v>0.28000000000000003</v>
      </c>
      <c r="G1101">
        <v>3.9</v>
      </c>
      <c r="H1101">
        <v>17424</v>
      </c>
      <c r="I1101" t="s">
        <v>9337</v>
      </c>
      <c r="J1101" t="s">
        <v>9338</v>
      </c>
      <c r="K1101" t="s">
        <v>9339</v>
      </c>
      <c r="L1101" t="s">
        <v>9340</v>
      </c>
      <c r="M1101" t="s">
        <v>9341</v>
      </c>
      <c r="N1101" t="s">
        <v>9342</v>
      </c>
      <c r="O1101" t="s">
        <v>9343</v>
      </c>
      <c r="P1101" t="s">
        <v>9344</v>
      </c>
    </row>
    <row r="1102" spans="1:16">
      <c r="A1102" t="s">
        <v>9345</v>
      </c>
      <c r="B1102" t="s">
        <v>9346</v>
      </c>
      <c r="C1102" t="s">
        <v>8732</v>
      </c>
      <c r="D1102">
        <v>2499</v>
      </c>
      <c r="E1102">
        <v>5000</v>
      </c>
      <c r="F1102">
        <v>0.5</v>
      </c>
      <c r="G1102">
        <v>3.8</v>
      </c>
      <c r="H1102">
        <v>1889</v>
      </c>
      <c r="I1102" t="s">
        <v>9347</v>
      </c>
      <c r="J1102" t="s">
        <v>9348</v>
      </c>
      <c r="K1102" t="s">
        <v>9349</v>
      </c>
      <c r="L1102" t="s">
        <v>9350</v>
      </c>
      <c r="M1102" t="s">
        <v>9351</v>
      </c>
      <c r="N1102" t="s">
        <v>9352</v>
      </c>
      <c r="O1102" t="s">
        <v>9353</v>
      </c>
      <c r="P1102" t="s">
        <v>9354</v>
      </c>
    </row>
    <row r="1103" spans="1:16">
      <c r="A1103" t="s">
        <v>9355</v>
      </c>
      <c r="B1103" t="s">
        <v>9356</v>
      </c>
      <c r="C1103" t="s">
        <v>8721</v>
      </c>
      <c r="D1103">
        <v>3599</v>
      </c>
      <c r="E1103">
        <v>7299</v>
      </c>
      <c r="F1103">
        <v>0.51</v>
      </c>
      <c r="G1103">
        <v>4</v>
      </c>
      <c r="H1103">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v>0.2</v>
      </c>
      <c r="G1104">
        <v>4.2</v>
      </c>
      <c r="H110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v>1020</v>
      </c>
      <c r="F1105">
        <v>0.36</v>
      </c>
      <c r="G1105">
        <v>4.0999999999999996</v>
      </c>
      <c r="H1105">
        <v>3366</v>
      </c>
      <c r="I1105" t="s">
        <v>9377</v>
      </c>
      <c r="J1105" t="s">
        <v>9378</v>
      </c>
      <c r="K1105" t="s">
        <v>9379</v>
      </c>
      <c r="L1105" t="s">
        <v>9380</v>
      </c>
      <c r="M1105" t="s">
        <v>9381</v>
      </c>
      <c r="N1105" t="s">
        <v>13065</v>
      </c>
      <c r="O1105" t="s">
        <v>9382</v>
      </c>
      <c r="P1105" t="s">
        <v>9383</v>
      </c>
    </row>
    <row r="1106" spans="1:16">
      <c r="A1106" t="s">
        <v>9384</v>
      </c>
      <c r="B1106" t="s">
        <v>9385</v>
      </c>
      <c r="C1106" t="s">
        <v>9386</v>
      </c>
      <c r="D1106">
        <v>4789</v>
      </c>
      <c r="E1106">
        <v>8990</v>
      </c>
      <c r="F1106">
        <v>0.47</v>
      </c>
      <c r="G1106">
        <v>4.3</v>
      </c>
      <c r="H1106">
        <v>1017</v>
      </c>
      <c r="I1106" t="s">
        <v>9387</v>
      </c>
      <c r="J1106" t="s">
        <v>9388</v>
      </c>
      <c r="K1106" t="s">
        <v>9389</v>
      </c>
      <c r="L1106" t="s">
        <v>9390</v>
      </c>
      <c r="M1106" t="s">
        <v>9391</v>
      </c>
      <c r="N1106" t="s">
        <v>9392</v>
      </c>
      <c r="O1106" t="s">
        <v>9393</v>
      </c>
      <c r="P1106" t="s">
        <v>9394</v>
      </c>
    </row>
    <row r="1107" spans="1:16">
      <c r="A1107" t="s">
        <v>9395</v>
      </c>
      <c r="B1107" t="s">
        <v>9396</v>
      </c>
      <c r="C1107" t="s">
        <v>9397</v>
      </c>
      <c r="D1107">
        <v>1409</v>
      </c>
      <c r="E1107">
        <v>1639</v>
      </c>
      <c r="F1107">
        <v>0.14000000000000001</v>
      </c>
      <c r="G1107">
        <v>3.7</v>
      </c>
      <c r="H1107">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v>0.16</v>
      </c>
      <c r="G1108">
        <v>4.2</v>
      </c>
      <c r="H1108">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v>1199</v>
      </c>
      <c r="F1109">
        <v>0.71</v>
      </c>
      <c r="G1109">
        <v>4.3</v>
      </c>
      <c r="H1109">
        <v>629</v>
      </c>
      <c r="I1109" t="s">
        <v>9418</v>
      </c>
      <c r="J1109" t="s">
        <v>9419</v>
      </c>
      <c r="K1109" t="s">
        <v>9420</v>
      </c>
      <c r="L1109" t="s">
        <v>9421</v>
      </c>
      <c r="M1109" t="s">
        <v>9422</v>
      </c>
      <c r="N1109" t="s">
        <v>9423</v>
      </c>
      <c r="O1109" t="s">
        <v>9424</v>
      </c>
      <c r="P1109" t="s">
        <v>9425</v>
      </c>
    </row>
    <row r="1110" spans="1:16">
      <c r="A1110" t="s">
        <v>9426</v>
      </c>
      <c r="B1110" t="s">
        <v>9427</v>
      </c>
      <c r="C1110" t="s">
        <v>8585</v>
      </c>
      <c r="D1110">
        <v>1099</v>
      </c>
      <c r="E1110">
        <v>1899</v>
      </c>
      <c r="F1110">
        <v>0.42</v>
      </c>
      <c r="G1110">
        <v>4.3</v>
      </c>
      <c r="H1110">
        <v>15276</v>
      </c>
      <c r="I1110" t="s">
        <v>9428</v>
      </c>
      <c r="J1110" t="s">
        <v>9429</v>
      </c>
      <c r="K1110" t="s">
        <v>9430</v>
      </c>
      <c r="L1110" t="s">
        <v>9431</v>
      </c>
      <c r="M1110" t="s">
        <v>9432</v>
      </c>
      <c r="N1110" t="s">
        <v>9433</v>
      </c>
      <c r="O1110" t="s">
        <v>9434</v>
      </c>
      <c r="P1110" t="s">
        <v>9435</v>
      </c>
    </row>
    <row r="1111" spans="1:16">
      <c r="A1111" t="s">
        <v>9436</v>
      </c>
      <c r="B1111" t="s">
        <v>9437</v>
      </c>
      <c r="C1111" t="s">
        <v>8875</v>
      </c>
      <c r="D1111">
        <v>8799</v>
      </c>
      <c r="E1111">
        <v>11595</v>
      </c>
      <c r="F1111">
        <v>0.24</v>
      </c>
      <c r="G1111">
        <v>4.4000000000000004</v>
      </c>
      <c r="H1111">
        <v>2981</v>
      </c>
      <c r="I1111" t="s">
        <v>9438</v>
      </c>
      <c r="J1111" t="s">
        <v>9439</v>
      </c>
      <c r="K1111" t="s">
        <v>9440</v>
      </c>
      <c r="L1111" t="s">
        <v>9441</v>
      </c>
      <c r="M1111" t="s">
        <v>9442</v>
      </c>
      <c r="N1111" t="s">
        <v>9443</v>
      </c>
      <c r="O1111" t="s">
        <v>9444</v>
      </c>
      <c r="P1111" t="s">
        <v>9445</v>
      </c>
    </row>
    <row r="1112" spans="1:16">
      <c r="A1112" t="s">
        <v>9446</v>
      </c>
      <c r="B1112" t="s">
        <v>9447</v>
      </c>
      <c r="C1112" t="s">
        <v>8541</v>
      </c>
      <c r="D1112">
        <v>1345</v>
      </c>
      <c r="E1112">
        <v>1750</v>
      </c>
      <c r="F1112">
        <v>0.23</v>
      </c>
      <c r="G1112">
        <v>3.8</v>
      </c>
      <c r="H1112">
        <v>2466</v>
      </c>
      <c r="I1112" t="s">
        <v>9448</v>
      </c>
      <c r="J1112" t="s">
        <v>9449</v>
      </c>
      <c r="K1112" t="s">
        <v>9450</v>
      </c>
      <c r="L1112" t="s">
        <v>9451</v>
      </c>
      <c r="M1112" t="s">
        <v>9452</v>
      </c>
      <c r="N1112" t="s">
        <v>9453</v>
      </c>
      <c r="O1112" t="s">
        <v>9454</v>
      </c>
      <c r="P1112" t="s">
        <v>9455</v>
      </c>
    </row>
    <row r="1113" spans="1:16">
      <c r="A1113" t="s">
        <v>9456</v>
      </c>
      <c r="B1113" t="s">
        <v>9457</v>
      </c>
      <c r="C1113" t="s">
        <v>9458</v>
      </c>
      <c r="D1113">
        <v>2095</v>
      </c>
      <c r="E1113">
        <v>2095</v>
      </c>
      <c r="F1113">
        <v>0</v>
      </c>
      <c r="G1113">
        <v>4.5</v>
      </c>
      <c r="H1113">
        <v>7949</v>
      </c>
      <c r="I1113" t="s">
        <v>9459</v>
      </c>
      <c r="J1113" t="s">
        <v>9460</v>
      </c>
      <c r="K1113" t="s">
        <v>9461</v>
      </c>
      <c r="L1113" t="s">
        <v>9462</v>
      </c>
      <c r="M1113" t="s">
        <v>9463</v>
      </c>
      <c r="N1113" t="s">
        <v>9464</v>
      </c>
      <c r="O1113" t="s">
        <v>9465</v>
      </c>
      <c r="P1113" t="s">
        <v>9466</v>
      </c>
    </row>
    <row r="1114" spans="1:16">
      <c r="A1114" t="s">
        <v>9467</v>
      </c>
      <c r="B1114" t="s">
        <v>9468</v>
      </c>
      <c r="C1114" t="s">
        <v>8552</v>
      </c>
      <c r="D1114">
        <v>1498</v>
      </c>
      <c r="E1114">
        <v>2300</v>
      </c>
      <c r="F1114">
        <v>0.35</v>
      </c>
      <c r="G1114">
        <v>3.8</v>
      </c>
      <c r="H1114">
        <v>95</v>
      </c>
      <c r="I1114" t="s">
        <v>9469</v>
      </c>
      <c r="J1114" t="s">
        <v>9470</v>
      </c>
      <c r="K1114" t="s">
        <v>9471</v>
      </c>
      <c r="L1114" t="s">
        <v>9472</v>
      </c>
      <c r="M1114" t="s">
        <v>9473</v>
      </c>
      <c r="N1114" t="s">
        <v>9474</v>
      </c>
      <c r="O1114" t="s">
        <v>9475</v>
      </c>
      <c r="P1114" t="s">
        <v>9476</v>
      </c>
    </row>
    <row r="1115" spans="1:16">
      <c r="A1115" t="s">
        <v>9477</v>
      </c>
      <c r="B1115" t="s">
        <v>9478</v>
      </c>
      <c r="C1115" t="s">
        <v>9479</v>
      </c>
      <c r="D1115">
        <v>2199</v>
      </c>
      <c r="E1115">
        <v>2990</v>
      </c>
      <c r="F1115">
        <v>0.26</v>
      </c>
      <c r="G1115">
        <v>3.8</v>
      </c>
      <c r="H1115">
        <v>1558</v>
      </c>
      <c r="I1115" t="s">
        <v>9480</v>
      </c>
      <c r="J1115" t="s">
        <v>9481</v>
      </c>
      <c r="K1115" t="s">
        <v>9482</v>
      </c>
      <c r="L1115" t="s">
        <v>9483</v>
      </c>
      <c r="M1115" t="s">
        <v>9484</v>
      </c>
      <c r="N1115" t="s">
        <v>9485</v>
      </c>
      <c r="O1115" t="s">
        <v>9486</v>
      </c>
      <c r="P1115" t="s">
        <v>9487</v>
      </c>
    </row>
    <row r="1116" spans="1:16">
      <c r="A1116" t="s">
        <v>9488</v>
      </c>
      <c r="B1116" t="s">
        <v>9489</v>
      </c>
      <c r="C1116" t="s">
        <v>8710</v>
      </c>
      <c r="D1116">
        <v>3699</v>
      </c>
      <c r="E1116">
        <v>4295</v>
      </c>
      <c r="F1116">
        <v>0.14000000000000001</v>
      </c>
      <c r="G1116">
        <v>4.0999999999999996</v>
      </c>
      <c r="H1116">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v>0.11</v>
      </c>
      <c r="G1117">
        <v>4.0999999999999996</v>
      </c>
      <c r="H1117">
        <v>3688</v>
      </c>
      <c r="I1117" t="s">
        <v>9500</v>
      </c>
      <c r="J1117" t="s">
        <v>9501</v>
      </c>
      <c r="K1117" t="s">
        <v>9502</v>
      </c>
      <c r="L1117" t="s">
        <v>9503</v>
      </c>
      <c r="M1117" t="s">
        <v>9504</v>
      </c>
      <c r="N1117" t="s">
        <v>9505</v>
      </c>
      <c r="O1117" t="s">
        <v>9506</v>
      </c>
      <c r="P1117" t="s">
        <v>9507</v>
      </c>
    </row>
    <row r="1118" spans="1:16">
      <c r="A1118" t="s">
        <v>9508</v>
      </c>
      <c r="B1118" t="s">
        <v>9509</v>
      </c>
      <c r="C1118" t="s">
        <v>8710</v>
      </c>
      <c r="D1118">
        <v>1149</v>
      </c>
      <c r="E1118">
        <v>2499</v>
      </c>
      <c r="F1118">
        <v>0.54</v>
      </c>
      <c r="G1118">
        <v>3.8</v>
      </c>
      <c r="H1118">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v>0.51</v>
      </c>
      <c r="G1119">
        <v>3.3</v>
      </c>
      <c r="H1119">
        <v>478</v>
      </c>
      <c r="I1119" t="s">
        <v>9521</v>
      </c>
      <c r="J1119" t="s">
        <v>9522</v>
      </c>
      <c r="K1119" t="s">
        <v>9523</v>
      </c>
      <c r="L1119" t="s">
        <v>9524</v>
      </c>
      <c r="M1119" t="s">
        <v>9525</v>
      </c>
      <c r="N1119" t="s">
        <v>9526</v>
      </c>
      <c r="O1119" t="s">
        <v>9527</v>
      </c>
      <c r="P1119" t="s">
        <v>9528</v>
      </c>
    </row>
    <row r="1120" spans="1:16">
      <c r="A1120" t="s">
        <v>9529</v>
      </c>
      <c r="B1120" t="s">
        <v>9530</v>
      </c>
      <c r="C1120" t="s">
        <v>8552</v>
      </c>
      <c r="D1120">
        <v>1959</v>
      </c>
      <c r="E1120">
        <v>2400</v>
      </c>
      <c r="F1120">
        <v>0.18</v>
      </c>
      <c r="G1120">
        <v>4</v>
      </c>
      <c r="H1120">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v>0.56999999999999995</v>
      </c>
      <c r="G1121">
        <v>4.5999999999999996</v>
      </c>
      <c r="H1121">
        <v>124</v>
      </c>
      <c r="I1121" t="s">
        <v>9541</v>
      </c>
      <c r="J1121" t="s">
        <v>9542</v>
      </c>
      <c r="K1121" t="s">
        <v>9543</v>
      </c>
      <c r="L1121" t="s">
        <v>9544</v>
      </c>
      <c r="M1121" t="s">
        <v>9545</v>
      </c>
      <c r="N1121" t="s">
        <v>9546</v>
      </c>
      <c r="O1121" t="s">
        <v>9547</v>
      </c>
      <c r="P1121" t="s">
        <v>9548</v>
      </c>
    </row>
    <row r="1122" spans="1:16">
      <c r="A1122" t="s">
        <v>9549</v>
      </c>
      <c r="B1122" t="s">
        <v>9550</v>
      </c>
      <c r="C1122" t="s">
        <v>8541</v>
      </c>
      <c r="D1122">
        <v>1499</v>
      </c>
      <c r="E1122">
        <v>1775</v>
      </c>
      <c r="F1122">
        <v>0.16</v>
      </c>
      <c r="G1122">
        <v>3.9</v>
      </c>
      <c r="H1122">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v>1599</v>
      </c>
      <c r="F1123">
        <v>0.71</v>
      </c>
      <c r="G1123">
        <v>3.7</v>
      </c>
      <c r="H1123">
        <v>6</v>
      </c>
      <c r="I1123" t="s">
        <v>9561</v>
      </c>
      <c r="J1123" t="s">
        <v>9562</v>
      </c>
      <c r="K1123" t="s">
        <v>9563</v>
      </c>
      <c r="L1123" t="s">
        <v>9564</v>
      </c>
      <c r="M1123" t="s">
        <v>9565</v>
      </c>
      <c r="N1123" t="s">
        <v>9566</v>
      </c>
      <c r="O1123" t="s">
        <v>9567</v>
      </c>
      <c r="P1123" t="s">
        <v>9568</v>
      </c>
    </row>
    <row r="1124" spans="1:16">
      <c r="A1124" t="s">
        <v>9569</v>
      </c>
      <c r="B1124" t="s">
        <v>9570</v>
      </c>
      <c r="C1124" t="s">
        <v>9458</v>
      </c>
      <c r="D1124">
        <v>1099</v>
      </c>
      <c r="E1124">
        <v>1795</v>
      </c>
      <c r="F1124">
        <v>0.39</v>
      </c>
      <c r="G1124">
        <v>4.2</v>
      </c>
      <c r="H1124">
        <v>4244</v>
      </c>
      <c r="I1124" t="s">
        <v>9571</v>
      </c>
      <c r="J1124" t="s">
        <v>9572</v>
      </c>
      <c r="K1124" t="s">
        <v>9573</v>
      </c>
      <c r="L1124" t="s">
        <v>9574</v>
      </c>
      <c r="M1124" t="s">
        <v>9575</v>
      </c>
      <c r="N1124" t="s">
        <v>9576</v>
      </c>
      <c r="O1124" t="s">
        <v>9577</v>
      </c>
      <c r="P1124" t="s">
        <v>9578</v>
      </c>
    </row>
    <row r="1125" spans="1:16">
      <c r="A1125" t="s">
        <v>9579</v>
      </c>
      <c r="B1125" t="s">
        <v>9580</v>
      </c>
      <c r="C1125" t="s">
        <v>8563</v>
      </c>
      <c r="D1125">
        <v>9590</v>
      </c>
      <c r="E1125">
        <v>15999</v>
      </c>
      <c r="F1125">
        <v>0.4</v>
      </c>
      <c r="G1125">
        <v>4.0999999999999996</v>
      </c>
      <c r="H1125">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v>1490</v>
      </c>
      <c r="F1126">
        <v>0.33</v>
      </c>
      <c r="G1126">
        <v>4.0999999999999996</v>
      </c>
      <c r="H1126">
        <v>12999</v>
      </c>
      <c r="I1126" t="s">
        <v>9592</v>
      </c>
      <c r="J1126" t="s">
        <v>9593</v>
      </c>
      <c r="K1126" t="s">
        <v>9594</v>
      </c>
      <c r="L1126" t="s">
        <v>9595</v>
      </c>
      <c r="M1126" t="s">
        <v>9596</v>
      </c>
      <c r="N1126" t="s">
        <v>9597</v>
      </c>
      <c r="O1126" t="s">
        <v>9598</v>
      </c>
      <c r="P1126" t="s">
        <v>9599</v>
      </c>
    </row>
    <row r="1127" spans="1:16">
      <c r="A1127" t="s">
        <v>9600</v>
      </c>
      <c r="B1127" t="s">
        <v>9601</v>
      </c>
      <c r="C1127" t="s">
        <v>8762</v>
      </c>
      <c r="D1127">
        <v>1299</v>
      </c>
      <c r="E1127">
        <v>1999</v>
      </c>
      <c r="F1127">
        <v>0.35</v>
      </c>
      <c r="G1127">
        <v>3.8</v>
      </c>
      <c r="H1127">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v>0.41</v>
      </c>
      <c r="G1128">
        <v>4.0999999999999996</v>
      </c>
      <c r="H1128">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v>0.46</v>
      </c>
      <c r="G1129">
        <v>4.5999999999999996</v>
      </c>
      <c r="H1129">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v>0</v>
      </c>
      <c r="G1130">
        <v>4.0999999999999996</v>
      </c>
      <c r="H1130">
        <v>10907</v>
      </c>
      <c r="I1130" t="s">
        <v>9634</v>
      </c>
      <c r="J1130" t="s">
        <v>9635</v>
      </c>
      <c r="K1130" t="s">
        <v>9636</v>
      </c>
      <c r="L1130" t="s">
        <v>9637</v>
      </c>
      <c r="M1130" t="s">
        <v>9638</v>
      </c>
      <c r="N1130" t="s">
        <v>9639</v>
      </c>
      <c r="O1130" t="s">
        <v>9640</v>
      </c>
      <c r="P1130" t="s">
        <v>9641</v>
      </c>
    </row>
    <row r="1131" spans="1:16">
      <c r="A1131" t="s">
        <v>9642</v>
      </c>
      <c r="B1131" t="s">
        <v>9643</v>
      </c>
      <c r="C1131" t="s">
        <v>9644</v>
      </c>
      <c r="D1131">
        <v>1130</v>
      </c>
      <c r="E1131">
        <v>1130</v>
      </c>
      <c r="F1131">
        <v>0</v>
      </c>
      <c r="G1131">
        <v>4.2</v>
      </c>
      <c r="H1131">
        <v>13250</v>
      </c>
      <c r="I1131" t="s">
        <v>9645</v>
      </c>
      <c r="J1131" t="s">
        <v>9646</v>
      </c>
      <c r="K1131" t="s">
        <v>9647</v>
      </c>
      <c r="L1131" t="s">
        <v>9648</v>
      </c>
      <c r="M1131" t="s">
        <v>9649</v>
      </c>
      <c r="N1131" t="s">
        <v>9650</v>
      </c>
      <c r="O1131" t="s">
        <v>9651</v>
      </c>
      <c r="P1131" t="s">
        <v>9652</v>
      </c>
    </row>
    <row r="1132" spans="1:16">
      <c r="A1132" t="s">
        <v>9653</v>
      </c>
      <c r="B1132" t="s">
        <v>9654</v>
      </c>
      <c r="C1132" t="s">
        <v>8710</v>
      </c>
      <c r="D1132">
        <v>3249</v>
      </c>
      <c r="E1132">
        <v>6295</v>
      </c>
      <c r="F1132">
        <v>0.48</v>
      </c>
      <c r="G1132">
        <v>3.9</v>
      </c>
      <c r="H1132">
        <v>43070</v>
      </c>
      <c r="I1132" t="s">
        <v>9655</v>
      </c>
      <c r="J1132" t="s">
        <v>9656</v>
      </c>
      <c r="K1132" t="s">
        <v>9657</v>
      </c>
      <c r="L1132" t="s">
        <v>9658</v>
      </c>
      <c r="M1132" t="s">
        <v>9659</v>
      </c>
      <c r="N1132" t="s">
        <v>9660</v>
      </c>
      <c r="O1132" t="s">
        <v>9661</v>
      </c>
      <c r="P1132" t="s">
        <v>9662</v>
      </c>
    </row>
    <row r="1133" spans="1:16">
      <c r="A1133" t="s">
        <v>9663</v>
      </c>
      <c r="B1133" t="s">
        <v>9664</v>
      </c>
      <c r="C1133" t="s">
        <v>8710</v>
      </c>
      <c r="D1133">
        <v>3599</v>
      </c>
      <c r="E1133">
        <v>9455</v>
      </c>
      <c r="F1133">
        <v>0.62</v>
      </c>
      <c r="G1133">
        <v>4.0999999999999996</v>
      </c>
      <c r="H1133">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v>0.47</v>
      </c>
      <c r="G1134">
        <v>4.0999999999999996</v>
      </c>
      <c r="H1134">
        <v>1240</v>
      </c>
      <c r="I1134" t="s">
        <v>9675</v>
      </c>
      <c r="J1134" t="s">
        <v>9676</v>
      </c>
      <c r="K1134" t="s">
        <v>9677</v>
      </c>
      <c r="L1134" t="s">
        <v>9678</v>
      </c>
      <c r="M1134" t="s">
        <v>9679</v>
      </c>
      <c r="N1134" t="s">
        <v>9680</v>
      </c>
      <c r="O1134" t="s">
        <v>9681</v>
      </c>
      <c r="P1134" t="s">
        <v>9682</v>
      </c>
    </row>
    <row r="1135" spans="1:16">
      <c r="A1135" t="s">
        <v>9683</v>
      </c>
      <c r="B1135" t="s">
        <v>9684</v>
      </c>
      <c r="C1135" t="s">
        <v>8710</v>
      </c>
      <c r="D1135">
        <v>3199</v>
      </c>
      <c r="E1135">
        <v>4999</v>
      </c>
      <c r="F1135">
        <v>0.36</v>
      </c>
      <c r="G1135">
        <v>4</v>
      </c>
      <c r="H1135">
        <v>20869</v>
      </c>
      <c r="I1135" t="s">
        <v>9685</v>
      </c>
      <c r="J1135" t="s">
        <v>9686</v>
      </c>
      <c r="K1135" t="s">
        <v>9687</v>
      </c>
      <c r="L1135" t="s">
        <v>9688</v>
      </c>
      <c r="M1135" t="s">
        <v>9689</v>
      </c>
      <c r="N1135" t="s">
        <v>9690</v>
      </c>
      <c r="O1135" t="s">
        <v>9691</v>
      </c>
      <c r="P1135" t="s">
        <v>9692</v>
      </c>
    </row>
    <row r="1136" spans="1:16">
      <c r="A1136" t="s">
        <v>9693</v>
      </c>
      <c r="B1136" t="s">
        <v>9694</v>
      </c>
      <c r="C1136" t="s">
        <v>9695</v>
      </c>
      <c r="D1136">
        <v>1599</v>
      </c>
      <c r="E1136">
        <v>2900</v>
      </c>
      <c r="F1136">
        <v>0.45</v>
      </c>
      <c r="G1136">
        <v>3.7</v>
      </c>
      <c r="H1136">
        <v>441</v>
      </c>
      <c r="I1136" t="s">
        <v>9696</v>
      </c>
      <c r="J1136" t="s">
        <v>9697</v>
      </c>
      <c r="K1136" t="s">
        <v>9698</v>
      </c>
      <c r="L1136" t="s">
        <v>9699</v>
      </c>
      <c r="M1136" t="s">
        <v>9700</v>
      </c>
      <c r="N1136" t="s">
        <v>9701</v>
      </c>
      <c r="O1136" t="s">
        <v>9702</v>
      </c>
      <c r="P1136" t="s">
        <v>9703</v>
      </c>
    </row>
    <row r="1137" spans="1:16">
      <c r="A1137" t="s">
        <v>9704</v>
      </c>
      <c r="B1137" t="s">
        <v>9705</v>
      </c>
      <c r="C1137" t="s">
        <v>8688</v>
      </c>
      <c r="D1137">
        <v>1999</v>
      </c>
      <c r="E1137">
        <v>2499</v>
      </c>
      <c r="F1137">
        <v>0.2</v>
      </c>
      <c r="G1137">
        <v>4.0999999999999996</v>
      </c>
      <c r="H1137">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v>1190</v>
      </c>
      <c r="F1138">
        <v>0.48</v>
      </c>
      <c r="G1138">
        <v>4.0999999999999996</v>
      </c>
      <c r="H1138">
        <v>37126</v>
      </c>
      <c r="I1138" t="s">
        <v>9716</v>
      </c>
      <c r="J1138" t="s">
        <v>9717</v>
      </c>
      <c r="K1138" t="s">
        <v>9718</v>
      </c>
      <c r="L1138" t="s">
        <v>9719</v>
      </c>
      <c r="M1138" t="s">
        <v>9720</v>
      </c>
      <c r="N1138" t="s">
        <v>9721</v>
      </c>
      <c r="O1138" t="s">
        <v>9722</v>
      </c>
      <c r="P1138" t="s">
        <v>9723</v>
      </c>
    </row>
    <row r="1139" spans="1:16">
      <c r="A1139" t="s">
        <v>9724</v>
      </c>
      <c r="B1139" t="s">
        <v>9725</v>
      </c>
      <c r="C1139" t="s">
        <v>8688</v>
      </c>
      <c r="D1139">
        <v>1499</v>
      </c>
      <c r="E1139">
        <v>2100</v>
      </c>
      <c r="F1139">
        <v>0.28999999999999998</v>
      </c>
      <c r="G1139">
        <v>4.0999999999999996</v>
      </c>
      <c r="H1139">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v>0.6</v>
      </c>
      <c r="G1140">
        <v>3.3</v>
      </c>
      <c r="H1140">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v>0.26</v>
      </c>
      <c r="G1141">
        <v>4.0999999999999996</v>
      </c>
      <c r="H1141">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v>1499</v>
      </c>
      <c r="F1142">
        <v>0.33</v>
      </c>
      <c r="G1142">
        <v>4.0999999999999996</v>
      </c>
      <c r="H1142">
        <v>1646</v>
      </c>
      <c r="I1142" t="s">
        <v>9756</v>
      </c>
      <c r="J1142" t="s">
        <v>9757</v>
      </c>
      <c r="K1142" t="s">
        <v>9758</v>
      </c>
      <c r="L1142" t="s">
        <v>9759</v>
      </c>
      <c r="M1142" t="s">
        <v>9760</v>
      </c>
      <c r="N1142" t="s">
        <v>9761</v>
      </c>
      <c r="O1142" t="s">
        <v>9762</v>
      </c>
      <c r="P1142" t="s">
        <v>9763</v>
      </c>
    </row>
    <row r="1143" spans="1:16">
      <c r="A1143" t="s">
        <v>9764</v>
      </c>
      <c r="B1143" t="s">
        <v>9765</v>
      </c>
      <c r="C1143" t="s">
        <v>9326</v>
      </c>
      <c r="D1143">
        <v>8999</v>
      </c>
      <c r="E1143">
        <v>9995</v>
      </c>
      <c r="F1143">
        <v>0.1</v>
      </c>
      <c r="G1143">
        <v>4.4000000000000004</v>
      </c>
      <c r="H1143">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v>0.55000000000000004</v>
      </c>
      <c r="G1144">
        <v>4.3</v>
      </c>
      <c r="H1144">
        <v>610</v>
      </c>
      <c r="I1144" t="s">
        <v>9776</v>
      </c>
      <c r="J1144" t="s">
        <v>9777</v>
      </c>
      <c r="K1144" t="s">
        <v>9778</v>
      </c>
      <c r="L1144" t="s">
        <v>9779</v>
      </c>
      <c r="M1144" t="s">
        <v>9780</v>
      </c>
      <c r="N1144" t="s">
        <v>9781</v>
      </c>
      <c r="O1144" t="s">
        <v>9782</v>
      </c>
      <c r="P1144" t="s">
        <v>9783</v>
      </c>
    </row>
    <row r="1145" spans="1:16">
      <c r="A1145" t="s">
        <v>9784</v>
      </c>
      <c r="B1145" t="s">
        <v>9785</v>
      </c>
      <c r="C1145" t="s">
        <v>8710</v>
      </c>
      <c r="D1145">
        <v>2464</v>
      </c>
      <c r="E1145">
        <v>6000</v>
      </c>
      <c r="F1145">
        <v>0.59</v>
      </c>
      <c r="G1145">
        <v>4.0999999999999996</v>
      </c>
      <c r="H1145">
        <v>8866</v>
      </c>
      <c r="I1145" t="s">
        <v>9786</v>
      </c>
      <c r="J1145" t="s">
        <v>9787</v>
      </c>
      <c r="K1145" t="s">
        <v>9788</v>
      </c>
      <c r="L1145" t="s">
        <v>9789</v>
      </c>
      <c r="M1145" t="s">
        <v>9790</v>
      </c>
      <c r="N1145" t="s">
        <v>9791</v>
      </c>
      <c r="O1145" t="s">
        <v>9792</v>
      </c>
      <c r="P1145" t="s">
        <v>9793</v>
      </c>
    </row>
    <row r="1146" spans="1:16">
      <c r="A1146" t="s">
        <v>9794</v>
      </c>
      <c r="B1146" t="s">
        <v>9795</v>
      </c>
      <c r="C1146" t="s">
        <v>9695</v>
      </c>
      <c r="D1146">
        <v>2719</v>
      </c>
      <c r="E1146">
        <v>3945</v>
      </c>
      <c r="F1146">
        <v>0.31</v>
      </c>
      <c r="G1146">
        <v>3.7</v>
      </c>
      <c r="H1146">
        <v>13406</v>
      </c>
      <c r="I1146" t="s">
        <v>9796</v>
      </c>
      <c r="J1146" t="s">
        <v>9797</v>
      </c>
      <c r="K1146" t="s">
        <v>9798</v>
      </c>
      <c r="L1146" t="s">
        <v>9799</v>
      </c>
      <c r="M1146" t="s">
        <v>9800</v>
      </c>
      <c r="N1146" t="s">
        <v>9801</v>
      </c>
      <c r="O1146" t="s">
        <v>9802</v>
      </c>
      <c r="P1146" t="s">
        <v>9803</v>
      </c>
    </row>
    <row r="1147" spans="1:16">
      <c r="A1147" t="s">
        <v>9804</v>
      </c>
      <c r="B1147" t="s">
        <v>9805</v>
      </c>
      <c r="C1147" t="s">
        <v>8721</v>
      </c>
      <c r="D1147">
        <v>1439</v>
      </c>
      <c r="E1147">
        <v>1999</v>
      </c>
      <c r="F1147">
        <v>0.28000000000000003</v>
      </c>
      <c r="G1147">
        <v>4.8</v>
      </c>
      <c r="H1147">
        <v>53803</v>
      </c>
      <c r="I1147" t="s">
        <v>9806</v>
      </c>
      <c r="J1147" t="s">
        <v>9807</v>
      </c>
      <c r="K1147" t="s">
        <v>9808</v>
      </c>
      <c r="L1147" t="s">
        <v>9809</v>
      </c>
      <c r="M1147" t="s">
        <v>9810</v>
      </c>
      <c r="N1147" t="s">
        <v>9811</v>
      </c>
      <c r="O1147" t="s">
        <v>9812</v>
      </c>
      <c r="P1147" t="s">
        <v>9813</v>
      </c>
    </row>
    <row r="1148" spans="1:16">
      <c r="A1148" t="s">
        <v>9814</v>
      </c>
      <c r="B1148" t="s">
        <v>9815</v>
      </c>
      <c r="C1148" t="s">
        <v>8688</v>
      </c>
      <c r="D1148">
        <v>2799</v>
      </c>
      <c r="E1148">
        <v>3499</v>
      </c>
      <c r="F1148">
        <v>0.2</v>
      </c>
      <c r="G1148">
        <v>4.5</v>
      </c>
      <c r="H1148">
        <v>546</v>
      </c>
      <c r="I1148" t="s">
        <v>9816</v>
      </c>
      <c r="J1148" t="s">
        <v>9817</v>
      </c>
      <c r="K1148" t="s">
        <v>9818</v>
      </c>
      <c r="L1148" t="s">
        <v>9819</v>
      </c>
      <c r="M1148" t="s">
        <v>9820</v>
      </c>
      <c r="N1148" t="s">
        <v>9821</v>
      </c>
      <c r="O1148" t="s">
        <v>9822</v>
      </c>
      <c r="P1148" t="s">
        <v>9823</v>
      </c>
    </row>
    <row r="1149" spans="1:16">
      <c r="A1149" t="s">
        <v>9824</v>
      </c>
      <c r="B1149" t="s">
        <v>9825</v>
      </c>
      <c r="C1149" t="s">
        <v>8721</v>
      </c>
      <c r="D1149">
        <v>2088</v>
      </c>
      <c r="E1149">
        <v>5550</v>
      </c>
      <c r="F1149">
        <v>0.62</v>
      </c>
      <c r="G1149">
        <v>4</v>
      </c>
      <c r="H1149">
        <v>5292</v>
      </c>
      <c r="I1149" t="s">
        <v>9826</v>
      </c>
      <c r="J1149" t="s">
        <v>9827</v>
      </c>
      <c r="K1149" t="s">
        <v>9828</v>
      </c>
      <c r="L1149" t="s">
        <v>9829</v>
      </c>
      <c r="M1149" t="s">
        <v>9830</v>
      </c>
      <c r="N1149" t="s">
        <v>13066</v>
      </c>
      <c r="O1149" t="s">
        <v>9831</v>
      </c>
      <c r="P1149" t="s">
        <v>9832</v>
      </c>
    </row>
    <row r="1150" spans="1:16">
      <c r="A1150" t="s">
        <v>9833</v>
      </c>
      <c r="B1150" t="s">
        <v>9834</v>
      </c>
      <c r="C1150" t="s">
        <v>8721</v>
      </c>
      <c r="D1150">
        <v>2399</v>
      </c>
      <c r="E1150">
        <v>4590</v>
      </c>
      <c r="F1150">
        <v>0.48</v>
      </c>
      <c r="G1150">
        <v>4.0999999999999996</v>
      </c>
      <c r="H1150">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v>0.38</v>
      </c>
      <c r="G1151">
        <v>3.9</v>
      </c>
      <c r="H1151">
        <v>4584</v>
      </c>
      <c r="I1151" t="s">
        <v>9845</v>
      </c>
      <c r="J1151" t="s">
        <v>9846</v>
      </c>
      <c r="K1151" t="s">
        <v>9847</v>
      </c>
      <c r="L1151" t="s">
        <v>9848</v>
      </c>
      <c r="M1151" t="s">
        <v>9849</v>
      </c>
      <c r="N1151" t="s">
        <v>9850</v>
      </c>
      <c r="O1151" t="s">
        <v>9851</v>
      </c>
      <c r="P1151" t="s">
        <v>9852</v>
      </c>
    </row>
    <row r="1152" spans="1:16">
      <c r="A1152" t="s">
        <v>9853</v>
      </c>
      <c r="B1152" t="s">
        <v>9854</v>
      </c>
      <c r="C1152" t="s">
        <v>8721</v>
      </c>
      <c r="D1152">
        <v>2599</v>
      </c>
      <c r="E1152">
        <v>4400</v>
      </c>
      <c r="F1152">
        <v>0.41</v>
      </c>
      <c r="G1152">
        <v>4.0999999999999996</v>
      </c>
      <c r="H1152">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v>1000</v>
      </c>
      <c r="F1153">
        <v>0.52</v>
      </c>
      <c r="G1153">
        <v>4.2</v>
      </c>
      <c r="H1153">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v>0.18</v>
      </c>
      <c r="G1154">
        <v>4.0999999999999996</v>
      </c>
      <c r="H115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v>0.78</v>
      </c>
      <c r="G1155">
        <v>3.5</v>
      </c>
      <c r="H1155">
        <v>132</v>
      </c>
      <c r="I1155" t="s">
        <v>9885</v>
      </c>
      <c r="J1155" t="s">
        <v>9886</v>
      </c>
      <c r="K1155" t="s">
        <v>9887</v>
      </c>
      <c r="L1155" t="s">
        <v>9888</v>
      </c>
      <c r="M1155" t="s">
        <v>9889</v>
      </c>
      <c r="N1155" t="s">
        <v>9890</v>
      </c>
      <c r="O1155" t="s">
        <v>9891</v>
      </c>
      <c r="P1155" t="s">
        <v>9892</v>
      </c>
    </row>
    <row r="1156" spans="1:16">
      <c r="A1156" t="s">
        <v>9893</v>
      </c>
      <c r="B1156" t="s">
        <v>9894</v>
      </c>
      <c r="C1156" t="s">
        <v>9295</v>
      </c>
      <c r="D1156">
        <v>3569</v>
      </c>
      <c r="E1156">
        <v>5190</v>
      </c>
      <c r="F1156">
        <v>0.31</v>
      </c>
      <c r="G1156">
        <v>4.3</v>
      </c>
      <c r="H1156">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v>1345</v>
      </c>
      <c r="F1157">
        <v>0.48</v>
      </c>
      <c r="G1157">
        <v>3.9</v>
      </c>
      <c r="H1157">
        <v>8446</v>
      </c>
      <c r="I1157" t="s">
        <v>9903</v>
      </c>
      <c r="J1157" t="s">
        <v>9904</v>
      </c>
      <c r="K1157" t="s">
        <v>9905</v>
      </c>
      <c r="L1157" t="s">
        <v>9906</v>
      </c>
      <c r="M1157" t="s">
        <v>9907</v>
      </c>
      <c r="N1157" t="s">
        <v>9908</v>
      </c>
      <c r="O1157" t="s">
        <v>9909</v>
      </c>
      <c r="P1157" t="s">
        <v>9910</v>
      </c>
    </row>
    <row r="1158" spans="1:16">
      <c r="A1158" t="s">
        <v>9911</v>
      </c>
      <c r="B1158" t="s">
        <v>9912</v>
      </c>
      <c r="C1158" t="s">
        <v>8647</v>
      </c>
      <c r="D1158">
        <v>2089</v>
      </c>
      <c r="E1158">
        <v>4000</v>
      </c>
      <c r="F1158">
        <v>0.48</v>
      </c>
      <c r="G1158">
        <v>4.2</v>
      </c>
      <c r="H1158">
        <v>11199</v>
      </c>
      <c r="I1158" t="s">
        <v>9913</v>
      </c>
      <c r="J1158" t="s">
        <v>9914</v>
      </c>
      <c r="K1158" t="s">
        <v>9915</v>
      </c>
      <c r="L1158" t="s">
        <v>9916</v>
      </c>
      <c r="M1158" t="s">
        <v>9917</v>
      </c>
      <c r="N1158" t="s">
        <v>9918</v>
      </c>
      <c r="O1158" t="s">
        <v>9919</v>
      </c>
      <c r="P1158" t="s">
        <v>9920</v>
      </c>
    </row>
    <row r="1159" spans="1:16">
      <c r="A1159" t="s">
        <v>9921</v>
      </c>
      <c r="B1159" t="s">
        <v>9922</v>
      </c>
      <c r="C1159" t="s">
        <v>9923</v>
      </c>
      <c r="D1159">
        <v>2339</v>
      </c>
      <c r="E1159">
        <v>4000</v>
      </c>
      <c r="F1159">
        <v>0.42</v>
      </c>
      <c r="G1159">
        <v>3.8</v>
      </c>
      <c r="H1159">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v>1599</v>
      </c>
      <c r="F1160">
        <v>0.51</v>
      </c>
      <c r="G1160">
        <v>4.5</v>
      </c>
      <c r="H1160">
        <v>11</v>
      </c>
      <c r="I1160" t="s">
        <v>9934</v>
      </c>
      <c r="J1160" t="s">
        <v>9935</v>
      </c>
      <c r="K1160" t="s">
        <v>9936</v>
      </c>
      <c r="L1160" t="s">
        <v>9937</v>
      </c>
      <c r="M1160" t="s">
        <v>9938</v>
      </c>
      <c r="N1160" t="s">
        <v>9939</v>
      </c>
      <c r="O1160" t="s">
        <v>9940</v>
      </c>
      <c r="P1160" t="s">
        <v>9941</v>
      </c>
    </row>
    <row r="1161" spans="1:16">
      <c r="A1161" t="s">
        <v>9942</v>
      </c>
      <c r="B1161" t="s">
        <v>9943</v>
      </c>
      <c r="C1161" t="s">
        <v>9944</v>
      </c>
      <c r="D1161">
        <v>5499</v>
      </c>
      <c r="E1161">
        <v>9999</v>
      </c>
      <c r="F1161">
        <v>0.45</v>
      </c>
      <c r="G1161">
        <v>3.8</v>
      </c>
      <c r="H1161">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v>1990</v>
      </c>
      <c r="F1162">
        <v>0.55000000000000004</v>
      </c>
      <c r="G1162">
        <v>4.0999999999999996</v>
      </c>
      <c r="H1162">
        <v>185</v>
      </c>
      <c r="I1162" t="s">
        <v>9955</v>
      </c>
      <c r="J1162" t="s">
        <v>9956</v>
      </c>
      <c r="K1162" t="s">
        <v>9957</v>
      </c>
      <c r="L1162" t="s">
        <v>9958</v>
      </c>
      <c r="M1162" t="s">
        <v>9959</v>
      </c>
      <c r="N1162" t="s">
        <v>9960</v>
      </c>
      <c r="O1162" t="s">
        <v>9961</v>
      </c>
      <c r="P1162" t="s">
        <v>9962</v>
      </c>
    </row>
    <row r="1163" spans="1:16">
      <c r="A1163" t="s">
        <v>9963</v>
      </c>
      <c r="B1163" t="s">
        <v>9964</v>
      </c>
      <c r="C1163" t="s">
        <v>8688</v>
      </c>
      <c r="D1163">
        <v>1695</v>
      </c>
      <c r="E1163">
        <v>1695</v>
      </c>
      <c r="F1163">
        <v>0</v>
      </c>
      <c r="G1163">
        <v>4.2</v>
      </c>
      <c r="H1163">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v>0.47</v>
      </c>
      <c r="G1164">
        <v>4.0999999999999996</v>
      </c>
      <c r="H1164">
        <v>3036</v>
      </c>
      <c r="I1164" t="s">
        <v>9367</v>
      </c>
      <c r="J1164" t="s">
        <v>9975</v>
      </c>
      <c r="K1164" t="s">
        <v>9976</v>
      </c>
      <c r="L1164" t="s">
        <v>9977</v>
      </c>
      <c r="M1164" t="s">
        <v>9978</v>
      </c>
      <c r="N1164" t="s">
        <v>9979</v>
      </c>
      <c r="O1164" t="s">
        <v>9980</v>
      </c>
      <c r="P1164" t="s">
        <v>9981</v>
      </c>
    </row>
    <row r="1165" spans="1:16">
      <c r="A1165" t="s">
        <v>9982</v>
      </c>
      <c r="B1165" t="s">
        <v>9983</v>
      </c>
      <c r="C1165" t="s">
        <v>8721</v>
      </c>
      <c r="D1165">
        <v>2699</v>
      </c>
      <c r="E1165">
        <v>4700</v>
      </c>
      <c r="F1165">
        <v>0.43</v>
      </c>
      <c r="G1165">
        <v>4.2</v>
      </c>
      <c r="H1165">
        <v>1296</v>
      </c>
      <c r="I1165" t="s">
        <v>9984</v>
      </c>
      <c r="J1165" t="s">
        <v>9985</v>
      </c>
      <c r="K1165" t="s">
        <v>9986</v>
      </c>
      <c r="L1165" t="s">
        <v>9987</v>
      </c>
      <c r="M1165" t="s">
        <v>9988</v>
      </c>
      <c r="N1165" t="s">
        <v>9989</v>
      </c>
      <c r="O1165" t="s">
        <v>9990</v>
      </c>
      <c r="P1165" t="s">
        <v>9991</v>
      </c>
    </row>
    <row r="1166" spans="1:16">
      <c r="A1166" t="s">
        <v>9992</v>
      </c>
      <c r="B1166" t="s">
        <v>9993</v>
      </c>
      <c r="C1166" t="s">
        <v>8721</v>
      </c>
      <c r="D1166">
        <v>1448</v>
      </c>
      <c r="E1166">
        <v>2999</v>
      </c>
      <c r="F1166">
        <v>0.52</v>
      </c>
      <c r="G1166">
        <v>4.5</v>
      </c>
      <c r="H1166">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v>0</v>
      </c>
      <c r="G1167">
        <v>4</v>
      </c>
      <c r="H1167">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v>6990</v>
      </c>
      <c r="E1168">
        <v>14290</v>
      </c>
      <c r="F1168">
        <v>0.51</v>
      </c>
      <c r="G1168">
        <v>4.4000000000000004</v>
      </c>
      <c r="H1168">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v>2698</v>
      </c>
      <c r="E1169">
        <v>3945</v>
      </c>
      <c r="F1169">
        <v>0.32</v>
      </c>
      <c r="G1169">
        <v>4</v>
      </c>
      <c r="H1169">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v>3199</v>
      </c>
      <c r="E1170">
        <v>5999</v>
      </c>
      <c r="F1170">
        <v>0.47</v>
      </c>
      <c r="G1170">
        <v>4</v>
      </c>
      <c r="H1170">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v>1199</v>
      </c>
      <c r="E1171">
        <v>1950</v>
      </c>
      <c r="F1171">
        <v>0.39</v>
      </c>
      <c r="G1171">
        <v>3.9</v>
      </c>
      <c r="H1171">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v>1414</v>
      </c>
      <c r="E1172">
        <v>2799</v>
      </c>
      <c r="F1172">
        <v>0.49</v>
      </c>
      <c r="G1172">
        <v>4</v>
      </c>
      <c r="H1172">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v>1950</v>
      </c>
      <c r="F1173">
        <v>0.49</v>
      </c>
      <c r="G1173">
        <v>3.8</v>
      </c>
      <c r="H1173">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v>5999</v>
      </c>
      <c r="E1174">
        <v>9999</v>
      </c>
      <c r="F1174">
        <v>0.4</v>
      </c>
      <c r="G1174">
        <v>4.2</v>
      </c>
      <c r="H117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v>9970</v>
      </c>
      <c r="E1175">
        <v>12999</v>
      </c>
      <c r="F1175">
        <v>0.23</v>
      </c>
      <c r="G1175">
        <v>4.3</v>
      </c>
      <c r="H1175">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v>0</v>
      </c>
      <c r="G1176">
        <v>4.2</v>
      </c>
      <c r="H1176">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v>2199</v>
      </c>
      <c r="E1177">
        <v>3190</v>
      </c>
      <c r="F1177">
        <v>0.31</v>
      </c>
      <c r="G1177">
        <v>4.3</v>
      </c>
      <c r="H1177">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v>0.6</v>
      </c>
      <c r="G1178">
        <v>4.2</v>
      </c>
      <c r="H1178">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v>0.4</v>
      </c>
      <c r="G1179">
        <v>4.4000000000000004</v>
      </c>
      <c r="H1179">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v>1199</v>
      </c>
      <c r="E1180">
        <v>1499</v>
      </c>
      <c r="F1180">
        <v>0.2</v>
      </c>
      <c r="G1180">
        <v>3.8</v>
      </c>
      <c r="H1180">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v>1399</v>
      </c>
      <c r="E1181">
        <v>2660</v>
      </c>
      <c r="F1181">
        <v>0.47</v>
      </c>
      <c r="G1181">
        <v>4.0999999999999996</v>
      </c>
      <c r="H1181">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v>2799</v>
      </c>
      <c r="F1182">
        <v>0.79</v>
      </c>
      <c r="G1182">
        <v>3.9</v>
      </c>
      <c r="H1182">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v>1499</v>
      </c>
      <c r="E1183">
        <v>1499</v>
      </c>
      <c r="F1183">
        <v>0</v>
      </c>
      <c r="G1183">
        <v>4.3</v>
      </c>
      <c r="H1183">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v>14400</v>
      </c>
      <c r="E1184">
        <v>59900</v>
      </c>
      <c r="F1184">
        <v>0.76</v>
      </c>
      <c r="G1184">
        <v>4.4000000000000004</v>
      </c>
      <c r="H118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v>1699</v>
      </c>
      <c r="E1185">
        <v>1900</v>
      </c>
      <c r="F1185">
        <v>0.11</v>
      </c>
      <c r="G1185">
        <v>3.6</v>
      </c>
      <c r="H1185">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v>0.35</v>
      </c>
      <c r="G1186">
        <v>3.8</v>
      </c>
      <c r="H1186">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v>3249</v>
      </c>
      <c r="E1187">
        <v>6375</v>
      </c>
      <c r="F1187">
        <v>0.49</v>
      </c>
      <c r="G1187">
        <v>4</v>
      </c>
      <c r="H1187">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v>0.6</v>
      </c>
      <c r="G1188">
        <v>4.0999999999999996</v>
      </c>
      <c r="H1188">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v>1099</v>
      </c>
      <c r="E1189">
        <v>1899</v>
      </c>
      <c r="F1189">
        <v>0.42</v>
      </c>
      <c r="G1189">
        <v>4.3</v>
      </c>
      <c r="H1189">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v>1490</v>
      </c>
      <c r="F1190">
        <v>0.55000000000000004</v>
      </c>
      <c r="G1190">
        <v>4</v>
      </c>
      <c r="H1190">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v>0.26</v>
      </c>
      <c r="G1191">
        <v>3.9</v>
      </c>
      <c r="H1191">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v>6499</v>
      </c>
      <c r="E1192">
        <v>8500</v>
      </c>
      <c r="F1192">
        <v>0.24</v>
      </c>
      <c r="G1192">
        <v>4.4000000000000004</v>
      </c>
      <c r="H1192">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v>1484</v>
      </c>
      <c r="E1193">
        <v>2499</v>
      </c>
      <c r="F1193">
        <v>0.41</v>
      </c>
      <c r="G1193">
        <v>3.7</v>
      </c>
      <c r="H1193">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v>1560</v>
      </c>
      <c r="F1194">
        <v>0.36</v>
      </c>
      <c r="G1194">
        <v>3.6</v>
      </c>
      <c r="H119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v>3299</v>
      </c>
      <c r="E1195">
        <v>6500</v>
      </c>
      <c r="F1195">
        <v>0.49</v>
      </c>
      <c r="G1195">
        <v>3.7</v>
      </c>
      <c r="H1195">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v>0.74</v>
      </c>
      <c r="G1196">
        <v>4</v>
      </c>
      <c r="H1196">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v>3249</v>
      </c>
      <c r="E1197">
        <v>7795</v>
      </c>
      <c r="F1197">
        <v>0.57999999999999996</v>
      </c>
      <c r="G1197">
        <v>4.2</v>
      </c>
      <c r="H1197">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v>4280</v>
      </c>
      <c r="E1198">
        <v>5995</v>
      </c>
      <c r="F1198">
        <v>0.28999999999999998</v>
      </c>
      <c r="G1198">
        <v>3.8</v>
      </c>
      <c r="H1198">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v>0.37</v>
      </c>
      <c r="G1199">
        <v>4.2</v>
      </c>
      <c r="H1199">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v>1449</v>
      </c>
      <c r="E1200">
        <v>2349</v>
      </c>
      <c r="F1200">
        <v>0.38</v>
      </c>
      <c r="G1200">
        <v>3.9</v>
      </c>
      <c r="H1200">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v>0.6</v>
      </c>
      <c r="G1201">
        <v>4</v>
      </c>
      <c r="H1201">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v>1299</v>
      </c>
      <c r="F1202">
        <v>0.64</v>
      </c>
      <c r="G1202">
        <v>4.0999999999999996</v>
      </c>
      <c r="H1202">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v>0.44</v>
      </c>
      <c r="G1203">
        <v>4.8</v>
      </c>
      <c r="H1203">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v>1999</v>
      </c>
      <c r="E1204">
        <v>4775</v>
      </c>
      <c r="F1204">
        <v>0.57999999999999996</v>
      </c>
      <c r="G1204">
        <v>4.2</v>
      </c>
      <c r="H120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v>1230</v>
      </c>
      <c r="F1205">
        <v>0.35</v>
      </c>
      <c r="G1205">
        <v>4.0999999999999996</v>
      </c>
      <c r="H1205">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v>1999</v>
      </c>
      <c r="F1206">
        <v>0.53</v>
      </c>
      <c r="G1206">
        <v>4</v>
      </c>
      <c r="H1206">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v>3657.66</v>
      </c>
      <c r="E1207">
        <v>5156</v>
      </c>
      <c r="F1207">
        <v>0.28999999999999998</v>
      </c>
      <c r="G1207">
        <v>3.9</v>
      </c>
      <c r="H1207">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v>1699</v>
      </c>
      <c r="E1208">
        <v>1999</v>
      </c>
      <c r="F1208">
        <v>0.15</v>
      </c>
      <c r="G1208">
        <v>4.0999999999999996</v>
      </c>
      <c r="H1208">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v>1849</v>
      </c>
      <c r="E1209">
        <v>2095</v>
      </c>
      <c r="F1209">
        <v>0.12</v>
      </c>
      <c r="G1209">
        <v>4.3</v>
      </c>
      <c r="H1209">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v>12499</v>
      </c>
      <c r="E1210">
        <v>19825</v>
      </c>
      <c r="F1210">
        <v>0.37</v>
      </c>
      <c r="G1210">
        <v>4.0999999999999996</v>
      </c>
      <c r="H1210">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v>1099</v>
      </c>
      <c r="E1211">
        <v>1920</v>
      </c>
      <c r="F1211">
        <v>0.43</v>
      </c>
      <c r="G1211">
        <v>4.2</v>
      </c>
      <c r="H1211">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v>8199</v>
      </c>
      <c r="E1212">
        <v>16000</v>
      </c>
      <c r="F1212">
        <v>0.49</v>
      </c>
      <c r="G1212">
        <v>3.9</v>
      </c>
      <c r="H1212">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v>2199</v>
      </c>
      <c r="F1213">
        <v>0.77</v>
      </c>
      <c r="G1213">
        <v>3.7</v>
      </c>
      <c r="H1213">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v>6999</v>
      </c>
      <c r="E1214">
        <v>14999</v>
      </c>
      <c r="F1214">
        <v>0.53</v>
      </c>
      <c r="G1214">
        <v>4.0999999999999996</v>
      </c>
      <c r="H121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v>1595</v>
      </c>
      <c r="E1215">
        <v>1799</v>
      </c>
      <c r="F1215">
        <v>0.11</v>
      </c>
      <c r="G1215">
        <v>4</v>
      </c>
      <c r="H1215">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v>1049</v>
      </c>
      <c r="E1216">
        <v>1950</v>
      </c>
      <c r="F1216">
        <v>0.46</v>
      </c>
      <c r="G1216">
        <v>3.8</v>
      </c>
      <c r="H1216">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v>1182</v>
      </c>
      <c r="E1217">
        <v>2995</v>
      </c>
      <c r="F1217">
        <v>0.61</v>
      </c>
      <c r="G1217">
        <v>4.2</v>
      </c>
      <c r="H1217">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v>0.5</v>
      </c>
      <c r="G1218">
        <v>4.5999999999999996</v>
      </c>
      <c r="H1218">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v>8799</v>
      </c>
      <c r="E1219">
        <v>11995</v>
      </c>
      <c r="F1219">
        <v>0.27</v>
      </c>
      <c r="G1219">
        <v>4.0999999999999996</v>
      </c>
      <c r="H1219">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v>1529</v>
      </c>
      <c r="E1220">
        <v>2999</v>
      </c>
      <c r="F1220">
        <v>0.49</v>
      </c>
      <c r="G1220">
        <v>3.3</v>
      </c>
      <c r="H1220">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v>1199</v>
      </c>
      <c r="E1221">
        <v>1690</v>
      </c>
      <c r="F1221">
        <v>0.28999999999999998</v>
      </c>
      <c r="G1221">
        <v>4.2</v>
      </c>
      <c r="H1221">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v>1052</v>
      </c>
      <c r="E1222">
        <v>1790</v>
      </c>
      <c r="F1222">
        <v>0.41</v>
      </c>
      <c r="G1222">
        <v>4.3</v>
      </c>
      <c r="H1222">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v>6499</v>
      </c>
      <c r="E1223">
        <v>8995</v>
      </c>
      <c r="F1223">
        <v>0.28000000000000003</v>
      </c>
      <c r="G1223">
        <v>4.3</v>
      </c>
      <c r="H1223">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v>0</v>
      </c>
      <c r="G1224">
        <v>4.3</v>
      </c>
      <c r="H122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v>1599</v>
      </c>
      <c r="F1225">
        <v>0.56000000000000005</v>
      </c>
      <c r="G1225">
        <v>4.7</v>
      </c>
      <c r="H1225">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v>2599</v>
      </c>
      <c r="E1226">
        <v>4290</v>
      </c>
      <c r="F1226">
        <v>0.39</v>
      </c>
      <c r="G1226">
        <v>4.4000000000000004</v>
      </c>
      <c r="H1226">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v>1547</v>
      </c>
      <c r="E1227">
        <v>2890</v>
      </c>
      <c r="F1227">
        <v>0.46</v>
      </c>
      <c r="G1227">
        <v>3.9</v>
      </c>
      <c r="H1227">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v>1299</v>
      </c>
      <c r="F1228">
        <v>0.62</v>
      </c>
      <c r="G1228">
        <v>4.7</v>
      </c>
      <c r="H1228">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v>0.2</v>
      </c>
      <c r="G1229">
        <v>4.0999999999999996</v>
      </c>
      <c r="H1229">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v>1899</v>
      </c>
      <c r="E1230">
        <v>3790</v>
      </c>
      <c r="F1230">
        <v>0.5</v>
      </c>
      <c r="G1230">
        <v>3.8</v>
      </c>
      <c r="H1230">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v>2599</v>
      </c>
      <c r="E1231">
        <v>4560</v>
      </c>
      <c r="F1231">
        <v>0.43</v>
      </c>
      <c r="G1231">
        <v>4.4000000000000004</v>
      </c>
      <c r="H1231">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v>1199</v>
      </c>
      <c r="E1232">
        <v>3500</v>
      </c>
      <c r="F1232">
        <v>0.66</v>
      </c>
      <c r="G1232">
        <v>4.3</v>
      </c>
      <c r="H1232">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v>2600</v>
      </c>
      <c r="F1233">
        <v>0.62</v>
      </c>
      <c r="G1233">
        <v>3.4</v>
      </c>
      <c r="H1233">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v>1999</v>
      </c>
      <c r="E1234">
        <v>3300</v>
      </c>
      <c r="F1234">
        <v>0.39</v>
      </c>
      <c r="G1234">
        <v>4.2</v>
      </c>
      <c r="H123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v>0.7</v>
      </c>
      <c r="G1235">
        <v>3.7</v>
      </c>
      <c r="H1235">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v>14499</v>
      </c>
      <c r="E1236">
        <v>23559</v>
      </c>
      <c r="F1236">
        <v>0.38</v>
      </c>
      <c r="G1236">
        <v>4.3</v>
      </c>
      <c r="H1236">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v>1599</v>
      </c>
      <c r="F1237">
        <v>0.41</v>
      </c>
      <c r="G1237">
        <v>4.3</v>
      </c>
      <c r="H1237">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v>7199</v>
      </c>
      <c r="E1238">
        <v>9995</v>
      </c>
      <c r="F1238">
        <v>0.28000000000000003</v>
      </c>
      <c r="G1238">
        <v>4.4000000000000004</v>
      </c>
      <c r="H1238">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v>2439</v>
      </c>
      <c r="E1239">
        <v>2545</v>
      </c>
      <c r="F1239">
        <v>0.04</v>
      </c>
      <c r="G1239">
        <v>4.0999999999999996</v>
      </c>
      <c r="H1239">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v>7799</v>
      </c>
      <c r="E1240">
        <v>8995</v>
      </c>
      <c r="F1240">
        <v>0.13</v>
      </c>
      <c r="G1240">
        <v>4</v>
      </c>
      <c r="H1240">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v>1599</v>
      </c>
      <c r="E1241">
        <v>1999</v>
      </c>
      <c r="F1241">
        <v>0.2</v>
      </c>
      <c r="G1241">
        <v>4.4000000000000004</v>
      </c>
      <c r="H1241">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v>2899</v>
      </c>
      <c r="E1242">
        <v>5500</v>
      </c>
      <c r="F1242">
        <v>0.47</v>
      </c>
      <c r="G1242">
        <v>3.8</v>
      </c>
      <c r="H1242">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v>9799</v>
      </c>
      <c r="E1243">
        <v>12150</v>
      </c>
      <c r="F1243">
        <v>0.19</v>
      </c>
      <c r="G1243">
        <v>4.3</v>
      </c>
      <c r="H1243">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v>3299</v>
      </c>
      <c r="E1244">
        <v>4995</v>
      </c>
      <c r="F1244">
        <v>0.34</v>
      </c>
      <c r="G1244">
        <v>3.8</v>
      </c>
      <c r="H124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v>1499</v>
      </c>
      <c r="F1245">
        <v>0.55000000000000004</v>
      </c>
      <c r="G1245">
        <v>2.2999999999999998</v>
      </c>
      <c r="H1245">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v>5890</v>
      </c>
      <c r="E1246">
        <v>7506</v>
      </c>
      <c r="F1246">
        <v>0.22</v>
      </c>
      <c r="G1246">
        <v>4.5</v>
      </c>
      <c r="H1246">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v>9199</v>
      </c>
      <c r="E1247">
        <v>18000</v>
      </c>
      <c r="F1247">
        <v>0.49</v>
      </c>
      <c r="G1247">
        <v>4</v>
      </c>
      <c r="H1247">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v>1099</v>
      </c>
      <c r="F1248">
        <v>0.68</v>
      </c>
      <c r="G1248">
        <v>3.7</v>
      </c>
      <c r="H1248">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v>1900</v>
      </c>
      <c r="F1249">
        <v>0.53</v>
      </c>
      <c r="G1249">
        <v>4</v>
      </c>
      <c r="H1249">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v>1349</v>
      </c>
      <c r="E1250">
        <v>1850</v>
      </c>
      <c r="F1250">
        <v>0.27</v>
      </c>
      <c r="G1250">
        <v>4.4000000000000004</v>
      </c>
      <c r="H1250">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v>6236</v>
      </c>
      <c r="E1251">
        <v>9999</v>
      </c>
      <c r="F1251">
        <v>0.38</v>
      </c>
      <c r="G1251">
        <v>4.0999999999999996</v>
      </c>
      <c r="H1251">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v>2742</v>
      </c>
      <c r="E1252">
        <v>3995</v>
      </c>
      <c r="F1252">
        <v>0.31</v>
      </c>
      <c r="G1252">
        <v>4.4000000000000004</v>
      </c>
      <c r="H1252">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v>1499</v>
      </c>
      <c r="F1253">
        <v>0.52</v>
      </c>
      <c r="G1253">
        <v>3.1</v>
      </c>
      <c r="H1253">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v>2903</v>
      </c>
      <c r="E1254">
        <v>3295</v>
      </c>
      <c r="F1254">
        <v>0.12</v>
      </c>
      <c r="G1254">
        <v>4.3</v>
      </c>
      <c r="H125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v>1656</v>
      </c>
      <c r="E1255">
        <v>2695</v>
      </c>
      <c r="F1255">
        <v>0.39</v>
      </c>
      <c r="G1255">
        <v>4.4000000000000004</v>
      </c>
      <c r="H1255">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v>1399</v>
      </c>
      <c r="E1256">
        <v>2290</v>
      </c>
      <c r="F1256">
        <v>0.39</v>
      </c>
      <c r="G1256">
        <v>4.4000000000000004</v>
      </c>
      <c r="H1256">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v>2079</v>
      </c>
      <c r="E1257">
        <v>3099</v>
      </c>
      <c r="F1257">
        <v>0.33</v>
      </c>
      <c r="G1257">
        <v>4.0999999999999996</v>
      </c>
      <c r="H1257">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v>1075</v>
      </c>
      <c r="F1258">
        <v>7.0000000000000007E-2</v>
      </c>
      <c r="G1258">
        <v>4.0999999999999996</v>
      </c>
      <c r="H1258">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v>3179</v>
      </c>
      <c r="E1259">
        <v>6999</v>
      </c>
      <c r="F1259">
        <v>0.55000000000000004</v>
      </c>
      <c r="G1259">
        <v>4</v>
      </c>
      <c r="H1259">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v>1049</v>
      </c>
      <c r="E1260">
        <v>2499</v>
      </c>
      <c r="F1260">
        <v>0.57999999999999996</v>
      </c>
      <c r="G1260">
        <v>3.6</v>
      </c>
      <c r="H1260">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v>3599</v>
      </c>
      <c r="E1261">
        <v>7290</v>
      </c>
      <c r="F1261">
        <v>0.51</v>
      </c>
      <c r="G1261">
        <v>3.9</v>
      </c>
      <c r="H1261">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v>4799</v>
      </c>
      <c r="E1262">
        <v>5795</v>
      </c>
      <c r="F1262">
        <v>0.17</v>
      </c>
      <c r="G1262">
        <v>3.9</v>
      </c>
      <c r="H1262">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v>1699</v>
      </c>
      <c r="E1263">
        <v>3398</v>
      </c>
      <c r="F1263">
        <v>0.5</v>
      </c>
      <c r="G1263">
        <v>3.8</v>
      </c>
      <c r="H1263">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v>1490</v>
      </c>
      <c r="F1264">
        <v>0.55000000000000004</v>
      </c>
      <c r="G1264">
        <v>4.0999999999999996</v>
      </c>
      <c r="H126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v>1620</v>
      </c>
      <c r="F1265">
        <v>0.41</v>
      </c>
      <c r="G1265">
        <v>4.0999999999999996</v>
      </c>
      <c r="H1265">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v>1000</v>
      </c>
      <c r="F1266">
        <v>0.15</v>
      </c>
      <c r="G1266">
        <v>4.0999999999999996</v>
      </c>
      <c r="H1266">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v>0.06</v>
      </c>
      <c r="G1267">
        <v>3.8</v>
      </c>
      <c r="H1267">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v>3711</v>
      </c>
      <c r="E1268">
        <v>4495</v>
      </c>
      <c r="F1268">
        <v>0.17</v>
      </c>
      <c r="G1268">
        <v>4.3</v>
      </c>
      <c r="H1268">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v>2999</v>
      </c>
      <c r="F1269">
        <v>0.73</v>
      </c>
      <c r="G1269">
        <v>4.5</v>
      </c>
      <c r="H1269">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v>0</v>
      </c>
      <c r="G1270">
        <v>4.2</v>
      </c>
      <c r="H1270">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v>0.61</v>
      </c>
      <c r="G1271">
        <v>3.9</v>
      </c>
      <c r="H1271">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v>0.54</v>
      </c>
      <c r="G1272">
        <v>3.5</v>
      </c>
      <c r="H1272">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v>3349</v>
      </c>
      <c r="E1273">
        <v>3995</v>
      </c>
      <c r="F1273">
        <v>0.16</v>
      </c>
      <c r="G1273">
        <v>4.3</v>
      </c>
      <c r="H1273">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v>5499</v>
      </c>
      <c r="E1274">
        <v>11500</v>
      </c>
      <c r="F1274">
        <v>0.52</v>
      </c>
      <c r="G1274">
        <v>3.9</v>
      </c>
      <c r="H127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v>0.4</v>
      </c>
      <c r="G1275">
        <v>3.9</v>
      </c>
      <c r="H1275">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v>2249</v>
      </c>
      <c r="E1276">
        <v>3550</v>
      </c>
      <c r="F1276">
        <v>0.37</v>
      </c>
      <c r="G1276">
        <v>4</v>
      </c>
      <c r="H1276">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v>1599</v>
      </c>
      <c r="F1277">
        <v>0.56000000000000005</v>
      </c>
      <c r="G1277">
        <v>4.7</v>
      </c>
      <c r="H1277">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v>1235</v>
      </c>
      <c r="E1278">
        <v>1499</v>
      </c>
      <c r="F1278">
        <v>0.18</v>
      </c>
      <c r="G1278">
        <v>4.0999999999999996</v>
      </c>
      <c r="H1278">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v>1349</v>
      </c>
      <c r="E1279">
        <v>2999</v>
      </c>
      <c r="F1279">
        <v>0.55000000000000004</v>
      </c>
      <c r="G1279">
        <v>3.8</v>
      </c>
      <c r="H1279">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v>6800</v>
      </c>
      <c r="E1280">
        <v>11500</v>
      </c>
      <c r="F1280">
        <v>0.41</v>
      </c>
      <c r="G1280">
        <v>4.0999999999999996</v>
      </c>
      <c r="H1280">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v>2099</v>
      </c>
      <c r="E1281">
        <v>2499</v>
      </c>
      <c r="F1281">
        <v>0.16</v>
      </c>
      <c r="G1281" t="s">
        <v>11156</v>
      </c>
      <c r="H1281">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v>1699</v>
      </c>
      <c r="E1282">
        <v>1975</v>
      </c>
      <c r="F1282">
        <v>0.14000000000000001</v>
      </c>
      <c r="G1282">
        <v>4.0999999999999996</v>
      </c>
      <c r="H1282">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v>1069</v>
      </c>
      <c r="E1283">
        <v>1699</v>
      </c>
      <c r="F1283">
        <v>0.37</v>
      </c>
      <c r="G1283">
        <v>3.9</v>
      </c>
      <c r="H1283">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v>1349</v>
      </c>
      <c r="E1284">
        <v>2495</v>
      </c>
      <c r="F1284">
        <v>0.46</v>
      </c>
      <c r="G1284">
        <v>3.8</v>
      </c>
      <c r="H128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v>1499</v>
      </c>
      <c r="E1285">
        <v>3500</v>
      </c>
      <c r="F1285">
        <v>0.56999999999999995</v>
      </c>
      <c r="G1285">
        <v>4.0999999999999996</v>
      </c>
      <c r="H1285">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v>2092</v>
      </c>
      <c r="E1286">
        <v>4600</v>
      </c>
      <c r="F1286">
        <v>0.55000000000000004</v>
      </c>
      <c r="G1286">
        <v>4.3</v>
      </c>
      <c r="H1286">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v>3859</v>
      </c>
      <c r="E1287">
        <v>10295</v>
      </c>
      <c r="F1287">
        <v>0.63</v>
      </c>
      <c r="G1287">
        <v>3.9</v>
      </c>
      <c r="H1287">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v>2199</v>
      </c>
      <c r="F1288">
        <v>0.77</v>
      </c>
      <c r="G1288">
        <v>2.8</v>
      </c>
      <c r="H1288">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v>1804</v>
      </c>
      <c r="E1289">
        <v>2380</v>
      </c>
      <c r="F1289">
        <v>0.24</v>
      </c>
      <c r="G1289">
        <v>4</v>
      </c>
      <c r="H1289">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v>6525</v>
      </c>
      <c r="E1290">
        <v>8820</v>
      </c>
      <c r="F1290">
        <v>0.26</v>
      </c>
      <c r="G1290">
        <v>4.5</v>
      </c>
      <c r="H1290">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v>4999</v>
      </c>
      <c r="E1291">
        <v>24999</v>
      </c>
      <c r="F1291">
        <v>0.8</v>
      </c>
      <c r="G1291">
        <v>4.5999999999999996</v>
      </c>
      <c r="H1291">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v>1189</v>
      </c>
      <c r="E1292">
        <v>2400</v>
      </c>
      <c r="F1292">
        <v>0.5</v>
      </c>
      <c r="G1292">
        <v>4.0999999999999996</v>
      </c>
      <c r="H1292">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v>2590</v>
      </c>
      <c r="E1293">
        <v>4200</v>
      </c>
      <c r="F1293">
        <v>0.38</v>
      </c>
      <c r="G1293">
        <v>4.0999999999999996</v>
      </c>
      <c r="H1293">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v>1599</v>
      </c>
      <c r="F1294">
        <v>0.44</v>
      </c>
      <c r="G1294">
        <v>3.4</v>
      </c>
      <c r="H129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v>2999</v>
      </c>
      <c r="F1295">
        <v>0.67</v>
      </c>
      <c r="G1295">
        <v>4.5999999999999996</v>
      </c>
      <c r="H1295">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v>1282</v>
      </c>
      <c r="F1296">
        <v>0.22</v>
      </c>
      <c r="G1296">
        <v>4.2</v>
      </c>
      <c r="H1296">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v>1099</v>
      </c>
      <c r="E1297">
        <v>1990</v>
      </c>
      <c r="F1297">
        <v>0.45</v>
      </c>
      <c r="G1297">
        <v>3.9</v>
      </c>
      <c r="H1297">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v>5999</v>
      </c>
      <c r="E1298">
        <v>9999</v>
      </c>
      <c r="F1298">
        <v>0.4</v>
      </c>
      <c r="G1298">
        <v>4.2</v>
      </c>
      <c r="H1298">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v>8886</v>
      </c>
      <c r="E1299">
        <v>11850</v>
      </c>
      <c r="F1299">
        <v>0.25</v>
      </c>
      <c r="G1299">
        <v>4.2</v>
      </c>
      <c r="H1299">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v>0.52</v>
      </c>
      <c r="G1300">
        <v>4.0999999999999996</v>
      </c>
      <c r="H1300">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v>4995</v>
      </c>
      <c r="E1301">
        <v>20049</v>
      </c>
      <c r="F1301">
        <v>0.75</v>
      </c>
      <c r="G1301">
        <v>4.8</v>
      </c>
      <c r="H1301">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v>13999</v>
      </c>
      <c r="E1302">
        <v>24850</v>
      </c>
      <c r="F1302">
        <v>0.44</v>
      </c>
      <c r="G1302">
        <v>4.4000000000000004</v>
      </c>
      <c r="H1302">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v>8499</v>
      </c>
      <c r="E1303">
        <v>16490</v>
      </c>
      <c r="F1303">
        <v>0.48</v>
      </c>
      <c r="G1303">
        <v>4.3</v>
      </c>
      <c r="H1303">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v>0.03</v>
      </c>
      <c r="G1304">
        <v>4.3</v>
      </c>
      <c r="H130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v>0.21</v>
      </c>
      <c r="G1305">
        <v>4</v>
      </c>
      <c r="H1305">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v>0</v>
      </c>
      <c r="G1306">
        <v>4.3</v>
      </c>
      <c r="H1306">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v>1390</v>
      </c>
      <c r="F1307">
        <v>0.48</v>
      </c>
      <c r="G1307">
        <v>4</v>
      </c>
      <c r="H1307">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v>27900</v>
      </c>
      <c r="E1308">
        <v>59900</v>
      </c>
      <c r="F1308">
        <v>0.53</v>
      </c>
      <c r="G1308">
        <v>4.4000000000000004</v>
      </c>
      <c r="H1308">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v>0.03</v>
      </c>
      <c r="G1309">
        <v>4.0999999999999996</v>
      </c>
      <c r="H1309">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v>0.52</v>
      </c>
      <c r="G1310">
        <v>3.6</v>
      </c>
      <c r="H1310">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v>1299</v>
      </c>
      <c r="E1311">
        <v>2495</v>
      </c>
      <c r="F1311">
        <v>0.48</v>
      </c>
      <c r="G1311">
        <v>2</v>
      </c>
      <c r="H1311">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v>2449</v>
      </c>
      <c r="E1312">
        <v>3390</v>
      </c>
      <c r="F1312">
        <v>0.28000000000000003</v>
      </c>
      <c r="G1312">
        <v>4</v>
      </c>
      <c r="H1312">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v>1049</v>
      </c>
      <c r="E1313">
        <v>2499</v>
      </c>
      <c r="F1313">
        <v>0.57999999999999996</v>
      </c>
      <c r="G1313">
        <v>3.7</v>
      </c>
      <c r="H1313">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v>2399</v>
      </c>
      <c r="E1314">
        <v>4200</v>
      </c>
      <c r="F1314">
        <v>0.43</v>
      </c>
      <c r="G1314">
        <v>3.8</v>
      </c>
      <c r="H131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v>2286</v>
      </c>
      <c r="E1315">
        <v>4495</v>
      </c>
      <c r="F1315">
        <v>0.49</v>
      </c>
      <c r="G1315">
        <v>3.9</v>
      </c>
      <c r="H1315">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v>2199</v>
      </c>
      <c r="F1316">
        <v>0.77</v>
      </c>
      <c r="G1316">
        <v>3.1</v>
      </c>
      <c r="H1316">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v>0.56999999999999995</v>
      </c>
      <c r="G1317">
        <v>3</v>
      </c>
      <c r="H1317">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v>0.5</v>
      </c>
      <c r="G1318">
        <v>4</v>
      </c>
      <c r="H1318">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v>5395</v>
      </c>
      <c r="E1319">
        <v>19990</v>
      </c>
      <c r="F1319">
        <v>0.73</v>
      </c>
      <c r="G1319">
        <v>4.4000000000000004</v>
      </c>
      <c r="H1319">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v>1010</v>
      </c>
      <c r="F1320">
        <v>0.45</v>
      </c>
      <c r="G1320">
        <v>4.0999999999999996</v>
      </c>
      <c r="H1320">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v>1100</v>
      </c>
      <c r="F1321">
        <v>0.4</v>
      </c>
      <c r="G1321">
        <v>3.6</v>
      </c>
      <c r="H1321">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v>0.57999999999999996</v>
      </c>
      <c r="G1322">
        <v>4.4000000000000004</v>
      </c>
      <c r="H1322">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v>7349</v>
      </c>
      <c r="E1323">
        <v>10900</v>
      </c>
      <c r="F1323">
        <v>0.33</v>
      </c>
      <c r="G1323">
        <v>4.2</v>
      </c>
      <c r="H1323">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v>2899</v>
      </c>
      <c r="E1324">
        <v>4005</v>
      </c>
      <c r="F1324">
        <v>0.28000000000000003</v>
      </c>
      <c r="G1324">
        <v>4.3</v>
      </c>
      <c r="H132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v>1799</v>
      </c>
      <c r="E1325">
        <v>3295</v>
      </c>
      <c r="F1325">
        <v>0.45</v>
      </c>
      <c r="G1325">
        <v>3.8</v>
      </c>
      <c r="H1325">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v>1474</v>
      </c>
      <c r="E1326">
        <v>4650</v>
      </c>
      <c r="F1326">
        <v>0.68</v>
      </c>
      <c r="G1326">
        <v>4.0999999999999996</v>
      </c>
      <c r="H1326">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v>15999</v>
      </c>
      <c r="E1327">
        <v>24500</v>
      </c>
      <c r="F1327">
        <v>0.35</v>
      </c>
      <c r="G1327">
        <v>4</v>
      </c>
      <c r="H1327">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v>3645</v>
      </c>
      <c r="E1328">
        <v>6070</v>
      </c>
      <c r="F1328">
        <v>0.4</v>
      </c>
      <c r="G1328">
        <v>4.2</v>
      </c>
      <c r="H1328">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v>0.62</v>
      </c>
      <c r="G1329">
        <v>3.6</v>
      </c>
      <c r="H1329">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v>2976</v>
      </c>
      <c r="E1330">
        <v>3945</v>
      </c>
      <c r="F1330">
        <v>0.25</v>
      </c>
      <c r="G1330">
        <v>4.2</v>
      </c>
      <c r="H1330">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v>1099</v>
      </c>
      <c r="E1331">
        <v>1499</v>
      </c>
      <c r="F1331">
        <v>0.27</v>
      </c>
      <c r="G1331">
        <v>4.0999999999999996</v>
      </c>
      <c r="H1331">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v>2575</v>
      </c>
      <c r="E1332">
        <v>6700</v>
      </c>
      <c r="F1332">
        <v>0.62</v>
      </c>
      <c r="G1332">
        <v>4.2</v>
      </c>
      <c r="H1332">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v>1649</v>
      </c>
      <c r="E1333">
        <v>2800</v>
      </c>
      <c r="F1333">
        <v>0.41</v>
      </c>
      <c r="G1333">
        <v>3.9</v>
      </c>
      <c r="H1333">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v>1699</v>
      </c>
      <c r="F1334">
        <v>0.53</v>
      </c>
      <c r="G1334">
        <v>4</v>
      </c>
      <c r="H133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v>0.21</v>
      </c>
      <c r="G1335">
        <v>4.2</v>
      </c>
      <c r="H1335">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v>1500</v>
      </c>
      <c r="F1336">
        <v>0.33</v>
      </c>
      <c r="G1336">
        <v>4.2</v>
      </c>
      <c r="H1336">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v>1295</v>
      </c>
      <c r="F1337">
        <v>0.55000000000000004</v>
      </c>
      <c r="G1337">
        <v>4.0999999999999996</v>
      </c>
      <c r="H1337">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v>12609</v>
      </c>
      <c r="E1338">
        <v>23999</v>
      </c>
      <c r="F1338">
        <v>0.47</v>
      </c>
      <c r="G1338">
        <v>4.4000000000000004</v>
      </c>
      <c r="H1338">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v>0.18</v>
      </c>
      <c r="G1339">
        <v>4.0999999999999996</v>
      </c>
      <c r="H1339">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v>3799</v>
      </c>
      <c r="E1340">
        <v>6000</v>
      </c>
      <c r="F1340">
        <v>0.37</v>
      </c>
      <c r="G1340">
        <v>4.2</v>
      </c>
      <c r="H1340">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v>1020</v>
      </c>
      <c r="F1341">
        <v>0.37</v>
      </c>
      <c r="G1341">
        <v>4.0999999999999996</v>
      </c>
      <c r="H1341">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v>1999</v>
      </c>
      <c r="F1342">
        <v>0.51</v>
      </c>
      <c r="G1342">
        <v>3.9</v>
      </c>
      <c r="H1342">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v>5365</v>
      </c>
      <c r="E1343">
        <v>7445</v>
      </c>
      <c r="F1343">
        <v>0.28000000000000003</v>
      </c>
      <c r="G1343">
        <v>3.9</v>
      </c>
      <c r="H1343">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v>3199</v>
      </c>
      <c r="E1344">
        <v>3500</v>
      </c>
      <c r="F1344">
        <v>0.09</v>
      </c>
      <c r="G1344">
        <v>4.2</v>
      </c>
      <c r="H134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v>1395</v>
      </c>
      <c r="F1345">
        <v>0.3</v>
      </c>
      <c r="G1345">
        <v>4.2</v>
      </c>
      <c r="H1345">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v>2199</v>
      </c>
      <c r="F1346">
        <v>0.57999999999999996</v>
      </c>
      <c r="G1346">
        <v>3.7</v>
      </c>
      <c r="H1346">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v>3710</v>
      </c>
      <c r="E1347">
        <v>4330</v>
      </c>
      <c r="F1347">
        <v>0.14000000000000001</v>
      </c>
      <c r="G1347">
        <v>3.7</v>
      </c>
      <c r="H1347">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v>2033</v>
      </c>
      <c r="E1348">
        <v>4295</v>
      </c>
      <c r="F1348">
        <v>0.53</v>
      </c>
      <c r="G1348">
        <v>3.4</v>
      </c>
      <c r="H1348">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v>9495</v>
      </c>
      <c r="E1349">
        <v>18990</v>
      </c>
      <c r="F1349">
        <v>0.5</v>
      </c>
      <c r="G1349">
        <v>4.2</v>
      </c>
      <c r="H1349">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v>7799</v>
      </c>
      <c r="E1350">
        <v>12500</v>
      </c>
      <c r="F1350">
        <v>0.38</v>
      </c>
      <c r="G1350">
        <v>4</v>
      </c>
      <c r="H1350">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v>2385</v>
      </c>
      <c r="F1351">
        <v>0.6</v>
      </c>
      <c r="G1351">
        <v>4.0999999999999996</v>
      </c>
      <c r="H1351">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v>2790</v>
      </c>
      <c r="E1352">
        <v>4890</v>
      </c>
      <c r="F1352">
        <v>0.43</v>
      </c>
      <c r="G1352">
        <v>3.9</v>
      </c>
      <c r="H1352">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v>1100</v>
      </c>
      <c r="F1353">
        <v>0.41</v>
      </c>
      <c r="G1353">
        <v>4</v>
      </c>
      <c r="H1353">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v>2237.81</v>
      </c>
      <c r="E1354">
        <v>3899</v>
      </c>
      <c r="F1354">
        <v>0.43</v>
      </c>
      <c r="G1354">
        <v>3.9</v>
      </c>
      <c r="H135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v>8699</v>
      </c>
      <c r="E1355">
        <v>16899</v>
      </c>
      <c r="F1355">
        <v>0.49</v>
      </c>
      <c r="G1355">
        <v>4.2</v>
      </c>
      <c r="H1355">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v>42990</v>
      </c>
      <c r="E1356">
        <v>75990</v>
      </c>
      <c r="F1356">
        <v>0.43</v>
      </c>
      <c r="G1356">
        <v>4.3</v>
      </c>
      <c r="H1356">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v>0</v>
      </c>
      <c r="G1357">
        <v>4</v>
      </c>
      <c r="H1357">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v>0.46</v>
      </c>
      <c r="G1358">
        <v>2.6</v>
      </c>
      <c r="H1358">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v>1499</v>
      </c>
      <c r="F1359">
        <v>0.54</v>
      </c>
      <c r="G1359">
        <v>3.8</v>
      </c>
      <c r="H1359">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v>0.08</v>
      </c>
      <c r="G1360">
        <v>4.5</v>
      </c>
      <c r="H1360">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v>2199</v>
      </c>
      <c r="E1361">
        <v>3999</v>
      </c>
      <c r="F1361">
        <v>0.45</v>
      </c>
      <c r="G1361">
        <v>3.5</v>
      </c>
      <c r="H1361">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v>6850</v>
      </c>
      <c r="E1362">
        <v>11990</v>
      </c>
      <c r="F1362">
        <v>0.43</v>
      </c>
      <c r="G1362">
        <v>3.9</v>
      </c>
      <c r="H1362">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v>2699</v>
      </c>
      <c r="E1363">
        <v>3799</v>
      </c>
      <c r="F1363">
        <v>0.28999999999999998</v>
      </c>
      <c r="G1363">
        <v>4</v>
      </c>
      <c r="H1363">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v>1999</v>
      </c>
      <c r="F1364">
        <v>0.55000000000000004</v>
      </c>
      <c r="G1364">
        <v>4</v>
      </c>
      <c r="H136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v>1090</v>
      </c>
      <c r="E1365">
        <v>2999</v>
      </c>
      <c r="F1365">
        <v>0.64</v>
      </c>
      <c r="G1365">
        <v>3.5</v>
      </c>
      <c r="H1365">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v>0.51</v>
      </c>
      <c r="G1366">
        <v>4</v>
      </c>
      <c r="H1366">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v>1999</v>
      </c>
      <c r="F1367">
        <v>0.76</v>
      </c>
      <c r="G1367">
        <v>3.4</v>
      </c>
      <c r="H1367">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v>2949</v>
      </c>
      <c r="E1368">
        <v>4849</v>
      </c>
      <c r="F1368">
        <v>0.39</v>
      </c>
      <c r="G1368">
        <v>4.2</v>
      </c>
      <c r="H1368">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v>0.34</v>
      </c>
      <c r="G1369">
        <v>3.8</v>
      </c>
      <c r="H1369">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v>0.41</v>
      </c>
      <c r="G1370">
        <v>4.0999999999999996</v>
      </c>
      <c r="H1370">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v>1299</v>
      </c>
      <c r="F1371">
        <v>0.54</v>
      </c>
      <c r="G1371">
        <v>4.2</v>
      </c>
      <c r="H1371">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v>0.5</v>
      </c>
      <c r="G1372">
        <v>4.3</v>
      </c>
      <c r="H1372">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v>1190</v>
      </c>
      <c r="F1373">
        <v>0.28999999999999998</v>
      </c>
      <c r="G1373">
        <v>4.2</v>
      </c>
      <c r="H1373">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v>0.38</v>
      </c>
      <c r="G1374">
        <v>4.0999999999999996</v>
      </c>
      <c r="H137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v>0.69</v>
      </c>
      <c r="G1375">
        <v>3.9</v>
      </c>
      <c r="H1375">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v>0.22</v>
      </c>
      <c r="G1376">
        <v>3.3</v>
      </c>
      <c r="H1376">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v>0.6</v>
      </c>
      <c r="G1377">
        <v>4.3</v>
      </c>
      <c r="H1377">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v>1499</v>
      </c>
      <c r="F1378">
        <v>0.86</v>
      </c>
      <c r="G1378">
        <v>3.9</v>
      </c>
      <c r="H1378">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v>1295</v>
      </c>
      <c r="F1379">
        <v>0.31</v>
      </c>
      <c r="G1379">
        <v>4.3</v>
      </c>
      <c r="H1379">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v>1449</v>
      </c>
      <c r="E1380">
        <v>4999</v>
      </c>
      <c r="F1380">
        <v>0.71</v>
      </c>
      <c r="G1380">
        <v>3.6</v>
      </c>
      <c r="H1380">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v>1190</v>
      </c>
      <c r="E1381">
        <v>2550</v>
      </c>
      <c r="F1381">
        <v>0.53</v>
      </c>
      <c r="G1381">
        <v>3.8</v>
      </c>
      <c r="H1381">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v>1799</v>
      </c>
      <c r="E1382">
        <v>1950</v>
      </c>
      <c r="F1382">
        <v>0.08</v>
      </c>
      <c r="G1382">
        <v>3.9</v>
      </c>
      <c r="H1382">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v>6120</v>
      </c>
      <c r="E1383">
        <v>8478</v>
      </c>
      <c r="F1383">
        <v>0.28000000000000003</v>
      </c>
      <c r="G1383">
        <v>4.5999999999999996</v>
      </c>
      <c r="H1383">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v>1799</v>
      </c>
      <c r="E1384">
        <v>3299</v>
      </c>
      <c r="F1384">
        <v>0.45</v>
      </c>
      <c r="G1384">
        <v>3.8</v>
      </c>
      <c r="H138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v>2199</v>
      </c>
      <c r="E1385">
        <v>3895</v>
      </c>
      <c r="F1385">
        <v>0.44</v>
      </c>
      <c r="G1385">
        <v>3.9</v>
      </c>
      <c r="H1385">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v>3685</v>
      </c>
      <c r="E1386">
        <v>5495</v>
      </c>
      <c r="F1386">
        <v>0.33</v>
      </c>
      <c r="G1386">
        <v>4.0999999999999996</v>
      </c>
      <c r="H1386">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v>0.35</v>
      </c>
      <c r="G1387">
        <v>3.6</v>
      </c>
      <c r="H1387">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v>8599</v>
      </c>
      <c r="E1388">
        <v>8995</v>
      </c>
      <c r="F1388">
        <v>0.04</v>
      </c>
      <c r="G1388">
        <v>4.4000000000000004</v>
      </c>
      <c r="H1388">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v>1110</v>
      </c>
      <c r="E1389">
        <v>1599</v>
      </c>
      <c r="F1389">
        <v>0.31</v>
      </c>
      <c r="G1389">
        <v>4.3</v>
      </c>
      <c r="H1389">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v>1499</v>
      </c>
      <c r="E1390">
        <v>3500</v>
      </c>
      <c r="F1390">
        <v>0.56999999999999995</v>
      </c>
      <c r="G1390">
        <v>4.7</v>
      </c>
      <c r="H1390">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v>1999</v>
      </c>
      <c r="F1391">
        <v>0.62</v>
      </c>
      <c r="G1391">
        <v>4.3</v>
      </c>
      <c r="H1391">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v>2669</v>
      </c>
      <c r="E1392">
        <v>3199</v>
      </c>
      <c r="F1392">
        <v>0.17</v>
      </c>
      <c r="G1392">
        <v>3.9</v>
      </c>
      <c r="H1392">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v>1300</v>
      </c>
      <c r="F1393">
        <v>0.28999999999999998</v>
      </c>
      <c r="G1393">
        <v>3.9</v>
      </c>
      <c r="H1393">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v>0.5</v>
      </c>
      <c r="G1394">
        <v>3.7</v>
      </c>
      <c r="H139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v>0.53</v>
      </c>
      <c r="G1395">
        <v>3.5</v>
      </c>
      <c r="H1395">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v>0.45</v>
      </c>
      <c r="G1396">
        <v>4</v>
      </c>
      <c r="H1396">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v>0.56999999999999995</v>
      </c>
      <c r="G1397">
        <v>4.0999999999999996</v>
      </c>
      <c r="H1397">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v>1299</v>
      </c>
      <c r="F1398">
        <v>0.62</v>
      </c>
      <c r="G1398">
        <v>3.9</v>
      </c>
      <c r="H1398">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v>5865</v>
      </c>
      <c r="E1399">
        <v>7776</v>
      </c>
      <c r="F1399">
        <v>0.25</v>
      </c>
      <c r="G1399">
        <v>4.4000000000000004</v>
      </c>
      <c r="H1399">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v>1260</v>
      </c>
      <c r="E1400">
        <v>2299</v>
      </c>
      <c r="F1400">
        <v>0.45</v>
      </c>
      <c r="G1400">
        <v>4.3</v>
      </c>
      <c r="H1400">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v>1099</v>
      </c>
      <c r="E1401">
        <v>1500</v>
      </c>
      <c r="F1401">
        <v>0.27</v>
      </c>
      <c r="G1401">
        <v>4.5</v>
      </c>
      <c r="H1401">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v>1928</v>
      </c>
      <c r="E1402">
        <v>2590</v>
      </c>
      <c r="F1402">
        <v>0.26</v>
      </c>
      <c r="G1402">
        <v>4</v>
      </c>
      <c r="H1402">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v>3249</v>
      </c>
      <c r="E1403">
        <v>6299</v>
      </c>
      <c r="F1403">
        <v>0.48</v>
      </c>
      <c r="G1403">
        <v>3.9</v>
      </c>
      <c r="H1403">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v>1199</v>
      </c>
      <c r="E1404">
        <v>1795</v>
      </c>
      <c r="F1404">
        <v>0.33</v>
      </c>
      <c r="G1404">
        <v>4.2</v>
      </c>
      <c r="H140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v>1456</v>
      </c>
      <c r="E1405">
        <v>3190</v>
      </c>
      <c r="F1405">
        <v>0.54</v>
      </c>
      <c r="G1405">
        <v>4.0999999999999996</v>
      </c>
      <c r="H1405">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v>3349</v>
      </c>
      <c r="E1406">
        <v>4799</v>
      </c>
      <c r="F1406">
        <v>0.3</v>
      </c>
      <c r="G1406">
        <v>3.7</v>
      </c>
      <c r="H1406">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v>4899</v>
      </c>
      <c r="E1407">
        <v>8999</v>
      </c>
      <c r="F1407">
        <v>0.46</v>
      </c>
      <c r="G1407">
        <v>4.0999999999999996</v>
      </c>
      <c r="H1407">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v>1199</v>
      </c>
      <c r="E1408">
        <v>1899</v>
      </c>
      <c r="F1408">
        <v>0.37</v>
      </c>
      <c r="G1408">
        <v>4.2</v>
      </c>
      <c r="H1408">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v>3290</v>
      </c>
      <c r="E1409">
        <v>5799</v>
      </c>
      <c r="F1409">
        <v>0.43</v>
      </c>
      <c r="G1409">
        <v>4.3</v>
      </c>
      <c r="H1409">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v>0.78</v>
      </c>
      <c r="G1410">
        <v>3.6</v>
      </c>
      <c r="H1410">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v>0.5</v>
      </c>
      <c r="G1411">
        <v>4.0999999999999996</v>
      </c>
      <c r="H1411">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v>5490</v>
      </c>
      <c r="E1412">
        <v>7200</v>
      </c>
      <c r="F1412">
        <v>0.24</v>
      </c>
      <c r="G1412">
        <v>4.5</v>
      </c>
      <c r="H1412">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v>0.03</v>
      </c>
      <c r="G1413">
        <v>4.2</v>
      </c>
      <c r="H1413">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v>8699</v>
      </c>
      <c r="E1414">
        <v>13049</v>
      </c>
      <c r="F1414">
        <v>0.33</v>
      </c>
      <c r="G1414">
        <v>4.3</v>
      </c>
      <c r="H141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v>3041.67</v>
      </c>
      <c r="E1415">
        <v>5999</v>
      </c>
      <c r="F1415">
        <v>0.49</v>
      </c>
      <c r="G1415">
        <v>4</v>
      </c>
      <c r="H1415">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v>1745</v>
      </c>
      <c r="E1416">
        <v>2400</v>
      </c>
      <c r="F1416">
        <v>0.27</v>
      </c>
      <c r="G1416">
        <v>4.2</v>
      </c>
      <c r="H1416">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v>3180</v>
      </c>
      <c r="E1417">
        <v>5295</v>
      </c>
      <c r="F1417">
        <v>0.4</v>
      </c>
      <c r="G1417">
        <v>4.2</v>
      </c>
      <c r="H1417">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v>4999</v>
      </c>
      <c r="E1418">
        <v>24999</v>
      </c>
      <c r="F1418">
        <v>0.8</v>
      </c>
      <c r="G1418">
        <v>4.5</v>
      </c>
      <c r="H1418">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v>0.51</v>
      </c>
      <c r="G1419">
        <v>3.8</v>
      </c>
      <c r="H1419">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v>1999</v>
      </c>
      <c r="E1420">
        <v>2999</v>
      </c>
      <c r="F1420">
        <v>0.33</v>
      </c>
      <c r="G1420">
        <v>4.4000000000000004</v>
      </c>
      <c r="H1420">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v>1624</v>
      </c>
      <c r="E1421">
        <v>2495</v>
      </c>
      <c r="F1421">
        <v>0.35</v>
      </c>
      <c r="G1421">
        <v>4.0999999999999996</v>
      </c>
      <c r="H1421">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v>0.59</v>
      </c>
      <c r="G1422">
        <v>4.2</v>
      </c>
      <c r="H1422">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v>0.55000000000000004</v>
      </c>
      <c r="G1423">
        <v>4.3</v>
      </c>
      <c r="H1423">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v>1690</v>
      </c>
      <c r="F1424">
        <v>0.59</v>
      </c>
      <c r="G1424">
        <v>4.0999999999999996</v>
      </c>
      <c r="H142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v>1601</v>
      </c>
      <c r="E1425">
        <v>3890</v>
      </c>
      <c r="F1425">
        <v>0.59</v>
      </c>
      <c r="G1425">
        <v>4.2</v>
      </c>
      <c r="H1425">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v>0.11</v>
      </c>
      <c r="G1426">
        <v>4.0999999999999996</v>
      </c>
      <c r="H1426">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v>0.38</v>
      </c>
      <c r="G1427">
        <v>3.9</v>
      </c>
      <c r="H1427">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v>1950</v>
      </c>
      <c r="F1428">
        <v>0.59</v>
      </c>
      <c r="G1428">
        <v>3.9</v>
      </c>
      <c r="H1428">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v>1199</v>
      </c>
      <c r="E1429">
        <v>2990</v>
      </c>
      <c r="F1429">
        <v>0.6</v>
      </c>
      <c r="G1429">
        <v>3.8</v>
      </c>
      <c r="H1429">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v>6120</v>
      </c>
      <c r="E1430">
        <v>8073</v>
      </c>
      <c r="F1430">
        <v>0.24</v>
      </c>
      <c r="G1430">
        <v>4.5999999999999996</v>
      </c>
      <c r="H1430">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v>1799</v>
      </c>
      <c r="E1431">
        <v>2599</v>
      </c>
      <c r="F1431">
        <v>0.31</v>
      </c>
      <c r="G1431">
        <v>3.6</v>
      </c>
      <c r="H1431">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v>18999</v>
      </c>
      <c r="E1432">
        <v>29999</v>
      </c>
      <c r="F1432">
        <v>0.37</v>
      </c>
      <c r="G1432">
        <v>4.0999999999999996</v>
      </c>
      <c r="H1432">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v>1999</v>
      </c>
      <c r="E1433">
        <v>2360</v>
      </c>
      <c r="F1433">
        <v>0.15</v>
      </c>
      <c r="G1433">
        <v>4.2</v>
      </c>
      <c r="H1433">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v>5999</v>
      </c>
      <c r="E1434">
        <v>11495</v>
      </c>
      <c r="F1434">
        <v>0.48</v>
      </c>
      <c r="G1434">
        <v>4.3</v>
      </c>
      <c r="H143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v>2599</v>
      </c>
      <c r="E1435">
        <v>4780</v>
      </c>
      <c r="F1435">
        <v>0.46</v>
      </c>
      <c r="G1435">
        <v>3.9</v>
      </c>
      <c r="H1435">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v>1199</v>
      </c>
      <c r="E1436">
        <v>2400</v>
      </c>
      <c r="F1436">
        <v>0.5</v>
      </c>
      <c r="G1436">
        <v>3.9</v>
      </c>
      <c r="H1436">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v>0.12</v>
      </c>
      <c r="G1437">
        <v>4</v>
      </c>
      <c r="H1437">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v>1199</v>
      </c>
      <c r="F1438">
        <v>0.33</v>
      </c>
      <c r="G1438">
        <v>4.4000000000000004</v>
      </c>
      <c r="H1438">
        <v>17</v>
      </c>
      <c r="I1438" t="s">
        <v>9142</v>
      </c>
      <c r="J1438" t="s">
        <v>12736</v>
      </c>
      <c r="K1438" t="s">
        <v>12737</v>
      </c>
      <c r="L1438" t="s">
        <v>12738</v>
      </c>
      <c r="M1438" t="s">
        <v>12739</v>
      </c>
      <c r="N1438" t="s">
        <v>12740</v>
      </c>
      <c r="O1438" t="s">
        <v>9148</v>
      </c>
      <c r="P1438" t="s">
        <v>12741</v>
      </c>
    </row>
    <row r="1439" spans="1:16">
      <c r="A1439" t="s">
        <v>12742</v>
      </c>
      <c r="B1439" t="s">
        <v>12743</v>
      </c>
      <c r="C1439" t="s">
        <v>9944</v>
      </c>
      <c r="D1439">
        <v>6199</v>
      </c>
      <c r="E1439">
        <v>10999</v>
      </c>
      <c r="F1439">
        <v>0.44</v>
      </c>
      <c r="G1439">
        <v>4.2</v>
      </c>
      <c r="H1439">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v>6790</v>
      </c>
      <c r="E1440">
        <v>10995</v>
      </c>
      <c r="F1440">
        <v>0.38</v>
      </c>
      <c r="G1440">
        <v>4.5</v>
      </c>
      <c r="H1440">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v>1982.84</v>
      </c>
      <c r="E1441">
        <v>3300</v>
      </c>
      <c r="F1441">
        <v>0.4</v>
      </c>
      <c r="G1441">
        <v>4.0999999999999996</v>
      </c>
      <c r="H1441">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v>0.5</v>
      </c>
      <c r="G1442">
        <v>4.0999999999999996</v>
      </c>
      <c r="H1442">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v>1180</v>
      </c>
      <c r="E1443">
        <v>1440</v>
      </c>
      <c r="F1443">
        <v>0.18</v>
      </c>
      <c r="G1443">
        <v>4.2</v>
      </c>
      <c r="H1443">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v>2199</v>
      </c>
      <c r="E1444">
        <v>3045</v>
      </c>
      <c r="F1444">
        <v>0.28000000000000003</v>
      </c>
      <c r="G1444">
        <v>4.2</v>
      </c>
      <c r="H144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v>2999</v>
      </c>
      <c r="E1445">
        <v>3595</v>
      </c>
      <c r="F1445">
        <v>0.17</v>
      </c>
      <c r="G1445">
        <v>4</v>
      </c>
      <c r="H1445">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v>0.49</v>
      </c>
      <c r="G1446">
        <v>4.3</v>
      </c>
      <c r="H1446">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v>0.38</v>
      </c>
      <c r="G1447">
        <v>3.6</v>
      </c>
      <c r="H1447">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v>1149</v>
      </c>
      <c r="E1448">
        <v>1899</v>
      </c>
      <c r="F1448">
        <v>0.39</v>
      </c>
      <c r="G1448">
        <v>3.5</v>
      </c>
      <c r="H1448">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v>0.43</v>
      </c>
      <c r="G1449">
        <v>4.3</v>
      </c>
      <c r="H1449">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v>0.43</v>
      </c>
      <c r="G1450">
        <v>3.6</v>
      </c>
      <c r="H1450">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v>0.72</v>
      </c>
      <c r="G1451">
        <v>2.9</v>
      </c>
      <c r="H1451">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v>1999</v>
      </c>
      <c r="F1452">
        <v>0.55000000000000004</v>
      </c>
      <c r="G1452">
        <v>4.2</v>
      </c>
      <c r="H1452">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v>1499</v>
      </c>
      <c r="E1453">
        <v>2199</v>
      </c>
      <c r="F1453">
        <v>0.32</v>
      </c>
      <c r="G1453">
        <v>4.4000000000000004</v>
      </c>
      <c r="H1453">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v>0.56999999999999995</v>
      </c>
      <c r="G1454">
        <v>4.0999999999999996</v>
      </c>
      <c r="H145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v>2320</v>
      </c>
      <c r="E1455">
        <v>3290</v>
      </c>
      <c r="F1455">
        <v>0.28999999999999998</v>
      </c>
      <c r="G1455">
        <v>3.8</v>
      </c>
      <c r="H1455">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v>1563</v>
      </c>
      <c r="E1456">
        <v>3098</v>
      </c>
      <c r="F1456">
        <v>0.5</v>
      </c>
      <c r="G1456">
        <v>3.5</v>
      </c>
      <c r="H1456">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v>3487.77</v>
      </c>
      <c r="E1457">
        <v>4990</v>
      </c>
      <c r="F1457">
        <v>0.3</v>
      </c>
      <c r="G1457">
        <v>4.0999999999999996</v>
      </c>
      <c r="H1457">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v>1200</v>
      </c>
      <c r="F1458">
        <v>0.59</v>
      </c>
      <c r="G1458">
        <v>3.2</v>
      </c>
      <c r="H1458">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v>2695</v>
      </c>
      <c r="E1459">
        <v>2695</v>
      </c>
      <c r="F1459">
        <v>0</v>
      </c>
      <c r="G1459">
        <v>4.4000000000000004</v>
      </c>
      <c r="H1459">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v>2299</v>
      </c>
      <c r="F1460">
        <v>0.59</v>
      </c>
      <c r="G1460">
        <v>3.6</v>
      </c>
      <c r="H1460">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v>0.8</v>
      </c>
      <c r="G1461">
        <v>3.1</v>
      </c>
      <c r="H1461">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v>0.59</v>
      </c>
      <c r="G1462">
        <v>4</v>
      </c>
      <c r="H1462">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v>2280</v>
      </c>
      <c r="E1463">
        <v>3045</v>
      </c>
      <c r="F1463">
        <v>0.25</v>
      </c>
      <c r="G1463">
        <v>4.0999999999999996</v>
      </c>
      <c r="H1463">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v>2219</v>
      </c>
      <c r="E1464">
        <v>3080</v>
      </c>
      <c r="F1464">
        <v>0.28000000000000003</v>
      </c>
      <c r="G1464">
        <v>3.6</v>
      </c>
      <c r="H146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v>1399</v>
      </c>
      <c r="E1465">
        <v>1890</v>
      </c>
      <c r="F1465">
        <v>0.26</v>
      </c>
      <c r="G1465">
        <v>4</v>
      </c>
      <c r="H1465">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v>2863</v>
      </c>
      <c r="E1466">
        <v>3690</v>
      </c>
      <c r="F1466">
        <v>0.22</v>
      </c>
      <c r="G1466">
        <v>4.3</v>
      </c>
      <c r="H1466">
        <v>6987</v>
      </c>
      <c r="I1466" t="s">
        <v>13016</v>
      </c>
      <c r="J1466" t="s">
        <v>13017</v>
      </c>
      <c r="K1466" t="s">
        <v>13018</v>
      </c>
      <c r="L1466" t="s">
        <v>13019</v>
      </c>
      <c r="M1466" t="s">
        <v>13020</v>
      </c>
      <c r="N1466" t="s">
        <v>13074</v>
      </c>
      <c r="O1466" t="s">
        <v>13021</v>
      </c>
      <c r="P1466" t="s">
        <v>13022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5E25EC6-A123-4E05-95FF-CA496CE949C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amazon</vt:lpstr>
      <vt:lpstr>Table</vt:lpstr>
      <vt:lpstr>Pivots</vt:lpstr>
      <vt:lpstr>Dashboard 1</vt:lpstr>
      <vt:lpstr>Dashboard 2</vt:lpstr>
      <vt:lpstr>Duplicate of 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Yaya Taye</cp:lastModifiedBy>
  <dcterms:created xsi:type="dcterms:W3CDTF">2025-05-26T18:46:29Z</dcterms:created>
  <dcterms:modified xsi:type="dcterms:W3CDTF">2025-07-18T15:57:01Z</dcterms:modified>
</cp:coreProperties>
</file>