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ca\Unlam\Computación II\TPS\Excel\TP2\"/>
    </mc:Choice>
  </mc:AlternateContent>
  <bookViews>
    <workbookView xWindow="0" yWindow="0" windowWidth="20400" windowHeight="7665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0" hidden="1">Hoja1!$A$1:$E$15</definedName>
    <definedName name="_xlnm._FilterDatabase" localSheetId="1" hidden="1">Hoja2!$A$1:$E$15</definedName>
    <definedName name="_xlnm.Extract" localSheetId="1">Hoja2!$A$40:$E$40</definedName>
    <definedName name="_xlnm.Criteria" localSheetId="1">Hoja2!$A$37:$E$38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4" l="1"/>
  <c r="B31" i="4"/>
  <c r="B30" i="4"/>
  <c r="B24" i="4"/>
  <c r="B25" i="4"/>
  <c r="B26" i="4"/>
  <c r="B20" i="4"/>
  <c r="B18" i="4"/>
  <c r="A19" i="1"/>
  <c r="A17" i="1"/>
  <c r="B19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1" i="3"/>
  <c r="C21" i="3"/>
  <c r="E20" i="3"/>
  <c r="C20" i="3"/>
  <c r="E17" i="3"/>
  <c r="C17" i="3"/>
  <c r="E12" i="3"/>
  <c r="C12" i="3"/>
  <c r="E8" i="3"/>
  <c r="C8" i="3"/>
  <c r="E5" i="3"/>
  <c r="C5" i="3"/>
  <c r="E16" i="3"/>
  <c r="E2" i="3"/>
  <c r="E18" i="3"/>
  <c r="E19" i="3"/>
  <c r="E15" i="3"/>
  <c r="E4" i="3"/>
  <c r="E14" i="3"/>
  <c r="E9" i="3"/>
  <c r="E10" i="3"/>
  <c r="E11" i="3"/>
  <c r="E6" i="3"/>
  <c r="E7" i="3"/>
  <c r="E3" i="3"/>
  <c r="E13" i="3"/>
  <c r="A20" i="1"/>
  <c r="A18" i="1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4" i="1"/>
  <c r="E5" i="1"/>
  <c r="E6" i="1"/>
  <c r="E7" i="1"/>
  <c r="E8" i="1"/>
  <c r="E10" i="1"/>
  <c r="E11" i="1"/>
  <c r="E12" i="1"/>
  <c r="E13" i="1"/>
  <c r="E14" i="1"/>
  <c r="E15" i="1"/>
  <c r="E3" i="1"/>
  <c r="E9" i="1"/>
  <c r="E2" i="1"/>
</calcChain>
</file>

<file path=xl/sharedStrings.xml><?xml version="1.0" encoding="utf-8"?>
<sst xmlns="http://schemas.openxmlformats.org/spreadsheetml/2006/main" count="297" uniqueCount="43">
  <si>
    <t>CODIGO</t>
  </si>
  <si>
    <t>T</t>
  </si>
  <si>
    <t>DESCRIPCION</t>
  </si>
  <si>
    <t>CANTIDAD</t>
  </si>
  <si>
    <t>PRECIO UNIT.</t>
  </si>
  <si>
    <t>TOTAL</t>
  </si>
  <si>
    <t>Televisor 32''</t>
  </si>
  <si>
    <t>Cocina 4 hornallas</t>
  </si>
  <si>
    <t>Televisor 42'' LED</t>
  </si>
  <si>
    <t>C</t>
  </si>
  <si>
    <t>H</t>
  </si>
  <si>
    <t>R</t>
  </si>
  <si>
    <t>V</t>
  </si>
  <si>
    <t>Heladera 12 pies, con freezer</t>
  </si>
  <si>
    <t>Freezer carga superior</t>
  </si>
  <si>
    <t>Radio onda corta</t>
  </si>
  <si>
    <t>Radio con CD y mp3</t>
  </si>
  <si>
    <t>Radio AM/FM 3 bandas</t>
  </si>
  <si>
    <t>Cocina industrial 6 hornallas</t>
  </si>
  <si>
    <t>Televisor 42'' LED 3D</t>
  </si>
  <si>
    <t>Ventilador 25'' giratorio</t>
  </si>
  <si>
    <t>Aire acondicionado F/C</t>
  </si>
  <si>
    <t>Anafe 2 hornallas</t>
  </si>
  <si>
    <t>TV portátil (12V)</t>
  </si>
  <si>
    <t>&lt;70000</t>
  </si>
  <si>
    <t>&gt;=4</t>
  </si>
  <si>
    <t>&lt;=8</t>
  </si>
  <si>
    <t>R*</t>
  </si>
  <si>
    <t>Autofiltros:</t>
  </si>
  <si>
    <t>&gt;=5</t>
  </si>
  <si>
    <t>&gt;4</t>
  </si>
  <si>
    <t>&lt;9</t>
  </si>
  <si>
    <t>Total C</t>
  </si>
  <si>
    <t>Total H</t>
  </si>
  <si>
    <t>Total R</t>
  </si>
  <si>
    <t>Total T</t>
  </si>
  <si>
    <t>Total V</t>
  </si>
  <si>
    <t>Total general</t>
  </si>
  <si>
    <t>Importe Total</t>
  </si>
  <si>
    <t>Contar Productos</t>
  </si>
  <si>
    <t>Promedio de Importe</t>
  </si>
  <si>
    <t>RANKING DE LOS 3 IMPORTE TOTALES QUE SE PAGARON MÁS</t>
  </si>
  <si>
    <t>RANKING DE LOS 3 PRECIOS UNITARIOS MAS CAROS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</si>
</sst>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 [$$-2C0A]\ * #,##0.00_ ;_ [$$-2C0A]\ * \-#,##0.00_ ;_ [$$-2C0A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0" xfId="0" applyFont="1" applyFill="1" applyAlignment="1">
      <alignment horizontal="center"/>
    </xf>
    <xf numFmtId="164" fontId="0" fillId="0" borderId="0" xfId="1" applyNumberFormat="1" applyFont="1"/>
    <xf numFmtId="0" fontId="3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wrapText="1"/>
    </xf>
  </cellXfs>
  <cellStyles count="2">
    <cellStyle name="Moneda" xfId="1" builtinId="4"/>
    <cellStyle name="Normal" xfId="0" builtinId="0"/>
  </cellStyles>
  <dxfs count="24">
    <dxf>
      <font>
        <b val="0"/>
        <i val="0"/>
        <color rgb="FF00B050"/>
      </font>
    </dxf>
    <dxf>
      <font>
        <b/>
        <i val="0"/>
        <color rgb="FFFF0000"/>
      </font>
    </dxf>
    <dxf>
      <font>
        <b val="0"/>
        <i val="0"/>
        <color rgb="FF00B050"/>
      </font>
    </dxf>
    <dxf>
      <font>
        <b/>
        <i val="0"/>
        <color rgb="FFFF0000"/>
      </font>
    </dxf>
    <dxf>
      <font>
        <b val="0"/>
        <i val="0"/>
        <color rgb="FF00B050"/>
      </font>
    </dxf>
    <dxf>
      <font>
        <b/>
        <i val="0"/>
        <color rgb="FFFF0000"/>
      </font>
    </dxf>
    <dxf>
      <font>
        <b val="0"/>
        <i val="0"/>
        <color rgb="FF00B050"/>
      </font>
    </dxf>
    <dxf>
      <font>
        <b/>
        <i val="0"/>
        <color rgb="FFFF0000"/>
      </font>
    </dxf>
    <dxf>
      <font>
        <b val="0"/>
        <i val="0"/>
        <color rgb="FF00B050"/>
      </font>
    </dxf>
    <dxf>
      <font>
        <b/>
        <i val="0"/>
        <color rgb="FFFF0000"/>
      </font>
    </dxf>
    <dxf>
      <font>
        <b val="0"/>
        <i val="0"/>
        <color rgb="FF00B050"/>
      </font>
    </dxf>
    <dxf>
      <font>
        <b/>
        <i val="0"/>
        <color rgb="FFFF0000"/>
      </font>
    </dxf>
    <dxf>
      <font>
        <b val="0"/>
        <i val="0"/>
        <color rgb="FF00B050"/>
      </font>
    </dxf>
    <dxf>
      <font>
        <b/>
        <i val="0"/>
        <color rgb="FFFF0000"/>
      </font>
    </dxf>
    <dxf>
      <font>
        <b val="0"/>
        <i val="0"/>
        <color rgb="FF00B050"/>
      </font>
    </dxf>
    <dxf>
      <font>
        <b/>
        <i val="0"/>
        <color rgb="FFFF0000"/>
      </font>
    </dxf>
    <dxf>
      <font>
        <b val="0"/>
        <i val="0"/>
        <color rgb="FF00B050"/>
      </font>
    </dxf>
    <dxf>
      <font>
        <b/>
        <i val="0"/>
        <color rgb="FFFF0000"/>
      </font>
    </dxf>
    <dxf>
      <font>
        <b val="0"/>
        <i val="0"/>
        <color rgb="FF00B050"/>
      </font>
    </dxf>
    <dxf>
      <font>
        <b/>
        <i val="0"/>
        <color rgb="FFFF0000"/>
      </font>
    </dxf>
    <dxf>
      <font>
        <b val="0"/>
        <i val="0"/>
        <color rgb="FF00B050"/>
      </font>
    </dxf>
    <dxf>
      <font>
        <b/>
        <i val="0"/>
        <color rgb="FFFF0000"/>
      </font>
    </dxf>
    <dxf>
      <font>
        <b val="0"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C18" sqref="C18"/>
    </sheetView>
  </sheetViews>
  <sheetFormatPr baseColWidth="10" defaultRowHeight="15" x14ac:dyDescent="0.25"/>
  <cols>
    <col min="1" max="1" width="11.85546875" bestFit="1" customWidth="1"/>
    <col min="2" max="2" width="27" bestFit="1" customWidth="1"/>
    <col min="4" max="4" width="12.85546875" bestFit="1" customWidth="1"/>
    <col min="5" max="5" width="12" bestFit="1" customWidth="1"/>
    <col min="8" max="8" width="27" bestFit="1" customWidth="1"/>
    <col min="10" max="10" width="12.7109375" bestFit="1" customWidth="1"/>
  </cols>
  <sheetData>
    <row r="1" spans="1:1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G1" s="3" t="s">
        <v>28</v>
      </c>
    </row>
    <row r="2" spans="1:11" x14ac:dyDescent="0.25">
      <c r="A2" t="s">
        <v>1</v>
      </c>
      <c r="B2" t="s">
        <v>6</v>
      </c>
      <c r="C2">
        <v>12</v>
      </c>
      <c r="D2" s="2">
        <v>6500</v>
      </c>
      <c r="E2" s="2">
        <f>C2*D2</f>
        <v>78000</v>
      </c>
      <c r="G2" s="1" t="s">
        <v>0</v>
      </c>
      <c r="H2" s="1" t="s">
        <v>2</v>
      </c>
      <c r="I2" s="1" t="s">
        <v>3</v>
      </c>
      <c r="J2" s="1" t="s">
        <v>4</v>
      </c>
      <c r="K2" s="1" t="s">
        <v>5</v>
      </c>
    </row>
    <row r="3" spans="1:11" x14ac:dyDescent="0.25">
      <c r="A3" t="s">
        <v>9</v>
      </c>
      <c r="B3" t="s">
        <v>7</v>
      </c>
      <c r="C3">
        <v>10</v>
      </c>
      <c r="D3" s="2">
        <v>4800</v>
      </c>
      <c r="E3" s="2">
        <f>C3*D3</f>
        <v>48000</v>
      </c>
      <c r="G3" t="s">
        <v>1</v>
      </c>
      <c r="H3" t="s">
        <v>23</v>
      </c>
      <c r="I3">
        <v>1</v>
      </c>
      <c r="J3" s="2">
        <v>1800</v>
      </c>
      <c r="K3" s="2">
        <v>1800</v>
      </c>
    </row>
    <row r="4" spans="1:11" x14ac:dyDescent="0.25">
      <c r="A4" t="s">
        <v>10</v>
      </c>
      <c r="B4" t="s">
        <v>13</v>
      </c>
      <c r="C4">
        <v>7</v>
      </c>
      <c r="D4" s="2">
        <v>8500</v>
      </c>
      <c r="E4" s="2">
        <f>C4*D4</f>
        <v>59500</v>
      </c>
    </row>
    <row r="5" spans="1:11" x14ac:dyDescent="0.25">
      <c r="A5" t="s">
        <v>10</v>
      </c>
      <c r="B5" t="s">
        <v>14</v>
      </c>
      <c r="C5">
        <v>4</v>
      </c>
      <c r="D5" s="2">
        <v>5000</v>
      </c>
      <c r="E5" s="2">
        <f>C5*D5</f>
        <v>20000</v>
      </c>
      <c r="G5" s="1" t="s">
        <v>0</v>
      </c>
      <c r="H5" s="1" t="s">
        <v>2</v>
      </c>
      <c r="I5" s="1" t="s">
        <v>3</v>
      </c>
      <c r="J5" s="1" t="s">
        <v>4</v>
      </c>
      <c r="K5" s="1" t="s">
        <v>5</v>
      </c>
    </row>
    <row r="6" spans="1:11" x14ac:dyDescent="0.25">
      <c r="A6" t="s">
        <v>11</v>
      </c>
      <c r="B6" t="s">
        <v>15</v>
      </c>
      <c r="C6">
        <v>4</v>
      </c>
      <c r="D6" s="2">
        <v>1800</v>
      </c>
      <c r="E6" s="2">
        <f>C6*D6</f>
        <v>7200</v>
      </c>
      <c r="G6" t="s">
        <v>10</v>
      </c>
      <c r="H6" t="s">
        <v>13</v>
      </c>
      <c r="I6">
        <v>7</v>
      </c>
      <c r="J6" s="2">
        <v>8500</v>
      </c>
      <c r="K6" s="2">
        <v>59500</v>
      </c>
    </row>
    <row r="7" spans="1:11" x14ac:dyDescent="0.25">
      <c r="A7" t="s">
        <v>11</v>
      </c>
      <c r="B7" t="s">
        <v>16</v>
      </c>
      <c r="C7">
        <v>3</v>
      </c>
      <c r="D7" s="2">
        <v>2600</v>
      </c>
      <c r="E7" s="2">
        <f>C7*D7</f>
        <v>7800</v>
      </c>
      <c r="G7" t="s">
        <v>10</v>
      </c>
      <c r="H7" t="s">
        <v>14</v>
      </c>
      <c r="I7">
        <v>4</v>
      </c>
      <c r="J7" s="2">
        <v>5000</v>
      </c>
      <c r="K7" s="2">
        <v>20000</v>
      </c>
    </row>
    <row r="8" spans="1:11" x14ac:dyDescent="0.25">
      <c r="A8" t="s">
        <v>11</v>
      </c>
      <c r="B8" t="s">
        <v>17</v>
      </c>
      <c r="C8">
        <v>5</v>
      </c>
      <c r="D8" s="2">
        <v>1200</v>
      </c>
      <c r="E8" s="2">
        <f>C8*D8</f>
        <v>6000</v>
      </c>
      <c r="G8" t="s">
        <v>11</v>
      </c>
      <c r="H8" t="s">
        <v>15</v>
      </c>
      <c r="I8">
        <v>4</v>
      </c>
      <c r="J8" s="2">
        <v>1800</v>
      </c>
      <c r="K8" s="2">
        <v>7200</v>
      </c>
    </row>
    <row r="9" spans="1:11" x14ac:dyDescent="0.25">
      <c r="A9" t="s">
        <v>1</v>
      </c>
      <c r="B9" t="s">
        <v>8</v>
      </c>
      <c r="C9">
        <v>8</v>
      </c>
      <c r="D9" s="2">
        <v>7800</v>
      </c>
      <c r="E9" s="2">
        <f>C9*D9</f>
        <v>62400</v>
      </c>
      <c r="G9" t="s">
        <v>11</v>
      </c>
      <c r="H9" t="s">
        <v>17</v>
      </c>
      <c r="I9">
        <v>5</v>
      </c>
      <c r="J9" s="2">
        <v>1200</v>
      </c>
      <c r="K9" s="2">
        <v>6000</v>
      </c>
    </row>
    <row r="10" spans="1:11" x14ac:dyDescent="0.25">
      <c r="A10" t="s">
        <v>9</v>
      </c>
      <c r="B10" t="s">
        <v>18</v>
      </c>
      <c r="C10">
        <v>2</v>
      </c>
      <c r="D10" s="2">
        <v>9400</v>
      </c>
      <c r="E10" s="2">
        <f>C10*D10</f>
        <v>18800</v>
      </c>
      <c r="G10" t="s">
        <v>1</v>
      </c>
      <c r="H10" t="s">
        <v>8</v>
      </c>
      <c r="I10">
        <v>8</v>
      </c>
      <c r="J10" s="2">
        <v>7800</v>
      </c>
      <c r="K10" s="2">
        <v>62400</v>
      </c>
    </row>
    <row r="11" spans="1:11" x14ac:dyDescent="0.25">
      <c r="A11" t="s">
        <v>1</v>
      </c>
      <c r="B11" t="s">
        <v>19</v>
      </c>
      <c r="C11">
        <v>8</v>
      </c>
      <c r="D11" s="2">
        <v>12000</v>
      </c>
      <c r="E11" s="2">
        <f>C11*D11</f>
        <v>96000</v>
      </c>
      <c r="G11" t="s">
        <v>1</v>
      </c>
      <c r="H11" t="s">
        <v>19</v>
      </c>
      <c r="I11">
        <v>8</v>
      </c>
      <c r="J11" s="2">
        <v>12000</v>
      </c>
      <c r="K11" s="2">
        <v>96000</v>
      </c>
    </row>
    <row r="12" spans="1:11" x14ac:dyDescent="0.25">
      <c r="A12" t="s">
        <v>12</v>
      </c>
      <c r="B12" t="s">
        <v>20</v>
      </c>
      <c r="C12">
        <v>6</v>
      </c>
      <c r="D12" s="2">
        <v>2500</v>
      </c>
      <c r="E12" s="2">
        <f>C12*D12</f>
        <v>15000</v>
      </c>
      <c r="G12" t="s">
        <v>12</v>
      </c>
      <c r="H12" t="s">
        <v>20</v>
      </c>
      <c r="I12">
        <v>6</v>
      </c>
      <c r="J12" s="2">
        <v>2500</v>
      </c>
      <c r="K12" s="2">
        <v>15000</v>
      </c>
    </row>
    <row r="13" spans="1:11" x14ac:dyDescent="0.25">
      <c r="A13" t="s">
        <v>12</v>
      </c>
      <c r="B13" t="s">
        <v>21</v>
      </c>
      <c r="C13">
        <v>6</v>
      </c>
      <c r="D13" s="2">
        <v>6500</v>
      </c>
      <c r="E13" s="2">
        <f>C13*D13</f>
        <v>39000</v>
      </c>
      <c r="G13" t="s">
        <v>12</v>
      </c>
      <c r="H13" t="s">
        <v>21</v>
      </c>
      <c r="I13">
        <v>6</v>
      </c>
      <c r="J13" s="2">
        <v>6500</v>
      </c>
      <c r="K13" s="2">
        <v>39000</v>
      </c>
    </row>
    <row r="14" spans="1:11" x14ac:dyDescent="0.25">
      <c r="A14" t="s">
        <v>9</v>
      </c>
      <c r="B14" t="s">
        <v>22</v>
      </c>
      <c r="C14">
        <v>2</v>
      </c>
      <c r="D14" s="2">
        <v>2400</v>
      </c>
      <c r="E14" s="2">
        <f>C14*D14</f>
        <v>4800</v>
      </c>
    </row>
    <row r="15" spans="1:11" x14ac:dyDescent="0.25">
      <c r="A15" t="s">
        <v>1</v>
      </c>
      <c r="B15" t="s">
        <v>23</v>
      </c>
      <c r="C15">
        <v>1</v>
      </c>
      <c r="D15" s="2">
        <v>1800</v>
      </c>
      <c r="E15" s="2">
        <f>C15*D15</f>
        <v>1800</v>
      </c>
      <c r="G15" s="1" t="s">
        <v>0</v>
      </c>
      <c r="H15" s="1" t="s">
        <v>2</v>
      </c>
      <c r="I15" s="1" t="s">
        <v>3</v>
      </c>
      <c r="J15" s="1" t="s">
        <v>4</v>
      </c>
      <c r="K15" s="1" t="s">
        <v>5</v>
      </c>
    </row>
    <row r="16" spans="1:11" x14ac:dyDescent="0.25">
      <c r="G16" t="s">
        <v>11</v>
      </c>
      <c r="H16" t="s">
        <v>15</v>
      </c>
      <c r="I16">
        <v>4</v>
      </c>
      <c r="J16" s="2">
        <v>1800</v>
      </c>
      <c r="K16" s="2">
        <v>7200</v>
      </c>
    </row>
    <row r="17" spans="1:11" x14ac:dyDescent="0.25">
      <c r="A17" s="2">
        <f>DMAX(A1:E15,4,A25:E26)</f>
        <v>8500</v>
      </c>
      <c r="G17" t="s">
        <v>11</v>
      </c>
      <c r="H17" t="s">
        <v>16</v>
      </c>
      <c r="I17">
        <v>3</v>
      </c>
      <c r="J17" s="2">
        <v>2600</v>
      </c>
      <c r="K17" s="2">
        <v>7800</v>
      </c>
    </row>
    <row r="18" spans="1:11" x14ac:dyDescent="0.25">
      <c r="A18" s="2">
        <f>DSUM(A1:E15,5,A30:E31)</f>
        <v>6000</v>
      </c>
      <c r="G18" t="s">
        <v>11</v>
      </c>
      <c r="H18" t="s">
        <v>17</v>
      </c>
      <c r="I18">
        <v>5</v>
      </c>
      <c r="J18" s="2">
        <v>1200</v>
      </c>
      <c r="K18" s="2">
        <v>6000</v>
      </c>
    </row>
    <row r="19" spans="1:11" x14ac:dyDescent="0.25">
      <c r="A19" s="2">
        <f>DGET(A1:E15,4,A35:E36)</f>
        <v>1800</v>
      </c>
    </row>
    <row r="20" spans="1:11" x14ac:dyDescent="0.25">
      <c r="A20">
        <f>DCOUNTA(A1:E15,2,A40:F41)</f>
        <v>6</v>
      </c>
      <c r="G20" s="1" t="s">
        <v>0</v>
      </c>
      <c r="H20" s="1" t="s">
        <v>2</v>
      </c>
      <c r="I20" s="1" t="s">
        <v>3</v>
      </c>
      <c r="J20" s="1" t="s">
        <v>4</v>
      </c>
      <c r="K20" s="1" t="s">
        <v>5</v>
      </c>
    </row>
    <row r="21" spans="1:11" x14ac:dyDescent="0.25">
      <c r="G21" t="s">
        <v>1</v>
      </c>
      <c r="H21" t="s">
        <v>6</v>
      </c>
      <c r="I21">
        <v>12</v>
      </c>
      <c r="J21" s="2">
        <v>6500</v>
      </c>
      <c r="K21" s="2">
        <v>78000</v>
      </c>
    </row>
    <row r="22" spans="1:11" x14ac:dyDescent="0.25">
      <c r="G22" t="s">
        <v>9</v>
      </c>
      <c r="H22" t="s">
        <v>7</v>
      </c>
      <c r="I22">
        <v>10</v>
      </c>
      <c r="J22" s="2">
        <v>4800</v>
      </c>
      <c r="K22" s="2">
        <v>48000</v>
      </c>
    </row>
    <row r="23" spans="1:11" x14ac:dyDescent="0.25">
      <c r="G23" t="s">
        <v>10</v>
      </c>
      <c r="H23" t="s">
        <v>14</v>
      </c>
      <c r="I23">
        <v>4</v>
      </c>
      <c r="J23" s="2">
        <v>5000</v>
      </c>
      <c r="K23" s="2">
        <v>20000</v>
      </c>
    </row>
    <row r="24" spans="1:11" x14ac:dyDescent="0.25">
      <c r="G24" t="s">
        <v>11</v>
      </c>
      <c r="H24" t="s">
        <v>15</v>
      </c>
      <c r="I24">
        <v>4</v>
      </c>
      <c r="J24" s="2">
        <v>1800</v>
      </c>
      <c r="K24" s="2">
        <v>7200</v>
      </c>
    </row>
    <row r="25" spans="1:11" x14ac:dyDescent="0.25">
      <c r="A25" s="1" t="s">
        <v>0</v>
      </c>
      <c r="B25" s="1" t="s">
        <v>2</v>
      </c>
      <c r="C25" s="1" t="s">
        <v>3</v>
      </c>
      <c r="D25" s="1" t="s">
        <v>4</v>
      </c>
      <c r="E25" s="1" t="s">
        <v>5</v>
      </c>
      <c r="G25" t="s">
        <v>11</v>
      </c>
      <c r="H25" t="s">
        <v>16</v>
      </c>
      <c r="I25">
        <v>3</v>
      </c>
      <c r="J25" s="2">
        <v>2600</v>
      </c>
      <c r="K25" s="2">
        <v>7800</v>
      </c>
    </row>
    <row r="26" spans="1:11" x14ac:dyDescent="0.25">
      <c r="A26" t="s">
        <v>10</v>
      </c>
      <c r="D26" s="2"/>
      <c r="E26" s="2"/>
      <c r="G26" t="s">
        <v>11</v>
      </c>
      <c r="H26" t="s">
        <v>17</v>
      </c>
      <c r="I26">
        <v>5</v>
      </c>
      <c r="J26" s="2">
        <v>1200</v>
      </c>
      <c r="K26" s="2">
        <v>6000</v>
      </c>
    </row>
    <row r="27" spans="1:11" x14ac:dyDescent="0.25">
      <c r="G27" t="s">
        <v>12</v>
      </c>
      <c r="H27" t="s">
        <v>20</v>
      </c>
      <c r="I27">
        <v>6</v>
      </c>
      <c r="J27" s="2">
        <v>2500</v>
      </c>
      <c r="K27" s="2">
        <v>15000</v>
      </c>
    </row>
    <row r="28" spans="1:11" x14ac:dyDescent="0.25">
      <c r="G28" t="s">
        <v>12</v>
      </c>
      <c r="H28" t="s">
        <v>21</v>
      </c>
      <c r="I28">
        <v>6</v>
      </c>
      <c r="J28" s="2">
        <v>6500</v>
      </c>
      <c r="K28" s="2">
        <v>39000</v>
      </c>
    </row>
    <row r="29" spans="1:11" x14ac:dyDescent="0.25">
      <c r="G29" t="s">
        <v>9</v>
      </c>
      <c r="H29" t="s">
        <v>22</v>
      </c>
      <c r="I29">
        <v>2</v>
      </c>
      <c r="J29" s="2">
        <v>2400</v>
      </c>
      <c r="K29" s="2">
        <v>4800</v>
      </c>
    </row>
    <row r="30" spans="1:11" x14ac:dyDescent="0.25">
      <c r="A30" s="1" t="s">
        <v>0</v>
      </c>
      <c r="B30" s="1" t="s">
        <v>2</v>
      </c>
      <c r="C30" s="1" t="s">
        <v>3</v>
      </c>
      <c r="D30" s="1" t="s">
        <v>4</v>
      </c>
      <c r="E30" s="1" t="s">
        <v>5</v>
      </c>
      <c r="G30" t="s">
        <v>1</v>
      </c>
      <c r="H30" t="s">
        <v>23</v>
      </c>
      <c r="I30">
        <v>1</v>
      </c>
      <c r="J30" s="2">
        <v>1800</v>
      </c>
      <c r="K30" s="2">
        <v>1800</v>
      </c>
    </row>
    <row r="31" spans="1:11" x14ac:dyDescent="0.25">
      <c r="A31" t="s">
        <v>11</v>
      </c>
      <c r="C31" t="s">
        <v>29</v>
      </c>
    </row>
    <row r="35" spans="1:6" x14ac:dyDescent="0.25">
      <c r="A35" s="1" t="s">
        <v>0</v>
      </c>
      <c r="B35" s="1" t="s">
        <v>2</v>
      </c>
      <c r="C35" s="1" t="s">
        <v>3</v>
      </c>
      <c r="D35" s="1" t="s">
        <v>4</v>
      </c>
      <c r="E35" s="1" t="s">
        <v>5</v>
      </c>
    </row>
    <row r="36" spans="1:6" x14ac:dyDescent="0.25">
      <c r="B36" t="s">
        <v>15</v>
      </c>
    </row>
    <row r="40" spans="1:6" x14ac:dyDescent="0.25">
      <c r="A40" s="1" t="s">
        <v>0</v>
      </c>
      <c r="B40" s="1" t="s">
        <v>2</v>
      </c>
      <c r="C40" s="1" t="s">
        <v>3</v>
      </c>
      <c r="D40" s="1" t="s">
        <v>4</v>
      </c>
      <c r="E40" s="1" t="s">
        <v>5</v>
      </c>
      <c r="F40" s="1" t="s">
        <v>3</v>
      </c>
    </row>
    <row r="41" spans="1:6" x14ac:dyDescent="0.25">
      <c r="C41" t="s">
        <v>30</v>
      </c>
      <c r="F41" t="s">
        <v>31</v>
      </c>
    </row>
  </sheetData>
  <conditionalFormatting sqref="C2:C15">
    <cfRule type="cellIs" dxfId="23" priority="11" operator="lessThanOrEqual">
      <formula>3</formula>
    </cfRule>
    <cfRule type="cellIs" dxfId="22" priority="12" operator="greaterThanOrEqual">
      <formula>7</formula>
    </cfRule>
  </conditionalFormatting>
  <conditionalFormatting sqref="I3">
    <cfRule type="cellIs" dxfId="21" priority="9" operator="lessThanOrEqual">
      <formula>3</formula>
    </cfRule>
    <cfRule type="cellIs" dxfId="20" priority="10" operator="greaterThanOrEqual">
      <formula>7</formula>
    </cfRule>
  </conditionalFormatting>
  <conditionalFormatting sqref="I6:I13">
    <cfRule type="cellIs" dxfId="19" priority="7" operator="lessThanOrEqual">
      <formula>3</formula>
    </cfRule>
    <cfRule type="cellIs" dxfId="18" priority="8" operator="greaterThanOrEqual">
      <formula>7</formula>
    </cfRule>
  </conditionalFormatting>
  <conditionalFormatting sqref="I16:I18">
    <cfRule type="cellIs" dxfId="17" priority="5" operator="lessThanOrEqual">
      <formula>3</formula>
    </cfRule>
    <cfRule type="cellIs" dxfId="16" priority="6" operator="greaterThanOrEqual">
      <formula>7</formula>
    </cfRule>
  </conditionalFormatting>
  <conditionalFormatting sqref="I21:I30">
    <cfRule type="cellIs" dxfId="15" priority="3" operator="lessThanOrEqual">
      <formula>3</formula>
    </cfRule>
    <cfRule type="cellIs" dxfId="14" priority="4" operator="greaterThanOrEqual">
      <formula>7</formula>
    </cfRule>
  </conditionalFormatting>
  <conditionalFormatting sqref="C26">
    <cfRule type="cellIs" dxfId="13" priority="1" operator="lessThanOrEqual">
      <formula>3</formula>
    </cfRule>
    <cfRule type="cellIs" dxfId="12" priority="2" operator="greaterThanOrEqual">
      <formula>7</formula>
    </cfRule>
  </conditionalFormatting>
  <dataValidations count="2">
    <dataValidation type="textLength" allowBlank="1" showInputMessage="1" showErrorMessage="1" errorTitle="Error" error="La longitud del texto no es la permitida" prompt="La longitud del campo debe ser mayor o igual a 4 caracteres y menor o igual a 25 caracteres." sqref="B2:B15 H3 H6:H13 H16:H18 H21:H30 B26">
      <formula1>4</formula1>
      <formula2>25</formula2>
    </dataValidation>
    <dataValidation type="list" allowBlank="1" showInputMessage="1" showErrorMessage="1" errorTitle="Error" error="Sólo se permiten los caracteres C, V, R, H y T en estos campos" sqref="A2:A15 G3 G6:G13 G16:G18 G21:G30 A26">
      <formula1>"T, C, R, V, H"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0" workbookViewId="0">
      <selection activeCell="C44" sqref="C44"/>
    </sheetView>
  </sheetViews>
  <sheetFormatPr baseColWidth="10" defaultRowHeight="15" x14ac:dyDescent="0.25"/>
  <cols>
    <col min="2" max="2" width="22" bestFit="1" customWidth="1"/>
    <col min="4" max="4" width="12.7109375" bestFit="1" customWidth="1"/>
  </cols>
  <sheetData>
    <row r="1" spans="1:5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25">
      <c r="A2" t="s">
        <v>1</v>
      </c>
      <c r="B2" t="s">
        <v>6</v>
      </c>
      <c r="C2">
        <v>12</v>
      </c>
      <c r="D2" s="2">
        <v>6500</v>
      </c>
      <c r="E2" s="2">
        <f>C2*D2</f>
        <v>78000</v>
      </c>
    </row>
    <row r="3" spans="1:5" x14ac:dyDescent="0.25">
      <c r="A3" t="s">
        <v>9</v>
      </c>
      <c r="B3" t="s">
        <v>7</v>
      </c>
      <c r="C3">
        <v>10</v>
      </c>
      <c r="D3" s="2">
        <v>4800</v>
      </c>
      <c r="E3" s="2">
        <f>C3*D3</f>
        <v>48000</v>
      </c>
    </row>
    <row r="4" spans="1:5" x14ac:dyDescent="0.25">
      <c r="A4" t="s">
        <v>10</v>
      </c>
      <c r="B4" t="s">
        <v>13</v>
      </c>
      <c r="C4">
        <v>7</v>
      </c>
      <c r="D4" s="2">
        <v>8500</v>
      </c>
      <c r="E4" s="2">
        <f>C4*D4</f>
        <v>59500</v>
      </c>
    </row>
    <row r="5" spans="1:5" x14ac:dyDescent="0.25">
      <c r="A5" t="s">
        <v>10</v>
      </c>
      <c r="B5" t="s">
        <v>14</v>
      </c>
      <c r="C5">
        <v>4</v>
      </c>
      <c r="D5" s="2">
        <v>5000</v>
      </c>
      <c r="E5" s="2">
        <f>C5*D5</f>
        <v>20000</v>
      </c>
    </row>
    <row r="6" spans="1:5" x14ac:dyDescent="0.25">
      <c r="A6" t="s">
        <v>11</v>
      </c>
      <c r="B6" t="s">
        <v>15</v>
      </c>
      <c r="C6">
        <v>4</v>
      </c>
      <c r="D6" s="2">
        <v>1800</v>
      </c>
      <c r="E6" s="2">
        <f>C6*D6</f>
        <v>7200</v>
      </c>
    </row>
    <row r="7" spans="1:5" x14ac:dyDescent="0.25">
      <c r="A7" t="s">
        <v>11</v>
      </c>
      <c r="B7" t="s">
        <v>16</v>
      </c>
      <c r="C7">
        <v>3</v>
      </c>
      <c r="D7" s="2">
        <v>2600</v>
      </c>
      <c r="E7" s="2">
        <f>C7*D7</f>
        <v>7800</v>
      </c>
    </row>
    <row r="8" spans="1:5" x14ac:dyDescent="0.25">
      <c r="A8" t="s">
        <v>11</v>
      </c>
      <c r="B8" t="s">
        <v>17</v>
      </c>
      <c r="C8">
        <v>5</v>
      </c>
      <c r="D8" s="2">
        <v>1200</v>
      </c>
      <c r="E8" s="2">
        <f>C8*D8</f>
        <v>6000</v>
      </c>
    </row>
    <row r="9" spans="1:5" x14ac:dyDescent="0.25">
      <c r="A9" t="s">
        <v>1</v>
      </c>
      <c r="B9" t="s">
        <v>8</v>
      </c>
      <c r="C9">
        <v>8</v>
      </c>
      <c r="D9" s="2">
        <v>7800</v>
      </c>
      <c r="E9" s="2">
        <f>C9*D9</f>
        <v>62400</v>
      </c>
    </row>
    <row r="10" spans="1:5" x14ac:dyDescent="0.25">
      <c r="A10" t="s">
        <v>9</v>
      </c>
      <c r="B10" t="s">
        <v>18</v>
      </c>
      <c r="C10">
        <v>2</v>
      </c>
      <c r="D10" s="2">
        <v>9400</v>
      </c>
      <c r="E10" s="2">
        <f>C10*D10</f>
        <v>18800</v>
      </c>
    </row>
    <row r="11" spans="1:5" x14ac:dyDescent="0.25">
      <c r="A11" t="s">
        <v>1</v>
      </c>
      <c r="B11" t="s">
        <v>19</v>
      </c>
      <c r="C11">
        <v>8</v>
      </c>
      <c r="D11" s="2">
        <v>12000</v>
      </c>
      <c r="E11" s="2">
        <f>C11*D11</f>
        <v>96000</v>
      </c>
    </row>
    <row r="12" spans="1:5" x14ac:dyDescent="0.25">
      <c r="A12" t="s">
        <v>12</v>
      </c>
      <c r="B12" t="s">
        <v>20</v>
      </c>
      <c r="C12">
        <v>6</v>
      </c>
      <c r="D12" s="2">
        <v>2500</v>
      </c>
      <c r="E12" s="2">
        <f>C12*D12</f>
        <v>15000</v>
      </c>
    </row>
    <row r="13" spans="1:5" x14ac:dyDescent="0.25">
      <c r="A13" t="s">
        <v>12</v>
      </c>
      <c r="B13" t="s">
        <v>21</v>
      </c>
      <c r="C13">
        <v>6</v>
      </c>
      <c r="D13" s="2">
        <v>6500</v>
      </c>
      <c r="E13" s="2">
        <f>C13*D13</f>
        <v>39000</v>
      </c>
    </row>
    <row r="14" spans="1:5" x14ac:dyDescent="0.25">
      <c r="A14" t="s">
        <v>9</v>
      </c>
      <c r="B14" t="s">
        <v>22</v>
      </c>
      <c r="C14">
        <v>2</v>
      </c>
      <c r="D14" s="2">
        <v>2400</v>
      </c>
      <c r="E14" s="2">
        <f>C14*D14</f>
        <v>4800</v>
      </c>
    </row>
    <row r="15" spans="1:5" x14ac:dyDescent="0.25">
      <c r="A15" t="s">
        <v>1</v>
      </c>
      <c r="B15" t="s">
        <v>23</v>
      </c>
      <c r="C15">
        <v>1</v>
      </c>
      <c r="D15" s="2">
        <v>1800</v>
      </c>
      <c r="E15" s="2">
        <f>C15*D15</f>
        <v>1800</v>
      </c>
    </row>
    <row r="17" spans="1:6" x14ac:dyDescent="0.25">
      <c r="A17" s="1" t="s">
        <v>0</v>
      </c>
      <c r="B17" s="1" t="s">
        <v>2</v>
      </c>
      <c r="C17" s="1" t="s">
        <v>3</v>
      </c>
      <c r="D17" s="1" t="s">
        <v>4</v>
      </c>
      <c r="E17" s="1" t="s">
        <v>5</v>
      </c>
    </row>
    <row r="18" spans="1:6" x14ac:dyDescent="0.25">
      <c r="A18" t="s">
        <v>1</v>
      </c>
      <c r="E18" t="s">
        <v>24</v>
      </c>
    </row>
    <row r="20" spans="1:6" x14ac:dyDescent="0.25">
      <c r="A20" s="1" t="s">
        <v>0</v>
      </c>
      <c r="B20" s="1" t="s">
        <v>2</v>
      </c>
      <c r="C20" s="1" t="s">
        <v>3</v>
      </c>
      <c r="D20" s="1" t="s">
        <v>4</v>
      </c>
      <c r="E20" s="1" t="s">
        <v>5</v>
      </c>
    </row>
    <row r="21" spans="1:6" x14ac:dyDescent="0.25">
      <c r="A21" t="s">
        <v>1</v>
      </c>
      <c r="B21" t="s">
        <v>8</v>
      </c>
      <c r="C21">
        <v>8</v>
      </c>
      <c r="D21" s="2">
        <v>7800</v>
      </c>
      <c r="E21" s="2">
        <v>62400</v>
      </c>
    </row>
    <row r="22" spans="1:6" x14ac:dyDescent="0.25">
      <c r="A22" t="s">
        <v>1</v>
      </c>
      <c r="B22" t="s">
        <v>23</v>
      </c>
      <c r="C22">
        <v>1</v>
      </c>
      <c r="D22" s="2">
        <v>1800</v>
      </c>
      <c r="E22" s="2">
        <v>1800</v>
      </c>
    </row>
    <row r="24" spans="1:6" x14ac:dyDescent="0.25">
      <c r="A24" s="1" t="s">
        <v>0</v>
      </c>
      <c r="B24" s="1" t="s">
        <v>2</v>
      </c>
      <c r="C24" s="1" t="s">
        <v>3</v>
      </c>
      <c r="D24" s="1" t="s">
        <v>4</v>
      </c>
      <c r="E24" s="1" t="s">
        <v>5</v>
      </c>
      <c r="F24" s="1" t="s">
        <v>3</v>
      </c>
    </row>
    <row r="25" spans="1:6" x14ac:dyDescent="0.25">
      <c r="C25" t="s">
        <v>25</v>
      </c>
      <c r="F25" t="s">
        <v>26</v>
      </c>
    </row>
    <row r="27" spans="1:6" x14ac:dyDescent="0.25">
      <c r="A27" s="1" t="s">
        <v>0</v>
      </c>
      <c r="B27" s="1" t="s">
        <v>2</v>
      </c>
      <c r="C27" s="1" t="s">
        <v>3</v>
      </c>
      <c r="D27" s="1" t="s">
        <v>4</v>
      </c>
      <c r="E27" s="1" t="s">
        <v>5</v>
      </c>
    </row>
    <row r="28" spans="1:6" x14ac:dyDescent="0.25">
      <c r="A28" t="s">
        <v>10</v>
      </c>
      <c r="B28" t="s">
        <v>13</v>
      </c>
      <c r="C28">
        <v>7</v>
      </c>
      <c r="D28" s="2">
        <v>8500</v>
      </c>
      <c r="E28" s="2">
        <v>59500</v>
      </c>
    </row>
    <row r="29" spans="1:6" x14ac:dyDescent="0.25">
      <c r="A29" t="s">
        <v>10</v>
      </c>
      <c r="B29" t="s">
        <v>14</v>
      </c>
      <c r="C29">
        <v>4</v>
      </c>
      <c r="D29" s="2">
        <v>5000</v>
      </c>
      <c r="E29" s="2">
        <v>20000</v>
      </c>
    </row>
    <row r="30" spans="1:6" x14ac:dyDescent="0.25">
      <c r="A30" t="s">
        <v>11</v>
      </c>
      <c r="B30" t="s">
        <v>15</v>
      </c>
      <c r="C30">
        <v>4</v>
      </c>
      <c r="D30" s="2">
        <v>1800</v>
      </c>
      <c r="E30" s="2">
        <v>7200</v>
      </c>
    </row>
    <row r="31" spans="1:6" x14ac:dyDescent="0.25">
      <c r="A31" t="s">
        <v>11</v>
      </c>
      <c r="B31" t="s">
        <v>17</v>
      </c>
      <c r="C31">
        <v>5</v>
      </c>
      <c r="D31" s="2">
        <v>1200</v>
      </c>
      <c r="E31" s="2">
        <v>6000</v>
      </c>
    </row>
    <row r="32" spans="1:6" x14ac:dyDescent="0.25">
      <c r="A32" t="s">
        <v>1</v>
      </c>
      <c r="B32" t="s">
        <v>8</v>
      </c>
      <c r="C32">
        <v>8</v>
      </c>
      <c r="D32" s="2">
        <v>7800</v>
      </c>
      <c r="E32" s="2">
        <v>62400</v>
      </c>
    </row>
    <row r="33" spans="1:5" x14ac:dyDescent="0.25">
      <c r="A33" t="s">
        <v>1</v>
      </c>
      <c r="B33" t="s">
        <v>19</v>
      </c>
      <c r="C33">
        <v>8</v>
      </c>
      <c r="D33" s="2">
        <v>12000</v>
      </c>
      <c r="E33" s="2">
        <v>96000</v>
      </c>
    </row>
    <row r="34" spans="1:5" x14ac:dyDescent="0.25">
      <c r="A34" t="s">
        <v>12</v>
      </c>
      <c r="B34" t="s">
        <v>20</v>
      </c>
      <c r="C34">
        <v>6</v>
      </c>
      <c r="D34" s="2">
        <v>2500</v>
      </c>
      <c r="E34" s="2">
        <v>15000</v>
      </c>
    </row>
    <row r="35" spans="1:5" x14ac:dyDescent="0.25">
      <c r="A35" t="s">
        <v>12</v>
      </c>
      <c r="B35" t="s">
        <v>21</v>
      </c>
      <c r="C35">
        <v>6</v>
      </c>
      <c r="D35" s="2">
        <v>6500</v>
      </c>
      <c r="E35" s="2">
        <v>39000</v>
      </c>
    </row>
    <row r="37" spans="1:5" x14ac:dyDescent="0.25">
      <c r="A37" s="1" t="s">
        <v>0</v>
      </c>
      <c r="B37" s="1" t="s">
        <v>2</v>
      </c>
      <c r="C37" s="1" t="s">
        <v>3</v>
      </c>
      <c r="D37" s="1" t="s">
        <v>4</v>
      </c>
      <c r="E37" s="1" t="s">
        <v>5</v>
      </c>
    </row>
    <row r="38" spans="1:5" x14ac:dyDescent="0.25">
      <c r="B38" t="s">
        <v>27</v>
      </c>
    </row>
    <row r="40" spans="1:5" x14ac:dyDescent="0.25">
      <c r="A40" s="1" t="s">
        <v>0</v>
      </c>
      <c r="B40" s="1" t="s">
        <v>2</v>
      </c>
      <c r="C40" s="1" t="s">
        <v>3</v>
      </c>
      <c r="D40" s="1" t="s">
        <v>4</v>
      </c>
      <c r="E40" s="1" t="s">
        <v>5</v>
      </c>
    </row>
    <row r="41" spans="1:5" x14ac:dyDescent="0.25">
      <c r="A41" t="s">
        <v>11</v>
      </c>
      <c r="B41" t="s">
        <v>15</v>
      </c>
      <c r="C41">
        <v>4</v>
      </c>
      <c r="D41" s="2">
        <v>1800</v>
      </c>
      <c r="E41" s="2">
        <v>7200</v>
      </c>
    </row>
    <row r="42" spans="1:5" x14ac:dyDescent="0.25">
      <c r="A42" t="s">
        <v>11</v>
      </c>
      <c r="B42" t="s">
        <v>16</v>
      </c>
      <c r="C42">
        <v>3</v>
      </c>
      <c r="D42" s="2">
        <v>2600</v>
      </c>
      <c r="E42" s="2">
        <v>7800</v>
      </c>
    </row>
    <row r="43" spans="1:5" x14ac:dyDescent="0.25">
      <c r="A43" t="s">
        <v>11</v>
      </c>
      <c r="B43" t="s">
        <v>17</v>
      </c>
      <c r="C43">
        <v>5</v>
      </c>
      <c r="D43" s="2">
        <v>1200</v>
      </c>
      <c r="E43" s="2">
        <v>6000</v>
      </c>
    </row>
  </sheetData>
  <conditionalFormatting sqref="C2:C15">
    <cfRule type="cellIs" dxfId="11" priority="1" operator="lessThanOrEqual">
      <formula>3</formula>
    </cfRule>
    <cfRule type="cellIs" dxfId="10" priority="2" operator="greaterThanOrEqual">
      <formula>7</formula>
    </cfRule>
  </conditionalFormatting>
  <dataValidations count="2">
    <dataValidation type="list" allowBlank="1" showInputMessage="1" showErrorMessage="1" errorTitle="Error" error="Sólo se permiten los caracteres C, V, R, H y T en estos campos" sqref="A2:A15">
      <formula1>"T, C, R, V, H"</formula1>
    </dataValidation>
    <dataValidation type="textLength" allowBlank="1" showInputMessage="1" showErrorMessage="1" errorTitle="Error" error="La longitud del texto no es la permitida" prompt="La longitud del campo debe ser mayor o igual a 4 caracteres y menor o igual a 25 caracteres." sqref="B2:B15">
      <formula1>4</formula1>
      <formula2>25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0" sqref="B20"/>
    </sheetView>
  </sheetViews>
  <sheetFormatPr baseColWidth="10" defaultRowHeight="15" outlineLevelRow="2" x14ac:dyDescent="0.25"/>
  <cols>
    <col min="2" max="2" width="27" bestFit="1" customWidth="1"/>
    <col min="4" max="4" width="12.7109375" bestFit="1" customWidth="1"/>
  </cols>
  <sheetData>
    <row r="1" spans="1:5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outlineLevel="2" x14ac:dyDescent="0.25">
      <c r="A2" t="s">
        <v>9</v>
      </c>
      <c r="B2" t="s">
        <v>22</v>
      </c>
      <c r="C2">
        <v>2</v>
      </c>
      <c r="D2" s="2">
        <v>2400</v>
      </c>
      <c r="E2" s="2">
        <f>C2*D2</f>
        <v>4800</v>
      </c>
    </row>
    <row r="3" spans="1:5" outlineLevel="2" x14ac:dyDescent="0.25">
      <c r="A3" t="s">
        <v>9</v>
      </c>
      <c r="B3" t="s">
        <v>7</v>
      </c>
      <c r="C3">
        <v>10</v>
      </c>
      <c r="D3" s="2">
        <v>4800</v>
      </c>
      <c r="E3" s="2">
        <f>C3*D3</f>
        <v>48000</v>
      </c>
    </row>
    <row r="4" spans="1:5" outlineLevel="2" x14ac:dyDescent="0.25">
      <c r="A4" t="s">
        <v>9</v>
      </c>
      <c r="B4" t="s">
        <v>18</v>
      </c>
      <c r="C4">
        <v>2</v>
      </c>
      <c r="D4" s="2">
        <v>9400</v>
      </c>
      <c r="E4" s="2">
        <f>C4*D4</f>
        <v>18800</v>
      </c>
    </row>
    <row r="5" spans="1:5" outlineLevel="1" x14ac:dyDescent="0.25">
      <c r="A5" s="4" t="s">
        <v>32</v>
      </c>
      <c r="C5">
        <f>SUBTOTAL(9,C2:C4)</f>
        <v>14</v>
      </c>
      <c r="D5" s="2"/>
      <c r="E5" s="2">
        <f>SUBTOTAL(9,E2:E4)</f>
        <v>71600</v>
      </c>
    </row>
    <row r="6" spans="1:5" outlineLevel="2" x14ac:dyDescent="0.25">
      <c r="A6" t="s">
        <v>10</v>
      </c>
      <c r="B6" t="s">
        <v>14</v>
      </c>
      <c r="C6">
        <v>4</v>
      </c>
      <c r="D6" s="2">
        <v>5000</v>
      </c>
      <c r="E6" s="2">
        <f>C6*D6</f>
        <v>20000</v>
      </c>
    </row>
    <row r="7" spans="1:5" outlineLevel="2" x14ac:dyDescent="0.25">
      <c r="A7" t="s">
        <v>10</v>
      </c>
      <c r="B7" t="s">
        <v>13</v>
      </c>
      <c r="C7">
        <v>7</v>
      </c>
      <c r="D7" s="2">
        <v>8500</v>
      </c>
      <c r="E7" s="2">
        <f>C7*D7</f>
        <v>59500</v>
      </c>
    </row>
    <row r="8" spans="1:5" outlineLevel="1" x14ac:dyDescent="0.25">
      <c r="A8" s="4" t="s">
        <v>33</v>
      </c>
      <c r="C8">
        <f>SUBTOTAL(9,C6:C7)</f>
        <v>11</v>
      </c>
      <c r="D8" s="2"/>
      <c r="E8" s="2">
        <f>SUBTOTAL(9,E6:E7)</f>
        <v>79500</v>
      </c>
    </row>
    <row r="9" spans="1:5" outlineLevel="2" x14ac:dyDescent="0.25">
      <c r="A9" t="s">
        <v>11</v>
      </c>
      <c r="B9" t="s">
        <v>17</v>
      </c>
      <c r="C9">
        <v>5</v>
      </c>
      <c r="D9" s="2">
        <v>1200</v>
      </c>
      <c r="E9" s="2">
        <f>C9*D9</f>
        <v>6000</v>
      </c>
    </row>
    <row r="10" spans="1:5" outlineLevel="2" x14ac:dyDescent="0.25">
      <c r="A10" t="s">
        <v>11</v>
      </c>
      <c r="B10" t="s">
        <v>16</v>
      </c>
      <c r="C10">
        <v>3</v>
      </c>
      <c r="D10" s="2">
        <v>2600</v>
      </c>
      <c r="E10" s="2">
        <f>C10*D10</f>
        <v>7800</v>
      </c>
    </row>
    <row r="11" spans="1:5" outlineLevel="2" x14ac:dyDescent="0.25">
      <c r="A11" t="s">
        <v>11</v>
      </c>
      <c r="B11" t="s">
        <v>15</v>
      </c>
      <c r="C11">
        <v>4</v>
      </c>
      <c r="D11" s="2">
        <v>1800</v>
      </c>
      <c r="E11" s="2">
        <f>C11*D11</f>
        <v>7200</v>
      </c>
    </row>
    <row r="12" spans="1:5" outlineLevel="1" x14ac:dyDescent="0.25">
      <c r="A12" s="4" t="s">
        <v>34</v>
      </c>
      <c r="C12">
        <f>SUBTOTAL(9,C9:C11)</f>
        <v>12</v>
      </c>
      <c r="D12" s="2"/>
      <c r="E12" s="2">
        <f>SUBTOTAL(9,E9:E11)</f>
        <v>21000</v>
      </c>
    </row>
    <row r="13" spans="1:5" outlineLevel="2" x14ac:dyDescent="0.25">
      <c r="A13" t="s">
        <v>1</v>
      </c>
      <c r="B13" t="s">
        <v>6</v>
      </c>
      <c r="C13">
        <v>12</v>
      </c>
      <c r="D13" s="2">
        <v>6500</v>
      </c>
      <c r="E13" s="2">
        <f>C13*D13</f>
        <v>78000</v>
      </c>
    </row>
    <row r="14" spans="1:5" outlineLevel="2" x14ac:dyDescent="0.25">
      <c r="A14" t="s">
        <v>1</v>
      </c>
      <c r="B14" t="s">
        <v>8</v>
      </c>
      <c r="C14">
        <v>8</v>
      </c>
      <c r="D14" s="2">
        <v>7800</v>
      </c>
      <c r="E14" s="2">
        <f>C14*D14</f>
        <v>62400</v>
      </c>
    </row>
    <row r="15" spans="1:5" outlineLevel="2" x14ac:dyDescent="0.25">
      <c r="A15" t="s">
        <v>1</v>
      </c>
      <c r="B15" t="s">
        <v>19</v>
      </c>
      <c r="C15">
        <v>8</v>
      </c>
      <c r="D15" s="2">
        <v>12000</v>
      </c>
      <c r="E15" s="2">
        <f>C15*D15</f>
        <v>96000</v>
      </c>
    </row>
    <row r="16" spans="1:5" outlineLevel="2" x14ac:dyDescent="0.25">
      <c r="A16" t="s">
        <v>1</v>
      </c>
      <c r="B16" t="s">
        <v>23</v>
      </c>
      <c r="C16">
        <v>1</v>
      </c>
      <c r="D16" s="2">
        <v>1800</v>
      </c>
      <c r="E16" s="2">
        <f>C16*D16</f>
        <v>1800</v>
      </c>
    </row>
    <row r="17" spans="1:5" outlineLevel="1" x14ac:dyDescent="0.25">
      <c r="A17" s="4" t="s">
        <v>35</v>
      </c>
      <c r="C17">
        <f>SUBTOTAL(9,C13:C16)</f>
        <v>29</v>
      </c>
      <c r="D17" s="2"/>
      <c r="E17" s="2">
        <f>SUBTOTAL(9,E13:E16)</f>
        <v>238200</v>
      </c>
    </row>
    <row r="18" spans="1:5" outlineLevel="2" x14ac:dyDescent="0.25">
      <c r="A18" t="s">
        <v>12</v>
      </c>
      <c r="B18" t="s">
        <v>21</v>
      </c>
      <c r="C18">
        <v>6</v>
      </c>
      <c r="D18" s="2">
        <v>6500</v>
      </c>
      <c r="E18" s="2">
        <f>C18*D18</f>
        <v>39000</v>
      </c>
    </row>
    <row r="19" spans="1:5" outlineLevel="2" x14ac:dyDescent="0.25">
      <c r="A19" t="s">
        <v>12</v>
      </c>
      <c r="B19" t="s">
        <v>20</v>
      </c>
      <c r="C19">
        <v>6</v>
      </c>
      <c r="D19" s="2">
        <v>2500</v>
      </c>
      <c r="E19" s="2">
        <f>C19*D19</f>
        <v>15000</v>
      </c>
    </row>
    <row r="20" spans="1:5" outlineLevel="1" x14ac:dyDescent="0.25">
      <c r="A20" s="4" t="s">
        <v>36</v>
      </c>
      <c r="C20">
        <f>SUBTOTAL(9,C18:C19)</f>
        <v>12</v>
      </c>
      <c r="D20" s="2"/>
      <c r="E20" s="2">
        <f>SUBTOTAL(9,E18:E19)</f>
        <v>54000</v>
      </c>
    </row>
    <row r="21" spans="1:5" x14ac:dyDescent="0.25">
      <c r="A21" s="4" t="s">
        <v>37</v>
      </c>
      <c r="C21">
        <f>SUBTOTAL(9,C2:C19)</f>
        <v>78</v>
      </c>
      <c r="D21" s="2"/>
      <c r="E21" s="2">
        <f>SUBTOTAL(9,E2:E19)</f>
        <v>464300</v>
      </c>
    </row>
  </sheetData>
  <sortState ref="A2:E15">
    <sortCondition ref="A2:A15"/>
    <sortCondition ref="B2:B15"/>
  </sortState>
  <conditionalFormatting sqref="C2:C21">
    <cfRule type="cellIs" dxfId="5" priority="1" operator="lessThanOrEqual">
      <formula>3</formula>
    </cfRule>
    <cfRule type="cellIs" dxfId="4" priority="2" operator="greaterThanOrEqual">
      <formula>7</formula>
    </cfRule>
  </conditionalFormatting>
  <dataValidations count="2">
    <dataValidation type="list" allowBlank="1" showInputMessage="1" showErrorMessage="1" errorTitle="Error" error="Sólo se permiten los caracteres C, V, R, H y T en estos campos" sqref="A2:A4 A6:A7 A9:A11 A13:A16 A18:A19">
      <formula1>"T, C, R, V, H"</formula1>
    </dataValidation>
    <dataValidation type="textLength" allowBlank="1" showInputMessage="1" showErrorMessage="1" errorTitle="Error" error="La longitud del texto no es la permitida" prompt="La longitud del campo debe ser mayor o igual a 4 caracteres y menor o igual a 25 caracteres." sqref="B2:B4 B6:B7 B9:B11 B13:B16 B18:B19">
      <formula1>4</formula1>
      <formula2>25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B19" sqref="B19"/>
    </sheetView>
  </sheetViews>
  <sheetFormatPr baseColWidth="10" defaultRowHeight="15" x14ac:dyDescent="0.25"/>
  <cols>
    <col min="1" max="1" width="29.42578125" bestFit="1" customWidth="1"/>
    <col min="2" max="2" width="27" bestFit="1" customWidth="1"/>
    <col min="4" max="4" width="12.7109375" bestFit="1" customWidth="1"/>
  </cols>
  <sheetData>
    <row r="1" spans="1:5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25">
      <c r="A2" t="s">
        <v>1</v>
      </c>
      <c r="B2" t="s">
        <v>6</v>
      </c>
      <c r="C2">
        <v>12</v>
      </c>
      <c r="D2" s="2">
        <v>6500</v>
      </c>
      <c r="E2" s="2">
        <f>C2*D2</f>
        <v>78000</v>
      </c>
    </row>
    <row r="3" spans="1:5" x14ac:dyDescent="0.25">
      <c r="A3" t="s">
        <v>9</v>
      </c>
      <c r="B3" t="s">
        <v>7</v>
      </c>
      <c r="C3">
        <v>10</v>
      </c>
      <c r="D3" s="2">
        <v>4800</v>
      </c>
      <c r="E3" s="2">
        <f>C3*D3</f>
        <v>48000</v>
      </c>
    </row>
    <row r="4" spans="1:5" x14ac:dyDescent="0.25">
      <c r="A4" t="s">
        <v>10</v>
      </c>
      <c r="B4" t="s">
        <v>13</v>
      </c>
      <c r="C4">
        <v>7</v>
      </c>
      <c r="D4" s="2">
        <v>8500</v>
      </c>
      <c r="E4" s="2">
        <f>C4*D4</f>
        <v>59500</v>
      </c>
    </row>
    <row r="5" spans="1:5" x14ac:dyDescent="0.25">
      <c r="A5" t="s">
        <v>10</v>
      </c>
      <c r="B5" t="s">
        <v>14</v>
      </c>
      <c r="C5">
        <v>4</v>
      </c>
      <c r="D5" s="2">
        <v>5000</v>
      </c>
      <c r="E5" s="2">
        <f>C5*D5</f>
        <v>20000</v>
      </c>
    </row>
    <row r="6" spans="1:5" x14ac:dyDescent="0.25">
      <c r="A6" t="s">
        <v>11</v>
      </c>
      <c r="B6" t="s">
        <v>15</v>
      </c>
      <c r="C6">
        <v>4</v>
      </c>
      <c r="D6" s="2">
        <v>1800</v>
      </c>
      <c r="E6" s="2">
        <f>C6*D6</f>
        <v>7200</v>
      </c>
    </row>
    <row r="7" spans="1:5" x14ac:dyDescent="0.25">
      <c r="A7" t="s">
        <v>11</v>
      </c>
      <c r="B7" t="s">
        <v>16</v>
      </c>
      <c r="C7">
        <v>3</v>
      </c>
      <c r="D7" s="2">
        <v>2600</v>
      </c>
      <c r="E7" s="2">
        <f>C7*D7</f>
        <v>7800</v>
      </c>
    </row>
    <row r="8" spans="1:5" x14ac:dyDescent="0.25">
      <c r="A8" t="s">
        <v>11</v>
      </c>
      <c r="B8" t="s">
        <v>17</v>
      </c>
      <c r="C8">
        <v>5</v>
      </c>
      <c r="D8" s="2">
        <v>1200</v>
      </c>
      <c r="E8" s="2">
        <f>C8*D8</f>
        <v>6000</v>
      </c>
    </row>
    <row r="9" spans="1:5" x14ac:dyDescent="0.25">
      <c r="A9" t="s">
        <v>1</v>
      </c>
      <c r="B9" t="s">
        <v>8</v>
      </c>
      <c r="C9">
        <v>8</v>
      </c>
      <c r="D9" s="2">
        <v>7800</v>
      </c>
      <c r="E9" s="2">
        <f>C9*D9</f>
        <v>62400</v>
      </c>
    </row>
    <row r="10" spans="1:5" x14ac:dyDescent="0.25">
      <c r="A10" t="s">
        <v>9</v>
      </c>
      <c r="B10" t="s">
        <v>18</v>
      </c>
      <c r="C10">
        <v>2</v>
      </c>
      <c r="D10" s="2">
        <v>9400</v>
      </c>
      <c r="E10" s="2">
        <f>C10*D10</f>
        <v>18800</v>
      </c>
    </row>
    <row r="11" spans="1:5" x14ac:dyDescent="0.25">
      <c r="A11" t="s">
        <v>1</v>
      </c>
      <c r="B11" t="s">
        <v>19</v>
      </c>
      <c r="C11">
        <v>8</v>
      </c>
      <c r="D11" s="2">
        <v>12000</v>
      </c>
      <c r="E11" s="2">
        <f>C11*D11</f>
        <v>96000</v>
      </c>
    </row>
    <row r="12" spans="1:5" x14ac:dyDescent="0.25">
      <c r="A12" t="s">
        <v>12</v>
      </c>
      <c r="B12" t="s">
        <v>20</v>
      </c>
      <c r="C12">
        <v>6</v>
      </c>
      <c r="D12" s="2">
        <v>2500</v>
      </c>
      <c r="E12" s="2">
        <f>C12*D12</f>
        <v>15000</v>
      </c>
    </row>
    <row r="13" spans="1:5" x14ac:dyDescent="0.25">
      <c r="A13" t="s">
        <v>12</v>
      </c>
      <c r="B13" t="s">
        <v>21</v>
      </c>
      <c r="C13">
        <v>6</v>
      </c>
      <c r="D13" s="2">
        <v>6500</v>
      </c>
      <c r="E13" s="2">
        <f>C13*D13</f>
        <v>39000</v>
      </c>
    </row>
    <row r="14" spans="1:5" x14ac:dyDescent="0.25">
      <c r="A14" t="s">
        <v>9</v>
      </c>
      <c r="B14" t="s">
        <v>22</v>
      </c>
      <c r="C14">
        <v>2</v>
      </c>
      <c r="D14" s="2">
        <v>2400</v>
      </c>
      <c r="E14" s="2">
        <f>C14*D14</f>
        <v>4800</v>
      </c>
    </row>
    <row r="15" spans="1:5" x14ac:dyDescent="0.25">
      <c r="A15" t="s">
        <v>1</v>
      </c>
      <c r="B15" t="s">
        <v>23</v>
      </c>
      <c r="C15">
        <v>1</v>
      </c>
      <c r="D15" s="2">
        <v>1800</v>
      </c>
      <c r="E15" s="2">
        <f>C15*D15</f>
        <v>1800</v>
      </c>
    </row>
    <row r="18" spans="1:5" x14ac:dyDescent="0.25">
      <c r="A18" t="s">
        <v>38</v>
      </c>
      <c r="B18" s="2">
        <f>SUMIFS(E2:E15,A2:A15,"C",C2:C15,"&lt;10")</f>
        <v>23600</v>
      </c>
    </row>
    <row r="19" spans="1:5" x14ac:dyDescent="0.25">
      <c r="A19" t="s">
        <v>39</v>
      </c>
      <c r="B19">
        <f>COUNTIFS(A2:A15,"R",D2:D15,"&gt;2000",C2:C15,"&lt;4")</f>
        <v>1</v>
      </c>
    </row>
    <row r="20" spans="1:5" x14ac:dyDescent="0.25">
      <c r="A20" t="s">
        <v>40</v>
      </c>
      <c r="B20" s="2">
        <f>AVERAGEIFS(E2:E15,B2:B15,"T*",D2:D15,"&lt;12000")</f>
        <v>47400</v>
      </c>
    </row>
    <row r="23" spans="1:5" ht="15" customHeight="1" x14ac:dyDescent="0.25">
      <c r="A23" s="5" t="s">
        <v>41</v>
      </c>
      <c r="B23" s="5"/>
      <c r="C23" s="5"/>
      <c r="D23" s="5"/>
      <c r="E23" s="5"/>
    </row>
    <row r="24" spans="1:5" x14ac:dyDescent="0.25">
      <c r="B24" s="2">
        <f>SMALL(E2:E15,1)</f>
        <v>1800</v>
      </c>
    </row>
    <row r="25" spans="1:5" x14ac:dyDescent="0.25">
      <c r="B25" s="2">
        <f>SMALL(E2:E15,2)</f>
        <v>4800</v>
      </c>
    </row>
    <row r="26" spans="1:5" x14ac:dyDescent="0.25">
      <c r="B26" s="2">
        <f>SMALL(E2:E15,3)</f>
        <v>6000</v>
      </c>
    </row>
    <row r="28" spans="1:5" ht="15" customHeight="1" x14ac:dyDescent="0.25">
      <c r="A28" s="5" t="s">
        <v>42</v>
      </c>
      <c r="B28" s="5"/>
      <c r="C28" s="5"/>
      <c r="D28" s="5"/>
      <c r="E28" s="5"/>
    </row>
    <row r="29" spans="1:5" x14ac:dyDescent="0.25">
      <c r="B29" s="2">
        <f>LARGE(D2:D15,1)</f>
        <v>12000</v>
      </c>
    </row>
    <row r="30" spans="1:5" x14ac:dyDescent="0.25">
      <c r="B30" s="2">
        <f>LARGE(D2:D15,2)</f>
        <v>9400</v>
      </c>
    </row>
    <row r="31" spans="1:5" x14ac:dyDescent="0.25">
      <c r="B31" s="2">
        <f>LARGE(D2:D15,3)</f>
        <v>8500</v>
      </c>
    </row>
  </sheetData>
  <mergeCells count="2">
    <mergeCell ref="A23:E23"/>
    <mergeCell ref="A28:E28"/>
  </mergeCells>
  <conditionalFormatting sqref="C2:C15">
    <cfRule type="cellIs" dxfId="1" priority="1" operator="lessThanOrEqual">
      <formula>3</formula>
    </cfRule>
    <cfRule type="cellIs" dxfId="0" priority="2" operator="greaterThanOrEqual">
      <formula>7</formula>
    </cfRule>
  </conditionalFormatting>
  <dataValidations count="2">
    <dataValidation type="list" allowBlank="1" showInputMessage="1" showErrorMessage="1" errorTitle="Error" error="Sólo se permiten los caracteres C, V, R, H y T en estos campos" sqref="A2:A15">
      <formula1>"T, C, R, V, H"</formula1>
    </dataValidation>
    <dataValidation type="textLength" allowBlank="1" showInputMessage="1" showErrorMessage="1" errorTitle="Error" error="La longitud del texto no es la permitida" prompt="La longitud del campo debe ser mayor o igual a 4 caracteres y menor o igual a 25 caracteres." sqref="B2:B15">
      <formula1>4</formula1>
      <formula2>25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Hoja1</vt:lpstr>
      <vt:lpstr>Hoja2</vt:lpstr>
      <vt:lpstr>Hoja3</vt:lpstr>
      <vt:lpstr>Hoja4</vt:lpstr>
      <vt:lpstr>Hoja2!Área_de_extracción</vt:lpstr>
      <vt:lpstr>Hoja2!Criterios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</dc:creator>
  <cp:lastModifiedBy>Santi</cp:lastModifiedBy>
  <dcterms:created xsi:type="dcterms:W3CDTF">2017-09-15T22:07:48Z</dcterms:created>
  <dcterms:modified xsi:type="dcterms:W3CDTF">2017-09-16T01:40:48Z</dcterms:modified>
</cp:coreProperties>
</file>