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Workspace\ETLabR\ET1_6Report\analysis\"/>
    </mc:Choice>
  </mc:AlternateContent>
  <xr:revisionPtr revIDLastSave="0" documentId="13_ncr:1_{5846DB0C-7789-4890-93D9-B526822407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C" sheetId="1" r:id="rId1"/>
    <sheet name="R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H3" i="2"/>
  <c r="H4" i="2"/>
  <c r="H5" i="2"/>
  <c r="H6" i="2"/>
  <c r="H7" i="2"/>
  <c r="H8" i="2"/>
  <c r="H9" i="2"/>
  <c r="H10" i="2"/>
  <c r="H11" i="2"/>
  <c r="H12" i="2"/>
  <c r="H2" i="2"/>
  <c r="G3" i="2"/>
  <c r="G4" i="2"/>
  <c r="G5" i="2"/>
  <c r="G6" i="2"/>
  <c r="G7" i="2"/>
  <c r="G8" i="2"/>
  <c r="G9" i="2"/>
  <c r="G10" i="2"/>
  <c r="G11" i="2"/>
  <c r="G12" i="2"/>
  <c r="F3" i="2"/>
  <c r="F4" i="2"/>
  <c r="F5" i="2"/>
  <c r="F6" i="2"/>
  <c r="F7" i="2"/>
  <c r="F8" i="2"/>
  <c r="F9" i="2"/>
  <c r="F10" i="2"/>
  <c r="F11" i="2"/>
  <c r="F12" i="2"/>
  <c r="G2" i="2"/>
  <c r="F2" i="2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<sst xmlns="http://schemas.openxmlformats.org/spreadsheetml/2006/main" count="10" uniqueCount="7">
  <si>
    <t>lg(f/Hz)</t>
  </si>
  <si>
    <t>U_R1/V</t>
  </si>
  <si>
    <t>U_C1/V</t>
  </si>
  <si>
    <t>U_R/V</t>
  </si>
  <si>
    <t>U_R**2+U_C1**2</t>
  </si>
  <si>
    <t>U_L2/V</t>
  </si>
  <si>
    <t>U_R**2+U_L2**2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</si>
</sst>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zoomScale="145" zoomScaleNormal="145" workbookViewId="0">
      <selection sqref="A1:A12"/>
    </sheetView>
  </sheetViews>
  <sheetFormatPr defaultColWidth="12.6640625" defaultRowHeight="15.75" customHeight="1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1">
        <v>2</v>
      </c>
      <c r="B2" s="1">
        <v>1.9E-3</v>
      </c>
      <c r="C2" s="1">
        <v>2.9969999999999999</v>
      </c>
      <c r="D2" s="1">
        <f t="shared" ref="D2:D12" si="0">1.52*B2</f>
        <v>2.8879999999999999E-3</v>
      </c>
      <c r="E2" s="1">
        <f t="shared" ref="E2:E12" si="1">D2^2+C2^2</f>
        <v>8.9820173405439991</v>
      </c>
      <c r="F2">
        <f>B2/100</f>
        <v>1.9000000000000001E-5</v>
      </c>
      <c r="G2">
        <f>C2/F2</f>
        <v>157736.84210526315</v>
      </c>
      <c r="H2">
        <f>10^A2</f>
        <v>100</v>
      </c>
    </row>
    <row r="3" spans="1:8" x14ac:dyDescent="0.25">
      <c r="A3" s="1">
        <v>2.2999999999999998</v>
      </c>
      <c r="B3" s="1">
        <v>3.7999999999999999E-2</v>
      </c>
      <c r="C3" s="1">
        <v>2.9969999999999999</v>
      </c>
      <c r="D3" s="1">
        <f t="shared" si="0"/>
        <v>5.7759999999999999E-2</v>
      </c>
      <c r="E3" s="1">
        <f t="shared" si="1"/>
        <v>8.985345217599999</v>
      </c>
      <c r="F3">
        <f t="shared" ref="F3:F12" si="2">B3/100</f>
        <v>3.7999999999999997E-4</v>
      </c>
      <c r="G3">
        <f t="shared" ref="G3:G12" si="3">C3/F3</f>
        <v>7886.8421052631584</v>
      </c>
      <c r="H3">
        <f t="shared" ref="H3:H12" si="4">10^A3</f>
        <v>199.52623149688802</v>
      </c>
    </row>
    <row r="4" spans="1:8" x14ac:dyDescent="0.25">
      <c r="A4" s="1">
        <v>2.6</v>
      </c>
      <c r="B4" s="1">
        <v>7.5700000000000003E-2</v>
      </c>
      <c r="C4" s="1">
        <v>2.9950000000000001</v>
      </c>
      <c r="D4" s="1">
        <f t="shared" si="0"/>
        <v>0.115064</v>
      </c>
      <c r="E4" s="1">
        <f t="shared" si="1"/>
        <v>8.9832647240960011</v>
      </c>
      <c r="F4">
        <f t="shared" si="2"/>
        <v>7.5700000000000008E-4</v>
      </c>
      <c r="G4">
        <f t="shared" si="3"/>
        <v>3956.4068692206074</v>
      </c>
      <c r="H4">
        <f t="shared" si="4"/>
        <v>398.10717055349761</v>
      </c>
    </row>
    <row r="5" spans="1:8" x14ac:dyDescent="0.25">
      <c r="A5" s="1">
        <v>2.9</v>
      </c>
      <c r="B5" s="1">
        <v>0.15049999999999999</v>
      </c>
      <c r="C5" s="1">
        <v>2.988</v>
      </c>
      <c r="D5" s="1">
        <f t="shared" si="0"/>
        <v>0.22875999999999999</v>
      </c>
      <c r="E5" s="1">
        <f t="shared" si="1"/>
        <v>8.9804751375999992</v>
      </c>
      <c r="F5">
        <f t="shared" si="2"/>
        <v>1.505E-3</v>
      </c>
      <c r="G5">
        <f t="shared" si="3"/>
        <v>1985.3820598006644</v>
      </c>
      <c r="H5">
        <f t="shared" si="4"/>
        <v>794.32823472428208</v>
      </c>
    </row>
    <row r="6" spans="1:8" x14ac:dyDescent="0.25">
      <c r="A6" s="1">
        <v>3.2</v>
      </c>
      <c r="B6" s="1">
        <v>0.29699999999999999</v>
      </c>
      <c r="C6" s="1">
        <v>2.9609999999999999</v>
      </c>
      <c r="D6" s="1">
        <f t="shared" si="0"/>
        <v>0.45144000000000001</v>
      </c>
      <c r="E6" s="1">
        <f t="shared" si="1"/>
        <v>8.9713190735999984</v>
      </c>
      <c r="F6">
        <f t="shared" si="2"/>
        <v>2.97E-3</v>
      </c>
      <c r="G6">
        <f t="shared" si="3"/>
        <v>996.96969696969688</v>
      </c>
      <c r="H6">
        <f t="shared" si="4"/>
        <v>1584.8931924611156</v>
      </c>
    </row>
    <row r="7" spans="1:8" x14ac:dyDescent="0.25">
      <c r="A7" s="1">
        <v>3.5</v>
      </c>
      <c r="B7" s="1">
        <v>0.57199999999999995</v>
      </c>
      <c r="C7" s="1">
        <v>2.867</v>
      </c>
      <c r="D7" s="1">
        <f t="shared" si="0"/>
        <v>0.86943999999999999</v>
      </c>
      <c r="E7" s="1">
        <f t="shared" si="1"/>
        <v>8.9756149136000012</v>
      </c>
      <c r="F7">
        <f t="shared" si="2"/>
        <v>5.7199999999999994E-3</v>
      </c>
      <c r="G7">
        <f t="shared" si="3"/>
        <v>501.22377622377627</v>
      </c>
      <c r="H7">
        <f t="shared" si="4"/>
        <v>3162.2776601683804</v>
      </c>
    </row>
    <row r="8" spans="1:8" x14ac:dyDescent="0.25">
      <c r="A8" s="1">
        <v>3.8</v>
      </c>
      <c r="B8" s="1">
        <v>1.018</v>
      </c>
      <c r="C8" s="1">
        <v>2.5659999999999998</v>
      </c>
      <c r="D8" s="1">
        <f t="shared" si="0"/>
        <v>1.5473600000000001</v>
      </c>
      <c r="E8" s="1">
        <f t="shared" si="1"/>
        <v>8.9786789695999989</v>
      </c>
      <c r="F8">
        <f t="shared" si="2"/>
        <v>1.018E-2</v>
      </c>
      <c r="G8">
        <f t="shared" si="3"/>
        <v>252.06286836935166</v>
      </c>
      <c r="H8">
        <f t="shared" si="4"/>
        <v>6309.5734448019384</v>
      </c>
    </row>
    <row r="9" spans="1:8" x14ac:dyDescent="0.25">
      <c r="A9" s="1">
        <v>4.0999999999999996</v>
      </c>
      <c r="B9" s="1">
        <v>1.5169999999999999</v>
      </c>
      <c r="C9" s="1">
        <v>1.923</v>
      </c>
      <c r="D9" s="1">
        <f t="shared" si="0"/>
        <v>2.3058399999999999</v>
      </c>
      <c r="E9" s="1">
        <f t="shared" si="1"/>
        <v>9.0148271055999984</v>
      </c>
      <c r="F9">
        <f t="shared" si="2"/>
        <v>1.5169999999999999E-2</v>
      </c>
      <c r="G9">
        <f t="shared" si="3"/>
        <v>126.76334871456824</v>
      </c>
      <c r="H9">
        <f t="shared" si="4"/>
        <v>12589.254117941671</v>
      </c>
    </row>
    <row r="10" spans="1:8" x14ac:dyDescent="0.25">
      <c r="A10" s="1">
        <v>4.4000000000000004</v>
      </c>
      <c r="B10" s="1">
        <v>1.8280000000000001</v>
      </c>
      <c r="C10" s="1">
        <v>1.167</v>
      </c>
      <c r="D10" s="1">
        <f t="shared" si="0"/>
        <v>2.7785600000000001</v>
      </c>
      <c r="E10" s="1">
        <f t="shared" si="1"/>
        <v>9.0822846736000002</v>
      </c>
      <c r="F10">
        <f t="shared" si="2"/>
        <v>1.8280000000000001E-2</v>
      </c>
      <c r="G10">
        <f t="shared" si="3"/>
        <v>63.840262582056894</v>
      </c>
      <c r="H10">
        <f t="shared" si="4"/>
        <v>25118.86431509586</v>
      </c>
    </row>
    <row r="11" spans="1:8" x14ac:dyDescent="0.25">
      <c r="A11" s="1">
        <v>4.7</v>
      </c>
      <c r="B11" s="1">
        <v>1.9470000000000001</v>
      </c>
      <c r="C11" s="1">
        <v>0.627</v>
      </c>
      <c r="D11" s="1">
        <f t="shared" si="0"/>
        <v>2.9594400000000003</v>
      </c>
      <c r="E11" s="1">
        <f t="shared" si="1"/>
        <v>9.1514141136000013</v>
      </c>
      <c r="F11">
        <f t="shared" si="2"/>
        <v>1.9470000000000001E-2</v>
      </c>
      <c r="G11">
        <f t="shared" si="3"/>
        <v>32.20338983050847</v>
      </c>
      <c r="H11">
        <f t="shared" si="4"/>
        <v>50118.723362727294</v>
      </c>
    </row>
    <row r="12" spans="1:8" x14ac:dyDescent="0.25">
      <c r="A12" s="1">
        <v>5</v>
      </c>
      <c r="B12" s="1">
        <v>1.9950000000000001</v>
      </c>
      <c r="C12" s="1">
        <v>0.32400000000000001</v>
      </c>
      <c r="D12" s="1">
        <f t="shared" si="0"/>
        <v>3.0324</v>
      </c>
      <c r="E12" s="1">
        <f t="shared" si="1"/>
        <v>9.3004257600000013</v>
      </c>
      <c r="F12">
        <f t="shared" si="2"/>
        <v>1.9950000000000002E-2</v>
      </c>
      <c r="G12">
        <f t="shared" si="3"/>
        <v>16.240601503759397</v>
      </c>
      <c r="H12">
        <f t="shared" si="4"/>
        <v>100000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"/>
  <sheetViews>
    <sheetView tabSelected="1" zoomScale="145" zoomScaleNormal="145" workbookViewId="0">
      <selection activeCell="D14" sqref="D14"/>
    </sheetView>
  </sheetViews>
  <sheetFormatPr defaultColWidth="12.6640625" defaultRowHeight="15.75" customHeight="1" x14ac:dyDescent="0.25"/>
  <sheetData>
    <row r="1" spans="1:8" x14ac:dyDescent="0.25">
      <c r="A1" s="1" t="s">
        <v>0</v>
      </c>
      <c r="B1" s="1" t="s">
        <v>1</v>
      </c>
      <c r="C1" s="1" t="s">
        <v>5</v>
      </c>
      <c r="D1" s="1" t="s">
        <v>3</v>
      </c>
      <c r="E1" s="1" t="s">
        <v>6</v>
      </c>
    </row>
    <row r="2" spans="1:8" x14ac:dyDescent="0.25">
      <c r="A2" s="1">
        <v>2</v>
      </c>
      <c r="B2" s="1">
        <v>1.7949999999999999</v>
      </c>
      <c r="C2" s="1">
        <v>0.318</v>
      </c>
      <c r="D2" s="1">
        <f>1.69*B2</f>
        <v>3.03355</v>
      </c>
      <c r="E2" s="1">
        <f t="shared" ref="E2:E12" si="0">D2^2+C2^2</f>
        <v>9.3035496025000004</v>
      </c>
      <c r="F2">
        <f>B2/100</f>
        <v>1.7950000000000001E-2</v>
      </c>
      <c r="G2">
        <f>C2/F2</f>
        <v>17.715877437325904</v>
      </c>
      <c r="H2">
        <f>10^A2</f>
        <v>100</v>
      </c>
    </row>
    <row r="3" spans="1:8" x14ac:dyDescent="0.25">
      <c r="A3" s="1">
        <v>2.2999999999999998</v>
      </c>
      <c r="B3" s="1">
        <v>1.79</v>
      </c>
      <c r="C3" s="1">
        <v>0.373</v>
      </c>
      <c r="D3" s="1">
        <f t="shared" ref="D3:D12" si="1">1.7*B3</f>
        <v>3.0430000000000001</v>
      </c>
      <c r="E3" s="1">
        <f t="shared" si="0"/>
        <v>9.3989780000000014</v>
      </c>
      <c r="F3">
        <f t="shared" ref="F3:F12" si="2">B3/100</f>
        <v>1.7899999999999999E-2</v>
      </c>
      <c r="G3">
        <f t="shared" ref="G3:G12" si="3">C3/F3</f>
        <v>20.837988826815643</v>
      </c>
      <c r="H3">
        <f t="shared" ref="H3:H12" si="4">10^A3</f>
        <v>199.52623149688802</v>
      </c>
    </row>
    <row r="4" spans="1:8" x14ac:dyDescent="0.25">
      <c r="A4" s="1">
        <v>2.6</v>
      </c>
      <c r="B4" s="1">
        <v>1.774</v>
      </c>
      <c r="C4" s="1">
        <v>0.53500000000000003</v>
      </c>
      <c r="D4" s="1">
        <f t="shared" si="1"/>
        <v>3.0158</v>
      </c>
      <c r="E4" s="1">
        <f t="shared" si="0"/>
        <v>9.3812746400000009</v>
      </c>
      <c r="F4">
        <f t="shared" si="2"/>
        <v>1.7739999999999999E-2</v>
      </c>
      <c r="G4">
        <f t="shared" si="3"/>
        <v>30.157835400225483</v>
      </c>
      <c r="H4">
        <f t="shared" si="4"/>
        <v>398.10717055349761</v>
      </c>
    </row>
    <row r="5" spans="1:8" x14ac:dyDescent="0.25">
      <c r="A5" s="1">
        <v>2.9</v>
      </c>
      <c r="B5" s="1">
        <v>1.716</v>
      </c>
      <c r="C5" s="1">
        <v>0.90700000000000003</v>
      </c>
      <c r="D5" s="1">
        <f t="shared" si="1"/>
        <v>2.9171999999999998</v>
      </c>
      <c r="E5" s="1">
        <f t="shared" si="0"/>
        <v>9.3327048399999981</v>
      </c>
      <c r="F5">
        <f t="shared" si="2"/>
        <v>1.7159999999999998E-2</v>
      </c>
      <c r="G5">
        <f t="shared" si="3"/>
        <v>52.855477855477865</v>
      </c>
      <c r="H5">
        <f t="shared" si="4"/>
        <v>794.32823472428208</v>
      </c>
    </row>
    <row r="6" spans="1:8" x14ac:dyDescent="0.25">
      <c r="A6" s="1">
        <v>3.2</v>
      </c>
      <c r="B6" s="1">
        <v>1.534</v>
      </c>
      <c r="C6" s="1">
        <v>1.552</v>
      </c>
      <c r="D6" s="1">
        <f t="shared" si="1"/>
        <v>2.6078000000000001</v>
      </c>
      <c r="E6" s="1">
        <f t="shared" si="0"/>
        <v>9.2093248400000007</v>
      </c>
      <c r="F6">
        <f t="shared" si="2"/>
        <v>1.5339999999999999E-2</v>
      </c>
      <c r="G6">
        <f t="shared" si="3"/>
        <v>101.17340286831814</v>
      </c>
      <c r="H6">
        <f t="shared" si="4"/>
        <v>1584.8931924611156</v>
      </c>
    </row>
    <row r="7" spans="1:8" x14ac:dyDescent="0.25">
      <c r="A7" s="1">
        <v>3.5</v>
      </c>
      <c r="B7" s="1">
        <v>1.1499999999999999</v>
      </c>
      <c r="C7" s="1">
        <v>2.286</v>
      </c>
      <c r="D7" s="1">
        <f t="shared" si="1"/>
        <v>1.9549999999999998</v>
      </c>
      <c r="E7" s="1">
        <f t="shared" si="0"/>
        <v>9.047820999999999</v>
      </c>
      <c r="F7">
        <f t="shared" si="2"/>
        <v>1.15E-2</v>
      </c>
      <c r="G7">
        <f t="shared" si="3"/>
        <v>198.78260869565219</v>
      </c>
      <c r="H7">
        <f t="shared" si="4"/>
        <v>3162.2776601683804</v>
      </c>
    </row>
    <row r="8" spans="1:8" x14ac:dyDescent="0.25">
      <c r="A8" s="1">
        <v>3.8</v>
      </c>
      <c r="B8" s="1">
        <v>0.69699999999999995</v>
      </c>
      <c r="C8" s="1">
        <v>2.75</v>
      </c>
      <c r="D8" s="1">
        <f t="shared" si="1"/>
        <v>1.1848999999999998</v>
      </c>
      <c r="E8" s="1">
        <f t="shared" si="0"/>
        <v>8.9664880099999991</v>
      </c>
      <c r="F8">
        <f t="shared" si="2"/>
        <v>6.9699999999999996E-3</v>
      </c>
      <c r="G8">
        <f t="shared" si="3"/>
        <v>394.54806312769011</v>
      </c>
      <c r="H8">
        <f t="shared" si="4"/>
        <v>6309.5734448019384</v>
      </c>
    </row>
    <row r="9" spans="1:8" x14ac:dyDescent="0.25">
      <c r="A9" s="1">
        <v>4.0999999999999996</v>
      </c>
      <c r="B9" s="1">
        <v>0.36599999999999999</v>
      </c>
      <c r="C9" s="1">
        <v>2.9279999999999999</v>
      </c>
      <c r="D9" s="1">
        <f t="shared" si="1"/>
        <v>0.62219999999999998</v>
      </c>
      <c r="E9" s="1">
        <f t="shared" si="0"/>
        <v>8.9603168399999991</v>
      </c>
      <c r="F9">
        <f t="shared" si="2"/>
        <v>3.6600000000000001E-3</v>
      </c>
      <c r="G9">
        <f t="shared" si="3"/>
        <v>800</v>
      </c>
      <c r="H9">
        <f t="shared" si="4"/>
        <v>12589.254117941671</v>
      </c>
    </row>
    <row r="10" spans="1:8" x14ac:dyDescent="0.25">
      <c r="A10" s="1">
        <v>4.4000000000000004</v>
      </c>
      <c r="B10" s="1">
        <v>0.16900000000000001</v>
      </c>
      <c r="C10" s="1">
        <v>2.9820000000000002</v>
      </c>
      <c r="D10" s="1">
        <f t="shared" si="1"/>
        <v>0.2873</v>
      </c>
      <c r="E10" s="1">
        <f t="shared" si="0"/>
        <v>8.9748652900000021</v>
      </c>
      <c r="F10">
        <f t="shared" si="2"/>
        <v>1.6900000000000001E-3</v>
      </c>
      <c r="G10">
        <f t="shared" si="3"/>
        <v>1764.4970414201184</v>
      </c>
      <c r="H10">
        <f t="shared" si="4"/>
        <v>25118.86431509586</v>
      </c>
    </row>
    <row r="11" spans="1:8" x14ac:dyDescent="0.25">
      <c r="A11" s="1">
        <v>4.7</v>
      </c>
      <c r="B11" s="1">
        <v>4.5999999999999999E-2</v>
      </c>
      <c r="C11" s="1">
        <v>3.0009999999999999</v>
      </c>
      <c r="D11" s="1">
        <f t="shared" si="1"/>
        <v>7.8199999999999992E-2</v>
      </c>
      <c r="E11" s="1">
        <f t="shared" si="0"/>
        <v>9.0121162399999992</v>
      </c>
      <c r="F11">
        <f t="shared" si="2"/>
        <v>4.6000000000000001E-4</v>
      </c>
      <c r="G11">
        <f t="shared" si="3"/>
        <v>6523.9130434782601</v>
      </c>
      <c r="H11">
        <f t="shared" si="4"/>
        <v>50118.723362727294</v>
      </c>
    </row>
    <row r="12" spans="1:8" x14ac:dyDescent="0.25">
      <c r="A12" s="1">
        <v>5</v>
      </c>
      <c r="B12" s="1">
        <v>5.5E-2</v>
      </c>
      <c r="C12" s="1">
        <v>3.0289999999999999</v>
      </c>
      <c r="D12" s="1">
        <f t="shared" si="1"/>
        <v>9.35E-2</v>
      </c>
      <c r="E12" s="1">
        <f t="shared" si="0"/>
        <v>9.1835832499999981</v>
      </c>
      <c r="F12">
        <f t="shared" si="2"/>
        <v>5.5000000000000003E-4</v>
      </c>
      <c r="G12">
        <f t="shared" si="3"/>
        <v>5507.272727272727</v>
      </c>
      <c r="H12">
        <f t="shared" si="4"/>
        <v>100000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RC</vt:lpstr>
      <vt:lpstr>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鹏辉 戴</cp:lastModifiedBy>
  <dcterms:modified xsi:type="dcterms:W3CDTF">2024-05-13T14:48:37Z</dcterms:modified>
</cp:coreProperties>
</file>