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y study\Nashtech\"/>
    </mc:Choice>
  </mc:AlternateContent>
  <xr:revisionPtr revIDLastSave="0" documentId="8_{C12DE8B5-6932-47CB-ACF8-48F9DFCB2C72}" xr6:coauthVersionLast="47" xr6:coauthVersionMax="47" xr10:uidLastSave="{00000000-0000-0000-0000-000000000000}"/>
  <bookViews>
    <workbookView xWindow="-108" yWindow="-108" windowWidth="23256" windowHeight="12456" tabRatio="840" firstSheet="2" activeTab="6"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0" i="15" l="1"/>
  <c r="A61" i="15" s="1"/>
  <c r="A62" i="15" s="1"/>
  <c r="A63" i="15" s="1"/>
  <c r="A64" i="15" s="1"/>
  <c r="A65" i="15" s="1"/>
  <c r="A23" i="15"/>
  <c r="A24" i="15" s="1"/>
  <c r="A25" i="15" s="1"/>
  <c r="A26" i="15" s="1"/>
  <c r="A27" i="15" s="1"/>
  <c r="A28" i="15" s="1"/>
  <c r="A29" i="15" s="1"/>
  <c r="A30" i="15" s="1"/>
  <c r="A31" i="15" s="1"/>
  <c r="A32" i="15" s="1"/>
  <c r="A33" i="15" s="1"/>
  <c r="A34" i="15" s="1"/>
  <c r="A35" i="15" s="1"/>
  <c r="A36" i="15" s="1"/>
  <c r="A38" i="15" s="1"/>
  <c r="A39" i="15" s="1"/>
  <c r="A40" i="15" s="1"/>
  <c r="A41" i="15" s="1"/>
  <c r="A42" i="15" s="1"/>
  <c r="A43" i="15" s="1"/>
  <c r="A44" i="15" s="1"/>
  <c r="A45" i="15" s="1"/>
  <c r="A46" i="15" s="1"/>
  <c r="A47" i="15" s="1"/>
  <c r="A48" i="15" s="1"/>
  <c r="A49" i="15" s="1"/>
  <c r="A50" i="15" s="1"/>
  <c r="A51" i="15" s="1"/>
  <c r="A52" i="15" s="1"/>
  <c r="A53" i="15" s="1"/>
  <c r="A54" i="15" s="1"/>
  <c r="A55" i="15" s="1"/>
  <c r="A56" i="15" s="1"/>
  <c r="A22" i="9"/>
  <c r="A22" i="8"/>
  <c r="A66" i="15" l="1"/>
  <c r="A67" i="15" s="1"/>
  <c r="A68" i="15" s="1"/>
  <c r="A69" i="15" s="1"/>
  <c r="A23" i="9"/>
  <c r="A24" i="9" s="1"/>
  <c r="A25" i="9" s="1"/>
  <c r="A26" i="9" s="1"/>
  <c r="A27" i="9" s="1"/>
  <c r="A28" i="9" s="1"/>
  <c r="A29" i="9" s="1"/>
  <c r="A30" i="9" s="1"/>
  <c r="A31" i="9" s="1"/>
  <c r="A32" i="9" s="1"/>
  <c r="A70" i="15" l="1"/>
  <c r="A71" i="15" s="1"/>
  <c r="A72" i="15" s="1"/>
  <c r="A73" i="15" s="1"/>
  <c r="A74" i="15" s="1"/>
  <c r="A76" i="15" s="1"/>
  <c r="A77" i="15" s="1"/>
  <c r="A78" i="15" s="1"/>
  <c r="A79" i="15" s="1"/>
  <c r="A80" i="15" s="1"/>
  <c r="A81" i="15" s="1"/>
  <c r="A82" i="15" s="1"/>
  <c r="A83" i="15" s="1"/>
  <c r="A84" i="15" s="1"/>
  <c r="A85" i="15" s="1"/>
  <c r="A86" i="15" s="1"/>
  <c r="A87" i="15" s="1"/>
  <c r="A88" i="15" s="1"/>
  <c r="A33" i="9"/>
  <c r="A34" i="9" s="1"/>
  <c r="A35" i="9" s="1"/>
  <c r="A36" i="9" s="1"/>
  <c r="A37" i="9" s="1"/>
  <c r="A38" i="9" s="1"/>
  <c r="A40" i="9" s="1"/>
  <c r="A41" i="9" s="1"/>
  <c r="A42" i="9" s="1"/>
  <c r="A43" i="9" s="1"/>
  <c r="A44" i="9" s="1"/>
  <c r="A45" i="9" s="1"/>
  <c r="A46" i="9" s="1"/>
  <c r="A47" i="9" s="1"/>
  <c r="A48" i="9" s="1"/>
  <c r="A49" i="9" s="1"/>
  <c r="A90" i="15" l="1"/>
  <c r="A91" i="15" s="1"/>
  <c r="A92" i="15" s="1"/>
  <c r="A93" i="15" s="1"/>
  <c r="A94" i="15" s="1"/>
  <c r="A96" i="15" s="1"/>
  <c r="A97" i="15" s="1"/>
  <c r="A98" i="15" s="1"/>
  <c r="A99" i="15" s="1"/>
  <c r="A100" i="15" s="1"/>
  <c r="A101" i="15" s="1"/>
  <c r="A102" i="15" s="1"/>
  <c r="A103" i="15" s="1"/>
  <c r="A104" i="15" s="1"/>
  <c r="A105" i="15" s="1"/>
  <c r="A106" i="15" s="1"/>
  <c r="A107" i="15" s="1"/>
  <c r="A108" i="15" s="1"/>
  <c r="A109" i="15" s="1"/>
  <c r="A111" i="15" s="1"/>
  <c r="A112" i="15" s="1"/>
  <c r="A113" i="15" s="1"/>
  <c r="A114" i="15" s="1"/>
  <c r="A115" i="15" s="1"/>
  <c r="A117" i="15" s="1"/>
  <c r="A50" i="9"/>
  <c r="A51" i="9" s="1"/>
  <c r="A52" i="9" s="1"/>
  <c r="A53" i="9" s="1"/>
  <c r="A54" i="9" s="1"/>
  <c r="A55" i="9" s="1"/>
  <c r="A23" i="8"/>
  <c r="A24" i="8" s="1"/>
  <c r="A25" i="8" s="1"/>
  <c r="A26" i="8" s="1"/>
  <c r="A27" i="8" s="1"/>
  <c r="A28" i="8" s="1"/>
  <c r="A29" i="8" s="1"/>
  <c r="A30" i="8" s="1"/>
  <c r="A31" i="8" s="1"/>
  <c r="B9" i="8"/>
  <c r="C9" i="8"/>
  <c r="D9" i="8"/>
  <c r="F30" i="10"/>
  <c r="F29" i="10"/>
  <c r="F28" i="10"/>
  <c r="F27" i="10"/>
  <c r="E30" i="10"/>
  <c r="E29" i="10"/>
  <c r="E28" i="10"/>
  <c r="E27" i="10"/>
  <c r="D30" i="10"/>
  <c r="D29" i="10"/>
  <c r="D28" i="10"/>
  <c r="D27" i="10"/>
  <c r="A118" i="15" l="1"/>
  <c r="A57" i="9"/>
  <c r="A58" i="9" s="1"/>
  <c r="A33" i="8"/>
  <c r="A34" i="8" s="1"/>
  <c r="A35" i="8" s="1"/>
  <c r="A36" i="8" s="1"/>
  <c r="A37" i="8" s="1"/>
  <c r="A38" i="8" s="1"/>
  <c r="A39" i="8" s="1"/>
  <c r="A40" i="8" s="1"/>
  <c r="A41" i="8" s="1"/>
  <c r="A42" i="8" s="1"/>
  <c r="A43" i="8" s="1"/>
  <c r="A44" i="8" s="1"/>
  <c r="C30" i="10"/>
  <c r="C29" i="10"/>
  <c r="C28" i="10"/>
  <c r="C27" i="10"/>
  <c r="A119" i="15" l="1"/>
  <c r="A121" i="15" s="1"/>
  <c r="A59" i="9"/>
  <c r="A60" i="9" s="1"/>
  <c r="A61" i="9" s="1"/>
  <c r="A62" i="9" s="1"/>
  <c r="A63" i="9" s="1"/>
  <c r="A64" i="9" s="1"/>
  <c r="A65" i="9" s="1"/>
  <c r="A66" i="9" s="1"/>
  <c r="A67" i="9" s="1"/>
  <c r="A45" i="8"/>
  <c r="A46" i="8" s="1"/>
  <c r="A48" i="8" s="1"/>
  <c r="A49" i="8" s="1"/>
  <c r="A50" i="8" s="1"/>
  <c r="A51" i="8" s="1"/>
  <c r="A52" i="8" s="1"/>
  <c r="A54" i="8" s="1"/>
  <c r="A55" i="8" s="1"/>
  <c r="C31" i="10"/>
  <c r="F52" i="10" s="1"/>
  <c r="C19" i="10"/>
  <c r="C18" i="10"/>
  <c r="G19" i="10"/>
  <c r="E19" i="10"/>
  <c r="F19" i="10"/>
  <c r="D19" i="10"/>
  <c r="D9" i="15"/>
  <c r="C9" i="15"/>
  <c r="B9" i="15"/>
  <c r="F31" i="10"/>
  <c r="G18" i="10"/>
  <c r="A68" i="9" l="1"/>
  <c r="A69" i="9" s="1"/>
  <c r="A70" i="9" s="1"/>
  <c r="A71" i="9" s="1"/>
  <c r="A72" i="9" s="1"/>
  <c r="A73" i="9" s="1"/>
  <c r="A74" i="9" s="1"/>
  <c r="A75" i="9" s="1"/>
  <c r="A76" i="9" s="1"/>
  <c r="A56" i="8"/>
  <c r="A58" i="8" s="1"/>
  <c r="G20" i="10"/>
  <c r="C20" i="10"/>
  <c r="D9" i="9"/>
  <c r="C9" i="9"/>
  <c r="B9" i="9"/>
  <c r="E18" i="10"/>
  <c r="E20" i="10" s="1"/>
  <c r="D18" i="10"/>
  <c r="D20" i="10" s="1"/>
  <c r="A77" i="9" l="1"/>
  <c r="F18" i="10"/>
  <c r="F20" i="10" s="1"/>
  <c r="D21" i="10" s="1"/>
  <c r="G52" i="10" s="1"/>
  <c r="A59" i="8"/>
  <c r="A60" i="8" s="1"/>
  <c r="A61" i="8" s="1"/>
  <c r="A62" i="8" s="1"/>
  <c r="A63" i="8" s="1"/>
  <c r="A64" i="8" s="1"/>
  <c r="A65" i="8" s="1"/>
  <c r="A66" i="8" s="1"/>
  <c r="A67" i="8" s="1"/>
  <c r="A79" i="9" l="1"/>
  <c r="A80" i="9" s="1"/>
  <c r="A81" i="9" s="1"/>
  <c r="A82" i="9" s="1"/>
  <c r="A83" i="9" s="1"/>
  <c r="A84" i="9" s="1"/>
  <c r="A85" i="9" s="1"/>
  <c r="A86" i="9" s="1"/>
  <c r="A87" i="9" s="1"/>
  <c r="A88" i="9" s="1"/>
  <c r="A89" i="9" s="1"/>
  <c r="A90" i="9" s="1"/>
  <c r="A92" i="9" s="1"/>
  <c r="A93" i="9" s="1"/>
  <c r="A94" i="9" s="1"/>
  <c r="A96" i="9" l="1"/>
  <c r="A97" i="9" s="1"/>
  <c r="A98" i="9" s="1"/>
  <c r="A99" i="9" s="1"/>
  <c r="A100" i="9" s="1"/>
  <c r="A101" i="9" s="1"/>
  <c r="A102" i="9" s="1"/>
  <c r="A103" i="9" s="1"/>
  <c r="A104" i="9" s="1"/>
  <c r="A105" i="9" s="1"/>
  <c r="A106" i="9" l="1"/>
  <c r="A107" i="9" s="1"/>
  <c r="A108" i="9" s="1"/>
  <c r="A109" i="9" s="1"/>
  <c r="A110" i="9" s="1"/>
  <c r="A111" i="9" l="1"/>
  <c r="A116" i="9" l="1"/>
  <c r="A117" i="9" s="1"/>
  <c r="A113" i="9"/>
  <c r="A119" i="9" l="1"/>
  <c r="A120" i="9" s="1"/>
  <c r="A121" i="9" s="1"/>
  <c r="A122" i="9" s="1"/>
  <c r="A123" i="9" s="1"/>
  <c r="A124" i="9" s="1"/>
  <c r="A125" i="9" s="1"/>
  <c r="A126" i="9" l="1"/>
  <c r="A128" i="9" s="1"/>
  <c r="A129" i="9" s="1"/>
  <c r="A130" i="9" s="1"/>
  <c r="A132" i="9" s="1"/>
  <c r="A133" i="9" s="1"/>
  <c r="A134" i="9" s="1"/>
  <c r="A135" i="9" s="1"/>
  <c r="A136" i="9" s="1"/>
  <c r="A137" i="9" s="1"/>
  <c r="A138" i="9" s="1"/>
  <c r="A139" i="9" s="1"/>
  <c r="A140" i="9" s="1"/>
  <c r="A141" i="9" s="1"/>
  <c r="A143" i="9" l="1"/>
  <c r="A144" i="9" s="1"/>
  <c r="A145" i="9" l="1"/>
  <c r="A147" i="9" s="1"/>
  <c r="A149" i="9" s="1"/>
  <c r="A150" i="9" s="1"/>
  <c r="A152" i="9" s="1"/>
  <c r="A153" i="9" l="1"/>
  <c r="A154" i="9" s="1"/>
  <c r="A155" i="9" s="1"/>
  <c r="A156" i="9" s="1"/>
  <c r="A157" i="9" s="1"/>
  <c r="A158" i="9" s="1"/>
  <c r="A159" i="9" s="1"/>
  <c r="A160" i="9" s="1"/>
  <c r="A161" i="9" l="1"/>
  <c r="A162" i="9" s="1"/>
  <c r="A164" i="9" s="1"/>
  <c r="A165" i="9" s="1"/>
  <c r="A167" i="9" s="1"/>
  <c r="A168" i="9" s="1"/>
  <c r="A170" i="9" s="1"/>
  <c r="A171" i="9" s="1"/>
  <c r="A173" i="9" s="1"/>
  <c r="A174" i="9" s="1"/>
  <c r="A176" i="9" s="1"/>
  <c r="A177" i="9" s="1"/>
  <c r="A179" i="9" s="1"/>
  <c r="A18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1"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48" authorId="1" shapeId="0" xr:uid="{00000000-0006-0000-0500-000004000000}">
      <text>
        <r>
          <rPr>
            <b/>
            <sz val="9"/>
            <color indexed="81"/>
            <rFont val="Tahoma"/>
            <family val="2"/>
          </rPr>
          <t>Nguyen Dao Thi Binh:</t>
        </r>
        <r>
          <rPr>
            <sz val="9"/>
            <color indexed="81"/>
            <rFont val="Tahoma"/>
            <family val="2"/>
          </rPr>
          <t xml:space="preserve">
Bug ID: 13050</t>
        </r>
      </text>
    </comment>
    <comment ref="F114" authorId="1" shapeId="0" xr:uid="{00000000-0006-0000-0500-000008000000}">
      <text>
        <r>
          <rPr>
            <b/>
            <sz val="9"/>
            <color indexed="81"/>
            <rFont val="Tahoma"/>
            <family val="2"/>
          </rPr>
          <t>Nguyen Dao Thi Binh:</t>
        </r>
        <r>
          <rPr>
            <sz val="9"/>
            <color indexed="81"/>
            <rFont val="Tahoma"/>
            <family val="2"/>
          </rPr>
          <t xml:space="preserve">
Bug ID: 13051</t>
        </r>
      </text>
    </comment>
    <comment ref="G114" authorId="1" shapeId="0" xr:uid="{00000000-0006-0000-0500-000009000000}">
      <text>
        <r>
          <rPr>
            <b/>
            <sz val="9"/>
            <color indexed="81"/>
            <rFont val="Tahoma"/>
            <family val="2"/>
          </rPr>
          <t>Nguyen Dao Thi Binh:</t>
        </r>
        <r>
          <rPr>
            <sz val="9"/>
            <color indexed="81"/>
            <rFont val="Tahoma"/>
            <family val="2"/>
          </rPr>
          <t xml:space="preserve">
Bug ID: 13051</t>
        </r>
      </text>
    </comment>
    <comment ref="F115" authorId="1" shapeId="0" xr:uid="{00000000-0006-0000-0500-00000A000000}">
      <text>
        <r>
          <rPr>
            <b/>
            <sz val="9"/>
            <color indexed="81"/>
            <rFont val="Tahoma"/>
            <family val="2"/>
          </rPr>
          <t>Nguyen Dao Thi Binh:</t>
        </r>
        <r>
          <rPr>
            <sz val="9"/>
            <color indexed="81"/>
            <rFont val="Tahoma"/>
            <family val="2"/>
          </rPr>
          <t xml:space="preserve">
Bug ID: 13059</t>
        </r>
      </text>
    </comment>
    <comment ref="G115" authorId="1" shapeId="0" xr:uid="{00000000-0006-0000-0500-00000B000000}">
      <text>
        <r>
          <rPr>
            <b/>
            <sz val="9"/>
            <color indexed="81"/>
            <rFont val="Tahoma"/>
            <family val="2"/>
          </rPr>
          <t>Nguyen Dao Thi Binh:</t>
        </r>
        <r>
          <rPr>
            <sz val="9"/>
            <color indexed="81"/>
            <rFont val="Tahoma"/>
            <family val="2"/>
          </rPr>
          <t xml:space="preserve">
Bug ID: 13059</t>
        </r>
      </text>
    </comment>
    <comment ref="F151" authorId="1" shapeId="0" xr:uid="{00000000-0006-0000-0500-00000F000000}">
      <text>
        <r>
          <rPr>
            <b/>
            <sz val="9"/>
            <color indexed="81"/>
            <rFont val="Tahoma"/>
            <family val="2"/>
          </rPr>
          <t>Nguyen Dao Thi Binh:</t>
        </r>
        <r>
          <rPr>
            <sz val="9"/>
            <color indexed="81"/>
            <rFont val="Tahoma"/>
            <family val="2"/>
          </rPr>
          <t xml:space="preserve">
Bug ID: 13159</t>
        </r>
      </text>
    </comment>
    <comment ref="E157"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<sst xmlns="http://schemas.openxmlformats.org/spreadsheetml/2006/main" count="737" uniqueCount="560">
  <si>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</si>
  <si>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</si>
  <si>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</si>
  <si>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</si>
  <si>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</si>
  <si>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</si>
  <si>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</si>
  <si>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</si>
  <si>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</si>
  <si>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</si>
  <si>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</si>
  <si>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</si>
  <si>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</si>
  <si>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</si>
  <si>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</si>
  <si>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</si>
  <si>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</si>
  <si>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</si>
  <si>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</si>
  <si>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</si>
  <si>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</si>
  <si>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</si>
  <si>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</si>
  <si>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</si>
  <si>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</si>
  <si>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</si>
  <si>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</si>
  <si>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</si>
  <si>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</si>
  <si>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</si>
  <si>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</si>
  <si>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</si>
  <si>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</si>
  <si>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</si>
  <si>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</si>
  <si>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</si>
  <si>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</si>
  <si>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</si>
  <si>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</si>
  <si>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</si>
  <si>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</si>
  <si>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</si>
  <si>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</si>
  <si>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</si>
  <si>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</si>
  <si>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</si>
  <si>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</si>
  <si>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</si>
  <si>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</si>
  <si>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</si>
  <si>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</si>
  <si>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</si>
  <si>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</si>
  <si>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</si>
  <si>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</si>
  <si>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</si>
  <si>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</si>
  <si>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</si>
  <si>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</si>
  <si>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</si>
  <si>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</si>
  <si>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</si>
  <si>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</si>
  <si>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</si>
  <si>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</si>
  <si>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</si>
  <si>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</si>
  <si>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</si>
  <si>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</si>
  <si>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</si>
  <si>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</si>
  <si>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</si>
  <si>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</si>
  <si>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</si>
  <si>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</si>
  <si>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</si>
  <si>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</si>
  <si>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</si>
  <si>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</si>
  <si>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</si>
  <si>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</si>
  <si>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</si>
  <si>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</si>
  <si>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</si>
  <si>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</si>
  <si>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</si>
  <si>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</si>
  <si>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</si>
  <si>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</si>
  <si>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</si>
  <si>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</si>
  <si>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</si>
  <si>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</si>
  <si>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</si>
  <si>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</si>
  <si>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</si>
  <si>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</si>
  <si>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</si>
  <si>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</si>
  <si>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</si>
  <si>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</si>
  <si>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</si>
  <si>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</si>
  <si>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</si>
  <si>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</si>
  <si>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</si>
  <si>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</si>
  <si>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</si>
  <si>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</si>
  <si>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</si>
  <si>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</si>
  <si>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</si>
  <si>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</si>
  <si>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</si>
  <si>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</si>
  <si>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</si>
  <si>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</si>
  <si>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</si>
  <si>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</si>
  <si>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</si>
  <si>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</si>
  <si>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</si>
  <si>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</si>
  <si>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</si>
  <si>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</si>
  <si>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</si>
  <si>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</si>
  <si>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</si>
  <si>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</si>
  <si>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</si>
  <si>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</si>
  <si>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</si>
  <si>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</si>
  <si>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</si>
  <si>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</si>
  <si>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</si>
  <si>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</si>
  <si>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</si>
  <si>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</si>
  <si>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</si>
  <si>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</si>
  <si>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</si>
  <si>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</si>
  <si>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</si>
  <si>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</si>
  <si>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</si>
  <si>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</si>
  <si>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</si>
  <si>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</si>
  <si>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</si>
  <si>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</si>
  <si>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</si>
  <si>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</si>
  <si>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</si>
  <si>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</si>
  <si>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</si>
  <si>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</si>
  <si>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</si>
  <si>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</si>
  <si>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</si>
  <si>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</si>
  <si>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</si>
  <si>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</si>
  <si>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</si>
  <si>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</si>
  <si>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</si>
  <si>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</si>
  <si>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</si>
  <si>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</si>
  <si>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</si>
  <si>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</si>
  <si>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</si>
  <si>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</si>
  <si>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</si>
  <si>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</si>
  <si>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</si>
  <si>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</si>
  <si>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</si>
  <si>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</si>
  <si>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</si>
  <si>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</si>
  <si>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</si>
  <si>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</si>
  <si>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</si>
  <si>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</si>
  <si>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</si>
  <si>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</si>
  <si>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</si>
  <si>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</si>
  <si>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</si>
  <si>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</si>
  <si>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</si>
  <si>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</si>
  <si>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</si>
  <si>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</si>
  <si>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</si>
  <si>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</si>
  <si>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</si>
  <si>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</si>
  <si>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</si>
  <si>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</si>
  <si>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Pre-condition: There are products that discounted price = 1000000000
1. Select the product from the list of pre-conditions
2. Check the discounted price</t>
  </si>
  <si>
    <t>Pre-condition: There are products that discounted price = 999999999
1. Select the product from the list of pre-conditions
2. Check the discounted price</t>
  </si>
  <si>
    <t>Pre-condition: There are products that discounted price &lt; 999999999
1. Select the product from the list of pre-conditions
2. Check the discounted price</t>
  </si>
  <si>
    <t>Pre-condition: There are products that discounted price = 1000000
1. Select the product from the list of pre-conditions
2. Check the discounted price</t>
  </si>
  <si>
    <t>Pre-condition: There are products that discounted price = 999999
1. Select the product from the list of pre-conditions
2. Check the discounted price</t>
  </si>
  <si>
    <t>Pre-condition: There are products that discounted price &lt; 999999
1. Select the product from the list of pre-conditions
2. Check the discounted price</t>
  </si>
  <si>
    <t>Pre-condition: There are products that discounted price = 1000
1. Select the product from the list of pre-conditions
2. Check the discounted price</t>
  </si>
  <si>
    <t>Pre-condition: There are products that discounted  price &lt; 999
1. Select the product from the list of pre-conditions
2. Check the discounted price</t>
  </si>
  <si>
    <t>Pre-condition: There are products that discounted price = 999
1. Select the product from the list of pre-conditions
2. Check the discounted price</t>
  </si>
  <si>
    <t xml:space="preserve">Pre-condition: There is a product with a discounted price when it is not rounded to an integer
1. Select the product from the list of pre-conditions
2. Check discounted price
</t>
  </si>
  <si>
    <t xml:space="preserve">Pre-condition: There is a product with a discounted price that is not rounded, is a number with decimals &gt; 5
1. Select the product from the list of pre-conditions
2. Check discounted price
</t>
  </si>
  <si>
    <t xml:space="preserve">Pre-condition: There is a product with a discounted price that is not rounded, is a number with decimals &lt; 5
1. Select the product from the list of pre-conditions
2. Check discounted price
</t>
  </si>
  <si>
    <t xml:space="preserve">Pre-condition: There is a product with a discounted price that is not rounded, is a number with decimals = 5
1. Select the product from the list of pre-conditions
2. Check discounted price
</t>
  </si>
  <si>
    <t>Pre-condition: There are products that original price = 999
1. Select the product from the list of pre-conditions
2. Check the original price</t>
  </si>
  <si>
    <t>Pre-condition: There are products that original price &lt; 999
1. Select the product from the list of pre-conditions
2. Check the original price</t>
  </si>
  <si>
    <t>Pre-condition: There are products that original price = 1000
1. Select the product from the list of pre-conditions
2. Check the original price</t>
  </si>
  <si>
    <t>Pre-condition: There are products that original price &lt; 999999
1. Select the product from the list of pre-conditions
2. Check the original price</t>
  </si>
  <si>
    <t>Pre-condition: There are products that original price = 999999
1. Select the product from the list of pre-conditions
2. Check the original price</t>
  </si>
  <si>
    <t>Pre-condition: There are products that original price = 1000000
1. Select the product from the list of pre-conditions
2. Check the original price</t>
  </si>
  <si>
    <t>Pre-condition: There are products that original price &lt; 999999999
1. Select the product from the list of pre-conditions
2. Check the original price</t>
  </si>
  <si>
    <t>Pre-condition: There are products that original price = 999999999
1. Select the product from the list of pre-conditions
2. Check the original price</t>
  </si>
  <si>
    <t>Pre-condition: There are products that original price = 1000000000
1. Select the product from the list of pre-conditions
2. Check the original price</t>
  </si>
  <si>
    <t>1. Select the product from the list of product
2. View currency of the original price</t>
  </si>
  <si>
    <t>1. Select the product from the list of product
2. View currency of the discounted price</t>
  </si>
  <si>
    <t>Check the big photo frame when clicking on the product when there is no photo</t>
  </si>
  <si>
    <t>Pre-condition:  There is a product that has the photo
1. Click on the product from the list of pre-condition
2. Check the big photo frame</t>
  </si>
  <si>
    <t>Pre-condition: There is a product that no photos
1. Click on the product from the list of pre-condition
2. Check the big photo frame</t>
  </si>
  <si>
    <t>1. No commas to separator groups of thousands, milions, bilions</t>
  </si>
  <si>
    <t>1. Appear 1 comma to separator groups of thousands</t>
  </si>
  <si>
    <t>1. Appear 2 commas to separator groups of thousands, milions</t>
  </si>
  <si>
    <t>1. Appear 3 commas to separator groups of thousands, milions, bilions</t>
  </si>
  <si>
    <t>The currency of the original price will be show is đ.</t>
  </si>
  <si>
    <t>The currency of the discounted price will be show is đ.</t>
  </si>
  <si>
    <t>1. Discounted price is rounded down integer nearest</t>
  </si>
  <si>
    <t>1. Discounted price rounded up integer nearest</t>
  </si>
  <si>
    <t xml:space="preserve">1. Discounted price should be keep is an integer </t>
  </si>
  <si>
    <t>Check discounted price is not rounded with the integer price</t>
  </si>
  <si>
    <t xml:space="preserve">Pre-condition: There are products with &lt;5 photos
1. Select the product from the list of pre-conditions
2. View the main photo frame and photo display list
</t>
  </si>
  <si>
    <t>Pre-condition: There is a product with 5 photo
1. Select the product from the list of pre-conditions
2. View the main photo frame and photo display list</t>
  </si>
  <si>
    <t xml:space="preserve">Pre-condition:  There is a product with &gt; 5 photo
1. Select the product from the list of pre-conditions
2. View the main photo frame and photo display list
</t>
  </si>
  <si>
    <t>Check the photo list when there are no pictures</t>
  </si>
  <si>
    <t>Check the photo list when there is 1 photo</t>
  </si>
  <si>
    <t>Check the photo list when there less than 5</t>
  </si>
  <si>
    <t>Check the photo list when there 5 photos</t>
  </si>
  <si>
    <t>Check the photo list when there are more than 5 photos</t>
  </si>
  <si>
    <t xml:space="preserve">Pre-condition: There is a product that no photos
1. Select the product from the list of pre-conditions
2. View the main photo frame and photo display list
</t>
  </si>
  <si>
    <t>Pre-condition: There is a product with 1 photo
1. Select the product from the list of pre-conditions
2. View the main photo frame and photo display list</t>
  </si>
  <si>
    <t>1. There are no photos displayed in the list photo.</t>
  </si>
  <si>
    <t>1. There are 5 photo displayed in the list photo.</t>
  </si>
  <si>
    <t>1. There are no photos displayed in the big photo frame.</t>
  </si>
  <si>
    <t>1. The default big photo  frame of the product is the first photo</t>
  </si>
  <si>
    <t>Check the default big photo frame when click on the product must be the first photo</t>
  </si>
  <si>
    <t>Check the big photo frame that matches the selection when click on photos of products that have more than 2 photos.</t>
  </si>
  <si>
    <t>Pre-condition: There is a product that has more than 2 photo
1. Click on the product
2. Click on photos in the photo list.
3. Check the big photo frame</t>
  </si>
  <si>
    <t>1.  The big photo frame that matches the option.</t>
  </si>
  <si>
    <t>1. There is 1 photo displayed in the list photo in the first position and 4 positions in the back are empty.</t>
  </si>
  <si>
    <t>1. Photos must be displayed in all photo lists and no list has more than 5 photos.</t>
  </si>
  <si>
    <t>1. The photos must be displayed in the first positions in the image list, and the empty positions behind are empty.</t>
  </si>
  <si>
    <t>Verify default value is empty when user clicks on or enters text</t>
  </si>
  <si>
    <t>VALIDATION</t>
  </si>
  <si>
    <t>Verify shows an error message 1 when enter &gt;10 numbers</t>
  </si>
  <si>
    <t>Verify shows an error message 1 when enter &lt;10 numbers</t>
  </si>
  <si>
    <t>Verify shows an error message 2 when left blank</t>
  </si>
  <si>
    <t>Verify shows an error message 1 when enter &lt;6 numbers</t>
  </si>
  <si>
    <t>Verify shows an error message 1 when enter &gt;6 numbers</t>
  </si>
  <si>
    <t xml:space="preserve">Verify the validity when enter = 6 numbers and correct with SMS code received </t>
  </si>
  <si>
    <t>Verify the validity when enter &lt;50 characters, contain both alphabetic and numeric characters</t>
  </si>
  <si>
    <t>Verify shows an error message 1 when enter &lt;6 characters</t>
  </si>
  <si>
    <t>Verify shows an error message 1 when enter &gt;50 characters</t>
  </si>
  <si>
    <t>Verify the validity when enter =50 characters, contain both alphabetic and numeric characters</t>
  </si>
  <si>
    <t>Verify the validity when enter =10 numbers and correct structure of a phone number</t>
  </si>
  <si>
    <t>Verify shows an error message 3 when enter =10 numbers and not correct structure of a phone number</t>
  </si>
  <si>
    <t>Verify shows an error message 3 when enter characters containing special characters</t>
  </si>
  <si>
    <t>Verify shows an error message 3 when enter characters containing letters</t>
  </si>
  <si>
    <t>Verify shows an error message 2 when enter &lt;6 characters</t>
  </si>
  <si>
    <t>Verify shows an error message 2 when enter &gt;50 characters</t>
  </si>
  <si>
    <t>Verify shows an error message 1 when enter =50 characters but does not contain alphabet</t>
  </si>
  <si>
    <t>Verify shows an error message 1 when enter =6 characters 
but does not contain alphabet</t>
  </si>
  <si>
    <t>Verify shows an error message 1 when enter =6 characters 
but does not contain numbers</t>
  </si>
  <si>
    <t>Verify shows an error message 3 when left blank</t>
  </si>
  <si>
    <t>Verify mandatory of password field when left blank</t>
  </si>
  <si>
    <t>Verify mandatory of SMS verification code field when left blank</t>
  </si>
  <si>
    <t>Verify mandatory of phone number field when left blank</t>
  </si>
  <si>
    <t>Verify mandatory of birthday field when left blank</t>
  </si>
  <si>
    <t>Verify error message displayed "Wrong birthday format" when choosing a date value is 31 for the months has 30 days</t>
  </si>
  <si>
    <t>Verify error message displayed "Wrong birthday format" when choosing a date value is 31 for the months has 31 days</t>
  </si>
  <si>
    <t>Verify error message displayed "Wrong birthday format" when choosing a date value is 29 for February non-leap years</t>
  </si>
  <si>
    <t>Verify error message displayed "Wrong birthday format" when choosing a date value is 29 for February leap years</t>
  </si>
  <si>
    <t>Verify error message displayed "Wrong birthday format" when choosing birthday greater than the current date month year</t>
  </si>
  <si>
    <t>Verify that year field will not enter data from the keyboard.</t>
  </si>
  <si>
    <t>Verify that month field will not enter data from the keyboard.</t>
  </si>
  <si>
    <t>Verify that day field will not enter data from the keyboard.</t>
  </si>
  <si>
    <t>Verify that the dropdown list will show when click on month field.</t>
  </si>
  <si>
    <t>Verify that the dropdown list will show when click on day field.</t>
  </si>
  <si>
    <t>Verify that the dropdown list will show when click on year field.</t>
  </si>
  <si>
    <t>Verify default value is empty when user clicks on day field</t>
  </si>
  <si>
    <t>Verify default value is empty when user clicks on month field</t>
  </si>
  <si>
    <t>Verify default value is empty when user clicks on  year field</t>
  </si>
  <si>
    <t>Verify mandatory of gender field when left blank</t>
  </si>
  <si>
    <t>Verify that the dropdown list will show when click on gender field.</t>
  </si>
  <si>
    <t>Verify the validity when enter =6 characters</t>
  </si>
  <si>
    <t>Verify the validity when enter &lt;50 characters</t>
  </si>
  <si>
    <t>Verify the validity when enter =50 characters</t>
  </si>
  <si>
    <t>Verify that the space character is not removed when entering between 2 characters</t>
  </si>
  <si>
    <t xml:space="preserve">Verify default value of the checkbox checked </t>
  </si>
  <si>
    <t>FUNCTION</t>
  </si>
  <si>
    <t>Verify that Checkbox will be unchecked when click on first time</t>
  </si>
  <si>
    <t>Verify that Checkbox will be checked when click on second time</t>
  </si>
  <si>
    <t>Check the SIGN UP button clickable when click on.</t>
  </si>
  <si>
    <t>Verify that the alert message is proper or not for fields when click SIGN UP button.</t>
  </si>
  <si>
    <t>Check the "Sign up with email" button clickable when click on.</t>
  </si>
  <si>
    <t>Verify system will show the page to create new account with Email address when click on "Sign up with email" button</t>
  </si>
  <si>
    <t>Check the "Google" button clickable when click on.</t>
  </si>
  <si>
    <t>Check the "Facebook" button clickable when click on.</t>
  </si>
  <si>
    <t>Verify new pop-up will be displayed to confirm when click on "Facebook" button</t>
  </si>
  <si>
    <t>Verify new pop-up will be displayed with Google accountwhen click on "Google" button</t>
  </si>
  <si>
    <t>Verify that password will be hidden when click on Eye icon the first time</t>
  </si>
  <si>
    <t>Verify that password will be shown when click on Eye icon the second time</t>
  </si>
  <si>
    <t>Ta Uyen</t>
  </si>
  <si>
    <t>Check the Next button enable if not the last photo</t>
  </si>
  <si>
    <t xml:space="preserve">Pre-condition: There is a product with &gt;2 photos
1. Select the product from the list of pre-conditions
2. Click on any photo that is not the first photo
3. Click on the Next button 
</t>
  </si>
  <si>
    <t xml:space="preserve">The Next button enable and move on the next photos </t>
  </si>
  <si>
    <t>Check the Next button disable if the last photo</t>
  </si>
  <si>
    <t xml:space="preserve">Pre-condition: There is a product with &gt;2 photos
1. Select the product from the list of pre-conditions
2. Click on the first photo
3. Click on the Next button </t>
  </si>
  <si>
    <t>The Next button disable and no move on to the previous  photos</t>
  </si>
  <si>
    <t>Check the Next button disable when there is 1 photo.</t>
  </si>
  <si>
    <t xml:space="preserve">Pre-condition: there is a product with 1 photo
1. Select the product from the list of pre-conditions
2. Click on the photo
3. Click on the Next button </t>
  </si>
  <si>
    <t>Check the Next button disable when there are no photos.</t>
  </si>
  <si>
    <t>Pre-condition: There is a product that no photos
1. Select the product from the list of pre-conditions
2. Click on the Next button</t>
  </si>
  <si>
    <t>Check the Next button clickable when there are more than 2 photos</t>
  </si>
  <si>
    <t>The Next button clickable when click on.</t>
  </si>
  <si>
    <t>Check the Previous button enable if not the first photo</t>
  </si>
  <si>
    <t xml:space="preserve">Pre-condition: There is a product with &gt;2 photos
1. Select the product from the list of pre-conditions
2. Click on any photo that is not the first photo
3. Click on the Previous button 
</t>
  </si>
  <si>
    <t>The Previous button enable and move on to the previous  photos</t>
  </si>
  <si>
    <t>Check the Previous button disable if the first photo</t>
  </si>
  <si>
    <t xml:space="preserve">Pre-condition: There is a product with &gt;2 photos
1. Select the product from the list of pre-conditions
2. Click on the first photo
3. Click on the Previous button </t>
  </si>
  <si>
    <t>The Previous button disable and no move on to the previous  photos</t>
  </si>
  <si>
    <t>Check the Previous button disable when there is 1 photo.</t>
  </si>
  <si>
    <t xml:space="preserve">Pre-condition: there is a product with 1 photo
1. Select the product from the list of pre-conditions
2. Click on the photo
3. Click on the Previous button </t>
  </si>
  <si>
    <t>Check the Previous button disable when there are no photos.</t>
  </si>
  <si>
    <t>Pre-condition: There is a product that no photos
1. Select the product from the list of pre-conditions
2. Click on the Previous button</t>
  </si>
  <si>
    <t>Check the Previous button clickable when there are more than 2 photos</t>
  </si>
  <si>
    <t>The Previous button clickable when click on.</t>
  </si>
  <si>
    <t xml:space="preserve">Pre-condition: There is a product with &gt;2 photos
1. Select the product from the list of pre-conditions
2. Click on any photo that is not the first photo
3. Click on the Next button </t>
  </si>
  <si>
    <t xml:space="preserve">Pre-condition: There is a product with &gt;2 photos
1. Select the product from the list of pre-conditions
2. Click on any photo that is not the first photo
3. Click on the Previous button </t>
  </si>
  <si>
    <t xml:space="preserve">
Check that the original price will not show commas when the value is less than 999</t>
  </si>
  <si>
    <t xml:space="preserve">
Check that the original price will not show commas when the value is 999</t>
  </si>
  <si>
    <t>Check that the original price will show 1 comma with the value is 1000</t>
  </si>
  <si>
    <t>Check that the original price will show 1 comma with the value less than 999999</t>
  </si>
  <si>
    <t xml:space="preserve">
Check that the original price will show 1 comma with the value is 999999</t>
  </si>
  <si>
    <t>Check that the original price will show 2 commas with the value is 1000000</t>
  </si>
  <si>
    <t>Check that the original price will show 2 commas when a value is less than 999999999</t>
  </si>
  <si>
    <t xml:space="preserve">
Check that the original price will show 2 commas with the value is 999999999</t>
  </si>
  <si>
    <t>Check that the original price will show 3 commas with the value is 1000000000</t>
  </si>
  <si>
    <t>Check currency of original price will show is đ</t>
  </si>
  <si>
    <t xml:space="preserve">
Check that the discounted price will not show commas when the value is less than 999</t>
  </si>
  <si>
    <t xml:space="preserve">
Check that the discounted  price will not show commas when the value is 999</t>
  </si>
  <si>
    <t>Check that the discounted  price will show 1 comma with the value is 1000</t>
  </si>
  <si>
    <t>Check that the discounted  price will show 1 comma with the value less than 999999</t>
  </si>
  <si>
    <t xml:space="preserve">
Check that the discounted  price will show 1 comma with the value is 999999</t>
  </si>
  <si>
    <t>Check that the discounted  price will show 2 commas with the value is 1000000</t>
  </si>
  <si>
    <t>Check that the discounted  price will show 2 commas when a value is less than 999999999</t>
  </si>
  <si>
    <t xml:space="preserve">
Check that the discounted price will show 2 commas with the value is 999999999</t>
  </si>
  <si>
    <t>Check discounted price is rounded down to nearest integer value if decimal number is less than 5</t>
  </si>
  <si>
    <t>Check discounted price is rounded to nearest integer value if decimal number is 5</t>
  </si>
  <si>
    <t>Check discounted price is rounded up to nearest integer value if decimal number more than 5</t>
  </si>
  <si>
    <t>Check currency of discounted price will show is đ</t>
  </si>
  <si>
    <t>Check UI</t>
  </si>
  <si>
    <t>Check UI of display Product function</t>
  </si>
  <si>
    <t>Follow UI check list</t>
  </si>
  <si>
    <t>CHECK UI</t>
  </si>
  <si>
    <t>Check UI of display of screen Sign up with Phone number function</t>
  </si>
  <si>
    <t>Verify phone number field when the enters only space characters</t>
  </si>
  <si>
    <t>Verify phone number field has input space characters at end</t>
  </si>
  <si>
    <t>Verify phone number field has input space characters at begin</t>
  </si>
  <si>
    <t xml:space="preserve">Verify phone number field has input space characters at middle </t>
  </si>
  <si>
    <t>Verify phone number field has input Javascript</t>
  </si>
  <si>
    <t xml:space="preserve">Verify phone number field has input SQL injection </t>
  </si>
  <si>
    <t>Verify password field has input space characters at begin</t>
  </si>
  <si>
    <t>Verify password field has input space characters at end</t>
  </si>
  <si>
    <t xml:space="preserve">Verify password field has input space characters at middle </t>
  </si>
  <si>
    <t xml:space="preserve">Verify password field has input SQL injection </t>
  </si>
  <si>
    <t>Verify password field has input Javascript</t>
  </si>
  <si>
    <t>Verify SMS verification code field has input space characters at begin</t>
  </si>
  <si>
    <t>Verify SMS verification code field has input space characters at end</t>
  </si>
  <si>
    <t xml:space="preserve">Verify SMS verification code field has input space characters at middle </t>
  </si>
  <si>
    <t xml:space="preserve">Verify SMS verification code field has input SQL injection </t>
  </si>
  <si>
    <t>Verify SMS verification code field has input Javascript</t>
  </si>
  <si>
    <t>Verify SMS verification code field has input HTML</t>
  </si>
  <si>
    <t>Verify password field has input HTML</t>
  </si>
  <si>
    <t>Verify phone number field has input HTML</t>
  </si>
  <si>
    <t>Verify full name field has input space characters at begin</t>
  </si>
  <si>
    <t>Verify full name field has input space characters at end</t>
  </si>
  <si>
    <t xml:space="preserve">Verify full name field has input space characters at middle </t>
  </si>
  <si>
    <t>Verify full name field has input HTML</t>
  </si>
  <si>
    <t xml:space="preserve">Verify full name field has input SQL injection </t>
  </si>
  <si>
    <t>Verify full name field has input Javascript</t>
  </si>
  <si>
    <t xml:space="preserve">Verify phone number field will delete data entered when click on "x" icon </t>
  </si>
  <si>
    <t xml:space="preserve">Verify password field will delete data entered when click on "x" icon </t>
  </si>
  <si>
    <t>b</t>
  </si>
  <si>
    <t>Verify no receive of 1 SMS code when enter invalid phone number and drag Slide button</t>
  </si>
  <si>
    <t>Verify receive 1 SMS code when enter the valid phone number and drag Slide button</t>
  </si>
  <si>
    <t>Verify that Slide button dragable when holdiing and dragging</t>
  </si>
  <si>
    <t>Verify phone number field will show error message when enter your registered phone number</t>
  </si>
  <si>
    <t>Check the "Terms of Use" hyper link clickable when click on.</t>
  </si>
  <si>
    <t>Verify new pop-up about Terms of Use will be displayed when click on "Terms of Use" hyper link</t>
  </si>
  <si>
    <t>Verify new pop-up about privacy policy will be displayed when click on "Privacy Policy" hyper link</t>
  </si>
  <si>
    <t>Check the "Privacy Policy" hyper link clickable when click on.</t>
  </si>
  <si>
    <t>Check the "Login" hyper link clickable when click on.</t>
  </si>
  <si>
    <t>Verify system will show the page to login displayed when click on "Login" hyper link</t>
  </si>
  <si>
    <t>Verify default value is empty when user clicks on for enters text</t>
  </si>
  <si>
    <t>Verify default value is empty when user clicks on and enters text</t>
  </si>
  <si>
    <t xml:space="preserve">Verify full name field can Copy&amp;Paste </t>
  </si>
  <si>
    <t>1. Phone Number</t>
  </si>
  <si>
    <t>2. SMS Verification Code</t>
  </si>
  <si>
    <t>3. Password</t>
  </si>
  <si>
    <t>4. Birthday</t>
  </si>
  <si>
    <t>5. Gender</t>
  </si>
  <si>
    <t>6. Full Name</t>
  </si>
  <si>
    <t>7. Checkbox</t>
  </si>
  <si>
    <t>1. Original Price</t>
  </si>
  <si>
    <t>2. Discounted Price</t>
  </si>
  <si>
    <t>3. Photo List</t>
  </si>
  <si>
    <t>4. Big Photo Frame</t>
  </si>
  <si>
    <t>5. Next/Previous Button</t>
  </si>
  <si>
    <t xml:space="preserve">Verify phone number field could Copy &amp; Paste </t>
  </si>
  <si>
    <t xml:space="preserve">Verify phone number field can Copy &amp; Paste </t>
  </si>
  <si>
    <t>Verify shows an error message 1 when enter &lt;50 characters but does not contain numbers</t>
  </si>
  <si>
    <t>Verify shows an error message 1 when enter &lt;50 characters but does not contain alphabet</t>
  </si>
  <si>
    <t>Verify shows an error message 1 when enter =50 characters but does not contain numbers</t>
  </si>
  <si>
    <t>Verify the validity contain both alphabetic and numeric characters</t>
  </si>
  <si>
    <t xml:space="preserve">Verify shows an error message 3 when enter = 6 numbers but incorrect with SMS code received </t>
  </si>
  <si>
    <t>Verify shows an error message 3 when enter character has letters</t>
  </si>
  <si>
    <t>Verify shows an error message 3 when enter character has special characters</t>
  </si>
  <si>
    <t xml:space="preserve">Check slide "Slide to get SMS code" button enable when without phone number </t>
  </si>
  <si>
    <t xml:space="preserve">Check slide "Slide to get SMS code" enable button when invalid phone number </t>
  </si>
  <si>
    <t>Verify new field "SMS Verification Code" is displayed when enter valid phone number and drag "Slide to get SMS code" button to end</t>
  </si>
  <si>
    <t>Verify that Slide button is work when drag to end</t>
  </si>
  <si>
    <t>Check don't enter SMS code after 1 minute after slide</t>
  </si>
  <si>
    <t>Check leave Day is blank</t>
  </si>
  <si>
    <t>Verify default value of is blank</t>
  </si>
  <si>
    <t>14. "Login" hyper link</t>
  </si>
  <si>
    <t>12. "Terms of Use" hyper link</t>
  </si>
  <si>
    <t>13. "Privacy Police" hyper link</t>
  </si>
  <si>
    <t>10. "Google" button</t>
  </si>
  <si>
    <t>11. "Facebook" button</t>
  </si>
  <si>
    <t>9. "Sign up with email" button</t>
  </si>
  <si>
    <t>Check that Year, Month, Day Picker is available when click to choose.</t>
  </si>
  <si>
    <t>Check if Gender Picker is available when click to choose.</t>
  </si>
  <si>
    <t>Check that value list of year field ​​are values ​​from 1900 to 2022</t>
  </si>
  <si>
    <t>Verify that value list of day field is full 12 months</t>
  </si>
  <si>
    <t>Verify that value list of month field is full 12 months</t>
  </si>
  <si>
    <t>Verify that value list of day field include female, male</t>
  </si>
  <si>
    <t>8. SIGN UP buttuon of sign up with phone number function</t>
  </si>
  <si>
    <t>Check that user will not successfully sign up when enter fall both 4 mandatory fields.</t>
  </si>
  <si>
    <t>Check that user will not successfully sign up when enter pass Password fields and fall 3 remain mandatory fields.</t>
  </si>
  <si>
    <t>Check that user not will successfully sign up when enter pass Phone Number fields and fall 3 remain mandatory fields.</t>
  </si>
  <si>
    <t>Check that user will not successfully sign up when enter pass SMS Verification Code fields and fall 3 remain mandatory fields.</t>
  </si>
  <si>
    <t>Check that user will not successfully sign up when enter pass Full Name fields and fall 3 remain mandatory fields.</t>
  </si>
  <si>
    <t>Check that user will successfully sign up when enter the valid data in all mandatory fields and to blank field Birthday</t>
  </si>
  <si>
    <t xml:space="preserve">Check that user will successfully sign up when enter the valid data in all mandatory fields and fall Birthday field </t>
  </si>
  <si>
    <t xml:space="preserve">Check that user will successfully sign up when enter the valid data in all mandatory fields and pass Birthday field </t>
  </si>
  <si>
    <t>Check that after clicking the REGISTER button successfully, the screen will go to the home page</t>
  </si>
  <si>
    <t>Verify will not crash when user enter % in search field</t>
  </si>
  <si>
    <t>Verify default value of Search field is empty when user clicks on and enters text</t>
  </si>
  <si>
    <t>Verify should be able to search when enters the keyword and hits ‘Enter’ button on keyboard</t>
  </si>
  <si>
    <t>Verify search keyword should suggest similar kind of product/items</t>
  </si>
  <si>
    <t>Verify search results should be cleared when clicking on "Delete" button</t>
  </si>
  <si>
    <t>Verify search results displayed should be relevant to search keyword</t>
  </si>
  <si>
    <t>Verify total number of search results should be displayed on page</t>
  </si>
  <si>
    <t>Verify pagination will return a high number of records</t>
  </si>
  <si>
    <t>Verify search field can Copy &amp; Paste with the mouse/keyboard</t>
  </si>
  <si>
    <t>Verify an error message “Search No Result” will be displayed when entering invalid keywords</t>
  </si>
  <si>
    <t>Verify how much time required for getting the search result.</t>
  </si>
  <si>
    <t>Verify that the search results span over multiple pages, the UI and pagination should work properly</t>
  </si>
  <si>
    <t>Verify search result will be saved when clicks on any link from the result then the</t>
  </si>
  <si>
    <t>Verify the search results has match the search keyword when entering Product Name</t>
  </si>
  <si>
    <t>Verify the search results has match the search keyword when entering Category Name</t>
  </si>
  <si>
    <t>Verify the search results has match the search keyword when entering Brand Name</t>
  </si>
  <si>
    <t>Verify the search results has match the search keyword when entering Supplier Name</t>
  </si>
  <si>
    <t>Verify that after clicking Search field, search history should be displayed is latest search keyword</t>
  </si>
  <si>
    <t>Verify that a list of suggestions for matching words is displayed when entering first word of the title</t>
  </si>
  <si>
    <t>Verify that a list of suggestions for matching words is displayed when entering last word of the title</t>
  </si>
  <si>
    <t>Verify that a list of suggestions for matching words is displayed when entering middle word of the title</t>
  </si>
  <si>
    <t>Verify that story displayed in search field should be relevant to logged in user</t>
  </si>
  <si>
    <t>Verify search field has input HTML</t>
  </si>
  <si>
    <t xml:space="preserve">Verify search field has input SQL injection </t>
  </si>
  <si>
    <t>Verify search field has input Javascript</t>
  </si>
  <si>
    <t>Verify Search field has input is numbers</t>
  </si>
  <si>
    <t>Verify Search field has input is specials</t>
  </si>
  <si>
    <t>Verify Search field has input is alphabets</t>
  </si>
  <si>
    <t>Verify search is functional and generates correct result for correct keywords.</t>
  </si>
  <si>
    <t>Verify should be able to search when enters the keyword and click on Search button</t>
  </si>
  <si>
    <t>Check search product results with price sorted by descending or ascending.</t>
  </si>
  <si>
    <t>Check the Previous button enable if not the first page</t>
  </si>
  <si>
    <t>Check the Previous button disable if the first page</t>
  </si>
  <si>
    <t>Check the Previous button disable when there is 1 page.</t>
  </si>
  <si>
    <t>Check the Previous button disable when there are no pages.</t>
  </si>
  <si>
    <t>Check the Next button enable if not the last page</t>
  </si>
  <si>
    <t>Check the Next button disable if the last page</t>
  </si>
  <si>
    <t>Check the Next button disable when there is 1 page.</t>
  </si>
  <si>
    <t>Check the Next button disable when there are no pages.</t>
  </si>
  <si>
    <t>Check the Numbers button disable when there are no pages.</t>
  </si>
  <si>
    <t>Check the Numbers button clickable when there are 2 or more pages</t>
  </si>
  <si>
    <t>Check the Numbers button enable when there are 2 or more pages</t>
  </si>
  <si>
    <t>Check the Next button clickable when there are 2 or more pages</t>
  </si>
  <si>
    <t>Check the Previous button clickable when there are 2 or more pages</t>
  </si>
  <si>
    <t>Check the Numbers button disable if there are 1 page</t>
  </si>
  <si>
    <t>Verify that the dropdown list will show when click on Soft By field.</t>
  </si>
  <si>
    <t>Check the Search button clickable when click on.</t>
  </si>
  <si>
    <t>Check able to enter value when click on the search box</t>
  </si>
  <si>
    <t>Verify that the typed text is properly visible or not.</t>
  </si>
  <si>
    <t>Verify input is blank and click on the Search button.</t>
  </si>
  <si>
    <t xml:space="preserve">Verify Search field has input is alphanumeric </t>
  </si>
  <si>
    <t>Verify Search field has input is alphanumeric characters and special characters</t>
  </si>
  <si>
    <t>Verify Search field has input space characters at begin</t>
  </si>
  <si>
    <t>Verify Search field has input space characters at end</t>
  </si>
  <si>
    <t xml:space="preserve">Verify Search field has input space characters at middle </t>
  </si>
  <si>
    <t>Verify "Filtered By" field  will be displayed and can click on when getting search results.</t>
  </si>
  <si>
    <t>Check Soft By Picker is available when click to choose.</t>
  </si>
  <si>
    <t>Check if View Picker is available when click to choose.</t>
  </si>
  <si>
    <t>Verify that value list of Soft By field include ‘Price low to high’ and ‘Price high to low’</t>
  </si>
  <si>
    <t>Verify that value list of View field include full 2 options</t>
  </si>
  <si>
    <t>Verify that Search result for matching words is displayed when entering middle word of the title</t>
  </si>
  <si>
    <t>Verify Search result for matching words is displayed when entering last word of the title</t>
  </si>
  <si>
    <t>Verify Search result for matching words is displayed when entering first word of the title</t>
  </si>
  <si>
    <t xml:space="preserve">Verify that it is possible to sort if the user wants to see the results of their query </t>
  </si>
  <si>
    <t>Verify that when typing the wrong product name or search keyword, the correct, most relevant product is suggested.</t>
  </si>
  <si>
    <t>Verify results displayed in pagination when search results have = 10 products</t>
  </si>
  <si>
    <t>Verify results displayed in pagination when search results have &lt;10  products</t>
  </si>
  <si>
    <t>Verify results displayed in pagination when search results have &gt; 10 products</t>
  </si>
  <si>
    <t>Verify Price field has input space characters at begin</t>
  </si>
  <si>
    <t>Verify Price field has input space characters at end</t>
  </si>
  <si>
    <t xml:space="preserve">Verify Price field has input space characters at middle </t>
  </si>
  <si>
    <t>Verify Price field has input HTML</t>
  </si>
  <si>
    <t xml:space="preserve">Verify Price field has input SQL injection </t>
  </si>
  <si>
    <t>Verify Price field has input Javascript</t>
  </si>
  <si>
    <t>Verify Price field has input is integer</t>
  </si>
  <si>
    <t>Verify Price field has input is no integer</t>
  </si>
  <si>
    <t>Verify Price field has input is negative</t>
  </si>
  <si>
    <t>Verify Price field has input min&lt;max</t>
  </si>
  <si>
    <t>Verify Price field has input min=max</t>
  </si>
  <si>
    <t>Verify Price field has input min&gt;max</t>
  </si>
  <si>
    <t>Verify Price field only enter min not enter max value</t>
  </si>
  <si>
    <t>Verify Price field only enter max not enter min value</t>
  </si>
  <si>
    <t>Verify Price field has input is the special character</t>
  </si>
  <si>
    <t>Verify Price field has input is anphabet</t>
  </si>
  <si>
    <t>Verify Price field when the enters only space characters</t>
  </si>
  <si>
    <t>Verify run button of Price field clickable when click on.</t>
  </si>
  <si>
    <t>Verify that only select 1 in 2 options of View field</t>
  </si>
  <si>
    <t>1. Search box</t>
  </si>
  <si>
    <t>2. Price</t>
  </si>
  <si>
    <t>2. Search result</t>
  </si>
  <si>
    <t>3. Pagination</t>
  </si>
  <si>
    <t>4. Next/Previous/Numbers button in Pagination</t>
  </si>
  <si>
    <t>5. Soft By</t>
  </si>
  <si>
    <t>6. View</t>
  </si>
  <si>
    <t>7. Price</t>
  </si>
  <si>
    <t>Check UI of display of screen Search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</si>
</sst>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theme="6"/>
      <name val="Arial"/>
      <family val="2"/>
    </font>
    <font>
      <b/>
      <sz val="10"/>
      <color indexed="56"/>
      <name val="Arial"/>
      <family val="2"/>
    </font>
    <font>
      <sz val="11"/>
      <name val="Calibri"/>
      <family val="2"/>
      <scheme val="minor"/>
    </font>
    <font>
      <sz val="9"/>
      <color theme="1"/>
      <name val="Arial"/>
      <family val="2"/>
    </font>
    <font>
      <sz val="9"/>
      <color theme="0"/>
      <name val="Arial"/>
      <family val="2"/>
    </font>
    <font>
      <b/>
      <sz val="11"/>
      <name val="Calibri"/>
      <family val="2"/>
      <scheme val="minor"/>
    </font>
  </fonts>
  <fills count="3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8EB63E"/>
        <bgColor indexed="64"/>
      </patternFill>
    </fill>
    <fill>
      <patternFill patternType="solid">
        <fgColor theme="9"/>
        <bgColor indexed="64"/>
      </patternFill>
    </fill>
    <fill>
      <patternFill patternType="solid">
        <fgColor theme="0"/>
        <bgColor indexed="41"/>
      </patternFill>
    </fill>
    <fill>
      <patternFill patternType="solid">
        <fgColor theme="9"/>
        <bgColor indexed="26"/>
      </patternFill>
    </fill>
    <fill>
      <patternFill patternType="solid">
        <fgColor rgb="FFFFFFFF"/>
        <bgColor indexed="64"/>
      </patternFill>
    </fill>
    <fill>
      <patternFill patternType="solid">
        <fgColor rgb="FFF9F9F9"/>
        <bgColor indexed="64"/>
      </patternFill>
    </fill>
    <fill>
      <patternFill patternType="solid">
        <fgColor rgb="FFFFC000"/>
        <bgColor indexed="64"/>
      </patternFill>
    </fill>
    <fill>
      <patternFill patternType="solid">
        <fgColor rgb="FFFFC000"/>
        <bgColor indexed="41"/>
      </patternFill>
    </fill>
    <fill>
      <patternFill patternType="solid">
        <fgColor rgb="FFFFC000"/>
        <bgColor indexed="26"/>
      </patternFill>
    </fill>
  </fills>
  <borders count="65">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rgb="FFBFBFBF"/>
      </left>
      <right/>
      <top style="thin">
        <color theme="0" tint="-0.249977111117893"/>
      </top>
      <bottom style="thin">
        <color theme="0" tint="-0.249977111117893"/>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249977111117893"/>
      </bottom>
      <diagonal/>
    </border>
    <border>
      <left style="thin">
        <color rgb="FFBFBFBF"/>
      </left>
      <right/>
      <top/>
      <bottom style="thin">
        <color theme="0" tint="-0.249977111117893"/>
      </bottom>
      <diagonal/>
    </border>
    <border>
      <left style="thin">
        <color rgb="FFBFBFBF"/>
      </left>
      <right/>
      <top style="thin">
        <color theme="0" tint="-0.249977111117893"/>
      </top>
      <bottom/>
      <diagonal/>
    </border>
    <border>
      <left/>
      <right style="thin">
        <color theme="0" tint="-0.249977111117893"/>
      </right>
      <top/>
      <bottom style="thin">
        <color rgb="FFBFBFBF"/>
      </bottom>
      <diagonal/>
    </border>
    <border>
      <left/>
      <right style="thin">
        <color theme="0" tint="-0.249977111117893"/>
      </right>
      <top style="thin">
        <color rgb="FFBFBFBF"/>
      </top>
      <bottom style="thin">
        <color rgb="FFBFBFBF"/>
      </bottom>
      <diagonal/>
    </border>
    <border>
      <left style="thin">
        <color rgb="FFBFBFBF"/>
      </left>
      <right style="thin">
        <color theme="0" tint="-0.249977111117893"/>
      </right>
      <top style="thin">
        <color rgb="FFBFBFBF"/>
      </top>
      <bottom style="thin">
        <color rgb="FFBFBFBF"/>
      </bottom>
      <diagonal/>
    </border>
    <border>
      <left style="thin">
        <color rgb="FFBFBFBF"/>
      </left>
      <right style="thin">
        <color theme="0" tint="-0.249977111117893"/>
      </right>
      <top style="thin">
        <color rgb="FFBFBFBF"/>
      </top>
      <bottom/>
      <diagonal/>
    </border>
    <border>
      <left style="thin">
        <color rgb="FFBFBFBF"/>
      </left>
      <right style="thin">
        <color theme="0" tint="-0.249977111117893"/>
      </right>
      <top/>
      <bottom style="thin">
        <color rgb="FFBFBFBF"/>
      </bottom>
      <diagonal/>
    </border>
    <border>
      <left style="thin">
        <color theme="0" tint="-0.249977111117893"/>
      </left>
      <right style="thin">
        <color theme="0" tint="-0.34998626667073579"/>
      </right>
      <top style="thin">
        <color theme="0" tint="-0.249977111117893"/>
      </top>
      <bottom style="thin">
        <color theme="0" tint="-0.34998626667073579"/>
      </bottom>
      <diagonal/>
    </border>
    <border>
      <left style="thin">
        <color theme="0" tint="-0.34998626667073579"/>
      </left>
      <right style="thin">
        <color theme="0" tint="-0.34998626667073579"/>
      </right>
      <top style="thin">
        <color theme="0" tint="-0.249977111117893"/>
      </top>
      <bottom style="thin">
        <color theme="0" tint="-0.34998626667073579"/>
      </bottom>
      <diagonal/>
    </border>
    <border>
      <left style="thin">
        <color theme="0" tint="-0.249977111117893"/>
      </left>
      <right style="thin">
        <color theme="0" tint="-0.34998626667073579"/>
      </right>
      <top style="thin">
        <color theme="0" tint="-0.34998626667073579"/>
      </top>
      <bottom/>
      <diagonal/>
    </border>
    <border>
      <left style="thin">
        <color theme="0" tint="-0.34998626667073579"/>
      </left>
      <right/>
      <top style="thin">
        <color theme="0" tint="-0.249977111117893"/>
      </top>
      <bottom style="thin">
        <color theme="0" tint="-0.34998626667073579"/>
      </bottom>
      <diagonal/>
    </border>
    <border>
      <left style="thin">
        <color theme="0" tint="-0.34998626667073579"/>
      </left>
      <right style="thin">
        <color theme="0" tint="-0.34998626667073579"/>
      </right>
      <top/>
      <bottom/>
      <diagonal/>
    </border>
    <border>
      <left style="thin">
        <color theme="0" tint="-0.249977111117893"/>
      </left>
      <right style="thin">
        <color theme="0" tint="-0.249977111117893"/>
      </right>
      <top/>
      <bottom/>
      <diagonal/>
    </border>
    <border>
      <left style="thin">
        <color theme="1" tint="0.499984740745262"/>
      </left>
      <right style="thin">
        <color theme="1" tint="0.499984740745262"/>
      </right>
      <top/>
      <bottom style="thin">
        <color theme="1" tint="0.499984740745262"/>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9"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1"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0" fillId="0" borderId="0">
      <alignment horizontal="left"/>
    </xf>
    <xf numFmtId="166" fontId="1" fillId="0" borderId="0"/>
    <xf numFmtId="166" fontId="52" fillId="4" borderId="0">
      <alignment horizontal="center" vertical="center" wrapText="1"/>
    </xf>
    <xf numFmtId="166" fontId="50" fillId="0" borderId="0">
      <alignment vertical="center"/>
    </xf>
    <xf numFmtId="166" fontId="50" fillId="0" borderId="0">
      <alignment vertical="center"/>
    </xf>
    <xf numFmtId="9" fontId="8" fillId="0" borderId="0" applyFont="0" applyFill="0" applyBorder="0" applyAlignment="0" applyProtection="0"/>
    <xf numFmtId="166" fontId="53" fillId="17" borderId="2">
      <alignment horizontal="center" vertical="center" wrapText="1"/>
    </xf>
    <xf numFmtId="166" fontId="50" fillId="18" borderId="2">
      <alignment horizontal="center" vertical="center" wrapText="1"/>
    </xf>
    <xf numFmtId="166" fontId="54" fillId="0" borderId="0"/>
    <xf numFmtId="166" fontId="55" fillId="0" borderId="0" applyNumberFormat="0" applyFill="0" applyBorder="0" applyAlignment="0" applyProtection="0"/>
  </cellStyleXfs>
  <cellXfs count="49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1" fillId="0" borderId="0" xfId="0" applyFont="1" applyAlignment="1">
      <alignment wrapText="1"/>
    </xf>
    <xf numFmtId="0" fontId="32"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1" fillId="6" borderId="6" xfId="5" applyFont="1" applyFill="1" applyBorder="1" applyAlignment="1">
      <alignment horizontal="left" vertical="top" wrapText="1"/>
    </xf>
    <xf numFmtId="0" fontId="36" fillId="0" borderId="0" xfId="1" applyFont="1"/>
    <xf numFmtId="0" fontId="18" fillId="0" borderId="0" xfId="1" applyFont="1" applyAlignment="1">
      <alignment horizontal="right"/>
    </xf>
    <xf numFmtId="0" fontId="38" fillId="4" borderId="4" xfId="4" applyFont="1" applyFill="1" applyBorder="1" applyAlignment="1">
      <alignment horizontal="left" vertical="top" wrapText="1"/>
    </xf>
    <xf numFmtId="0" fontId="1" fillId="6" borderId="0" xfId="0" applyFont="1" applyFill="1" applyAlignment="1">
      <alignment horizontal="left"/>
    </xf>
    <xf numFmtId="0" fontId="34" fillId="0" borderId="0" xfId="7" applyNumberFormat="1" applyFont="1" applyAlignment="1">
      <alignment horizontal="center" vertical="top"/>
    </xf>
    <xf numFmtId="166" fontId="34" fillId="0" borderId="0" xfId="7" applyFont="1" applyAlignment="1">
      <alignment vertical="top"/>
    </xf>
    <xf numFmtId="0" fontId="36" fillId="3" borderId="0" xfId="8" applyNumberFormat="1" applyFont="1" applyFill="1" applyAlignment="1">
      <alignment horizontal="right" vertical="top"/>
    </xf>
    <xf numFmtId="0" fontId="34"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4" fillId="0" borderId="0" xfId="7" applyFont="1" applyAlignment="1">
      <alignment vertical="top" wrapText="1"/>
    </xf>
    <xf numFmtId="0" fontId="34" fillId="0" borderId="0" xfId="7" applyNumberFormat="1" applyFont="1" applyAlignment="1">
      <alignment vertical="top" wrapText="1"/>
    </xf>
    <xf numFmtId="166" fontId="39" fillId="0" borderId="0" xfId="7" applyAlignment="1">
      <alignment vertical="top"/>
    </xf>
    <xf numFmtId="166" fontId="39" fillId="0" borderId="0" xfId="7" applyAlignment="1">
      <alignment vertical="top" wrapText="1"/>
    </xf>
    <xf numFmtId="0" fontId="39" fillId="0" borderId="0" xfId="7" applyNumberFormat="1" applyAlignment="1">
      <alignment vertical="top"/>
    </xf>
    <xf numFmtId="0" fontId="39" fillId="0" borderId="0" xfId="7" applyNumberFormat="1" applyAlignment="1">
      <alignment vertical="top" wrapText="1"/>
    </xf>
    <xf numFmtId="166" fontId="43" fillId="3" borderId="0" xfId="7" applyFont="1" applyFill="1" applyAlignment="1">
      <alignment vertical="top" wrapText="1"/>
    </xf>
    <xf numFmtId="0" fontId="43" fillId="3" borderId="0" xfId="7" applyNumberFormat="1" applyFont="1" applyFill="1" applyAlignment="1">
      <alignment vertical="top" wrapText="1"/>
    </xf>
    <xf numFmtId="166" fontId="44" fillId="0" borderId="0" xfId="7" applyFont="1" applyAlignment="1">
      <alignment vertical="top"/>
    </xf>
    <xf numFmtId="166" fontId="45" fillId="0" borderId="0" xfId="7" applyFont="1" applyAlignment="1">
      <alignment vertical="top"/>
    </xf>
    <xf numFmtId="0" fontId="45"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6" fillId="0" borderId="6" xfId="7" applyFont="1" applyBorder="1" applyAlignment="1">
      <alignment horizontal="left" vertical="top" wrapText="1"/>
    </xf>
    <xf numFmtId="166" fontId="46" fillId="0" borderId="10" xfId="7" applyFont="1" applyBorder="1" applyAlignment="1">
      <alignment horizontal="left" vertical="top" wrapText="1"/>
    </xf>
    <xf numFmtId="166" fontId="47" fillId="0" borderId="0" xfId="7" applyFont="1" applyAlignment="1">
      <alignment vertical="top"/>
    </xf>
    <xf numFmtId="0" fontId="46" fillId="0" borderId="6" xfId="7" applyNumberFormat="1" applyFont="1" applyBorder="1" applyAlignment="1">
      <alignment horizontal="center" vertical="top" wrapText="1"/>
    </xf>
    <xf numFmtId="166" fontId="48" fillId="0" borderId="0" xfId="7" applyFont="1" applyAlignment="1">
      <alignment vertical="center"/>
    </xf>
    <xf numFmtId="0" fontId="1" fillId="6" borderId="0" xfId="9" applyNumberFormat="1" applyFont="1" applyFill="1" applyAlignment="1">
      <alignment horizontal="left" vertical="top"/>
    </xf>
    <xf numFmtId="166" fontId="46" fillId="0" borderId="0" xfId="7" applyFont="1" applyAlignment="1">
      <alignment horizontal="left" vertical="top" wrapText="1"/>
    </xf>
    <xf numFmtId="0" fontId="46" fillId="0" borderId="0" xfId="7" applyNumberFormat="1" applyFont="1" applyAlignment="1">
      <alignment horizontal="center" vertical="top" wrapText="1"/>
    </xf>
    <xf numFmtId="0" fontId="49" fillId="0" borderId="6" xfId="7" applyNumberFormat="1" applyFont="1" applyBorder="1" applyAlignment="1">
      <alignment horizontal="left" vertical="top" wrapText="1"/>
    </xf>
    <xf numFmtId="166" fontId="49" fillId="0" borderId="0" xfId="7" applyFont="1" applyAlignment="1">
      <alignment horizontal="left" vertical="top" wrapText="1"/>
    </xf>
    <xf numFmtId="166" fontId="49" fillId="0" borderId="0" xfId="7" applyFont="1" applyAlignment="1">
      <alignment horizontal="justify" vertical="top" wrapText="1"/>
    </xf>
    <xf numFmtId="0" fontId="34" fillId="0" borderId="0" xfId="7" applyNumberFormat="1" applyFont="1" applyAlignment="1">
      <alignment horizontal="left" vertical="top"/>
    </xf>
    <xf numFmtId="166" fontId="34" fillId="0" borderId="0" xfId="7" applyFont="1" applyAlignment="1">
      <alignment horizontal="left" vertical="top"/>
    </xf>
    <xf numFmtId="0" fontId="45" fillId="13" borderId="6" xfId="7" applyNumberFormat="1" applyFont="1" applyFill="1" applyBorder="1" applyAlignment="1">
      <alignment horizontal="center" vertical="top" wrapText="1"/>
    </xf>
    <xf numFmtId="0" fontId="49"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0" fillId="0" borderId="0" xfId="8" applyNumberFormat="1" applyFont="1" applyAlignment="1">
      <alignment horizontal="left" vertical="top"/>
    </xf>
    <xf numFmtId="165" fontId="1" fillId="0" borderId="0" xfId="8" applyNumberFormat="1" applyAlignment="1">
      <alignment vertical="top"/>
    </xf>
    <xf numFmtId="10" fontId="56" fillId="0" borderId="0" xfId="7" applyNumberFormat="1" applyFont="1" applyAlignment="1">
      <alignment horizontal="center" vertical="top" wrapText="1"/>
    </xf>
    <xf numFmtId="0" fontId="57" fillId="0" borderId="0" xfId="7" applyNumberFormat="1" applyFont="1" applyAlignment="1">
      <alignment horizontal="center" vertical="top" wrapText="1"/>
    </xf>
    <xf numFmtId="0" fontId="58" fillId="6" borderId="6" xfId="9" applyNumberFormat="1" applyFont="1" applyFill="1" applyBorder="1" applyAlignment="1">
      <alignment horizontal="left" vertical="top"/>
    </xf>
    <xf numFmtId="166" fontId="59" fillId="0" borderId="6" xfId="7" applyFont="1" applyBorder="1" applyAlignment="1">
      <alignment horizontal="left" vertical="top" wrapText="1"/>
    </xf>
    <xf numFmtId="166" fontId="59" fillId="0" borderId="10" xfId="7" applyFont="1" applyBorder="1" applyAlignment="1">
      <alignment horizontal="left" vertical="top" wrapText="1"/>
    </xf>
    <xf numFmtId="0" fontId="60" fillId="0" borderId="0" xfId="7" applyNumberFormat="1" applyFont="1" applyAlignment="1">
      <alignment vertical="top"/>
    </xf>
    <xf numFmtId="166" fontId="60" fillId="0" borderId="0" xfId="7" applyFont="1" applyAlignment="1">
      <alignment vertical="top"/>
    </xf>
    <xf numFmtId="0" fontId="59" fillId="0" borderId="6" xfId="7" applyNumberFormat="1" applyFont="1" applyBorder="1" applyAlignment="1">
      <alignment horizontal="center" vertical="top" wrapText="1"/>
    </xf>
    <xf numFmtId="0" fontId="61" fillId="13" borderId="6" xfId="7" applyNumberFormat="1" applyFont="1" applyFill="1" applyBorder="1" applyAlignment="1">
      <alignment horizontal="center" vertical="top" wrapText="1"/>
    </xf>
    <xf numFmtId="0" fontId="44"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4"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19" borderId="6" xfId="5" applyFont="1" applyFill="1" applyBorder="1" applyAlignment="1">
      <alignment horizontal="left" vertical="top" wrapText="1"/>
    </xf>
    <xf numFmtId="0" fontId="13" fillId="0" borderId="0" xfId="1" applyFont="1" applyAlignment="1">
      <alignment horizontal="left" vertical="top" wrapText="1"/>
    </xf>
    <xf numFmtId="166" fontId="55"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6"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6"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4"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27" xfId="5" applyFont="1" applyFill="1" applyBorder="1" applyAlignment="1">
      <alignment horizontal="left" vertical="top" wrapText="1"/>
    </xf>
    <xf numFmtId="0" fontId="3" fillId="19" borderId="27" xfId="5" applyFont="1" applyFill="1" applyBorder="1" applyAlignment="1">
      <alignment horizontal="left" vertical="top" wrapText="1"/>
    </xf>
    <xf numFmtId="0" fontId="1" fillId="9" borderId="27" xfId="0" quotePrefix="1" applyFont="1" applyFill="1" applyBorder="1" applyAlignment="1">
      <alignment horizontal="left" vertical="top" wrapText="1"/>
    </xf>
    <xf numFmtId="0" fontId="1" fillId="6" borderId="27" xfId="0" quotePrefix="1" applyFont="1" applyFill="1" applyBorder="1" applyAlignment="1">
      <alignment horizontal="left" vertical="top" wrapText="1"/>
    </xf>
    <xf numFmtId="0" fontId="1" fillId="9" borderId="27" xfId="0" applyFont="1" applyFill="1" applyBorder="1" applyAlignment="1">
      <alignment horizontal="left" vertical="top" wrapText="1"/>
    </xf>
    <xf numFmtId="0" fontId="1" fillId="6" borderId="27" xfId="0" applyFont="1" applyFill="1" applyBorder="1" applyAlignment="1">
      <alignment horizontal="left" vertical="top" wrapText="1"/>
    </xf>
    <xf numFmtId="0" fontId="1" fillId="0" borderId="27" xfId="0" applyFont="1" applyBorder="1" applyAlignment="1">
      <alignment horizontal="left" vertical="top" wrapText="1"/>
    </xf>
    <xf numFmtId="0" fontId="46" fillId="0" borderId="0" xfId="0" applyFont="1" applyAlignment="1">
      <alignment vertical="center"/>
    </xf>
    <xf numFmtId="0" fontId="46" fillId="0" borderId="0" xfId="0" applyFont="1" applyAlignment="1">
      <alignment horizontal="left" vertical="center"/>
    </xf>
    <xf numFmtId="0" fontId="66" fillId="0" borderId="0" xfId="0" applyFont="1" applyAlignment="1">
      <alignment horizontal="left" vertical="center"/>
    </xf>
    <xf numFmtId="0" fontId="45" fillId="0" borderId="0" xfId="0" applyFont="1"/>
    <xf numFmtId="0" fontId="45" fillId="3" borderId="0" xfId="0" applyFont="1" applyFill="1"/>
    <xf numFmtId="0" fontId="1" fillId="3" borderId="27" xfId="0" applyFont="1" applyFill="1" applyBorder="1" applyAlignment="1">
      <alignment horizontal="left" vertical="top" wrapText="1"/>
    </xf>
    <xf numFmtId="0" fontId="1" fillId="0" borderId="0" xfId="0" applyFont="1" applyAlignment="1">
      <alignment vertical="top" wrapText="1"/>
    </xf>
    <xf numFmtId="0" fontId="1" fillId="6" borderId="29" xfId="5" applyFont="1" applyFill="1" applyBorder="1" applyAlignment="1">
      <alignment horizontal="left" vertical="top" wrapText="1"/>
    </xf>
    <xf numFmtId="0" fontId="1" fillId="0" borderId="33" xfId="0" applyFont="1" applyBorder="1" applyAlignment="1">
      <alignment horizontal="left" vertical="top" wrapText="1"/>
    </xf>
    <xf numFmtId="0" fontId="1" fillId="0" borderId="27" xfId="0" applyFont="1" applyBorder="1" applyAlignment="1">
      <alignment vertical="top" wrapText="1"/>
    </xf>
    <xf numFmtId="0" fontId="1" fillId="0" borderId="27" xfId="5" applyFont="1" applyBorder="1" applyAlignment="1">
      <alignment vertical="top" wrapText="1"/>
    </xf>
    <xf numFmtId="0" fontId="1" fillId="6" borderId="7" xfId="5" applyFont="1" applyFill="1" applyBorder="1" applyAlignment="1">
      <alignment horizontal="left" vertical="top" wrapText="1"/>
    </xf>
    <xf numFmtId="0" fontId="1" fillId="6" borderId="17" xfId="5" applyFont="1" applyFill="1" applyBorder="1" applyAlignment="1">
      <alignment horizontal="left" vertical="top" wrapText="1"/>
    </xf>
    <xf numFmtId="0" fontId="1" fillId="6" borderId="36" xfId="5" applyFont="1" applyFill="1" applyBorder="1" applyAlignment="1">
      <alignment horizontal="left" vertical="top" wrapText="1"/>
    </xf>
    <xf numFmtId="0" fontId="1" fillId="6" borderId="30" xfId="5" applyFont="1" applyFill="1" applyBorder="1" applyAlignment="1">
      <alignment horizontal="left" vertical="top" wrapText="1"/>
    </xf>
    <xf numFmtId="0" fontId="45" fillId="0" borderId="33" xfId="0" applyFont="1" applyBorder="1"/>
    <xf numFmtId="0" fontId="0" fillId="0" borderId="40" xfId="0" applyBorder="1"/>
    <xf numFmtId="0" fontId="1" fillId="0" borderId="0" xfId="0" applyFont="1" applyAlignment="1">
      <alignment horizontal="left" vertical="top" wrapText="1"/>
    </xf>
    <xf numFmtId="0" fontId="1" fillId="9" borderId="36" xfId="0" quotePrefix="1" applyFont="1" applyFill="1" applyBorder="1" applyAlignment="1">
      <alignment horizontal="left" vertical="top" wrapText="1"/>
    </xf>
    <xf numFmtId="0" fontId="68" fillId="0" borderId="0" xfId="0" applyFont="1"/>
    <xf numFmtId="0" fontId="1" fillId="3" borderId="31" xfId="0" applyFont="1" applyFill="1" applyBorder="1" applyAlignment="1">
      <alignment vertical="top" wrapText="1"/>
    </xf>
    <xf numFmtId="0" fontId="1" fillId="3" borderId="0" xfId="0" applyFont="1" applyFill="1" applyAlignment="1">
      <alignment vertical="top" wrapText="1"/>
    </xf>
    <xf numFmtId="0" fontId="1" fillId="9" borderId="27" xfId="5" applyFont="1" applyFill="1" applyBorder="1" applyAlignment="1">
      <alignment horizontal="left" vertical="top" wrapText="1"/>
    </xf>
    <xf numFmtId="0" fontId="3" fillId="10" borderId="27" xfId="5" applyFont="1" applyFill="1" applyBorder="1" applyAlignment="1">
      <alignment horizontal="center" vertical="top" wrapText="1"/>
    </xf>
    <xf numFmtId="0" fontId="3" fillId="19" borderId="27" xfId="0" applyFont="1" applyFill="1" applyBorder="1" applyAlignment="1">
      <alignment vertical="top" wrapText="1"/>
    </xf>
    <xf numFmtId="0" fontId="3" fillId="22" borderId="27" xfId="5" applyFont="1" applyFill="1" applyBorder="1" applyAlignment="1">
      <alignment horizontal="left" vertical="top" wrapText="1"/>
    </xf>
    <xf numFmtId="0" fontId="3" fillId="22" borderId="27" xfId="5" applyFont="1" applyFill="1" applyBorder="1" applyAlignment="1">
      <alignment horizontal="center" vertical="top" wrapText="1"/>
    </xf>
    <xf numFmtId="0" fontId="1" fillId="6" borderId="28" xfId="5" applyFont="1" applyFill="1" applyBorder="1" applyAlignment="1">
      <alignment horizontal="left" vertical="top" wrapText="1"/>
    </xf>
    <xf numFmtId="0" fontId="1" fillId="0" borderId="28" xfId="0" applyFont="1" applyBorder="1" applyAlignment="1">
      <alignment horizontal="left" vertical="top" wrapText="1"/>
    </xf>
    <xf numFmtId="0" fontId="1" fillId="6" borderId="27" xfId="0" applyFont="1" applyFill="1" applyBorder="1" applyAlignment="1">
      <alignment vertical="top" wrapText="1"/>
    </xf>
    <xf numFmtId="0" fontId="50" fillId="11" borderId="27" xfId="5" applyFont="1" applyFill="1" applyBorder="1" applyAlignment="1">
      <alignment horizontal="left" vertical="top" wrapText="1"/>
    </xf>
    <xf numFmtId="0" fontId="1" fillId="11" borderId="27" xfId="5" applyFont="1" applyFill="1" applyBorder="1" applyAlignment="1">
      <alignment horizontal="left" vertical="top" wrapText="1"/>
    </xf>
    <xf numFmtId="0" fontId="1" fillId="10" borderId="27" xfId="0" applyFont="1" applyFill="1" applyBorder="1" applyAlignment="1">
      <alignment horizontal="left" vertical="top" wrapText="1"/>
    </xf>
    <xf numFmtId="0" fontId="1" fillId="10" borderId="27" xfId="0" applyFont="1" applyFill="1" applyBorder="1" applyAlignment="1">
      <alignment vertical="top" wrapText="1"/>
    </xf>
    <xf numFmtId="0" fontId="1" fillId="10" borderId="27" xfId="5" applyFont="1" applyFill="1" applyBorder="1" applyAlignment="1">
      <alignment horizontal="center" vertical="top" wrapText="1"/>
    </xf>
    <xf numFmtId="0" fontId="50" fillId="11" borderId="28" xfId="5" applyFont="1" applyFill="1" applyBorder="1" applyAlignment="1">
      <alignment vertical="top" wrapText="1"/>
    </xf>
    <xf numFmtId="0" fontId="50" fillId="11" borderId="32" xfId="5" applyFont="1" applyFill="1" applyBorder="1" applyAlignment="1">
      <alignment vertical="top" wrapText="1"/>
    </xf>
    <xf numFmtId="0" fontId="50" fillId="11" borderId="29" xfId="5" applyFont="1" applyFill="1" applyBorder="1" applyAlignment="1">
      <alignment vertical="top" wrapText="1"/>
    </xf>
    <xf numFmtId="0" fontId="1" fillId="0" borderId="30" xfId="0" applyFont="1" applyBorder="1" applyAlignment="1">
      <alignment horizontal="left" vertical="top" wrapText="1"/>
    </xf>
    <xf numFmtId="0" fontId="1" fillId="0" borderId="30" xfId="0" applyFont="1" applyBorder="1" applyAlignment="1">
      <alignment vertical="top" wrapText="1"/>
    </xf>
    <xf numFmtId="0" fontId="50" fillId="24" borderId="39" xfId="0" applyFont="1" applyFill="1" applyBorder="1" applyAlignment="1">
      <alignment vertical="top" wrapText="1"/>
    </xf>
    <xf numFmtId="0" fontId="50" fillId="24" borderId="27" xfId="0" applyFont="1" applyFill="1" applyBorder="1" applyAlignment="1">
      <alignment vertical="top" wrapText="1"/>
    </xf>
    <xf numFmtId="0" fontId="1" fillId="0" borderId="33" xfId="0" applyFont="1" applyBorder="1" applyAlignment="1">
      <alignment vertical="top" wrapText="1"/>
    </xf>
    <xf numFmtId="0" fontId="1" fillId="0" borderId="27" xfId="0" applyFont="1" applyBorder="1" applyAlignment="1">
      <alignment vertical="top"/>
    </xf>
    <xf numFmtId="0" fontId="1" fillId="0" borderId="29" xfId="0" applyFont="1" applyBorder="1" applyAlignment="1">
      <alignment vertical="top"/>
    </xf>
    <xf numFmtId="0" fontId="50" fillId="11" borderId="33" xfId="5" applyFont="1" applyFill="1" applyBorder="1" applyAlignment="1">
      <alignment horizontal="left" vertical="top" wrapText="1"/>
    </xf>
    <xf numFmtId="0" fontId="1" fillId="11" borderId="33" xfId="5" applyFont="1" applyFill="1" applyBorder="1" applyAlignment="1">
      <alignment horizontal="left" vertical="top" wrapText="1"/>
    </xf>
    <xf numFmtId="0" fontId="67" fillId="0" borderId="0" xfId="0" applyFont="1"/>
    <xf numFmtId="0" fontId="3" fillId="10" borderId="17" xfId="5" applyFont="1" applyFill="1" applyBorder="1" applyAlignment="1">
      <alignment horizontal="left" vertical="top" wrapText="1"/>
    </xf>
    <xf numFmtId="0" fontId="1" fillId="0" borderId="6" xfId="0" applyFont="1" applyBorder="1" applyAlignment="1">
      <alignment horizontal="left" vertical="top" wrapText="1"/>
    </xf>
    <xf numFmtId="0" fontId="1" fillId="6" borderId="0" xfId="0" applyFont="1" applyFill="1" applyAlignment="1">
      <alignment horizontal="left" vertical="top" wrapText="1"/>
    </xf>
    <xf numFmtId="0" fontId="1" fillId="0" borderId="36" xfId="0" applyFont="1" applyBorder="1" applyAlignment="1">
      <alignment horizontal="left" vertical="top" wrapText="1"/>
    </xf>
    <xf numFmtId="0" fontId="1" fillId="0" borderId="17" xfId="0" applyFont="1" applyBorder="1" applyAlignment="1">
      <alignment horizontal="left" vertical="top" wrapText="1"/>
    </xf>
    <xf numFmtId="0" fontId="1" fillId="24" borderId="6" xfId="0" applyFont="1" applyFill="1" applyBorder="1" applyAlignment="1">
      <alignment horizontal="left" vertical="top" wrapText="1"/>
    </xf>
    <xf numFmtId="0" fontId="1" fillId="0" borderId="7" xfId="0" applyFont="1" applyBorder="1" applyAlignment="1">
      <alignment horizontal="left" vertical="top" wrapText="1"/>
    </xf>
    <xf numFmtId="0" fontId="1" fillId="3" borderId="7" xfId="0" applyFont="1" applyFill="1" applyBorder="1" applyAlignment="1">
      <alignment horizontal="left" vertical="top" wrapText="1"/>
    </xf>
    <xf numFmtId="0" fontId="1" fillId="25" borderId="6"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0" borderId="38" xfId="0" applyFont="1" applyBorder="1" applyAlignment="1">
      <alignment horizontal="left" vertical="top" wrapText="1"/>
    </xf>
    <xf numFmtId="0" fontId="1" fillId="6" borderId="33" xfId="5" applyFont="1" applyFill="1" applyBorder="1" applyAlignment="1">
      <alignment horizontal="left" vertical="top" wrapText="1"/>
    </xf>
    <xf numFmtId="0" fontId="1" fillId="6" borderId="38" xfId="0" applyFont="1" applyFill="1" applyBorder="1" applyAlignment="1">
      <alignment horizontal="left" vertical="top" wrapText="1"/>
    </xf>
    <xf numFmtId="0" fontId="1" fillId="24" borderId="27" xfId="0" applyFont="1" applyFill="1" applyBorder="1" applyAlignment="1">
      <alignment horizontal="left" vertical="top" wrapText="1"/>
    </xf>
    <xf numFmtId="0" fontId="1" fillId="10" borderId="27" xfId="5" applyFont="1" applyFill="1" applyBorder="1" applyAlignment="1">
      <alignment horizontal="left" vertical="top" wrapText="1"/>
    </xf>
    <xf numFmtId="0" fontId="1" fillId="10" borderId="27" xfId="0" quotePrefix="1" applyFont="1" applyFill="1" applyBorder="1" applyAlignment="1">
      <alignment horizontal="left" vertical="top" wrapText="1"/>
    </xf>
    <xf numFmtId="0" fontId="1" fillId="28" borderId="27" xfId="0" applyFont="1" applyFill="1" applyBorder="1" applyAlignment="1">
      <alignment horizontal="left" vertical="top" wrapText="1"/>
    </xf>
    <xf numFmtId="0" fontId="1" fillId="9" borderId="9" xfId="0" quotePrefix="1" applyFont="1" applyFill="1" applyBorder="1" applyAlignment="1">
      <alignment horizontal="left" vertical="top" wrapText="1"/>
    </xf>
    <xf numFmtId="0" fontId="1" fillId="6" borderId="14" xfId="0" quotePrefix="1"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6" borderId="9" xfId="0" quotePrefix="1" applyFont="1" applyFill="1" applyBorder="1" applyAlignment="1">
      <alignment horizontal="left" vertical="top" wrapText="1"/>
    </xf>
    <xf numFmtId="0" fontId="1" fillId="9" borderId="28" xfId="0" quotePrefix="1" applyFont="1" applyFill="1" applyBorder="1" applyAlignment="1">
      <alignment horizontal="left" vertical="top" wrapText="1"/>
    </xf>
    <xf numFmtId="0" fontId="1" fillId="6" borderId="28" xfId="0" applyFont="1" applyFill="1" applyBorder="1" applyAlignment="1">
      <alignment horizontal="left" vertical="top" wrapText="1"/>
    </xf>
    <xf numFmtId="0" fontId="1" fillId="6" borderId="28" xfId="0" quotePrefix="1" applyFont="1" applyFill="1" applyBorder="1" applyAlignment="1">
      <alignment horizontal="left" vertical="top" wrapText="1"/>
    </xf>
    <xf numFmtId="0" fontId="1" fillId="27" borderId="27" xfId="0" applyFont="1" applyFill="1" applyBorder="1" applyAlignment="1">
      <alignment horizontal="left" vertical="top" wrapText="1"/>
    </xf>
    <xf numFmtId="0" fontId="1" fillId="27" borderId="27" xfId="5" applyFont="1" applyFill="1" applyBorder="1" applyAlignment="1">
      <alignment horizontal="left" vertical="top" wrapText="1"/>
    </xf>
    <xf numFmtId="0" fontId="1" fillId="25" borderId="27" xfId="0" applyFont="1" applyFill="1" applyBorder="1" applyAlignment="1">
      <alignment horizontal="left" vertical="top" wrapText="1"/>
    </xf>
    <xf numFmtId="0" fontId="1" fillId="6" borderId="30" xfId="0" applyFont="1" applyFill="1" applyBorder="1" applyAlignment="1">
      <alignment horizontal="left" vertical="top" wrapText="1"/>
    </xf>
    <xf numFmtId="0" fontId="1" fillId="3" borderId="33" xfId="0" applyFont="1" applyFill="1" applyBorder="1" applyAlignment="1">
      <alignment horizontal="left" vertical="top" wrapText="1"/>
    </xf>
    <xf numFmtId="0" fontId="1" fillId="6" borderId="33" xfId="0" applyFont="1" applyFill="1" applyBorder="1" applyAlignment="1">
      <alignment horizontal="left" vertical="top" wrapText="1"/>
    </xf>
    <xf numFmtId="0" fontId="3" fillId="21" borderId="27" xfId="5" applyFont="1" applyFill="1" applyBorder="1" applyAlignment="1">
      <alignment horizontal="left" vertical="top" wrapText="1"/>
    </xf>
    <xf numFmtId="0" fontId="35" fillId="0" borderId="27" xfId="5" applyFont="1" applyBorder="1" applyAlignment="1">
      <alignment vertical="top" wrapText="1"/>
    </xf>
    <xf numFmtId="0" fontId="35" fillId="0" borderId="27" xfId="0" applyFont="1" applyBorder="1" applyAlignment="1">
      <alignment vertical="top" wrapText="1"/>
    </xf>
    <xf numFmtId="0" fontId="35" fillId="0" borderId="27" xfId="5" quotePrefix="1" applyFont="1" applyBorder="1" applyAlignment="1">
      <alignment vertical="top" wrapText="1"/>
    </xf>
    <xf numFmtId="0" fontId="35" fillId="0" borderId="27" xfId="5" applyFont="1" applyBorder="1" applyAlignment="1">
      <alignment horizontal="left" vertical="top" wrapText="1"/>
    </xf>
    <xf numFmtId="165" fontId="35" fillId="0" borderId="27" xfId="5" applyNumberFormat="1" applyFont="1" applyBorder="1" applyAlignment="1">
      <alignment vertical="top" wrapText="1"/>
    </xf>
    <xf numFmtId="0" fontId="35" fillId="5" borderId="27" xfId="0" applyFont="1" applyFill="1" applyBorder="1" applyAlignment="1">
      <alignment horizontal="center" vertical="top" wrapText="1"/>
    </xf>
    <xf numFmtId="0" fontId="35" fillId="0" borderId="27" xfId="0" applyFont="1" applyBorder="1" applyAlignment="1">
      <alignment horizontal="center" vertical="top" wrapText="1"/>
    </xf>
    <xf numFmtId="0" fontId="35" fillId="6" borderId="27" xfId="0" applyFont="1" applyFill="1" applyBorder="1" applyAlignment="1">
      <alignment horizontal="left" vertical="top" wrapText="1"/>
    </xf>
    <xf numFmtId="0" fontId="35" fillId="6" borderId="27" xfId="0" applyFont="1" applyFill="1" applyBorder="1" applyAlignment="1">
      <alignment vertical="top" wrapText="1"/>
    </xf>
    <xf numFmtId="0" fontId="35" fillId="6" borderId="27" xfId="0" applyFont="1" applyFill="1" applyBorder="1" applyAlignment="1">
      <alignment horizontal="center" vertical="top" wrapText="1"/>
    </xf>
    <xf numFmtId="0" fontId="1" fillId="6" borderId="33" xfId="0" quotePrefix="1" applyFont="1" applyFill="1" applyBorder="1" applyAlignment="1">
      <alignment horizontal="left" vertical="top" wrapText="1"/>
    </xf>
    <xf numFmtId="0" fontId="1" fillId="6" borderId="0" xfId="5" applyFont="1" applyFill="1" applyAlignment="1">
      <alignment horizontal="left" vertical="top" wrapText="1"/>
    </xf>
    <xf numFmtId="0" fontId="50" fillId="26" borderId="27" xfId="5" applyFont="1" applyFill="1" applyBorder="1" applyAlignment="1">
      <alignment horizontal="left" vertical="top" wrapText="1"/>
    </xf>
    <xf numFmtId="0" fontId="1" fillId="6" borderId="30" xfId="0" quotePrefix="1" applyFont="1" applyFill="1" applyBorder="1" applyAlignment="1">
      <alignment horizontal="left" vertical="top" wrapText="1"/>
    </xf>
    <xf numFmtId="0" fontId="1" fillId="24" borderId="7" xfId="0" applyFont="1" applyFill="1" applyBorder="1" applyAlignment="1">
      <alignment horizontal="left" vertical="top" wrapText="1"/>
    </xf>
    <xf numFmtId="0" fontId="1" fillId="6" borderId="0" xfId="0" quotePrefix="1" applyFont="1" applyFill="1" applyAlignment="1">
      <alignment horizontal="left" vertical="top" wrapText="1"/>
    </xf>
    <xf numFmtId="0" fontId="1" fillId="6" borderId="11" xfId="5" applyFont="1" applyFill="1" applyBorder="1" applyAlignment="1">
      <alignment horizontal="left" vertical="top" wrapText="1"/>
    </xf>
    <xf numFmtId="0" fontId="1" fillId="6" borderId="9" xfId="5" applyFont="1" applyFill="1" applyBorder="1" applyAlignment="1">
      <alignment horizontal="left" vertical="top" wrapText="1"/>
    </xf>
    <xf numFmtId="0" fontId="1" fillId="6" borderId="14" xfId="5" applyFont="1" applyFill="1" applyBorder="1" applyAlignment="1">
      <alignment horizontal="left" vertical="top" wrapText="1"/>
    </xf>
    <xf numFmtId="0" fontId="1" fillId="26" borderId="27" xfId="5" applyFont="1" applyFill="1" applyBorder="1" applyAlignment="1">
      <alignment vertical="top" wrapText="1"/>
    </xf>
    <xf numFmtId="0" fontId="1" fillId="6" borderId="8" xfId="5" applyFont="1" applyFill="1" applyBorder="1" applyAlignment="1">
      <alignment horizontal="left" vertical="top" wrapText="1"/>
    </xf>
    <xf numFmtId="0" fontId="1" fillId="6" borderId="13" xfId="5" applyFont="1" applyFill="1" applyBorder="1" applyAlignment="1">
      <alignment horizontal="left" vertical="top" wrapText="1"/>
    </xf>
    <xf numFmtId="0" fontId="0" fillId="0" borderId="27" xfId="0" applyBorder="1"/>
    <xf numFmtId="0" fontId="0" fillId="0" borderId="0" xfId="0" applyAlignment="1">
      <alignment horizontal="left"/>
    </xf>
    <xf numFmtId="0" fontId="1" fillId="10" borderId="30" xfId="0" applyFont="1" applyFill="1" applyBorder="1" applyAlignment="1">
      <alignment horizontal="left" vertical="top" wrapText="1"/>
    </xf>
    <xf numFmtId="0" fontId="1" fillId="10" borderId="30" xfId="5" applyFont="1" applyFill="1" applyBorder="1" applyAlignment="1">
      <alignment horizontal="left" vertical="top" wrapText="1"/>
    </xf>
    <xf numFmtId="0" fontId="1" fillId="24" borderId="30" xfId="0" applyFont="1" applyFill="1" applyBorder="1" applyAlignment="1">
      <alignment horizontal="left" vertical="top" wrapText="1"/>
    </xf>
    <xf numFmtId="0" fontId="1" fillId="9" borderId="50" xfId="0" quotePrefix="1" applyFont="1" applyFill="1" applyBorder="1" applyAlignment="1">
      <alignment horizontal="left" vertical="top" wrapText="1"/>
    </xf>
    <xf numFmtId="0" fontId="1" fillId="9" borderId="51" xfId="0" quotePrefix="1" applyFont="1" applyFill="1" applyBorder="1" applyAlignment="1">
      <alignment horizontal="left" vertical="top" wrapText="1"/>
    </xf>
    <xf numFmtId="0" fontId="1" fillId="9" borderId="52" xfId="0" applyFont="1" applyFill="1" applyBorder="1" applyAlignment="1">
      <alignment horizontal="left" vertical="top" wrapText="1"/>
    </xf>
    <xf numFmtId="0" fontId="1" fillId="6" borderId="52" xfId="0" quotePrefix="1" applyFont="1" applyFill="1" applyBorder="1" applyAlignment="1">
      <alignment horizontal="left" vertical="top" wrapText="1"/>
    </xf>
    <xf numFmtId="0" fontId="1" fillId="6" borderId="52" xfId="0" applyFont="1" applyFill="1" applyBorder="1" applyAlignment="1">
      <alignment horizontal="left" vertical="top" wrapText="1"/>
    </xf>
    <xf numFmtId="0" fontId="1" fillId="6" borderId="53" xfId="0" applyFont="1" applyFill="1" applyBorder="1" applyAlignment="1">
      <alignment horizontal="left" vertical="top" wrapText="1"/>
    </xf>
    <xf numFmtId="0" fontId="1" fillId="9" borderId="54" xfId="0" applyFont="1" applyFill="1" applyBorder="1" applyAlignment="1">
      <alignment horizontal="left" vertical="top" wrapText="1"/>
    </xf>
    <xf numFmtId="0" fontId="1" fillId="6" borderId="53" xfId="0" quotePrefix="1" applyFont="1" applyFill="1" applyBorder="1" applyAlignment="1">
      <alignment horizontal="left" vertical="top" wrapText="1"/>
    </xf>
    <xf numFmtId="0" fontId="1" fillId="0" borderId="37" xfId="0" applyFont="1" applyBorder="1" applyAlignment="1">
      <alignment horizontal="left" vertical="top" wrapText="1"/>
    </xf>
    <xf numFmtId="0" fontId="1" fillId="6" borderId="45" xfId="0" applyFont="1" applyFill="1" applyBorder="1" applyAlignment="1">
      <alignment horizontal="left" vertical="top" wrapText="1"/>
    </xf>
    <xf numFmtId="0" fontId="1" fillId="6" borderId="37" xfId="0" applyFont="1" applyFill="1" applyBorder="1" applyAlignment="1">
      <alignment horizontal="left" vertical="top" wrapText="1"/>
    </xf>
    <xf numFmtId="0" fontId="1" fillId="6" borderId="46" xfId="0" applyFont="1" applyFill="1" applyBorder="1" applyAlignment="1">
      <alignment horizontal="left" vertical="top" wrapText="1"/>
    </xf>
    <xf numFmtId="0" fontId="1" fillId="6" borderId="55" xfId="0" applyFont="1" applyFill="1" applyBorder="1" applyAlignment="1">
      <alignment horizontal="left" vertical="top" wrapText="1"/>
    </xf>
    <xf numFmtId="0" fontId="1" fillId="6" borderId="56" xfId="0" applyFont="1" applyFill="1" applyBorder="1" applyAlignment="1">
      <alignment horizontal="left" vertical="top" wrapText="1"/>
    </xf>
    <xf numFmtId="0" fontId="1" fillId="6" borderId="57" xfId="0" applyFont="1" applyFill="1" applyBorder="1" applyAlignment="1">
      <alignment horizontal="left" vertical="top" wrapText="1"/>
    </xf>
    <xf numFmtId="0" fontId="1" fillId="6" borderId="58" xfId="0" applyFont="1" applyFill="1" applyBorder="1" applyAlignment="1">
      <alignment horizontal="left" vertical="top" wrapText="1"/>
    </xf>
    <xf numFmtId="0" fontId="1" fillId="24" borderId="59" xfId="0" applyFont="1" applyFill="1" applyBorder="1" applyAlignment="1">
      <alignment horizontal="left" vertical="top" wrapText="1"/>
    </xf>
    <xf numFmtId="0" fontId="50" fillId="24" borderId="27" xfId="0" applyFont="1" applyFill="1" applyBorder="1" applyAlignment="1">
      <alignment horizontal="left" vertical="top" wrapText="1"/>
    </xf>
    <xf numFmtId="0" fontId="50" fillId="10" borderId="27" xfId="0" applyFont="1" applyFill="1" applyBorder="1" applyAlignment="1">
      <alignment horizontal="left" vertical="top"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6" fillId="0" borderId="0" xfId="1" applyFont="1" applyAlignment="1">
      <alignment horizontal="center" vertical="center"/>
    </xf>
    <xf numFmtId="0" fontId="31" fillId="0" borderId="0" xfId="1" applyFont="1" applyAlignment="1">
      <alignment horizontal="right" vertical="center"/>
    </xf>
    <xf numFmtId="0" fontId="62"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6" fillId="0" borderId="0" xfId="1" applyFont="1" applyAlignment="1">
      <alignment horizontal="left" vertical="top" wrapText="1"/>
    </xf>
    <xf numFmtId="0" fontId="36" fillId="0" borderId="0" xfId="1" applyFont="1" applyAlignment="1">
      <alignment horizontal="left" vertical="top"/>
    </xf>
    <xf numFmtId="0" fontId="63" fillId="8" borderId="0" xfId="1" applyFont="1" applyFill="1" applyAlignment="1">
      <alignment horizontal="center" vertical="top"/>
    </xf>
    <xf numFmtId="0" fontId="37" fillId="0" borderId="0" xfId="6" applyFont="1" applyAlignment="1">
      <alignment horizontal="left" vertical="top" wrapText="1"/>
    </xf>
    <xf numFmtId="0" fontId="36" fillId="0" borderId="0" xfId="6" applyFont="1" applyAlignment="1">
      <alignment horizontal="left" vertical="top" wrapText="1"/>
    </xf>
    <xf numFmtId="0" fontId="62" fillId="8" borderId="0" xfId="0" applyFont="1" applyFill="1" applyAlignment="1">
      <alignment horizontal="center"/>
    </xf>
    <xf numFmtId="0" fontId="46" fillId="0" borderId="0" xfId="0" applyFont="1" applyAlignment="1">
      <alignment horizontal="right" vertical="center"/>
    </xf>
    <xf numFmtId="0" fontId="65" fillId="8" borderId="0" xfId="0" applyFont="1" applyFill="1" applyAlignment="1">
      <alignment horizontal="center" vertical="center"/>
    </xf>
    <xf numFmtId="0" fontId="46" fillId="0" borderId="0" xfId="0" applyFont="1" applyAlignment="1">
      <alignment horizontal="center" vertical="center"/>
    </xf>
    <xf numFmtId="0" fontId="66" fillId="0" borderId="0" xfId="0" applyFont="1" applyAlignment="1">
      <alignment horizontal="right" vertical="center"/>
    </xf>
    <xf numFmtId="0" fontId="50" fillId="11" borderId="28" xfId="5" applyFont="1" applyFill="1" applyBorder="1" applyAlignment="1">
      <alignment horizontal="left" vertical="top" wrapText="1"/>
    </xf>
    <xf numFmtId="0" fontId="50" fillId="11" borderId="32" xfId="5" applyFont="1" applyFill="1" applyBorder="1" applyAlignment="1">
      <alignment horizontal="left" vertical="top" wrapText="1"/>
    </xf>
    <xf numFmtId="0" fontId="50" fillId="11" borderId="29" xfId="5" applyFont="1" applyFill="1" applyBorder="1" applyAlignment="1">
      <alignment horizontal="left" vertical="top" wrapText="1"/>
    </xf>
    <xf numFmtId="0" fontId="50" fillId="24" borderId="0" xfId="0" applyFont="1" applyFill="1" applyAlignment="1">
      <alignment horizontal="left" vertical="top" wrapText="1"/>
    </xf>
    <xf numFmtId="0" fontId="50" fillId="11" borderId="34" xfId="5" applyFont="1" applyFill="1" applyBorder="1" applyAlignment="1">
      <alignment horizontal="left" vertical="top" wrapText="1"/>
    </xf>
    <xf numFmtId="0" fontId="50" fillId="11" borderId="35" xfId="5" applyFont="1" applyFill="1" applyBorder="1" applyAlignment="1">
      <alignment horizontal="left" vertical="top" wrapText="1"/>
    </xf>
    <xf numFmtId="0" fontId="50" fillId="11" borderId="41" xfId="5" applyFont="1" applyFill="1" applyBorder="1" applyAlignment="1">
      <alignment horizontal="left" vertical="top" wrapText="1"/>
    </xf>
    <xf numFmtId="0" fontId="50" fillId="11" borderId="0" xfId="5" applyFont="1" applyFill="1" applyAlignment="1">
      <alignment horizontal="left" vertical="top" wrapText="1"/>
    </xf>
    <xf numFmtId="0" fontId="50" fillId="11" borderId="43" xfId="5" applyFont="1" applyFill="1" applyBorder="1" applyAlignment="1">
      <alignment horizontal="left" vertical="top" wrapText="1"/>
    </xf>
    <xf numFmtId="0" fontId="50" fillId="10" borderId="34" xfId="0" applyFont="1" applyFill="1" applyBorder="1" applyAlignment="1">
      <alignment horizontal="left" vertical="top" wrapText="1"/>
    </xf>
    <xf numFmtId="0" fontId="1" fillId="10" borderId="35" xfId="0" applyFont="1" applyFill="1" applyBorder="1" applyAlignment="1">
      <alignment horizontal="left" vertical="top" wrapText="1"/>
    </xf>
    <xf numFmtId="0" fontId="1" fillId="10" borderId="41" xfId="0" applyFont="1" applyFill="1" applyBorder="1" applyAlignment="1">
      <alignment horizontal="left" vertical="top" wrapText="1"/>
    </xf>
    <xf numFmtId="0" fontId="50" fillId="10" borderId="28" xfId="0" applyFont="1" applyFill="1" applyBorder="1" applyAlignment="1">
      <alignment horizontal="left" vertical="top" wrapText="1"/>
    </xf>
    <xf numFmtId="0" fontId="50" fillId="10" borderId="32" xfId="0" applyFont="1" applyFill="1" applyBorder="1" applyAlignment="1">
      <alignment horizontal="left" vertical="top" wrapText="1"/>
    </xf>
    <xf numFmtId="0" fontId="50" fillId="10" borderId="29" xfId="0" applyFont="1" applyFill="1" applyBorder="1" applyAlignment="1">
      <alignment horizontal="left" vertical="top" wrapText="1"/>
    </xf>
    <xf numFmtId="0" fontId="50" fillId="11" borderId="27" xfId="5" applyFont="1" applyFill="1" applyBorder="1" applyAlignment="1">
      <alignment horizontal="left" vertical="top" wrapText="1"/>
    </xf>
    <xf numFmtId="0" fontId="50" fillId="10" borderId="28" xfId="5" applyFont="1" applyFill="1" applyBorder="1" applyAlignment="1">
      <alignment horizontal="left" vertical="top" wrapText="1"/>
    </xf>
    <xf numFmtId="0" fontId="50" fillId="10" borderId="32" xfId="5" applyFont="1" applyFill="1" applyBorder="1" applyAlignment="1">
      <alignment horizontal="left" vertical="top" wrapText="1"/>
    </xf>
    <xf numFmtId="0" fontId="47" fillId="24" borderId="28" xfId="0" applyFont="1" applyFill="1" applyBorder="1" applyAlignment="1">
      <alignment horizontal="left" vertical="top" wrapText="1"/>
    </xf>
    <xf numFmtId="0" fontId="47" fillId="24" borderId="32" xfId="0" applyFont="1" applyFill="1" applyBorder="1" applyAlignment="1">
      <alignment horizontal="left" vertical="top" wrapText="1"/>
    </xf>
    <xf numFmtId="0" fontId="50" fillId="11" borderId="44" xfId="5" applyFont="1" applyFill="1" applyBorder="1" applyAlignment="1">
      <alignment horizontal="left" vertical="top" wrapText="1"/>
    </xf>
    <xf numFmtId="0" fontId="50" fillId="11" borderId="11" xfId="5" applyFont="1" applyFill="1" applyBorder="1" applyAlignment="1">
      <alignment horizontal="left" vertical="top" wrapText="1"/>
    </xf>
    <xf numFmtId="0" fontId="50" fillId="11" borderId="12" xfId="5" applyFont="1" applyFill="1" applyBorder="1" applyAlignment="1">
      <alignment horizontal="left" vertical="top" wrapText="1"/>
    </xf>
    <xf numFmtId="0" fontId="50" fillId="11" borderId="8" xfId="5" applyFont="1" applyFill="1" applyBorder="1" applyAlignment="1">
      <alignment horizontal="left" vertical="top" wrapText="1"/>
    </xf>
    <xf numFmtId="0" fontId="50" fillId="11" borderId="48" xfId="5" applyFont="1" applyFill="1" applyBorder="1" applyAlignment="1">
      <alignment horizontal="left" vertical="top" wrapText="1"/>
    </xf>
    <xf numFmtId="0" fontId="50" fillId="11" borderId="47" xfId="5" applyFont="1" applyFill="1" applyBorder="1" applyAlignment="1">
      <alignment horizontal="left" vertical="top" wrapText="1"/>
    </xf>
    <xf numFmtId="0" fontId="50" fillId="10" borderId="11" xfId="5" applyFont="1" applyFill="1" applyBorder="1" applyAlignment="1">
      <alignment horizontal="left" vertical="top" wrapText="1"/>
    </xf>
    <xf numFmtId="0" fontId="1" fillId="10" borderId="12" xfId="5" applyFont="1" applyFill="1" applyBorder="1" applyAlignment="1">
      <alignment horizontal="left" vertical="top" wrapText="1"/>
    </xf>
    <xf numFmtId="0" fontId="50" fillId="27" borderId="14" xfId="5" applyFont="1" applyFill="1" applyBorder="1" applyAlignment="1">
      <alignment horizontal="left" vertical="top" wrapText="1"/>
    </xf>
    <xf numFmtId="0" fontId="50" fillId="27" borderId="15" xfId="5" applyFont="1" applyFill="1" applyBorder="1" applyAlignment="1">
      <alignment horizontal="left" vertical="top" wrapText="1"/>
    </xf>
    <xf numFmtId="0" fontId="50" fillId="11" borderId="49" xfId="5" applyFont="1" applyFill="1" applyBorder="1" applyAlignment="1">
      <alignment horizontal="left" vertical="top" wrapText="1"/>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11" xfId="0" applyFont="1" applyFill="1" applyBorder="1" applyAlignment="1">
      <alignment horizontal="left" vertical="top" wrapText="1"/>
    </xf>
    <xf numFmtId="0" fontId="3" fillId="19" borderId="12" xfId="0" applyFont="1" applyFill="1" applyBorder="1" applyAlignment="1">
      <alignment horizontal="left" vertical="top" wrapText="1"/>
    </xf>
    <xf numFmtId="0" fontId="3" fillId="19" borderId="13" xfId="0" applyFont="1" applyFill="1" applyBorder="1" applyAlignment="1">
      <alignment horizontal="left" vertical="top" wrapText="1"/>
    </xf>
    <xf numFmtId="0" fontId="46" fillId="0" borderId="14" xfId="7" applyNumberFormat="1" applyFont="1" applyBorder="1" applyAlignment="1">
      <alignment horizontal="left" vertical="top" wrapText="1"/>
    </xf>
    <xf numFmtId="0" fontId="46" fillId="0" borderId="10" xfId="7" applyNumberFormat="1" applyFont="1" applyBorder="1" applyAlignment="1">
      <alignment horizontal="left" vertical="top" wrapText="1"/>
    </xf>
    <xf numFmtId="166" fontId="41" fillId="12" borderId="0" xfId="7" applyFont="1" applyFill="1" applyAlignment="1">
      <alignment horizontal="center" vertical="top"/>
    </xf>
    <xf numFmtId="166" fontId="42" fillId="0" borderId="0" xfId="7" applyFont="1" applyAlignment="1">
      <alignment horizontal="left" vertical="top"/>
    </xf>
    <xf numFmtId="166" fontId="42"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9" fillId="0" borderId="14" xfId="7" applyNumberFormat="1" applyFont="1" applyBorder="1" applyAlignment="1">
      <alignment horizontal="left" vertical="top" wrapText="1"/>
    </xf>
    <xf numFmtId="0" fontId="59" fillId="0" borderId="10" xfId="7" applyNumberFormat="1" applyFont="1" applyBorder="1" applyAlignment="1">
      <alignment horizontal="left" vertical="top" wrapText="1"/>
    </xf>
    <xf numFmtId="166" fontId="44" fillId="0" borderId="6" xfId="7"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50" fillId="11" borderId="0" xfId="5" applyFont="1" applyFill="1" applyBorder="1" applyAlignment="1">
      <alignment horizontal="left" vertical="top" wrapText="1"/>
    </xf>
    <xf numFmtId="0" fontId="1" fillId="0" borderId="29" xfId="0" applyFont="1" applyBorder="1" applyAlignment="1">
      <alignment horizontal="left" vertical="top" wrapText="1"/>
    </xf>
    <xf numFmtId="0" fontId="1" fillId="3" borderId="61" xfId="0" applyFont="1" applyFill="1" applyBorder="1" applyAlignment="1">
      <alignment vertical="top" wrapText="1"/>
    </xf>
    <xf numFmtId="0" fontId="1" fillId="6" borderId="62" xfId="5" applyFont="1" applyFill="1" applyBorder="1" applyAlignment="1">
      <alignment horizontal="left" vertical="top" wrapText="1"/>
    </xf>
    <xf numFmtId="0" fontId="1" fillId="9" borderId="33" xfId="0" quotePrefix="1" applyFont="1" applyFill="1" applyBorder="1" applyAlignment="1">
      <alignment horizontal="left" vertical="top" wrapText="1"/>
    </xf>
    <xf numFmtId="0" fontId="1" fillId="0" borderId="0" xfId="0" applyFont="1" applyBorder="1" applyAlignment="1">
      <alignment wrapText="1"/>
    </xf>
    <xf numFmtId="0" fontId="50" fillId="11" borderId="63" xfId="5" applyFont="1" applyFill="1" applyBorder="1" applyAlignment="1">
      <alignment horizontal="left" vertical="top" wrapText="1"/>
    </xf>
    <xf numFmtId="0" fontId="50" fillId="11" borderId="62" xfId="5" applyFont="1" applyFill="1" applyBorder="1" applyAlignment="1">
      <alignment horizontal="left" vertical="top" wrapText="1"/>
    </xf>
    <xf numFmtId="0" fontId="67" fillId="0" borderId="57" xfId="0" applyFont="1" applyBorder="1"/>
    <xf numFmtId="0" fontId="1" fillId="0" borderId="37" xfId="0" applyFont="1" applyBorder="1"/>
    <xf numFmtId="0" fontId="67" fillId="0" borderId="30" xfId="0" applyFont="1" applyBorder="1" applyAlignment="1">
      <alignment horizontal="left" vertical="top"/>
    </xf>
    <xf numFmtId="0" fontId="67" fillId="0" borderId="37" xfId="0" applyFont="1" applyBorder="1"/>
    <xf numFmtId="0" fontId="1" fillId="0" borderId="27" xfId="0" applyFont="1" applyBorder="1"/>
    <xf numFmtId="0" fontId="67" fillId="30" borderId="27" xfId="0" applyFont="1" applyFill="1" applyBorder="1" applyAlignment="1">
      <alignment horizontal="left" vertical="top"/>
    </xf>
    <xf numFmtId="0" fontId="70" fillId="30" borderId="28" xfId="0" applyFont="1" applyFill="1" applyBorder="1" applyAlignment="1">
      <alignment horizontal="left" vertical="top"/>
    </xf>
    <xf numFmtId="0" fontId="67" fillId="30" borderId="32" xfId="0" applyFont="1" applyFill="1" applyBorder="1" applyAlignment="1">
      <alignment horizontal="left" vertical="top"/>
    </xf>
    <xf numFmtId="0" fontId="67" fillId="30" borderId="29" xfId="0" applyFont="1" applyFill="1" applyBorder="1" applyAlignment="1">
      <alignment horizontal="left" vertical="top"/>
    </xf>
    <xf numFmtId="0" fontId="67" fillId="30" borderId="27" xfId="0" applyFont="1" applyFill="1" applyBorder="1"/>
    <xf numFmtId="0" fontId="50" fillId="31" borderId="27" xfId="5" applyFont="1" applyFill="1" applyBorder="1" applyAlignment="1">
      <alignment horizontal="left" vertical="top" wrapText="1"/>
    </xf>
    <xf numFmtId="0" fontId="50" fillId="30" borderId="34" xfId="0" applyFont="1" applyFill="1" applyBorder="1"/>
    <xf numFmtId="0" fontId="50" fillId="31" borderId="35" xfId="5" applyFont="1" applyFill="1" applyBorder="1" applyAlignment="1">
      <alignment horizontal="left" vertical="top" wrapText="1"/>
    </xf>
    <xf numFmtId="0" fontId="50" fillId="31" borderId="41" xfId="5" applyFont="1" applyFill="1" applyBorder="1" applyAlignment="1">
      <alignment horizontal="left" vertical="top" wrapText="1"/>
    </xf>
    <xf numFmtId="0" fontId="50" fillId="31" borderId="30" xfId="5" applyFont="1" applyFill="1" applyBorder="1" applyAlignment="1">
      <alignment horizontal="left" vertical="top" wrapText="1"/>
    </xf>
    <xf numFmtId="0" fontId="1" fillId="31" borderId="30" xfId="5" applyFont="1" applyFill="1" applyBorder="1" applyAlignment="1">
      <alignment horizontal="left" vertical="top" wrapText="1"/>
    </xf>
    <xf numFmtId="0" fontId="3" fillId="22" borderId="17" xfId="5" applyFont="1" applyFill="1" applyBorder="1" applyAlignment="1">
      <alignment horizontal="left" vertical="top" wrapText="1"/>
    </xf>
    <xf numFmtId="0" fontId="3" fillId="22" borderId="13" xfId="5" applyFont="1" applyFill="1" applyBorder="1" applyAlignment="1">
      <alignment horizontal="left" vertical="top" wrapText="1"/>
    </xf>
    <xf numFmtId="0" fontId="1" fillId="0" borderId="38" xfId="0" applyFont="1" applyBorder="1" applyAlignment="1">
      <alignment vertical="top"/>
    </xf>
    <xf numFmtId="0" fontId="50" fillId="25" borderId="28" xfId="0" applyFont="1" applyFill="1" applyBorder="1" applyAlignment="1">
      <alignment horizontal="left" vertical="top" wrapText="1"/>
    </xf>
    <xf numFmtId="0" fontId="50" fillId="25" borderId="32" xfId="0" applyFont="1" applyFill="1" applyBorder="1" applyAlignment="1">
      <alignment horizontal="left" vertical="top" wrapText="1"/>
    </xf>
    <xf numFmtId="0" fontId="50" fillId="25" borderId="27" xfId="0" applyFont="1" applyFill="1" applyBorder="1" applyAlignment="1">
      <alignment vertical="top" wrapText="1"/>
    </xf>
    <xf numFmtId="0" fontId="50" fillId="25" borderId="47" xfId="0" applyFont="1" applyFill="1" applyBorder="1" applyAlignment="1">
      <alignment horizontal="left" vertical="top" wrapText="1"/>
    </xf>
    <xf numFmtId="0" fontId="1" fillId="24" borderId="19" xfId="0" applyFont="1" applyFill="1" applyBorder="1" applyAlignment="1">
      <alignment horizontal="left" vertical="top" wrapText="1"/>
    </xf>
    <xf numFmtId="0" fontId="1" fillId="0" borderId="19" xfId="0" applyFont="1" applyBorder="1" applyAlignment="1">
      <alignment horizontal="left" vertical="top" wrapText="1"/>
    </xf>
    <xf numFmtId="0" fontId="34" fillId="0" borderId="0" xfId="0" applyFont="1" applyAlignment="1">
      <alignment horizontal="left"/>
    </xf>
    <xf numFmtId="0" fontId="50" fillId="3" borderId="59" xfId="0" applyFont="1" applyFill="1" applyBorder="1" applyAlignment="1">
      <alignment horizontal="left" vertical="top" wrapText="1"/>
    </xf>
    <xf numFmtId="0" fontId="1" fillId="0" borderId="0" xfId="0" applyFont="1" applyAlignment="1">
      <alignment horizontal="left" vertical="top" wrapText="1"/>
    </xf>
    <xf numFmtId="0" fontId="50" fillId="0" borderId="0" xfId="0" applyFont="1" applyAlignment="1">
      <alignment horizontal="left" vertical="top" wrapText="1"/>
    </xf>
    <xf numFmtId="0" fontId="50" fillId="0" borderId="16" xfId="0" applyFont="1" applyBorder="1" applyAlignment="1">
      <alignment horizontal="left" vertical="top" wrapText="1"/>
    </xf>
    <xf numFmtId="0" fontId="1" fillId="0" borderId="0" xfId="5" applyFont="1" applyAlignment="1">
      <alignment horizontal="left" vertical="top" wrapText="1"/>
    </xf>
    <xf numFmtId="0" fontId="1" fillId="3" borderId="38" xfId="0" applyFont="1" applyFill="1" applyBorder="1" applyAlignment="1">
      <alignment horizontal="left" vertical="top" wrapText="1"/>
    </xf>
    <xf numFmtId="0" fontId="1" fillId="3" borderId="59" xfId="0" applyFont="1" applyFill="1" applyBorder="1" applyAlignment="1">
      <alignment horizontal="left" vertical="top" wrapText="1"/>
    </xf>
    <xf numFmtId="0" fontId="25" fillId="3" borderId="0" xfId="0" applyFont="1" applyFill="1" applyAlignment="1">
      <alignment horizontal="left" vertical="top" wrapText="1"/>
    </xf>
    <xf numFmtId="0" fontId="1" fillId="25" borderId="0" xfId="0" applyFont="1" applyFill="1" applyAlignment="1">
      <alignment horizontal="left" vertical="top" wrapText="1"/>
    </xf>
    <xf numFmtId="0" fontId="50" fillId="11" borderId="17" xfId="5" applyFont="1" applyFill="1" applyBorder="1" applyAlignment="1">
      <alignment horizontal="left" vertical="top" wrapText="1"/>
    </xf>
    <xf numFmtId="0" fontId="1" fillId="26" borderId="27" xfId="5" applyFont="1" applyFill="1" applyBorder="1" applyAlignment="1">
      <alignment horizontal="left" vertical="top" wrapText="1"/>
    </xf>
    <xf numFmtId="0" fontId="1" fillId="9" borderId="0" xfId="0" applyFont="1" applyFill="1" applyAlignment="1">
      <alignment horizontal="left" vertical="top" wrapText="1"/>
    </xf>
    <xf numFmtId="0" fontId="1" fillId="10" borderId="60" xfId="0" applyFont="1" applyFill="1" applyBorder="1" applyAlignment="1">
      <alignment horizontal="left" vertical="top" wrapText="1"/>
    </xf>
    <xf numFmtId="0" fontId="1" fillId="10" borderId="60" xfId="5" applyFont="1" applyFill="1" applyBorder="1" applyAlignment="1">
      <alignment horizontal="left" vertical="top" wrapText="1"/>
    </xf>
    <xf numFmtId="0" fontId="1" fillId="0" borderId="60" xfId="0" applyFont="1" applyBorder="1" applyAlignment="1">
      <alignment horizontal="left" vertical="top" wrapText="1"/>
    </xf>
    <xf numFmtId="0" fontId="1" fillId="0" borderId="43" xfId="0" applyFont="1" applyBorder="1" applyAlignment="1">
      <alignment horizontal="left" vertical="top" wrapText="1"/>
    </xf>
    <xf numFmtId="0" fontId="1" fillId="10" borderId="28" xfId="0" applyFont="1" applyFill="1" applyBorder="1" applyAlignment="1">
      <alignment horizontal="left" vertical="top" wrapText="1"/>
    </xf>
    <xf numFmtId="0" fontId="1" fillId="10" borderId="7" xfId="0" applyFont="1" applyFill="1" applyBorder="1" applyAlignment="1">
      <alignment horizontal="left" vertical="top" wrapText="1"/>
    </xf>
    <xf numFmtId="0" fontId="1" fillId="10" borderId="33" xfId="0" applyFont="1" applyFill="1" applyBorder="1" applyAlignment="1">
      <alignment horizontal="left" vertical="top" wrapText="1"/>
    </xf>
    <xf numFmtId="0" fontId="1" fillId="10" borderId="33" xfId="5" applyFont="1" applyFill="1" applyBorder="1" applyAlignment="1">
      <alignment horizontal="left" vertical="top" wrapText="1"/>
    </xf>
    <xf numFmtId="0" fontId="1" fillId="0" borderId="0" xfId="0" applyFont="1" applyAlignment="1">
      <alignment horizontal="left"/>
    </xf>
    <xf numFmtId="0" fontId="1" fillId="0" borderId="45" xfId="0" applyFont="1" applyBorder="1" applyAlignment="1">
      <alignment horizontal="left" vertical="top" wrapText="1"/>
    </xf>
    <xf numFmtId="0" fontId="1" fillId="0" borderId="33" xfId="0" applyFont="1" applyBorder="1"/>
    <xf numFmtId="0" fontId="1" fillId="0" borderId="64" xfId="0" applyFont="1" applyBorder="1" applyAlignment="1">
      <alignment horizontal="left" vertical="top" wrapText="1"/>
    </xf>
    <xf numFmtId="0" fontId="50" fillId="24" borderId="28" xfId="0" applyFont="1" applyFill="1" applyBorder="1" applyAlignment="1">
      <alignment horizontal="left" vertical="top" wrapText="1"/>
    </xf>
    <xf numFmtId="0" fontId="50" fillId="24" borderId="32" xfId="0" applyFont="1" applyFill="1" applyBorder="1" applyAlignment="1">
      <alignment horizontal="left" vertical="top" wrapText="1"/>
    </xf>
    <xf numFmtId="0" fontId="1" fillId="29" borderId="27" xfId="0" applyFont="1" applyFill="1" applyBorder="1" applyAlignment="1">
      <alignment horizontal="left" vertical="top" wrapText="1"/>
    </xf>
    <xf numFmtId="0" fontId="3" fillId="21" borderId="0" xfId="0" applyFont="1" applyFill="1" applyAlignment="1">
      <alignment horizontal="left" vertical="top" wrapText="1"/>
    </xf>
    <xf numFmtId="0" fontId="3" fillId="21" borderId="6" xfId="5" applyFont="1" applyFill="1" applyBorder="1" applyAlignment="1">
      <alignment horizontal="left" vertical="top" wrapText="1"/>
    </xf>
    <xf numFmtId="0" fontId="3" fillId="19" borderId="14" xfId="5" applyFont="1" applyFill="1" applyBorder="1" applyAlignment="1">
      <alignment horizontal="left" vertical="top" wrapText="1"/>
    </xf>
    <xf numFmtId="0" fontId="35" fillId="6" borderId="6" xfId="0" applyFont="1" applyFill="1" applyBorder="1" applyAlignment="1">
      <alignment horizontal="left" vertical="top" wrapText="1"/>
    </xf>
    <xf numFmtId="0" fontId="35" fillId="6" borderId="7" xfId="0" applyFont="1" applyFill="1" applyBorder="1" applyAlignment="1">
      <alignment horizontal="left" vertical="top" wrapText="1"/>
    </xf>
    <xf numFmtId="0" fontId="35" fillId="6" borderId="0" xfId="0" applyFont="1" applyFill="1" applyAlignment="1">
      <alignment horizontal="left" vertical="top" wrapText="1"/>
    </xf>
    <xf numFmtId="0" fontId="1" fillId="3" borderId="17" xfId="0" applyFont="1" applyFill="1" applyBorder="1" applyAlignment="1">
      <alignment horizontal="left" vertical="top" wrapText="1"/>
    </xf>
    <xf numFmtId="0" fontId="1" fillId="6" borderId="11" xfId="0" applyFont="1" applyFill="1" applyBorder="1" applyAlignment="1">
      <alignment horizontal="left" vertical="top" wrapText="1"/>
    </xf>
    <xf numFmtId="0" fontId="1" fillId="0" borderId="29" xfId="0" applyFont="1" applyBorder="1"/>
    <xf numFmtId="0" fontId="1" fillId="24" borderId="0" xfId="0" applyFont="1" applyFill="1" applyAlignment="1">
      <alignment horizontal="left" vertical="top" wrapText="1"/>
    </xf>
    <xf numFmtId="0" fontId="1" fillId="10" borderId="0" xfId="0" quotePrefix="1" applyFont="1" applyFill="1" applyBorder="1" applyAlignment="1">
      <alignment horizontal="left" vertical="top" wrapText="1"/>
    </xf>
    <xf numFmtId="0" fontId="50" fillId="24" borderId="0" xfId="0" applyFont="1" applyFill="1" applyBorder="1" applyAlignment="1">
      <alignment horizontal="left" vertical="top" wrapText="1"/>
    </xf>
    <xf numFmtId="0" fontId="50" fillId="11" borderId="33" xfId="5" applyFont="1" applyFill="1" applyBorder="1" applyAlignment="1">
      <alignment horizontal="left" vertical="top" wrapText="1"/>
    </xf>
    <xf numFmtId="0" fontId="1" fillId="9" borderId="30" xfId="0" applyFont="1" applyFill="1" applyBorder="1" applyAlignment="1">
      <alignment horizontal="left" vertical="top" wrapText="1"/>
    </xf>
    <xf numFmtId="0" fontId="1" fillId="9" borderId="30" xfId="5" applyFont="1" applyFill="1" applyBorder="1" applyAlignment="1">
      <alignment horizontal="left" vertical="top" wrapText="1"/>
    </xf>
    <xf numFmtId="0" fontId="1" fillId="3" borderId="30" xfId="0" applyFont="1" applyFill="1" applyBorder="1" applyAlignment="1">
      <alignment horizontal="left" vertical="top" wrapText="1"/>
    </xf>
    <xf numFmtId="0" fontId="1" fillId="3" borderId="19" xfId="0" applyFont="1" applyFill="1" applyBorder="1" applyAlignment="1">
      <alignment horizontal="left" vertical="top" wrapText="1"/>
    </xf>
    <xf numFmtId="0" fontId="1" fillId="9" borderId="63" xfId="0" quotePrefix="1" applyFont="1" applyFill="1" applyBorder="1" applyAlignment="1">
      <alignment horizontal="left" vertical="top" wrapText="1"/>
    </xf>
    <xf numFmtId="0" fontId="1" fillId="9" borderId="33" xfId="0" applyFont="1" applyFill="1" applyBorder="1" applyAlignment="1">
      <alignment horizontal="left" vertical="top" wrapText="1"/>
    </xf>
    <xf numFmtId="0" fontId="1" fillId="9" borderId="33" xfId="5" applyFont="1" applyFill="1" applyBorder="1" applyAlignment="1">
      <alignment horizontal="left" vertical="top" wrapText="1"/>
    </xf>
    <xf numFmtId="0" fontId="1" fillId="6" borderId="60" xfId="5" applyFont="1" applyFill="1" applyBorder="1" applyAlignment="1">
      <alignment horizontal="left" vertical="top" wrapText="1"/>
    </xf>
    <xf numFmtId="0" fontId="1" fillId="11" borderId="0" xfId="5" applyFont="1" applyFill="1" applyBorder="1" applyAlignment="1">
      <alignment horizontal="left" vertical="top" wrapText="1"/>
    </xf>
    <xf numFmtId="0" fontId="1" fillId="6" borderId="0" xfId="0" applyFont="1" applyFill="1" applyBorder="1" applyAlignment="1">
      <alignment vertical="top" wrapText="1"/>
    </xf>
    <xf numFmtId="0" fontId="1" fillId="31" borderId="27" xfId="5" applyFont="1" applyFill="1" applyBorder="1" applyAlignment="1">
      <alignment horizontal="left" vertical="top" wrapText="1"/>
    </xf>
    <xf numFmtId="0" fontId="1" fillId="31" borderId="29" xfId="5" applyFont="1" applyFill="1" applyBorder="1" applyAlignment="1">
      <alignment horizontal="left" vertical="top" wrapText="1"/>
    </xf>
    <xf numFmtId="0" fontId="5" fillId="0" borderId="0" xfId="0" applyFont="1" applyAlignment="1">
      <alignment horizontal="left" vertical="center"/>
    </xf>
    <xf numFmtId="0" fontId="62" fillId="8" borderId="0" xfId="0" applyFont="1" applyFill="1" applyAlignment="1">
      <alignment horizontal="left" vertical="center"/>
    </xf>
    <xf numFmtId="0" fontId="6" fillId="0" borderId="0" xfId="0" applyFont="1" applyAlignment="1">
      <alignment horizontal="left" vertical="center"/>
    </xf>
    <xf numFmtId="0" fontId="35" fillId="0" borderId="27" xfId="0" applyFont="1" applyBorder="1" applyAlignment="1">
      <alignment horizontal="left" vertical="top" wrapText="1"/>
    </xf>
    <xf numFmtId="0" fontId="26" fillId="0" borderId="0" xfId="0" applyFont="1" applyAlignment="1">
      <alignment horizontal="left"/>
    </xf>
    <xf numFmtId="0" fontId="35" fillId="0" borderId="27" xfId="5" quotePrefix="1" applyFont="1" applyBorder="1" applyAlignment="1">
      <alignment horizontal="left" vertical="top" wrapText="1"/>
    </xf>
    <xf numFmtId="0" fontId="32" fillId="0" borderId="0" xfId="0" applyFont="1" applyAlignment="1">
      <alignment horizontal="left"/>
    </xf>
    <xf numFmtId="165" fontId="35" fillId="0" borderId="27" xfId="5" applyNumberFormat="1" applyFont="1" applyBorder="1" applyAlignment="1">
      <alignment horizontal="left" vertical="top" wrapText="1"/>
    </xf>
    <xf numFmtId="0" fontId="69" fillId="0" borderId="27" xfId="0" applyFont="1" applyBorder="1" applyAlignment="1">
      <alignment horizontal="left" vertical="top" wrapText="1"/>
    </xf>
    <xf numFmtId="0" fontId="25" fillId="0" borderId="0" xfId="0" applyFont="1" applyAlignment="1">
      <alignment horizontal="left"/>
    </xf>
    <xf numFmtId="0" fontId="3" fillId="10" borderId="27" xfId="5" applyFont="1" applyFill="1" applyBorder="1" applyAlignment="1">
      <alignment horizontal="left" vertical="top" wrapText="1"/>
    </xf>
    <xf numFmtId="0" fontId="35" fillId="5" borderId="27" xfId="0" applyFont="1" applyFill="1" applyBorder="1" applyAlignment="1">
      <alignment horizontal="left" vertical="top" wrapText="1"/>
    </xf>
    <xf numFmtId="0" fontId="3" fillId="19" borderId="27" xfId="0" applyFont="1" applyFill="1" applyBorder="1" applyAlignment="1">
      <alignment horizontal="left" vertical="top" wrapText="1"/>
    </xf>
    <xf numFmtId="0" fontId="26" fillId="6" borderId="0" xfId="0" applyFont="1" applyFill="1" applyAlignment="1">
      <alignment horizontal="left"/>
    </xf>
    <xf numFmtId="0" fontId="1" fillId="6" borderId="29" xfId="0" applyFont="1" applyFill="1" applyBorder="1" applyAlignment="1">
      <alignment horizontal="left" vertical="top" wrapText="1"/>
    </xf>
    <xf numFmtId="0" fontId="26" fillId="6" borderId="0" xfId="0" applyFont="1" applyFill="1" applyAlignment="1">
      <alignment horizontal="left" vertical="top"/>
    </xf>
    <xf numFmtId="0" fontId="1" fillId="32" borderId="27" xfId="0" applyFont="1" applyFill="1" applyBorder="1" applyAlignment="1">
      <alignment horizontal="left" vertical="top" wrapText="1"/>
    </xf>
    <xf numFmtId="0" fontId="1" fillId="32" borderId="29" xfId="0" applyFont="1" applyFill="1" applyBorder="1" applyAlignment="1">
      <alignment horizontal="left" vertical="top" wrapText="1"/>
    </xf>
    <xf numFmtId="0" fontId="26" fillId="9" borderId="0" xfId="0" applyFont="1" applyFill="1" applyAlignment="1">
      <alignment horizontal="left" vertical="top"/>
    </xf>
    <xf numFmtId="0" fontId="1" fillId="10" borderId="29" xfId="0" applyFont="1" applyFill="1" applyBorder="1" applyAlignment="1">
      <alignment horizontal="left" vertical="top" wrapText="1"/>
    </xf>
    <xf numFmtId="0" fontId="34" fillId="3" borderId="0" xfId="0" applyFont="1" applyFill="1" applyAlignment="1">
      <alignment horizontal="left"/>
    </xf>
    <xf numFmtId="0" fontId="34" fillId="0" borderId="27" xfId="0" applyFont="1" applyBorder="1" applyAlignment="1">
      <alignment horizontal="left"/>
    </xf>
    <xf numFmtId="0" fontId="34" fillId="24" borderId="27" xfId="0" applyFont="1" applyFill="1" applyBorder="1" applyAlignment="1">
      <alignment horizontal="left"/>
    </xf>
    <xf numFmtId="0" fontId="1" fillId="32" borderId="27" xfId="5" applyFont="1" applyFill="1" applyBorder="1" applyAlignment="1">
      <alignment horizontal="left" vertical="top" wrapText="1"/>
    </xf>
    <xf numFmtId="0" fontId="1" fillId="0" borderId="27" xfId="0" applyFont="1" applyBorder="1" applyAlignment="1">
      <alignment horizontal="left" wrapText="1"/>
    </xf>
    <xf numFmtId="0" fontId="1" fillId="24" borderId="27" xfId="0" applyFont="1" applyFill="1" applyBorder="1" applyAlignment="1">
      <alignment horizontal="left" wrapText="1"/>
    </xf>
    <xf numFmtId="0" fontId="1" fillId="24" borderId="0" xfId="0" applyFont="1" applyFill="1" applyAlignment="1">
      <alignment horizontal="left"/>
    </xf>
    <xf numFmtId="0" fontId="1" fillId="0" borderId="27" xfId="0" applyFont="1" applyBorder="1" applyAlignment="1">
      <alignment horizontal="left"/>
    </xf>
    <xf numFmtId="0" fontId="1" fillId="3" borderId="27" xfId="0" applyFont="1" applyFill="1" applyBorder="1" applyAlignment="1">
      <alignment horizontal="left" wrapText="1"/>
    </xf>
    <xf numFmtId="0" fontId="1" fillId="24" borderId="27" xfId="0" applyFont="1" applyFill="1" applyBorder="1" applyAlignment="1">
      <alignment horizontal="left"/>
    </xf>
    <xf numFmtId="0" fontId="1" fillId="24" borderId="30" xfId="0" applyFont="1" applyFill="1" applyBorder="1" applyAlignment="1">
      <alignment horizontal="left" wrapText="1"/>
    </xf>
    <xf numFmtId="0" fontId="1" fillId="3" borderId="27" xfId="0" applyFont="1" applyFill="1" applyBorder="1" applyAlignment="1">
      <alignment horizontal="left"/>
    </xf>
    <xf numFmtId="0" fontId="1" fillId="3" borderId="29" xfId="0" applyFont="1" applyFill="1" applyBorder="1" applyAlignment="1">
      <alignment horizontal="left"/>
    </xf>
    <xf numFmtId="0" fontId="26" fillId="6" borderId="27" xfId="0" applyFont="1" applyFill="1" applyBorder="1" applyAlignment="1">
      <alignment horizontal="left" vertical="top"/>
    </xf>
    <xf numFmtId="0" fontId="1" fillId="6" borderId="27" xfId="0" applyFont="1" applyFill="1" applyBorder="1" applyAlignment="1">
      <alignment horizontal="left"/>
    </xf>
    <xf numFmtId="0" fontId="34" fillId="0" borderId="0" xfId="0" applyFont="1" applyBorder="1" applyAlignment="1">
      <alignment horizontal="left"/>
    </xf>
    <xf numFmtId="0" fontId="50" fillId="32" borderId="28" xfId="5" applyFont="1" applyFill="1" applyBorder="1" applyAlignment="1">
      <alignment horizontal="left" vertical="top" wrapText="1"/>
    </xf>
    <xf numFmtId="0" fontId="50" fillId="32" borderId="32" xfId="5" applyFont="1" applyFill="1" applyBorder="1" applyAlignment="1">
      <alignment horizontal="left" vertical="top" wrapText="1"/>
    </xf>
    <xf numFmtId="0" fontId="50" fillId="32" borderId="29" xfId="5" applyFont="1" applyFill="1" applyBorder="1" applyAlignment="1">
      <alignment horizontal="left" vertical="top" wrapText="1"/>
    </xf>
    <xf numFmtId="0" fontId="50" fillId="24" borderId="42" xfId="0" applyFont="1" applyFill="1" applyBorder="1" applyAlignment="1">
      <alignment horizontal="left" vertical="top" wrapText="1"/>
    </xf>
    <xf numFmtId="0" fontId="50" fillId="24" borderId="43" xfId="0" applyFont="1" applyFill="1" applyBorder="1" applyAlignment="1">
      <alignment horizontal="left" vertical="top" wrapText="1"/>
    </xf>
    <xf numFmtId="0" fontId="50" fillId="24" borderId="29" xfId="0" applyFont="1" applyFill="1" applyBorder="1" applyAlignment="1">
      <alignment horizontal="left" vertical="top" wrapText="1"/>
    </xf>
    <xf numFmtId="0" fontId="50" fillId="24" borderId="63" xfId="0" applyFont="1" applyFill="1" applyBorder="1" applyAlignment="1">
      <alignment horizontal="left" vertical="top" wrapText="1"/>
    </xf>
    <xf numFmtId="0" fontId="50" fillId="24" borderId="47" xfId="0" applyFont="1" applyFill="1" applyBorder="1" applyAlignment="1">
      <alignment horizontal="left" vertical="top" wrapText="1"/>
    </xf>
    <xf numFmtId="0" fontId="1" fillId="0" borderId="33" xfId="0" applyFont="1" applyBorder="1" applyAlignment="1">
      <alignment horizontal="left" wrapText="1"/>
    </xf>
    <xf numFmtId="0" fontId="34" fillId="0" borderId="28" xfId="0" applyFont="1" applyBorder="1" applyAlignment="1">
      <alignment horizontal="left"/>
    </xf>
    <xf numFmtId="0" fontId="50" fillId="31" borderId="28" xfId="5" applyFont="1" applyFill="1" applyBorder="1" applyAlignment="1">
      <alignment horizontal="left" vertical="top"/>
    </xf>
    <xf numFmtId="0" fontId="50" fillId="31" borderId="32" xfId="5" applyFont="1" applyFill="1" applyBorder="1" applyAlignment="1">
      <alignment horizontal="left" vertical="top"/>
    </xf>
    <xf numFmtId="0" fontId="50" fillId="31" borderId="29" xfId="5" applyFont="1" applyFill="1" applyBorder="1" applyAlignment="1">
      <alignment horizontal="left" vertical="top"/>
    </xf>
    <xf numFmtId="0" fontId="50" fillId="31" borderId="28" xfId="5" applyFont="1" applyFill="1" applyBorder="1" applyAlignment="1">
      <alignment horizontal="left" vertical="top"/>
    </xf>
    <xf numFmtId="0" fontId="50" fillId="31" borderId="32" xfId="5" applyFont="1" applyFill="1" applyBorder="1" applyAlignment="1">
      <alignment horizontal="left" vertical="top"/>
    </xf>
    <xf numFmtId="0" fontId="50" fillId="31" borderId="29" xfId="5" applyFont="1" applyFill="1" applyBorder="1" applyAlignment="1">
      <alignment horizontal="left" vertical="top"/>
    </xf>
  </cellXfs>
  <cellStyles count="27">
    <cellStyle name="background" xfId="10" xr:uid="{00000000-0005-0000-0000-000000000000}"/>
    <cellStyle name="background 2" xfId="11" xr:uid="{00000000-0005-0000-0000-000001000000}"/>
    <cellStyle name="Bình thường" xfId="0" builtinId="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2" xfId="26" xr:uid="{00000000-0005-0000-0000-00000900000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Siêu kết nối" xfId="4" builtinId="8"/>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7" t="s">
        <v>0</v>
      </c>
      <c r="F1" s="16"/>
    </row>
    <row r="2" spans="1:6" ht="21">
      <c r="A2" s="37" t="s">
        <v>1</v>
      </c>
      <c r="B2" s="18"/>
      <c r="C2" s="18"/>
      <c r="D2" s="18"/>
      <c r="E2" s="18"/>
      <c r="F2" s="18"/>
    </row>
    <row r="3" spans="1:6">
      <c r="A3" s="18"/>
      <c r="B3" s="18"/>
      <c r="C3" s="18"/>
      <c r="D3" s="18"/>
      <c r="E3" s="18"/>
      <c r="F3" s="18"/>
    </row>
    <row r="4" spans="1:6" ht="15" customHeight="1">
      <c r="A4" s="268" t="s">
        <v>2</v>
      </c>
      <c r="B4" s="269"/>
      <c r="C4" s="269"/>
      <c r="D4" s="269"/>
      <c r="E4" s="270"/>
      <c r="F4" s="18"/>
    </row>
    <row r="5" spans="1:6">
      <c r="A5" s="271" t="s">
        <v>3</v>
      </c>
      <c r="B5" s="271"/>
      <c r="C5" s="272" t="s">
        <v>4</v>
      </c>
      <c r="D5" s="272"/>
      <c r="E5" s="272"/>
      <c r="F5" s="18"/>
    </row>
    <row r="6" spans="1:6" ht="29.25" customHeight="1">
      <c r="A6" s="273" t="s">
        <v>5</v>
      </c>
      <c r="B6" s="274"/>
      <c r="C6" s="267" t="s">
        <v>6</v>
      </c>
      <c r="D6" s="267"/>
      <c r="E6" s="267"/>
      <c r="F6" s="18"/>
    </row>
    <row r="7" spans="1:6" ht="29.25" customHeight="1">
      <c r="A7" s="111"/>
      <c r="B7" s="111"/>
      <c r="C7" s="112"/>
      <c r="D7" s="112"/>
      <c r="E7" s="112"/>
      <c r="F7" s="18"/>
    </row>
    <row r="8" spans="1:6" s="113" customFormat="1" ht="29.25" customHeight="1">
      <c r="A8" s="265" t="s">
        <v>7</v>
      </c>
      <c r="B8" s="266"/>
      <c r="C8" s="266"/>
      <c r="D8" s="266"/>
      <c r="E8" s="266"/>
      <c r="F8" s="266"/>
    </row>
    <row r="9" spans="1:6" s="113" customFormat="1" ht="15" customHeight="1">
      <c r="A9" s="114" t="s">
        <v>8</v>
      </c>
      <c r="B9" s="114" t="s">
        <v>9</v>
      </c>
      <c r="C9" s="114" t="s">
        <v>10</v>
      </c>
      <c r="D9" s="114" t="s">
        <v>11</v>
      </c>
      <c r="E9" s="114" t="s">
        <v>12</v>
      </c>
      <c r="F9" s="114" t="s">
        <v>13</v>
      </c>
    </row>
    <row r="10" spans="1:6" s="113" customFormat="1" ht="39.6">
      <c r="A10" s="101" t="s">
        <v>14</v>
      </c>
      <c r="B10" s="102" t="s">
        <v>15</v>
      </c>
      <c r="C10" s="103" t="s">
        <v>16</v>
      </c>
      <c r="D10" s="116" t="s">
        <v>17</v>
      </c>
      <c r="E10" s="104" t="s">
        <v>18</v>
      </c>
      <c r="F10" s="115" t="s">
        <v>19</v>
      </c>
    </row>
    <row r="11" spans="1:6" s="113" customFormat="1" ht="26.4">
      <c r="A11" s="101">
        <v>1.3</v>
      </c>
      <c r="B11" s="102">
        <v>43082</v>
      </c>
      <c r="C11" s="103" t="s">
        <v>16</v>
      </c>
      <c r="D11" s="116" t="s">
        <v>20</v>
      </c>
      <c r="E11" s="104" t="s">
        <v>18</v>
      </c>
      <c r="F11" s="115" t="s">
        <v>19</v>
      </c>
    </row>
    <row r="12" spans="1:6" s="113" customFormat="1" ht="105.6">
      <c r="A12" s="128">
        <v>1.4</v>
      </c>
      <c r="B12" s="129" t="s">
        <v>21</v>
      </c>
      <c r="C12" s="130" t="s">
        <v>16</v>
      </c>
      <c r="D12" s="131" t="s">
        <v>22</v>
      </c>
      <c r="E12" s="132" t="s">
        <v>18</v>
      </c>
      <c r="F12" s="115" t="s">
        <v>19</v>
      </c>
    </row>
    <row r="13" spans="1:6" s="113" customFormat="1" ht="30" customHeight="1">
      <c r="A13" s="267" t="s">
        <v>23</v>
      </c>
      <c r="B13" s="267"/>
      <c r="C13" s="267"/>
      <c r="D13" s="267"/>
      <c r="E13" s="267"/>
      <c r="F13" s="26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1" t="s">
        <v>24</v>
      </c>
      <c r="J1" s="34"/>
      <c r="K1" s="34"/>
    </row>
    <row r="2" spans="1:11" ht="25.5" customHeight="1">
      <c r="B2" s="280" t="s">
        <v>25</v>
      </c>
      <c r="C2" s="280"/>
      <c r="D2" s="280"/>
      <c r="E2" s="280"/>
      <c r="F2" s="280"/>
      <c r="G2" s="280"/>
      <c r="H2" s="280"/>
      <c r="I2" s="280"/>
      <c r="J2" s="278" t="s">
        <v>26</v>
      </c>
      <c r="K2" s="278"/>
    </row>
    <row r="3" spans="1:11" ht="28.5" customHeight="1">
      <c r="B3" s="281" t="s">
        <v>27</v>
      </c>
      <c r="C3" s="281"/>
      <c r="D3" s="281"/>
      <c r="E3" s="281"/>
      <c r="F3" s="279" t="s">
        <v>28</v>
      </c>
      <c r="G3" s="279"/>
      <c r="H3" s="279"/>
      <c r="I3" s="279"/>
      <c r="J3" s="278"/>
      <c r="K3" s="278"/>
    </row>
    <row r="4" spans="1:11" ht="18" customHeight="1">
      <c r="B4" s="119"/>
      <c r="C4" s="119"/>
      <c r="D4" s="119"/>
      <c r="E4" s="119"/>
      <c r="F4" s="118"/>
      <c r="G4" s="118"/>
      <c r="H4" s="118"/>
      <c r="I4" s="118"/>
      <c r="J4" s="117"/>
      <c r="K4" s="117"/>
    </row>
    <row r="6" spans="1:11" ht="22.8">
      <c r="A6" s="4" t="s">
        <v>29</v>
      </c>
    </row>
    <row r="7" spans="1:11">
      <c r="A7" s="285" t="s">
        <v>30</v>
      </c>
      <c r="B7" s="285"/>
      <c r="C7" s="285"/>
      <c r="D7" s="285"/>
      <c r="E7" s="285"/>
      <c r="F7" s="285"/>
      <c r="G7" s="285"/>
      <c r="H7" s="285"/>
      <c r="I7" s="285"/>
    </row>
    <row r="8" spans="1:11" ht="20.25" customHeight="1">
      <c r="A8" s="285"/>
      <c r="B8" s="285"/>
      <c r="C8" s="285"/>
      <c r="D8" s="285"/>
      <c r="E8" s="285"/>
      <c r="F8" s="285"/>
      <c r="G8" s="285"/>
      <c r="H8" s="285"/>
      <c r="I8" s="285"/>
    </row>
    <row r="9" spans="1:11">
      <c r="A9" s="285" t="s">
        <v>31</v>
      </c>
      <c r="B9" s="285"/>
      <c r="C9" s="285"/>
      <c r="D9" s="285"/>
      <c r="E9" s="285"/>
      <c r="F9" s="285"/>
      <c r="G9" s="285"/>
      <c r="H9" s="285"/>
      <c r="I9" s="285"/>
    </row>
    <row r="10" spans="1:11" ht="21" customHeight="1">
      <c r="A10" s="285"/>
      <c r="B10" s="285"/>
      <c r="C10" s="285"/>
      <c r="D10" s="285"/>
      <c r="E10" s="285"/>
      <c r="F10" s="285"/>
      <c r="G10" s="285"/>
      <c r="H10" s="285"/>
      <c r="I10" s="285"/>
    </row>
    <row r="11" spans="1:11" ht="13.8">
      <c r="A11" s="286" t="s">
        <v>32</v>
      </c>
      <c r="B11" s="286"/>
      <c r="C11" s="286"/>
      <c r="D11" s="286"/>
      <c r="E11" s="286"/>
      <c r="F11" s="286"/>
      <c r="G11" s="286"/>
      <c r="H11" s="286"/>
      <c r="I11" s="286"/>
    </row>
    <row r="12" spans="1:11">
      <c r="A12" s="3"/>
      <c r="B12" s="3"/>
      <c r="C12" s="3"/>
      <c r="D12" s="3"/>
      <c r="E12" s="3"/>
      <c r="F12" s="3"/>
      <c r="G12" s="3"/>
      <c r="H12" s="3"/>
      <c r="I12" s="3"/>
    </row>
    <row r="13" spans="1:11" ht="22.8">
      <c r="A13" s="4" t="s">
        <v>33</v>
      </c>
    </row>
    <row r="14" spans="1:11">
      <c r="A14" s="105" t="s">
        <v>34</v>
      </c>
      <c r="B14" s="282" t="s">
        <v>35</v>
      </c>
      <c r="C14" s="283"/>
      <c r="D14" s="283"/>
      <c r="E14" s="283"/>
      <c r="F14" s="283"/>
      <c r="G14" s="283"/>
      <c r="H14" s="283"/>
      <c r="I14" s="283"/>
      <c r="J14" s="283"/>
      <c r="K14" s="284"/>
    </row>
    <row r="15" spans="1:11" ht="14.25" customHeight="1">
      <c r="A15" s="105" t="s">
        <v>36</v>
      </c>
      <c r="B15" s="282" t="s">
        <v>37</v>
      </c>
      <c r="C15" s="283"/>
      <c r="D15" s="283"/>
      <c r="E15" s="283"/>
      <c r="F15" s="283"/>
      <c r="G15" s="283"/>
      <c r="H15" s="283"/>
      <c r="I15" s="283"/>
      <c r="J15" s="283"/>
      <c r="K15" s="284"/>
    </row>
    <row r="16" spans="1:11" ht="14.25" customHeight="1">
      <c r="A16" s="105"/>
      <c r="B16" s="282" t="s">
        <v>38</v>
      </c>
      <c r="C16" s="283"/>
      <c r="D16" s="283"/>
      <c r="E16" s="283"/>
      <c r="F16" s="283"/>
      <c r="G16" s="283"/>
      <c r="H16" s="283"/>
      <c r="I16" s="283"/>
      <c r="J16" s="283"/>
      <c r="K16" s="284"/>
    </row>
    <row r="17" spans="1:14" ht="14.25" customHeight="1">
      <c r="A17" s="105"/>
      <c r="B17" s="282" t="s">
        <v>39</v>
      </c>
      <c r="C17" s="283"/>
      <c r="D17" s="283"/>
      <c r="E17" s="283"/>
      <c r="F17" s="283"/>
      <c r="G17" s="283"/>
      <c r="H17" s="283"/>
      <c r="I17" s="283"/>
      <c r="J17" s="283"/>
      <c r="K17" s="284"/>
    </row>
    <row r="19" spans="1:14" ht="22.8">
      <c r="A19" s="4" t="s">
        <v>40</v>
      </c>
    </row>
    <row r="20" spans="1:14">
      <c r="A20" s="105" t="s">
        <v>41</v>
      </c>
      <c r="B20" s="282" t="s">
        <v>42</v>
      </c>
      <c r="C20" s="283"/>
      <c r="D20" s="283"/>
      <c r="E20" s="283"/>
      <c r="F20" s="283"/>
      <c r="G20" s="284"/>
    </row>
    <row r="21" spans="1:14" ht="12.75" customHeight="1">
      <c r="A21" s="105" t="s">
        <v>43</v>
      </c>
      <c r="B21" s="282" t="s">
        <v>44</v>
      </c>
      <c r="C21" s="283"/>
      <c r="D21" s="283"/>
      <c r="E21" s="283"/>
      <c r="F21" s="283"/>
      <c r="G21" s="284"/>
    </row>
    <row r="22" spans="1:14" ht="12.75" customHeight="1">
      <c r="A22" s="105" t="s">
        <v>45</v>
      </c>
      <c r="B22" s="282" t="s">
        <v>46</v>
      </c>
      <c r="C22" s="283"/>
      <c r="D22" s="283"/>
      <c r="E22" s="283"/>
      <c r="F22" s="283"/>
      <c r="G22" s="284"/>
    </row>
    <row r="24" spans="1:14" ht="22.8">
      <c r="A24" s="4" t="s">
        <v>47</v>
      </c>
    </row>
    <row r="25" spans="1:14" ht="13.8">
      <c r="A25" s="120" t="s">
        <v>48</v>
      </c>
      <c r="C25" s="120"/>
      <c r="D25" s="120"/>
      <c r="E25" s="120"/>
      <c r="F25" s="120"/>
      <c r="G25" s="120"/>
      <c r="H25" s="120"/>
      <c r="I25" s="120"/>
      <c r="J25" s="120"/>
      <c r="K25" s="120"/>
      <c r="L25" s="120"/>
      <c r="M25" s="120"/>
      <c r="N25" s="46"/>
    </row>
    <row r="26" spans="1:14" ht="13.8">
      <c r="A26" s="120" t="s">
        <v>49</v>
      </c>
      <c r="C26" s="120"/>
      <c r="D26" s="120"/>
      <c r="E26" s="120"/>
      <c r="F26" s="120"/>
      <c r="G26" s="120"/>
      <c r="H26" s="120"/>
      <c r="I26" s="120"/>
      <c r="J26" s="120"/>
      <c r="K26" s="120"/>
      <c r="L26" s="120"/>
      <c r="M26" s="120"/>
      <c r="N26" s="46"/>
    </row>
    <row r="27" spans="1:14" ht="13.8">
      <c r="A27" s="120" t="s">
        <v>50</v>
      </c>
      <c r="C27" s="120"/>
      <c r="D27" s="120"/>
      <c r="E27" s="120"/>
      <c r="F27" s="120"/>
      <c r="G27" s="120"/>
      <c r="H27" s="120"/>
      <c r="I27" s="120"/>
      <c r="J27" s="120"/>
      <c r="K27" s="120"/>
      <c r="L27" s="120"/>
      <c r="M27" s="120"/>
      <c r="N27" s="46"/>
    </row>
    <row r="29" spans="1:14" ht="21.75" customHeight="1">
      <c r="B29" s="275" t="s">
        <v>51</v>
      </c>
      <c r="C29" s="276"/>
      <c r="D29" s="277"/>
    </row>
    <row r="30" spans="1:14" ht="90" customHeight="1">
      <c r="B30" s="5"/>
      <c r="C30" s="6" t="s">
        <v>52</v>
      </c>
      <c r="D30" s="6" t="s">
        <v>53</v>
      </c>
    </row>
    <row r="32" spans="1:14" ht="22.8">
      <c r="A32" s="4" t="s">
        <v>54</v>
      </c>
    </row>
    <row r="33" spans="1:1" ht="13.8">
      <c r="A33" s="120"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87" t="s">
        <v>56</v>
      </c>
      <c r="B2" s="287"/>
      <c r="C2" s="287"/>
      <c r="D2" s="287"/>
      <c r="E2" s="287"/>
      <c r="F2" s="287"/>
    </row>
    <row r="3" spans="1:10">
      <c r="A3" s="10"/>
      <c r="B3" s="11"/>
      <c r="E3" s="12"/>
    </row>
    <row r="5" spans="1:10" ht="24.6">
      <c r="A5" s="8"/>
      <c r="D5" s="106" t="s">
        <v>57</v>
      </c>
      <c r="E5" s="14"/>
    </row>
    <row r="6" spans="1:10">
      <c r="A6" s="8"/>
    </row>
    <row r="7" spans="1:10" ht="20.25" customHeight="1">
      <c r="A7" s="107" t="s">
        <v>58</v>
      </c>
      <c r="B7" s="107" t="s">
        <v>59</v>
      </c>
      <c r="C7" s="108" t="s">
        <v>60</v>
      </c>
      <c r="D7" s="108" t="s">
        <v>61</v>
      </c>
      <c r="E7" s="108" t="s">
        <v>62</v>
      </c>
      <c r="F7" s="108"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8"/>
      <c r="E11" s="22"/>
      <c r="F11" s="22"/>
    </row>
    <row r="12" spans="1:10" ht="13.8">
      <c r="A12" s="19">
        <v>5</v>
      </c>
      <c r="B12" s="19" t="s">
        <v>68</v>
      </c>
      <c r="C12" s="20"/>
      <c r="D12" s="48"/>
      <c r="E12" s="22"/>
      <c r="F12" s="22"/>
    </row>
    <row r="13" spans="1:10" ht="13.8">
      <c r="A13" s="19">
        <v>6</v>
      </c>
      <c r="B13" s="19" t="s">
        <v>69</v>
      </c>
      <c r="C13" s="20"/>
      <c r="D13" s="48"/>
      <c r="E13" s="22"/>
      <c r="F13" s="22"/>
    </row>
    <row r="14" spans="1:10" ht="13.8">
      <c r="A14" s="19">
        <v>7</v>
      </c>
      <c r="B14" s="19" t="s">
        <v>69</v>
      </c>
      <c r="C14" s="20"/>
      <c r="D14" s="48"/>
      <c r="E14" s="22"/>
      <c r="F14" s="22"/>
    </row>
    <row r="15" spans="1:10" ht="13.8">
      <c r="A15" s="19"/>
      <c r="B15" s="19"/>
      <c r="C15" s="20"/>
      <c r="D15" s="48"/>
      <c r="E15" s="22"/>
      <c r="F15" s="22"/>
    </row>
    <row r="16" spans="1:10" ht="13.8">
      <c r="A16" s="19"/>
      <c r="B16" s="19"/>
      <c r="C16" s="20"/>
      <c r="D16" s="4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90" t="s">
        <v>70</v>
      </c>
      <c r="B2" s="290"/>
      <c r="C2" s="290"/>
      <c r="D2" s="290"/>
      <c r="E2" s="122"/>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9" t="s">
        <v>58</v>
      </c>
      <c r="B5" s="109" t="s">
        <v>71</v>
      </c>
      <c r="C5" s="109" t="s">
        <v>72</v>
      </c>
      <c r="D5" s="109"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88" t="s">
        <v>91</v>
      </c>
      <c r="B16" s="288"/>
      <c r="C16" s="30"/>
      <c r="D16" s="31"/>
    </row>
    <row r="17" spans="1:4" ht="13.8">
      <c r="A17" s="289" t="s">
        <v>92</v>
      </c>
      <c r="B17" s="289"/>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1"/>
  <sheetViews>
    <sheetView showGridLines="0" topLeftCell="A32" zoomScaleNormal="100" workbookViewId="0">
      <selection activeCell="B58" sqref="B58:B67"/>
    </sheetView>
  </sheetViews>
  <sheetFormatPr defaultColWidth="9.109375" defaultRowHeight="13.2" outlineLevelRow="1"/>
  <cols>
    <col min="1" max="1" width="12" style="49" bestFit="1" customWidth="1"/>
    <col min="2" max="2" width="44.21875" style="43" bestFit="1" customWidth="1"/>
    <col min="3" max="3" width="46.88671875" style="43" bestFit="1" customWidth="1"/>
    <col min="4" max="4" width="21.88671875" style="43" bestFit="1" customWidth="1"/>
    <col min="5" max="5" width="9.33203125" style="43" bestFit="1" customWidth="1"/>
    <col min="6" max="8" width="9" style="43" bestFit="1" customWidth="1"/>
    <col min="9" max="9" width="5.109375" style="43" bestFit="1" customWidth="1"/>
    <col min="10" max="16384" width="9.109375" style="43"/>
  </cols>
  <sheetData>
    <row r="1" spans="1:24" s="1" customFormat="1">
      <c r="A1" s="291"/>
      <c r="B1" s="291"/>
      <c r="C1" s="291"/>
      <c r="D1" s="291"/>
      <c r="E1" s="140"/>
      <c r="F1" s="140"/>
      <c r="G1" s="140"/>
      <c r="H1" s="140"/>
      <c r="I1" s="140"/>
      <c r="J1" s="140"/>
    </row>
    <row r="2" spans="1:24" s="1" customFormat="1" ht="31.5" customHeight="1">
      <c r="A2" s="292" t="s">
        <v>70</v>
      </c>
      <c r="B2" s="292"/>
      <c r="C2" s="292"/>
      <c r="D2" s="292"/>
      <c r="E2" s="293"/>
      <c r="F2" s="141"/>
      <c r="G2" s="141"/>
      <c r="H2" s="141"/>
      <c r="I2" s="141"/>
      <c r="J2" s="141"/>
    </row>
    <row r="3" spans="1:24" s="1" customFormat="1" ht="31.5" customHeight="1">
      <c r="A3" s="142"/>
      <c r="C3" s="294"/>
      <c r="D3" s="294"/>
      <c r="E3" s="293"/>
      <c r="F3" s="141"/>
      <c r="G3" s="141"/>
      <c r="H3" s="141"/>
      <c r="I3" s="141"/>
      <c r="J3" s="141"/>
    </row>
    <row r="4" spans="1:24" s="38" customFormat="1">
      <c r="A4" s="218" t="s">
        <v>66</v>
      </c>
      <c r="B4" s="150" t="s">
        <v>93</v>
      </c>
      <c r="C4" s="219"/>
      <c r="D4" s="219"/>
      <c r="E4" s="219"/>
      <c r="F4" s="219"/>
      <c r="G4" s="219"/>
      <c r="H4" s="220"/>
      <c r="I4" s="220"/>
      <c r="X4" s="38" t="s">
        <v>94</v>
      </c>
    </row>
    <row r="5" spans="1:24" s="38" customFormat="1">
      <c r="A5" s="218" t="s">
        <v>62</v>
      </c>
      <c r="B5" s="221"/>
      <c r="C5" s="221"/>
      <c r="D5" s="221"/>
      <c r="E5" s="219"/>
      <c r="F5" s="219"/>
      <c r="G5" s="219"/>
      <c r="H5" s="220"/>
      <c r="I5" s="220"/>
      <c r="X5" s="38" t="s">
        <v>95</v>
      </c>
    </row>
    <row r="6" spans="1:24" s="38" customFormat="1" ht="26.4">
      <c r="A6" s="218" t="s">
        <v>96</v>
      </c>
      <c r="B6" s="221"/>
      <c r="C6" s="221"/>
      <c r="D6" s="221"/>
      <c r="E6" s="219"/>
      <c r="F6" s="219"/>
      <c r="G6" s="219"/>
      <c r="H6" s="220"/>
      <c r="I6" s="220"/>
    </row>
    <row r="7" spans="1:24" s="38" customFormat="1">
      <c r="A7" s="218" t="s">
        <v>97</v>
      </c>
      <c r="B7" s="219"/>
      <c r="C7" s="219"/>
      <c r="D7" s="219"/>
      <c r="E7" s="219"/>
      <c r="F7" s="219"/>
      <c r="G7" s="219"/>
      <c r="H7" s="222"/>
      <c r="I7" s="220"/>
      <c r="X7" s="40"/>
    </row>
    <row r="8" spans="1:24" s="1" customFormat="1">
      <c r="A8" s="218" t="s">
        <v>98</v>
      </c>
      <c r="B8" s="223"/>
      <c r="C8" s="223"/>
      <c r="D8" s="223"/>
      <c r="E8" s="219"/>
      <c r="F8" s="220"/>
      <c r="G8" s="220"/>
      <c r="H8" s="220"/>
      <c r="I8" s="220"/>
    </row>
    <row r="9" spans="1:24" s="1" customFormat="1">
      <c r="A9" s="134" t="s">
        <v>99</v>
      </c>
      <c r="B9" s="163" t="str">
        <f>F17</f>
        <v>Internal Build 03112011</v>
      </c>
      <c r="C9" s="163" t="str">
        <f>G17</f>
        <v>Internal build 14112011</v>
      </c>
      <c r="D9" s="163" t="str">
        <f>H17</f>
        <v>External build 16112011</v>
      </c>
      <c r="E9" s="220"/>
      <c r="F9" s="220"/>
      <c r="G9" s="220"/>
      <c r="H9" s="220"/>
      <c r="I9" s="220"/>
    </row>
    <row r="10" spans="1:24" s="1" customFormat="1">
      <c r="A10" s="134" t="s">
        <v>100</v>
      </c>
      <c r="B10" s="224"/>
      <c r="C10" s="224"/>
      <c r="D10" s="224"/>
      <c r="E10" s="220"/>
      <c r="F10" s="220"/>
      <c r="G10" s="220"/>
      <c r="H10" s="220"/>
      <c r="I10" s="220"/>
    </row>
    <row r="11" spans="1:24" s="1" customFormat="1">
      <c r="A11" s="134" t="s">
        <v>41</v>
      </c>
      <c r="B11" s="225"/>
      <c r="C11" s="225"/>
      <c r="D11" s="225"/>
      <c r="E11" s="220"/>
      <c r="F11" s="220"/>
      <c r="G11" s="220"/>
      <c r="H11" s="220"/>
      <c r="I11" s="220"/>
    </row>
    <row r="12" spans="1:24" s="1" customFormat="1">
      <c r="A12" s="134" t="s">
        <v>43</v>
      </c>
      <c r="B12" s="225"/>
      <c r="C12" s="225"/>
      <c r="D12" s="225"/>
      <c r="E12" s="220"/>
      <c r="F12" s="220"/>
      <c r="G12" s="220"/>
      <c r="H12" s="220"/>
      <c r="I12" s="220"/>
    </row>
    <row r="13" spans="1:24" s="1" customFormat="1">
      <c r="A13" s="134" t="s">
        <v>45</v>
      </c>
      <c r="B13" s="225"/>
      <c r="C13" s="225"/>
      <c r="D13" s="225"/>
      <c r="E13" s="220"/>
      <c r="F13" s="220"/>
      <c r="G13" s="220"/>
      <c r="H13" s="220"/>
      <c r="I13" s="220"/>
    </row>
    <row r="14" spans="1:24" s="1" customFormat="1">
      <c r="A14" s="134" t="s">
        <v>101</v>
      </c>
      <c r="B14" s="225"/>
      <c r="C14" s="225"/>
      <c r="D14" s="225"/>
      <c r="E14" s="220"/>
      <c r="F14" s="220"/>
      <c r="G14" s="220"/>
      <c r="H14" s="220"/>
      <c r="I14" s="220"/>
    </row>
    <row r="15" spans="1:24" s="1" customFormat="1" ht="39.6">
      <c r="A15" s="134" t="s">
        <v>102</v>
      </c>
      <c r="B15" s="225"/>
      <c r="C15" s="225"/>
      <c r="D15" s="225"/>
      <c r="E15" s="220"/>
      <c r="F15" s="220"/>
      <c r="G15" s="220"/>
      <c r="H15" s="220"/>
      <c r="I15" s="220"/>
    </row>
    <row r="16" spans="1:24" s="41" customFormat="1" ht="26.4">
      <c r="A16" s="226"/>
      <c r="B16" s="227"/>
      <c r="C16" s="227"/>
      <c r="D16" s="228"/>
      <c r="E16" s="228"/>
      <c r="F16" s="164" t="s">
        <v>99</v>
      </c>
      <c r="G16" s="164"/>
      <c r="H16" s="164"/>
      <c r="I16" s="228"/>
    </row>
    <row r="17" spans="1:9" s="41" customFormat="1" ht="39.6">
      <c r="A17" s="165" t="s">
        <v>103</v>
      </c>
      <c r="B17" s="166" t="s">
        <v>104</v>
      </c>
      <c r="C17" s="166" t="s">
        <v>105</v>
      </c>
      <c r="D17" s="166" t="s">
        <v>106</v>
      </c>
      <c r="E17" s="166" t="s">
        <v>107</v>
      </c>
      <c r="F17" s="166" t="s">
        <v>108</v>
      </c>
      <c r="G17" s="166" t="s">
        <v>109</v>
      </c>
      <c r="H17" s="166" t="s">
        <v>110</v>
      </c>
      <c r="I17" s="166" t="s">
        <v>111</v>
      </c>
    </row>
    <row r="18" spans="1:9" s="41" customFormat="1">
      <c r="A18" s="373"/>
      <c r="B18" s="374" t="s">
        <v>371</v>
      </c>
      <c r="C18" s="375"/>
      <c r="D18" s="376"/>
      <c r="E18" s="377"/>
      <c r="F18" s="378"/>
      <c r="G18" s="378"/>
      <c r="H18" s="378"/>
      <c r="I18" s="377"/>
    </row>
    <row r="19" spans="1:9" s="187" customFormat="1" ht="14.4" hidden="1" outlineLevel="1">
      <c r="A19" s="365">
        <v>1</v>
      </c>
      <c r="B19" s="363" t="s">
        <v>369</v>
      </c>
      <c r="C19" s="364" t="s">
        <v>370</v>
      </c>
      <c r="D19" s="360" t="s">
        <v>370</v>
      </c>
      <c r="E19" s="366"/>
      <c r="F19" s="366"/>
      <c r="G19" s="366"/>
      <c r="H19" s="366"/>
      <c r="I19" s="366"/>
    </row>
    <row r="20" spans="1:9" s="187" customFormat="1" ht="14.4" collapsed="1">
      <c r="A20" s="368"/>
      <c r="B20" s="369" t="s">
        <v>306</v>
      </c>
      <c r="C20" s="370"/>
      <c r="D20" s="371"/>
      <c r="E20" s="372"/>
      <c r="F20" s="372"/>
      <c r="G20" s="372"/>
      <c r="H20" s="372"/>
      <c r="I20" s="372"/>
    </row>
    <row r="21" spans="1:9" s="41" customFormat="1">
      <c r="A21" s="185"/>
      <c r="B21" s="361" t="s">
        <v>421</v>
      </c>
      <c r="C21" s="320"/>
      <c r="D21" s="362"/>
      <c r="E21" s="185"/>
      <c r="F21" s="186"/>
      <c r="G21" s="186"/>
      <c r="H21" s="186"/>
      <c r="I21" s="185"/>
    </row>
    <row r="22" spans="1:9" s="42" customFormat="1" ht="52.8" hidden="1" outlineLevel="1">
      <c r="A22" s="139">
        <f ca="1">IF(OFFSET(A22,-1,0) ="",OFFSET(A22,-2,0)+1,OFFSET(A22,-1,0)+1 )</f>
        <v>1</v>
      </c>
      <c r="B22" s="357" t="s">
        <v>346</v>
      </c>
      <c r="C22" s="358" t="s">
        <v>215</v>
      </c>
      <c r="D22" s="359" t="s">
        <v>228</v>
      </c>
      <c r="E22" s="136"/>
      <c r="F22" s="133"/>
      <c r="G22" s="133"/>
      <c r="H22" s="133"/>
      <c r="I22" s="169"/>
    </row>
    <row r="23" spans="1:9" s="42" customFormat="1" ht="52.8" hidden="1" outlineLevel="1">
      <c r="A23" s="139">
        <f ca="1">IF(OFFSET(A23,-1,0) ="",OFFSET(A23,-2,0)+1,OFFSET(A23,-1,0)+1 )</f>
        <v>2</v>
      </c>
      <c r="B23" s="160" t="s">
        <v>347</v>
      </c>
      <c r="C23" s="133" t="s">
        <v>214</v>
      </c>
      <c r="D23" s="135" t="s">
        <v>228</v>
      </c>
      <c r="E23" s="136"/>
      <c r="F23" s="133"/>
      <c r="G23" s="133"/>
      <c r="H23" s="133"/>
      <c r="I23" s="169"/>
    </row>
    <row r="24" spans="1:9" s="42" customFormat="1" ht="52.8" hidden="1" outlineLevel="1">
      <c r="A24" s="133">
        <f ca="1">IF(OFFSET(A24,-1,0) ="",OFFSET(A24,-2,0)+1,OFFSET(A24,-1,0)+1 )</f>
        <v>3</v>
      </c>
      <c r="B24" s="145" t="s">
        <v>348</v>
      </c>
      <c r="C24" s="133" t="s">
        <v>216</v>
      </c>
      <c r="D24" s="137" t="s">
        <v>229</v>
      </c>
      <c r="E24" s="136"/>
      <c r="F24" s="133"/>
      <c r="G24" s="133"/>
      <c r="H24" s="133"/>
      <c r="I24" s="169"/>
    </row>
    <row r="25" spans="1:9" s="42" customFormat="1" ht="52.8" hidden="1" outlineLevel="1">
      <c r="A25" s="139">
        <f t="shared" ref="A25:A31" ca="1" si="0">IF(OFFSET(A25,-1,0) ="",OFFSET(A25,-2,0)+1,OFFSET(A25,-1,0)+1 )</f>
        <v>4</v>
      </c>
      <c r="B25" s="145" t="s">
        <v>349</v>
      </c>
      <c r="C25" s="133" t="s">
        <v>217</v>
      </c>
      <c r="D25" s="137" t="s">
        <v>229</v>
      </c>
      <c r="E25" s="136"/>
      <c r="F25" s="133"/>
      <c r="G25" s="133"/>
      <c r="H25" s="133"/>
      <c r="I25" s="169"/>
    </row>
    <row r="26" spans="1:9" s="143" customFormat="1" ht="52.8" hidden="1" outlineLevel="1">
      <c r="A26" s="133">
        <f t="shared" ca="1" si="0"/>
        <v>5</v>
      </c>
      <c r="B26" s="161" t="s">
        <v>350</v>
      </c>
      <c r="C26" s="133" t="s">
        <v>218</v>
      </c>
      <c r="D26" s="137" t="s">
        <v>229</v>
      </c>
      <c r="E26" s="136"/>
      <c r="F26" s="133"/>
      <c r="G26" s="133"/>
      <c r="H26" s="133"/>
      <c r="I26" s="149"/>
    </row>
    <row r="27" spans="1:9" s="143" customFormat="1" ht="52.8" hidden="1" outlineLevel="1">
      <c r="A27" s="139">
        <f t="shared" ca="1" si="0"/>
        <v>6</v>
      </c>
      <c r="B27" s="145" t="s">
        <v>351</v>
      </c>
      <c r="C27" s="133" t="s">
        <v>219</v>
      </c>
      <c r="D27" s="137" t="s">
        <v>230</v>
      </c>
      <c r="E27" s="136"/>
      <c r="F27" s="133"/>
      <c r="G27" s="133"/>
      <c r="H27" s="133"/>
      <c r="I27" s="149"/>
    </row>
    <row r="28" spans="1:9" s="143" customFormat="1" ht="52.8" hidden="1" outlineLevel="1">
      <c r="A28" s="133">
        <f t="shared" ca="1" si="0"/>
        <v>7</v>
      </c>
      <c r="B28" s="145" t="s">
        <v>352</v>
      </c>
      <c r="C28" s="133" t="s">
        <v>220</v>
      </c>
      <c r="D28" s="137" t="s">
        <v>230</v>
      </c>
      <c r="E28" s="136"/>
      <c r="F28" s="133"/>
      <c r="G28" s="133"/>
      <c r="H28" s="133"/>
      <c r="I28" s="149"/>
    </row>
    <row r="29" spans="1:9" s="143" customFormat="1" ht="52.8" hidden="1" outlineLevel="1">
      <c r="A29" s="139">
        <f t="shared" ca="1" si="0"/>
        <v>8</v>
      </c>
      <c r="B29" s="161" t="s">
        <v>353</v>
      </c>
      <c r="C29" s="133" t="s">
        <v>221</v>
      </c>
      <c r="D29" s="137" t="s">
        <v>230</v>
      </c>
      <c r="E29" s="136"/>
      <c r="F29" s="133"/>
      <c r="G29" s="133"/>
      <c r="H29" s="133"/>
      <c r="I29" s="149"/>
    </row>
    <row r="30" spans="1:9" s="143" customFormat="1" ht="52.8" hidden="1" outlineLevel="1">
      <c r="A30" s="133">
        <f t="shared" ca="1" si="0"/>
        <v>9</v>
      </c>
      <c r="B30" s="145" t="s">
        <v>354</v>
      </c>
      <c r="C30" s="133" t="s">
        <v>222</v>
      </c>
      <c r="D30" s="137" t="s">
        <v>231</v>
      </c>
      <c r="E30" s="136"/>
      <c r="F30" s="133"/>
      <c r="G30" s="133"/>
      <c r="H30" s="133"/>
      <c r="I30" s="149"/>
    </row>
    <row r="31" spans="1:9" s="143" customFormat="1" ht="39.6" hidden="1" outlineLevel="1">
      <c r="A31" s="139">
        <f t="shared" ca="1" si="0"/>
        <v>10</v>
      </c>
      <c r="B31" s="133" t="s">
        <v>355</v>
      </c>
      <c r="C31" s="133" t="s">
        <v>223</v>
      </c>
      <c r="D31" s="137" t="s">
        <v>232</v>
      </c>
      <c r="E31" s="136"/>
      <c r="F31" s="133"/>
      <c r="G31" s="133"/>
      <c r="H31" s="133"/>
      <c r="I31" s="149"/>
    </row>
    <row r="32" spans="1:9" s="143" customFormat="1" collapsed="1">
      <c r="A32" s="172"/>
      <c r="B32" s="299" t="s">
        <v>422</v>
      </c>
      <c r="C32" s="300"/>
      <c r="D32" s="301"/>
      <c r="E32" s="173"/>
      <c r="F32" s="174"/>
      <c r="G32" s="174"/>
      <c r="H32" s="174"/>
      <c r="I32" s="173"/>
    </row>
    <row r="33" spans="1:9" s="143" customFormat="1" ht="52.8" hidden="1" outlineLevel="1">
      <c r="A33" s="139">
        <f ca="1">IF(OFFSET(A33,-1,0) ="",OFFSET(A33,-2,0)+1,OFFSET(A33,-1,0)+1 )</f>
        <v>11</v>
      </c>
      <c r="B33" s="160" t="s">
        <v>356</v>
      </c>
      <c r="C33" s="147" t="s">
        <v>208</v>
      </c>
      <c r="D33" s="135" t="s">
        <v>228</v>
      </c>
      <c r="E33" s="149"/>
      <c r="F33" s="149"/>
      <c r="G33" s="149"/>
      <c r="H33" s="149"/>
      <c r="I33" s="149"/>
    </row>
    <row r="34" spans="1:9" s="143" customFormat="1" ht="52.8" hidden="1" outlineLevel="1">
      <c r="A34" s="139">
        <f ca="1">IF(OFFSET(A34,-1,0) ="",OFFSET(A34,-2,0)+1,OFFSET(A34,-1,0)+1 )</f>
        <v>12</v>
      </c>
      <c r="B34" s="160" t="s">
        <v>357</v>
      </c>
      <c r="C34" s="133" t="s">
        <v>209</v>
      </c>
      <c r="D34" s="135" t="s">
        <v>228</v>
      </c>
      <c r="E34" s="149"/>
      <c r="F34" s="149"/>
      <c r="G34" s="149"/>
      <c r="H34" s="149"/>
      <c r="I34" s="149"/>
    </row>
    <row r="35" spans="1:9" s="143" customFormat="1" ht="52.8" hidden="1" outlineLevel="1">
      <c r="A35" s="139">
        <f t="shared" ref="A35:A46" ca="1" si="1">IF(OFFSET(A35,-1,0) ="",OFFSET(A35,-2,0)+1,OFFSET(A35,-1,0)+1 )</f>
        <v>13</v>
      </c>
      <c r="B35" s="145" t="s">
        <v>358</v>
      </c>
      <c r="C35" s="133" t="s">
        <v>207</v>
      </c>
      <c r="D35" s="137" t="s">
        <v>229</v>
      </c>
      <c r="E35" s="149"/>
      <c r="F35" s="149"/>
      <c r="G35" s="149"/>
      <c r="H35" s="149"/>
      <c r="I35" s="149"/>
    </row>
    <row r="36" spans="1:9" s="143" customFormat="1" ht="52.8" hidden="1" outlineLevel="1">
      <c r="A36" s="139">
        <f t="shared" ca="1" si="1"/>
        <v>14</v>
      </c>
      <c r="B36" s="145" t="s">
        <v>359</v>
      </c>
      <c r="C36" s="133" t="s">
        <v>206</v>
      </c>
      <c r="D36" s="137" t="s">
        <v>229</v>
      </c>
      <c r="E36" s="149"/>
      <c r="F36" s="149"/>
      <c r="G36" s="149"/>
      <c r="H36" s="149"/>
      <c r="I36" s="149"/>
    </row>
    <row r="37" spans="1:9" s="143" customFormat="1" ht="52.8" hidden="1" outlineLevel="1">
      <c r="A37" s="139">
        <f t="shared" ca="1" si="1"/>
        <v>15</v>
      </c>
      <c r="B37" s="161" t="s">
        <v>360</v>
      </c>
      <c r="C37" s="133" t="s">
        <v>205</v>
      </c>
      <c r="D37" s="137" t="s">
        <v>229</v>
      </c>
      <c r="E37" s="149"/>
      <c r="F37" s="149"/>
      <c r="G37" s="149"/>
      <c r="H37" s="149"/>
      <c r="I37" s="149"/>
    </row>
    <row r="38" spans="1:9" s="143" customFormat="1" ht="52.8" hidden="1" outlineLevel="1">
      <c r="A38" s="139">
        <f t="shared" ca="1" si="1"/>
        <v>16</v>
      </c>
      <c r="B38" s="145" t="s">
        <v>361</v>
      </c>
      <c r="C38" s="133" t="s">
        <v>204</v>
      </c>
      <c r="D38" s="137" t="s">
        <v>230</v>
      </c>
      <c r="E38" s="149"/>
      <c r="F38" s="149"/>
      <c r="G38" s="149"/>
      <c r="H38" s="149"/>
      <c r="I38" s="149"/>
    </row>
    <row r="39" spans="1:9" s="143" customFormat="1" ht="52.8" hidden="1" outlineLevel="1">
      <c r="A39" s="139">
        <f t="shared" ca="1" si="1"/>
        <v>17</v>
      </c>
      <c r="B39" s="145" t="s">
        <v>362</v>
      </c>
      <c r="C39" s="133" t="s">
        <v>203</v>
      </c>
      <c r="D39" s="137" t="s">
        <v>230</v>
      </c>
      <c r="E39" s="149"/>
      <c r="F39" s="149"/>
      <c r="G39" s="149"/>
      <c r="H39" s="149"/>
      <c r="I39" s="149"/>
    </row>
    <row r="40" spans="1:9" s="143" customFormat="1" ht="52.8" hidden="1" outlineLevel="1">
      <c r="A40" s="139">
        <f t="shared" ca="1" si="1"/>
        <v>18</v>
      </c>
      <c r="B40" s="161" t="s">
        <v>363</v>
      </c>
      <c r="C40" s="133" t="s">
        <v>202</v>
      </c>
      <c r="D40" s="137" t="s">
        <v>230</v>
      </c>
      <c r="E40" s="149"/>
      <c r="F40" s="149"/>
      <c r="G40" s="149"/>
      <c r="H40" s="149"/>
      <c r="I40" s="149"/>
    </row>
    <row r="41" spans="1:9" s="143" customFormat="1" ht="52.8" hidden="1" outlineLevel="1">
      <c r="A41" s="139">
        <f t="shared" ca="1" si="1"/>
        <v>19</v>
      </c>
      <c r="B41" s="145" t="s">
        <v>354</v>
      </c>
      <c r="C41" s="133" t="s">
        <v>201</v>
      </c>
      <c r="D41" s="137" t="s">
        <v>231</v>
      </c>
      <c r="E41" s="149"/>
      <c r="F41" s="149"/>
      <c r="G41" s="149"/>
      <c r="H41" s="149"/>
      <c r="I41" s="149"/>
    </row>
    <row r="42" spans="1:9" s="143" customFormat="1" ht="66" hidden="1" outlineLevel="1">
      <c r="A42" s="139">
        <f t="shared" ca="1" si="1"/>
        <v>20</v>
      </c>
      <c r="B42" s="162" t="s">
        <v>364</v>
      </c>
      <c r="C42" s="133" t="s">
        <v>212</v>
      </c>
      <c r="D42" s="157" t="s">
        <v>234</v>
      </c>
      <c r="E42" s="149"/>
      <c r="F42" s="149"/>
      <c r="G42" s="146"/>
      <c r="H42" s="149"/>
      <c r="I42" s="149"/>
    </row>
    <row r="43" spans="1:9" s="143" customFormat="1" ht="66" hidden="1" outlineLevel="1">
      <c r="A43" s="139">
        <f ca="1">IF(OFFSET(A43,-1,0) ="",OFFSET(A43,-2,0)+1,OFFSET(A43,-1,0)+1 )</f>
        <v>21</v>
      </c>
      <c r="B43" s="145" t="s">
        <v>365</v>
      </c>
      <c r="C43" s="133" t="s">
        <v>213</v>
      </c>
      <c r="D43" s="139" t="s">
        <v>235</v>
      </c>
      <c r="E43" s="149"/>
      <c r="F43" s="149"/>
      <c r="G43" s="149"/>
      <c r="H43" s="149"/>
      <c r="I43" s="149"/>
    </row>
    <row r="44" spans="1:9" s="143" customFormat="1" ht="66" hidden="1" outlineLevel="1">
      <c r="A44" s="139">
        <f ca="1">IF(OFFSET(A44,-1,0) ="",OFFSET(A44,-2,0)+1,OFFSET(A44,-1,0)+1 )</f>
        <v>22</v>
      </c>
      <c r="B44" s="162" t="s">
        <v>366</v>
      </c>
      <c r="C44" s="133" t="s">
        <v>211</v>
      </c>
      <c r="D44" s="139" t="s">
        <v>235</v>
      </c>
      <c r="E44" s="136"/>
      <c r="F44" s="133"/>
      <c r="G44" s="133"/>
      <c r="H44" s="133"/>
      <c r="I44" s="139"/>
    </row>
    <row r="45" spans="1:9" s="143" customFormat="1" ht="66" hidden="1" outlineLevel="1">
      <c r="A45" s="139">
        <f ca="1">IF(OFFSET(A45,-1,0) ="",OFFSET(A45,-2,0)+1,OFFSET(A45,-1,0)+1 )</f>
        <v>23</v>
      </c>
      <c r="B45" s="162" t="s">
        <v>237</v>
      </c>
      <c r="C45" s="133" t="s">
        <v>210</v>
      </c>
      <c r="D45" s="135" t="s">
        <v>236</v>
      </c>
      <c r="E45" s="136"/>
      <c r="F45" s="133"/>
      <c r="G45" s="133"/>
      <c r="H45" s="133"/>
      <c r="I45" s="139"/>
    </row>
    <row r="46" spans="1:9" s="143" customFormat="1" ht="39.6" hidden="1" outlineLevel="1">
      <c r="A46" s="139">
        <f t="shared" ca="1" si="1"/>
        <v>24</v>
      </c>
      <c r="B46" s="133" t="s">
        <v>367</v>
      </c>
      <c r="C46" s="133" t="s">
        <v>224</v>
      </c>
      <c r="D46" s="137" t="s">
        <v>233</v>
      </c>
      <c r="E46" s="136"/>
      <c r="F46" s="133"/>
      <c r="G46" s="133"/>
      <c r="H46" s="133"/>
      <c r="I46" s="139"/>
    </row>
    <row r="47" spans="1:9" s="143" customFormat="1" collapsed="1">
      <c r="A47" s="172"/>
      <c r="B47" s="175" t="s">
        <v>423</v>
      </c>
      <c r="C47" s="176"/>
      <c r="D47" s="177"/>
      <c r="E47" s="173"/>
      <c r="F47" s="174"/>
      <c r="G47" s="174"/>
      <c r="H47" s="174"/>
      <c r="I47" s="173"/>
    </row>
    <row r="48" spans="1:9" customFormat="1" ht="52.8" hidden="1" outlineLevel="1">
      <c r="A48" s="139">
        <f ca="1">IF(OFFSET(A48,-1,0) ="",OFFSET(A48,-2,0)+1,OFFSET(A48,-1,0)+1 )</f>
        <v>25</v>
      </c>
      <c r="B48" s="139" t="s">
        <v>241</v>
      </c>
      <c r="C48" s="133" t="s">
        <v>246</v>
      </c>
      <c r="D48" s="139" t="s">
        <v>248</v>
      </c>
      <c r="E48" s="149"/>
      <c r="F48" s="149"/>
      <c r="G48" s="149"/>
      <c r="H48" s="149"/>
      <c r="I48" s="149"/>
    </row>
    <row r="49" spans="1:9" customFormat="1" ht="66" hidden="1" outlineLevel="1">
      <c r="A49" s="139">
        <f ca="1">IF(OFFSET(A49,-1,0) ="",OFFSET(A49,-2,0)+1,OFFSET(A49,-1,0)+1 )</f>
        <v>26</v>
      </c>
      <c r="B49" s="139" t="s">
        <v>242</v>
      </c>
      <c r="C49" s="149" t="s">
        <v>247</v>
      </c>
      <c r="D49" s="139" t="s">
        <v>256</v>
      </c>
      <c r="E49" s="149"/>
      <c r="F49" s="149"/>
      <c r="G49" s="149"/>
      <c r="H49" s="149"/>
      <c r="I49" s="149"/>
    </row>
    <row r="50" spans="1:9" customFormat="1" ht="79.2" hidden="1" outlineLevel="1">
      <c r="A50" s="139">
        <f t="shared" ref="A50:A56" ca="1" si="2">IF(OFFSET(A50,-1,0) ="",OFFSET(A50,-2,0)+1,OFFSET(A50,-1,0)+1 )</f>
        <v>27</v>
      </c>
      <c r="B50" s="145" t="s">
        <v>243</v>
      </c>
      <c r="C50" s="133" t="s">
        <v>238</v>
      </c>
      <c r="D50" s="145" t="s">
        <v>258</v>
      </c>
      <c r="E50" s="149"/>
      <c r="F50" s="149"/>
      <c r="G50" s="149"/>
      <c r="H50" s="149"/>
      <c r="I50" s="149"/>
    </row>
    <row r="51" spans="1:9" customFormat="1" ht="39.6" hidden="1" outlineLevel="1">
      <c r="A51" s="139">
        <f t="shared" ca="1" si="2"/>
        <v>28</v>
      </c>
      <c r="B51" s="139" t="s">
        <v>244</v>
      </c>
      <c r="C51" s="139" t="s">
        <v>239</v>
      </c>
      <c r="D51" s="145" t="s">
        <v>249</v>
      </c>
      <c r="E51" s="149"/>
      <c r="F51" s="149"/>
      <c r="G51" s="149"/>
      <c r="H51" s="149"/>
      <c r="I51" s="149"/>
    </row>
    <row r="52" spans="1:9" customFormat="1" ht="52.8" hidden="1" outlineLevel="1">
      <c r="A52" s="178">
        <f ca="1">IF(OFFSET(A52,-1,0) ="",OFFSET(A52,-2,0)+1,OFFSET(A52,-1,0)+1 )</f>
        <v>29</v>
      </c>
      <c r="B52" s="145" t="s">
        <v>245</v>
      </c>
      <c r="C52" s="133" t="s">
        <v>240</v>
      </c>
      <c r="D52" s="145" t="s">
        <v>257</v>
      </c>
      <c r="E52" s="179"/>
      <c r="F52" s="179"/>
      <c r="G52" s="179"/>
      <c r="H52" s="179"/>
      <c r="I52" s="179"/>
    </row>
    <row r="53" spans="1:9" s="156" customFormat="1" ht="14.4" collapsed="1">
      <c r="A53" s="180"/>
      <c r="B53" s="298" t="s">
        <v>424</v>
      </c>
      <c r="C53" s="298"/>
      <c r="D53" s="298"/>
      <c r="E53" s="181"/>
      <c r="F53" s="181"/>
      <c r="G53" s="181"/>
      <c r="H53" s="181"/>
      <c r="I53" s="181"/>
    </row>
    <row r="54" spans="1:9" s="155" customFormat="1" ht="39.6" hidden="1" outlineLevel="1">
      <c r="A54" s="148">
        <f ca="1">IF(OFFSET(A54,-1,0) ="",OFFSET(A54,-2,0)+1,OFFSET(A54,-1,0)+1 )</f>
        <v>30</v>
      </c>
      <c r="B54" s="148" t="s">
        <v>225</v>
      </c>
      <c r="C54" s="182" t="s">
        <v>227</v>
      </c>
      <c r="D54" s="139" t="s">
        <v>250</v>
      </c>
      <c r="E54" s="182"/>
      <c r="F54" s="182"/>
      <c r="G54" s="182"/>
      <c r="H54" s="182"/>
      <c r="I54" s="182"/>
    </row>
    <row r="55" spans="1:9" customFormat="1" ht="39.6" hidden="1" outlineLevel="1">
      <c r="A55" s="148">
        <f ca="1">IF(OFFSET(A55,-1,0) ="",OFFSET(A55,-2,0)+1,OFFSET(A55,-1,0)+1 )</f>
        <v>31</v>
      </c>
      <c r="B55" s="148" t="s">
        <v>252</v>
      </c>
      <c r="C55" s="182" t="s">
        <v>226</v>
      </c>
      <c r="D55" s="139" t="s">
        <v>251</v>
      </c>
      <c r="E55" s="182"/>
      <c r="F55" s="182"/>
      <c r="G55" s="182"/>
      <c r="H55" s="182"/>
      <c r="I55" s="182"/>
    </row>
    <row r="56" spans="1:9" customFormat="1" ht="66" hidden="1" outlineLevel="1">
      <c r="A56" s="139">
        <f t="shared" ca="1" si="2"/>
        <v>32</v>
      </c>
      <c r="B56" s="139" t="s">
        <v>253</v>
      </c>
      <c r="C56" s="149" t="s">
        <v>254</v>
      </c>
      <c r="D56" s="139" t="s">
        <v>255</v>
      </c>
      <c r="E56" s="149"/>
      <c r="F56" s="149"/>
      <c r="G56" s="149"/>
      <c r="H56" s="149"/>
      <c r="I56" s="149"/>
    </row>
    <row r="57" spans="1:9" s="143" customFormat="1" collapsed="1">
      <c r="A57" s="172"/>
      <c r="B57" s="295" t="s">
        <v>425</v>
      </c>
      <c r="C57" s="296"/>
      <c r="D57" s="297"/>
      <c r="E57" s="173"/>
      <c r="F57" s="174"/>
      <c r="G57" s="174"/>
      <c r="H57" s="174"/>
      <c r="I57" s="173"/>
    </row>
    <row r="58" spans="1:9" s="144" customFormat="1" ht="52.8" hidden="1" outlineLevel="1">
      <c r="A58" s="145">
        <f ca="1">IF(OFFSET(A58,-1,0) ="",OFFSET(A58,-2,0)+1,OFFSET(A58,-1,0)+1 )</f>
        <v>33</v>
      </c>
      <c r="B58" s="133" t="s">
        <v>332</v>
      </c>
      <c r="C58" s="133" t="s">
        <v>345</v>
      </c>
      <c r="D58" s="135" t="s">
        <v>334</v>
      </c>
      <c r="E58" s="136"/>
      <c r="F58" s="133"/>
      <c r="G58" s="133"/>
      <c r="H58" s="133"/>
      <c r="I58" s="145"/>
    </row>
    <row r="59" spans="1:9" s="143" customFormat="1" ht="52.8" hidden="1" outlineLevel="1">
      <c r="A59" s="139">
        <f t="shared" ref="A59:A62" ca="1" si="3">IF(OFFSET(A59,-1,0) ="",OFFSET(A59,-2,0)+1,OFFSET(A59,-1,0)+1 )</f>
        <v>34</v>
      </c>
      <c r="B59" s="133" t="s">
        <v>335</v>
      </c>
      <c r="C59" s="133" t="s">
        <v>336</v>
      </c>
      <c r="D59" s="135" t="s">
        <v>337</v>
      </c>
      <c r="E59" s="136"/>
      <c r="F59" s="133"/>
      <c r="G59" s="133"/>
      <c r="H59" s="133"/>
      <c r="I59" s="139"/>
    </row>
    <row r="60" spans="1:9" s="143" customFormat="1" ht="52.8" hidden="1" outlineLevel="1">
      <c r="A60" s="139">
        <f t="shared" ca="1" si="3"/>
        <v>35</v>
      </c>
      <c r="B60" s="133" t="s">
        <v>338</v>
      </c>
      <c r="C60" s="133" t="s">
        <v>339</v>
      </c>
      <c r="D60" s="135" t="s">
        <v>337</v>
      </c>
      <c r="E60" s="138"/>
      <c r="F60" s="133"/>
      <c r="G60" s="133"/>
      <c r="H60" s="133"/>
      <c r="I60" s="139"/>
    </row>
    <row r="61" spans="1:9" s="143" customFormat="1" ht="39.6" hidden="1" outlineLevel="1">
      <c r="A61" s="139">
        <f t="shared" ca="1" si="3"/>
        <v>36</v>
      </c>
      <c r="B61" s="133" t="s">
        <v>340</v>
      </c>
      <c r="C61" s="133" t="s">
        <v>341</v>
      </c>
      <c r="D61" s="135" t="s">
        <v>337</v>
      </c>
      <c r="E61" s="136"/>
      <c r="F61" s="133"/>
      <c r="G61" s="133"/>
      <c r="H61" s="133"/>
      <c r="I61" s="139"/>
    </row>
    <row r="62" spans="1:9" s="143" customFormat="1" ht="79.2" hidden="1" outlineLevel="1">
      <c r="A62" s="139">
        <f t="shared" ca="1" si="3"/>
        <v>37</v>
      </c>
      <c r="B62" s="133" t="s">
        <v>342</v>
      </c>
      <c r="C62" s="133" t="s">
        <v>333</v>
      </c>
      <c r="D62" s="158" t="s">
        <v>343</v>
      </c>
      <c r="E62" s="183"/>
      <c r="F62" s="183"/>
      <c r="G62" s="183"/>
      <c r="H62" s="183"/>
      <c r="I62" s="183"/>
    </row>
    <row r="63" spans="1:9" s="143" customFormat="1" ht="52.8" hidden="1" outlineLevel="1">
      <c r="A63" s="139">
        <f ca="1">IF(OFFSET(A63,-1,0) ="",OFFSET(A63,-2,0)+1,OFFSET(A63,-1,0)+1 )</f>
        <v>38</v>
      </c>
      <c r="B63" s="133" t="s">
        <v>320</v>
      </c>
      <c r="C63" s="133" t="s">
        <v>344</v>
      </c>
      <c r="D63" s="135" t="s">
        <v>322</v>
      </c>
      <c r="E63" s="136"/>
      <c r="F63" s="133"/>
      <c r="G63" s="133"/>
      <c r="H63" s="133"/>
      <c r="I63" s="139"/>
    </row>
    <row r="64" spans="1:9" s="143" customFormat="1" ht="52.8" hidden="1" outlineLevel="1">
      <c r="A64" s="139">
        <f ca="1">IF(OFFSET(A64,-1,0) ="",OFFSET(A64,-2,0)+1,OFFSET(A64,-1,0)+1 )</f>
        <v>39</v>
      </c>
      <c r="B64" s="133" t="s">
        <v>323</v>
      </c>
      <c r="C64" s="133" t="s">
        <v>324</v>
      </c>
      <c r="D64" s="135" t="s">
        <v>325</v>
      </c>
      <c r="E64" s="138"/>
      <c r="F64" s="133"/>
      <c r="G64" s="133"/>
      <c r="H64" s="133"/>
      <c r="I64" s="139"/>
    </row>
    <row r="65" spans="1:9" s="143" customFormat="1" ht="52.8" hidden="1" outlineLevel="1">
      <c r="A65" s="145">
        <f ca="1">IF(OFFSET(A65,-1,0) ="",OFFSET(A65,-2,0)+1,OFFSET(A65,-1,0)+1 )</f>
        <v>40</v>
      </c>
      <c r="B65" s="133" t="s">
        <v>326</v>
      </c>
      <c r="C65" s="133" t="s">
        <v>327</v>
      </c>
      <c r="D65" s="135" t="s">
        <v>325</v>
      </c>
      <c r="E65" s="138"/>
      <c r="F65" s="133"/>
      <c r="G65" s="133"/>
      <c r="H65" s="133"/>
      <c r="I65" s="139"/>
    </row>
    <row r="66" spans="1:9" s="143" customFormat="1" ht="39.6" hidden="1" outlineLevel="1">
      <c r="A66" s="139">
        <f t="shared" ref="A66:A67" ca="1" si="4">IF(OFFSET(A66,-1,0) ="",OFFSET(A66,-2,0)+1,OFFSET(A66,-1,0)+1 )</f>
        <v>41</v>
      </c>
      <c r="B66" s="154" t="s">
        <v>328</v>
      </c>
      <c r="C66" s="154" t="s">
        <v>329</v>
      </c>
      <c r="D66" s="135" t="s">
        <v>325</v>
      </c>
      <c r="E66" s="136"/>
      <c r="F66" s="133"/>
      <c r="G66" s="133"/>
      <c r="H66" s="133"/>
      <c r="I66" s="139"/>
    </row>
    <row r="67" spans="1:9" s="143" customFormat="1" ht="79.2" hidden="1" outlineLevel="1">
      <c r="A67" s="168">
        <f t="shared" ca="1" si="4"/>
        <v>42</v>
      </c>
      <c r="B67" s="153" t="s">
        <v>330</v>
      </c>
      <c r="C67" s="153" t="s">
        <v>321</v>
      </c>
      <c r="D67" s="158" t="s">
        <v>331</v>
      </c>
      <c r="E67" s="184"/>
      <c r="F67" s="183"/>
      <c r="G67" s="183"/>
      <c r="H67" s="183"/>
      <c r="I67" s="183"/>
    </row>
    <row r="68" spans="1:9" s="143" customFormat="1" collapsed="1"/>
    <row r="69" spans="1:9" s="143" customFormat="1">
      <c r="D69" s="159"/>
    </row>
    <row r="70" spans="1:9" s="143" customFormat="1"/>
    <row r="71" spans="1:9" s="143" customFormat="1"/>
    <row r="72" spans="1:9" s="143" customFormat="1"/>
    <row r="73" spans="1:9" s="143" customFormat="1"/>
    <row r="74" spans="1:9" s="143" customFormat="1"/>
    <row r="75" spans="1:9" s="143" customFormat="1"/>
    <row r="76" spans="1:9" s="143" customFormat="1"/>
    <row r="77" spans="1:9" s="143" customFormat="1"/>
    <row r="78" spans="1:9" s="143" customFormat="1"/>
    <row r="79" spans="1:9" s="143" customFormat="1"/>
    <row r="80" spans="1:9" s="143" customFormat="1"/>
    <row r="81" s="143" customFormat="1"/>
    <row r="82" s="143" customFormat="1"/>
    <row r="83" s="143" customFormat="1"/>
    <row r="84" s="143" customFormat="1"/>
    <row r="85" s="143" customFormat="1"/>
    <row r="86" s="143" customFormat="1"/>
    <row r="87" s="143" customFormat="1"/>
    <row r="88" s="143" customFormat="1"/>
    <row r="89" s="143" customFormat="1"/>
    <row r="90" s="143" customFormat="1"/>
    <row r="91" s="143" customFormat="1"/>
    <row r="92" s="143" customFormat="1"/>
    <row r="93" s="143" customFormat="1" ht="14.25" customHeight="1"/>
    <row r="94" s="143" customFormat="1"/>
    <row r="95" s="143" customFormat="1"/>
    <row r="96" s="143" customFormat="1" ht="14.25" customHeight="1"/>
    <row r="97" s="143" customFormat="1"/>
    <row r="98" s="143" customFormat="1"/>
    <row r="99" s="143" customFormat="1"/>
    <row r="100" s="143" customFormat="1"/>
    <row r="101" s="143" customFormat="1"/>
  </sheetData>
  <mergeCells count="9">
    <mergeCell ref="A1:D1"/>
    <mergeCell ref="A2:D2"/>
    <mergeCell ref="E2:E3"/>
    <mergeCell ref="C3:D3"/>
    <mergeCell ref="B57:D57"/>
    <mergeCell ref="B53:D53"/>
    <mergeCell ref="B32:D32"/>
    <mergeCell ref="B21:D21"/>
    <mergeCell ref="B20:D20"/>
  </mergeCells>
  <dataValidations count="4">
    <dataValidation showDropDown="1" showErrorMessage="1" sqref="F16:H17" xr:uid="{00000000-0002-0000-0400-000000000000}"/>
    <dataValidation allowBlank="1" showInputMessage="1" showErrorMessage="1" sqref="F18:H21" xr:uid="{00000000-0002-0000-0400-000001000000}"/>
    <dataValidation type="list" allowBlank="1" showErrorMessage="1" sqref="F102:H159" xr:uid="{00000000-0002-0000-0400-000002000000}">
      <formula1>#REF!</formula1>
      <formula2>0</formula2>
    </dataValidation>
    <dataValidation type="list" allowBlank="1" sqref="F42 F22:H41 F43:H52 H42 F63:H66 F55:H61"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81"/>
  <sheetViews>
    <sheetView showGridLines="0" topLeftCell="A13" zoomScaleNormal="100" workbookViewId="0">
      <selection activeCell="B19" sqref="B19:D19"/>
    </sheetView>
  </sheetViews>
  <sheetFormatPr defaultColWidth="9.109375" defaultRowHeight="13.2" outlineLevelRow="2"/>
  <cols>
    <col min="1" max="1" width="12" style="190" bestFit="1" customWidth="1"/>
    <col min="2" max="2" width="49.44140625" style="190" customWidth="1"/>
    <col min="3" max="3" width="21.109375" style="190" bestFit="1" customWidth="1"/>
    <col min="4" max="4" width="21.88671875" style="190" bestFit="1" customWidth="1"/>
    <col min="5" max="5" width="9.33203125" style="190" bestFit="1" customWidth="1"/>
    <col min="6" max="8" width="9" style="190" bestFit="1" customWidth="1"/>
    <col min="9" max="9" width="5.109375" style="190" bestFit="1" customWidth="1"/>
    <col min="10" max="23" width="9.109375" style="190"/>
    <col min="24" max="24" width="8.21875" style="190" bestFit="1" customWidth="1"/>
    <col min="25" max="16384" width="9.109375" style="190"/>
  </cols>
  <sheetData>
    <row r="1" spans="1:24" s="157" customFormat="1">
      <c r="A1" s="390"/>
      <c r="B1" s="390"/>
      <c r="C1" s="390"/>
      <c r="D1" s="390"/>
    </row>
    <row r="2" spans="1:24" s="157" customFormat="1">
      <c r="A2" s="416" t="s">
        <v>70</v>
      </c>
      <c r="B2" s="416"/>
      <c r="C2" s="416"/>
      <c r="D2" s="416"/>
      <c r="E2" s="390"/>
    </row>
    <row r="3" spans="1:24" s="157" customFormat="1">
      <c r="A3" s="391"/>
      <c r="C3" s="392"/>
      <c r="D3" s="392"/>
      <c r="E3" s="390"/>
    </row>
    <row r="4" spans="1:24" s="157" customFormat="1">
      <c r="A4" s="417" t="s">
        <v>67</v>
      </c>
      <c r="B4" s="327" t="s">
        <v>113</v>
      </c>
      <c r="C4" s="327"/>
      <c r="D4" s="327"/>
      <c r="E4" s="393"/>
      <c r="F4" s="393"/>
      <c r="G4" s="393"/>
      <c r="X4" s="157" t="s">
        <v>94</v>
      </c>
    </row>
    <row r="5" spans="1:24" s="157" customFormat="1">
      <c r="A5" s="417" t="s">
        <v>62</v>
      </c>
      <c r="B5" s="326"/>
      <c r="C5" s="327"/>
      <c r="D5" s="327"/>
      <c r="E5" s="393"/>
      <c r="F5" s="393"/>
      <c r="G5" s="393"/>
      <c r="X5" s="157" t="s">
        <v>95</v>
      </c>
    </row>
    <row r="6" spans="1:24" s="157" customFormat="1" ht="26.4">
      <c r="A6" s="417" t="s">
        <v>96</v>
      </c>
      <c r="B6" s="326"/>
      <c r="C6" s="327"/>
      <c r="D6" s="327"/>
      <c r="E6" s="393"/>
      <c r="F6" s="393"/>
      <c r="G6" s="393"/>
    </row>
    <row r="7" spans="1:24" s="157" customFormat="1">
      <c r="A7" s="417" t="s">
        <v>97</v>
      </c>
      <c r="B7" s="327" t="s">
        <v>319</v>
      </c>
      <c r="C7" s="327"/>
      <c r="D7" s="327"/>
      <c r="E7" s="393"/>
      <c r="F7" s="393"/>
      <c r="G7" s="393"/>
      <c r="H7" s="393"/>
      <c r="X7" s="391"/>
    </row>
    <row r="8" spans="1:24" s="157" customFormat="1">
      <c r="A8" s="417" t="s">
        <v>98</v>
      </c>
      <c r="B8" s="328">
        <v>40850</v>
      </c>
      <c r="C8" s="328"/>
      <c r="D8" s="328"/>
      <c r="E8" s="393"/>
    </row>
    <row r="9" spans="1:24" s="157" customFormat="1">
      <c r="A9" s="110" t="s">
        <v>99</v>
      </c>
      <c r="B9" s="188" t="str">
        <f>F17</f>
        <v>Internal Build 03112011</v>
      </c>
      <c r="C9" s="188" t="str">
        <f>G17</f>
        <v>Internal build 14112011</v>
      </c>
      <c r="D9" s="188" t="str">
        <f>H17</f>
        <v>External build 16112011</v>
      </c>
    </row>
    <row r="10" spans="1:24" s="157" customFormat="1">
      <c r="A10" s="418" t="s">
        <v>100</v>
      </c>
      <c r="B10" s="191"/>
      <c r="C10" s="191"/>
      <c r="D10" s="191"/>
    </row>
    <row r="11" spans="1:24" s="157" customFormat="1">
      <c r="A11" s="418" t="s">
        <v>41</v>
      </c>
      <c r="B11" s="191"/>
      <c r="C11" s="191"/>
      <c r="D11" s="191"/>
    </row>
    <row r="12" spans="1:24" s="157" customFormat="1">
      <c r="A12" s="418" t="s">
        <v>43</v>
      </c>
      <c r="B12" s="191"/>
      <c r="C12" s="191"/>
      <c r="D12" s="191"/>
    </row>
    <row r="13" spans="1:24" s="157" customFormat="1">
      <c r="A13" s="418" t="s">
        <v>45</v>
      </c>
      <c r="B13" s="191"/>
      <c r="C13" s="191"/>
      <c r="D13" s="191"/>
    </row>
    <row r="14" spans="1:24" s="157" customFormat="1">
      <c r="A14" s="418" t="s">
        <v>101</v>
      </c>
      <c r="B14" s="191"/>
      <c r="C14" s="191"/>
      <c r="D14" s="191"/>
    </row>
    <row r="15" spans="1:24" s="157" customFormat="1" ht="39.6">
      <c r="A15" s="418" t="s">
        <v>102</v>
      </c>
      <c r="B15" s="191"/>
      <c r="C15" s="191"/>
      <c r="D15" s="191"/>
    </row>
    <row r="16" spans="1:24">
      <c r="A16" s="419"/>
      <c r="B16" s="420"/>
      <c r="C16" s="420"/>
      <c r="D16" s="420"/>
      <c r="E16" s="421"/>
      <c r="F16" s="329" t="s">
        <v>99</v>
      </c>
      <c r="G16" s="330"/>
      <c r="H16" s="331"/>
      <c r="I16" s="421"/>
    </row>
    <row r="17" spans="1:9" ht="39.6">
      <c r="A17" s="379" t="s">
        <v>103</v>
      </c>
      <c r="B17" s="379" t="s">
        <v>104</v>
      </c>
      <c r="C17" s="379" t="s">
        <v>105</v>
      </c>
      <c r="D17" s="379" t="s">
        <v>106</v>
      </c>
      <c r="E17" s="380" t="s">
        <v>107</v>
      </c>
      <c r="F17" s="379" t="s">
        <v>108</v>
      </c>
      <c r="G17" s="379" t="s">
        <v>109</v>
      </c>
      <c r="H17" s="379" t="s">
        <v>110</v>
      </c>
      <c r="I17" s="379" t="s">
        <v>111</v>
      </c>
    </row>
    <row r="18" spans="1:9" s="157" customFormat="1">
      <c r="A18" s="214"/>
      <c r="B18" s="382" t="s">
        <v>371</v>
      </c>
      <c r="C18" s="383"/>
      <c r="D18" s="383"/>
      <c r="E18" s="384"/>
      <c r="F18" s="214"/>
      <c r="G18" s="214"/>
      <c r="H18" s="214"/>
      <c r="I18" s="214"/>
    </row>
    <row r="19" spans="1:9" s="396" customFormat="1" ht="26.4" hidden="1" outlineLevel="1">
      <c r="A19" s="394"/>
      <c r="B19" s="198" t="s">
        <v>372</v>
      </c>
      <c r="C19" s="381" t="s">
        <v>370</v>
      </c>
      <c r="D19" s="146" t="s">
        <v>370</v>
      </c>
      <c r="E19" s="389"/>
      <c r="F19" s="395"/>
      <c r="G19" s="395"/>
      <c r="H19" s="395"/>
      <c r="I19" s="395"/>
    </row>
    <row r="20" spans="1:9" s="157" customFormat="1" collapsed="1">
      <c r="A20" s="397"/>
      <c r="B20" s="385" t="s">
        <v>260</v>
      </c>
      <c r="C20" s="385"/>
      <c r="D20" s="385"/>
      <c r="E20" s="384"/>
      <c r="F20" s="214"/>
      <c r="G20" s="214"/>
      <c r="H20" s="214"/>
      <c r="I20" s="214"/>
    </row>
    <row r="21" spans="1:9">
      <c r="A21" s="398"/>
      <c r="B21" s="325" t="s">
        <v>414</v>
      </c>
      <c r="C21" s="300"/>
      <c r="D21" s="301"/>
      <c r="E21" s="170"/>
      <c r="F21" s="171"/>
      <c r="G21" s="171"/>
      <c r="H21" s="171"/>
      <c r="I21" s="170"/>
    </row>
    <row r="22" spans="1:9" s="157" customFormat="1" ht="26.4" hidden="1" outlineLevel="1">
      <c r="A22" s="139">
        <f t="shared" ref="A22:A38" ca="1" si="0">IF(OFFSET(A22,-1,0) ="",OFFSET(A22,-2,0)+1,OFFSET(A22,-1,0)+1 )</f>
        <v>1</v>
      </c>
      <c r="B22" s="133" t="s">
        <v>412</v>
      </c>
      <c r="C22" s="139"/>
      <c r="D22" s="139"/>
      <c r="E22" s="139"/>
      <c r="F22" s="139"/>
      <c r="G22" s="139"/>
      <c r="H22" s="139"/>
      <c r="I22" s="139"/>
    </row>
    <row r="23" spans="1:9" s="400" customFormat="1" hidden="1" outlineLevel="1">
      <c r="A23" s="139">
        <f t="shared" ca="1" si="0"/>
        <v>2</v>
      </c>
      <c r="B23" s="133" t="s">
        <v>427</v>
      </c>
      <c r="C23" s="133"/>
      <c r="D23" s="231"/>
      <c r="E23" s="231"/>
      <c r="F23" s="399"/>
      <c r="G23" s="399"/>
      <c r="H23" s="399"/>
      <c r="I23" s="231"/>
    </row>
    <row r="24" spans="1:9" ht="26.4" hidden="1" outlineLevel="1">
      <c r="A24" s="139">
        <f t="shared" ca="1" si="0"/>
        <v>3</v>
      </c>
      <c r="B24" s="133" t="s">
        <v>271</v>
      </c>
      <c r="C24" s="133"/>
      <c r="D24" s="135"/>
      <c r="E24" s="136"/>
      <c r="F24" s="133"/>
      <c r="G24" s="133"/>
      <c r="H24" s="133"/>
      <c r="I24" s="138"/>
    </row>
    <row r="25" spans="1:9" ht="26.4" hidden="1" outlineLevel="1">
      <c r="A25" s="194">
        <f t="shared" ca="1" si="0"/>
        <v>4</v>
      </c>
      <c r="B25" s="236" t="s">
        <v>272</v>
      </c>
      <c r="C25" s="133"/>
      <c r="D25" s="246"/>
      <c r="E25" s="229"/>
      <c r="F25" s="199"/>
      <c r="G25" s="199"/>
      <c r="H25" s="199"/>
      <c r="I25" s="217"/>
    </row>
    <row r="26" spans="1:9" ht="26.4" hidden="1" outlineLevel="1">
      <c r="A26" s="189">
        <f t="shared" ca="1" si="0"/>
        <v>5</v>
      </c>
      <c r="B26" s="237" t="s">
        <v>262</v>
      </c>
      <c r="C26" s="138"/>
      <c r="D26" s="247"/>
      <c r="E26" s="136"/>
      <c r="F26" s="133"/>
      <c r="G26" s="133"/>
      <c r="H26" s="133"/>
      <c r="I26" s="138"/>
    </row>
    <row r="27" spans="1:9" ht="26.4" hidden="1" outlineLevel="1">
      <c r="A27" s="189">
        <f t="shared" ca="1" si="0"/>
        <v>6</v>
      </c>
      <c r="B27" s="45" t="s">
        <v>261</v>
      </c>
      <c r="C27" s="151"/>
      <c r="D27" s="248"/>
      <c r="E27" s="136"/>
      <c r="F27" s="133"/>
      <c r="G27" s="133"/>
      <c r="H27" s="133"/>
      <c r="I27" s="138"/>
    </row>
    <row r="28" spans="1:9" s="157" customFormat="1" ht="26.4" hidden="1" outlineLevel="1">
      <c r="A28" s="189">
        <f t="shared" ca="1" si="0"/>
        <v>7</v>
      </c>
      <c r="B28" s="45" t="s">
        <v>274</v>
      </c>
      <c r="C28" s="45"/>
      <c r="D28" s="249"/>
      <c r="E28" s="136"/>
      <c r="F28" s="133"/>
      <c r="G28" s="133"/>
      <c r="H28" s="133"/>
      <c r="I28" s="139"/>
    </row>
    <row r="29" spans="1:9" s="157" customFormat="1" ht="26.4" hidden="1" outlineLevel="1">
      <c r="A29" s="189">
        <f t="shared" ca="1" si="0"/>
        <v>8</v>
      </c>
      <c r="B29" s="45" t="s">
        <v>273</v>
      </c>
      <c r="C29" s="45"/>
      <c r="D29" s="249"/>
      <c r="E29" s="136"/>
      <c r="F29" s="133"/>
      <c r="G29" s="133"/>
      <c r="H29" s="133"/>
      <c r="I29" s="139"/>
    </row>
    <row r="30" spans="1:9" s="157" customFormat="1" hidden="1" outlineLevel="1">
      <c r="A30" s="189">
        <f t="shared" ca="1" si="0"/>
        <v>9</v>
      </c>
      <c r="B30" s="45" t="s">
        <v>263</v>
      </c>
      <c r="C30" s="45"/>
      <c r="D30" s="250"/>
      <c r="E30" s="136"/>
      <c r="F30" s="133"/>
      <c r="G30" s="133"/>
      <c r="H30" s="133"/>
      <c r="I30" s="139"/>
    </row>
    <row r="31" spans="1:9" s="157" customFormat="1" hidden="1" outlineLevel="1">
      <c r="A31" s="139">
        <f t="shared" ca="1" si="0"/>
        <v>10</v>
      </c>
      <c r="B31" s="152" t="s">
        <v>283</v>
      </c>
      <c r="C31" s="152"/>
      <c r="D31" s="251"/>
      <c r="E31" s="136"/>
      <c r="F31" s="133"/>
      <c r="G31" s="133"/>
      <c r="H31" s="133"/>
      <c r="I31" s="139"/>
    </row>
    <row r="32" spans="1:9" s="157" customFormat="1" ht="26.4" hidden="1" outlineLevel="1">
      <c r="A32" s="139">
        <f t="shared" ca="1" si="0"/>
        <v>11</v>
      </c>
      <c r="B32" s="152" t="s">
        <v>373</v>
      </c>
      <c r="C32" s="152"/>
      <c r="D32" s="251"/>
      <c r="E32" s="232"/>
      <c r="F32" s="154"/>
      <c r="G32" s="154"/>
      <c r="H32" s="154"/>
      <c r="I32" s="178"/>
    </row>
    <row r="33" spans="1:9" s="157" customFormat="1" ht="26.4" hidden="1" outlineLevel="1">
      <c r="A33" s="139">
        <f ca="1">IF(OFFSET(A33,-1,0) ="",OFFSET(A33,-2,0)+1,OFFSET(A33,-1,0)+1 )</f>
        <v>12</v>
      </c>
      <c r="B33" s="152" t="s">
        <v>375</v>
      </c>
      <c r="C33" s="152"/>
      <c r="D33" s="251"/>
      <c r="E33" s="232"/>
      <c r="F33" s="154"/>
      <c r="G33" s="154"/>
      <c r="H33" s="154"/>
      <c r="I33" s="178"/>
    </row>
    <row r="34" spans="1:9" s="157" customFormat="1" ht="26.4" hidden="1" outlineLevel="1">
      <c r="A34" s="194">
        <f t="shared" ca="1" si="0"/>
        <v>13</v>
      </c>
      <c r="B34" s="152" t="s">
        <v>374</v>
      </c>
      <c r="C34" s="152"/>
      <c r="D34" s="251"/>
      <c r="E34" s="232"/>
      <c r="F34" s="154"/>
      <c r="G34" s="154"/>
      <c r="H34" s="154"/>
      <c r="I34" s="178"/>
    </row>
    <row r="35" spans="1:9" s="157" customFormat="1" ht="26.4" hidden="1" outlineLevel="1">
      <c r="A35" s="189">
        <f t="shared" ca="1" si="0"/>
        <v>14</v>
      </c>
      <c r="B35" s="235" t="s">
        <v>376</v>
      </c>
      <c r="C35" s="133"/>
      <c r="D35" s="136"/>
      <c r="E35" s="232"/>
      <c r="F35" s="154"/>
      <c r="G35" s="154"/>
      <c r="H35" s="154"/>
      <c r="I35" s="178"/>
    </row>
    <row r="36" spans="1:9" s="157" customFormat="1" hidden="1" outlineLevel="1">
      <c r="A36" s="189">
        <f t="shared" ca="1" si="0"/>
        <v>15</v>
      </c>
      <c r="B36" s="167" t="s">
        <v>391</v>
      </c>
      <c r="C36" s="133"/>
      <c r="D36" s="136"/>
      <c r="E36" s="232"/>
      <c r="F36" s="154"/>
      <c r="G36" s="154"/>
      <c r="H36" s="154"/>
      <c r="I36" s="178"/>
    </row>
    <row r="37" spans="1:9" s="157" customFormat="1" hidden="1" outlineLevel="1">
      <c r="A37" s="189">
        <f t="shared" ca="1" si="0"/>
        <v>16</v>
      </c>
      <c r="B37" s="167" t="s">
        <v>378</v>
      </c>
      <c r="C37" s="133"/>
      <c r="D37" s="136"/>
      <c r="E37" s="232"/>
      <c r="F37" s="154"/>
      <c r="G37" s="154"/>
      <c r="H37" s="154"/>
      <c r="I37" s="178"/>
    </row>
    <row r="38" spans="1:9" s="157" customFormat="1" hidden="1" outlineLevel="1">
      <c r="A38" s="192">
        <f t="shared" ca="1" si="0"/>
        <v>17</v>
      </c>
      <c r="B38" s="154" t="s">
        <v>377</v>
      </c>
      <c r="C38" s="178"/>
      <c r="D38" s="232"/>
      <c r="E38" s="136"/>
      <c r="F38" s="133"/>
      <c r="G38" s="133"/>
      <c r="H38" s="133"/>
      <c r="I38" s="139"/>
    </row>
    <row r="39" spans="1:9" s="157" customFormat="1" collapsed="1">
      <c r="A39" s="386"/>
      <c r="B39" s="325" t="s">
        <v>415</v>
      </c>
      <c r="C39" s="300"/>
      <c r="D39" s="301"/>
      <c r="E39" s="401"/>
      <c r="F39" s="402"/>
      <c r="G39" s="402"/>
      <c r="H39" s="402"/>
      <c r="I39" s="401"/>
    </row>
    <row r="40" spans="1:9" s="157" customFormat="1" ht="26.4" hidden="1" outlineLevel="1">
      <c r="A40" s="387">
        <f t="shared" ref="A40:A55" ca="1" si="1">IF(OFFSET(A40,-1,0) ="",OFFSET(A40,-2,0)+1,OFFSET(A40,-1,0)+1 )</f>
        <v>18</v>
      </c>
      <c r="B40" s="239" t="s">
        <v>259</v>
      </c>
      <c r="C40" s="148"/>
      <c r="D40" s="148"/>
      <c r="E40" s="403"/>
      <c r="F40" s="403"/>
      <c r="G40" s="403"/>
      <c r="H40" s="403"/>
      <c r="I40" s="403"/>
    </row>
    <row r="41" spans="1:9" s="157" customFormat="1" hidden="1" outlineLevel="1">
      <c r="A41" s="139">
        <f t="shared" ca="1" si="1"/>
        <v>19</v>
      </c>
      <c r="B41" s="133" t="s">
        <v>427</v>
      </c>
      <c r="C41" s="139"/>
      <c r="D41" s="139"/>
      <c r="E41" s="139"/>
      <c r="F41" s="139"/>
      <c r="G41" s="139"/>
      <c r="H41" s="139"/>
      <c r="I41" s="139"/>
    </row>
    <row r="42" spans="1:9" s="157" customFormat="1" ht="26.4" hidden="1" outlineLevel="1">
      <c r="A42" s="139">
        <f t="shared" ca="1" si="1"/>
        <v>20</v>
      </c>
      <c r="B42" s="133" t="s">
        <v>266</v>
      </c>
      <c r="C42" s="139"/>
      <c r="D42" s="139"/>
      <c r="E42" s="139"/>
      <c r="F42" s="139"/>
      <c r="G42" s="139"/>
      <c r="H42" s="139"/>
      <c r="I42" s="139"/>
    </row>
    <row r="43" spans="1:9" s="157" customFormat="1" ht="26.4" hidden="1" outlineLevel="1">
      <c r="A43" s="139">
        <f t="shared" ca="1" si="1"/>
        <v>21</v>
      </c>
      <c r="B43" s="133" t="s">
        <v>432</v>
      </c>
      <c r="C43" s="139"/>
      <c r="D43" s="139"/>
      <c r="E43" s="139"/>
      <c r="F43" s="139"/>
      <c r="G43" s="139"/>
      <c r="H43" s="139"/>
      <c r="I43" s="139"/>
    </row>
    <row r="44" spans="1:9" s="157" customFormat="1" hidden="1" outlineLevel="1">
      <c r="A44" s="139">
        <f t="shared" ca="1" si="1"/>
        <v>22</v>
      </c>
      <c r="B44" s="133" t="s">
        <v>264</v>
      </c>
      <c r="C44" s="139"/>
      <c r="D44" s="139"/>
      <c r="E44" s="139"/>
      <c r="F44" s="139"/>
      <c r="G44" s="139"/>
      <c r="H44" s="139"/>
      <c r="I44" s="139"/>
    </row>
    <row r="45" spans="1:9" s="157" customFormat="1" hidden="1" outlineLevel="1">
      <c r="A45" s="139">
        <f t="shared" ca="1" si="1"/>
        <v>23</v>
      </c>
      <c r="B45" s="133" t="s">
        <v>265</v>
      </c>
      <c r="C45" s="139"/>
      <c r="D45" s="139"/>
      <c r="E45" s="139"/>
      <c r="F45" s="139"/>
      <c r="G45" s="139"/>
      <c r="H45" s="139"/>
      <c r="I45" s="139"/>
    </row>
    <row r="46" spans="1:9" s="157" customFormat="1" ht="26.4" hidden="1" outlineLevel="1">
      <c r="A46" s="139">
        <f t="shared" ca="1" si="1"/>
        <v>24</v>
      </c>
      <c r="B46" s="133" t="s">
        <v>433</v>
      </c>
      <c r="C46" s="139"/>
      <c r="D46" s="139"/>
      <c r="E46" s="139"/>
      <c r="F46" s="139"/>
      <c r="G46" s="139"/>
      <c r="H46" s="139"/>
      <c r="I46" s="139"/>
    </row>
    <row r="47" spans="1:9" s="157" customFormat="1" ht="26.4" hidden="1" outlineLevel="1">
      <c r="A47" s="139">
        <f t="shared" ca="1" si="1"/>
        <v>25</v>
      </c>
      <c r="B47" s="133" t="s">
        <v>434</v>
      </c>
      <c r="C47" s="133"/>
      <c r="D47" s="135"/>
      <c r="E47" s="136"/>
      <c r="F47" s="133"/>
      <c r="G47" s="133"/>
      <c r="H47" s="133"/>
      <c r="I47" s="139"/>
    </row>
    <row r="48" spans="1:9" s="157" customFormat="1" hidden="1" outlineLevel="1">
      <c r="A48" s="194">
        <f t="shared" ca="1" si="1"/>
        <v>26</v>
      </c>
      <c r="B48" s="151" t="s">
        <v>263</v>
      </c>
      <c r="C48" s="151"/>
      <c r="D48" s="252"/>
      <c r="E48" s="229"/>
      <c r="F48" s="199"/>
      <c r="G48" s="199"/>
      <c r="H48" s="199"/>
      <c r="I48" s="148"/>
    </row>
    <row r="49" spans="1:9" s="157" customFormat="1" ht="26.4" hidden="1" outlineLevel="1">
      <c r="A49" s="189">
        <f t="shared" ca="1" si="1"/>
        <v>27</v>
      </c>
      <c r="B49" s="152" t="s">
        <v>282</v>
      </c>
      <c r="C49" s="45"/>
      <c r="D49" s="248"/>
      <c r="E49" s="136"/>
      <c r="F49" s="133"/>
      <c r="G49" s="133"/>
      <c r="H49" s="133"/>
      <c r="I49" s="139"/>
    </row>
    <row r="50" spans="1:9" s="157" customFormat="1" ht="26.4" hidden="1" outlineLevel="1">
      <c r="A50" s="192">
        <f t="shared" ca="1" si="1"/>
        <v>28</v>
      </c>
      <c r="B50" s="152" t="s">
        <v>384</v>
      </c>
      <c r="C50" s="45"/>
      <c r="D50" s="248"/>
      <c r="E50" s="136"/>
      <c r="F50" s="133"/>
      <c r="G50" s="133"/>
      <c r="H50" s="133"/>
      <c r="I50" s="139"/>
    </row>
    <row r="51" spans="1:9" s="157" customFormat="1" ht="26.4" hidden="1" outlineLevel="1">
      <c r="A51" s="139">
        <f t="shared" ca="1" si="1"/>
        <v>29</v>
      </c>
      <c r="B51" s="152" t="s">
        <v>385</v>
      </c>
      <c r="C51" s="45"/>
      <c r="D51" s="248"/>
      <c r="E51" s="136"/>
      <c r="F51" s="133"/>
      <c r="G51" s="133"/>
      <c r="H51" s="133"/>
      <c r="I51" s="139"/>
    </row>
    <row r="52" spans="1:9" s="157" customFormat="1" ht="26.4" hidden="1" outlineLevel="1">
      <c r="A52" s="139">
        <f t="shared" ca="1" si="1"/>
        <v>30</v>
      </c>
      <c r="B52" s="152" t="s">
        <v>386</v>
      </c>
      <c r="C52" s="45"/>
      <c r="D52" s="248"/>
      <c r="E52" s="136"/>
      <c r="F52" s="133"/>
      <c r="G52" s="133"/>
      <c r="H52" s="133"/>
      <c r="I52" s="139"/>
    </row>
    <row r="53" spans="1:9" s="157" customFormat="1" hidden="1" outlineLevel="1">
      <c r="A53" s="139">
        <f t="shared" ca="1" si="1"/>
        <v>31</v>
      </c>
      <c r="B53" s="133" t="s">
        <v>389</v>
      </c>
      <c r="C53" s="45"/>
      <c r="D53" s="248"/>
      <c r="E53" s="136"/>
      <c r="F53" s="133"/>
      <c r="G53" s="133"/>
      <c r="H53" s="133"/>
      <c r="I53" s="139"/>
    </row>
    <row r="54" spans="1:9" s="157" customFormat="1" hidden="1" outlineLevel="1">
      <c r="A54" s="139">
        <f t="shared" ca="1" si="1"/>
        <v>32</v>
      </c>
      <c r="B54" s="133" t="s">
        <v>387</v>
      </c>
      <c r="C54" s="45"/>
      <c r="D54" s="250"/>
      <c r="E54" s="136"/>
      <c r="F54" s="133"/>
      <c r="G54" s="133"/>
      <c r="H54" s="133"/>
      <c r="I54" s="139"/>
    </row>
    <row r="55" spans="1:9" s="157" customFormat="1" hidden="1" outlineLevel="1">
      <c r="A55" s="139">
        <f t="shared" ca="1" si="1"/>
        <v>33</v>
      </c>
      <c r="B55" s="154" t="s">
        <v>388</v>
      </c>
      <c r="C55" s="152"/>
      <c r="D55" s="253"/>
      <c r="E55" s="136"/>
      <c r="F55" s="133"/>
      <c r="G55" s="133"/>
      <c r="H55" s="133"/>
      <c r="I55" s="139"/>
    </row>
    <row r="56" spans="1:9" s="157" customFormat="1" collapsed="1">
      <c r="A56" s="201"/>
      <c r="B56" s="355" t="s">
        <v>416</v>
      </c>
      <c r="C56" s="302"/>
      <c r="D56" s="303"/>
      <c r="E56" s="172"/>
      <c r="F56" s="202"/>
      <c r="G56" s="202"/>
      <c r="H56" s="202"/>
      <c r="I56" s="172"/>
    </row>
    <row r="57" spans="1:9" s="157" customFormat="1" ht="26.4" hidden="1" outlineLevel="2">
      <c r="A57" s="139">
        <f t="shared" ref="A57:A77" ca="1" si="2">IF(OFFSET(A57,-1,0) ="",OFFSET(A57,-2,0)+1,OFFSET(A57,-1,0)+1 )</f>
        <v>34</v>
      </c>
      <c r="B57" s="240" t="s">
        <v>412</v>
      </c>
      <c r="D57" s="404"/>
      <c r="E57" s="178"/>
      <c r="F57" s="178"/>
      <c r="G57" s="178"/>
      <c r="H57" s="178"/>
      <c r="I57" s="178"/>
    </row>
    <row r="58" spans="1:9" s="157" customFormat="1" hidden="1" outlineLevel="2">
      <c r="A58" s="139">
        <f t="shared" ca="1" si="2"/>
        <v>35</v>
      </c>
      <c r="B58" s="147" t="s">
        <v>426</v>
      </c>
      <c r="C58" s="139"/>
      <c r="D58" s="139"/>
      <c r="E58" s="139"/>
      <c r="F58" s="139"/>
      <c r="G58" s="139"/>
      <c r="H58" s="139"/>
      <c r="I58" s="139"/>
    </row>
    <row r="59" spans="1:9" s="157" customFormat="1" ht="26.4" hidden="1" outlineLevel="2">
      <c r="A59" s="139">
        <f t="shared" ca="1" si="2"/>
        <v>36</v>
      </c>
      <c r="B59" s="147" t="s">
        <v>431</v>
      </c>
      <c r="C59" s="139"/>
      <c r="D59" s="238"/>
      <c r="E59" s="238"/>
      <c r="F59" s="238"/>
      <c r="G59" s="139"/>
      <c r="H59" s="139"/>
      <c r="I59" s="139"/>
    </row>
    <row r="60" spans="1:9" s="157" customFormat="1" ht="26.4" hidden="1" outlineLevel="2">
      <c r="A60" s="139">
        <f t="shared" ca="1" si="2"/>
        <v>37</v>
      </c>
      <c r="B60" s="147" t="s">
        <v>267</v>
      </c>
      <c r="C60" s="139"/>
      <c r="D60" s="139"/>
      <c r="E60" s="139"/>
      <c r="F60" s="139"/>
      <c r="G60" s="139"/>
      <c r="H60" s="139"/>
      <c r="I60" s="139"/>
    </row>
    <row r="61" spans="1:9" s="157" customFormat="1" ht="26.4" hidden="1" outlineLevel="2">
      <c r="A61" s="139">
        <f t="shared" ca="1" si="2"/>
        <v>38</v>
      </c>
      <c r="B61" s="147" t="s">
        <v>270</v>
      </c>
      <c r="C61" s="139"/>
      <c r="D61" s="139"/>
      <c r="E61" s="139"/>
      <c r="F61" s="139"/>
      <c r="G61" s="139"/>
      <c r="H61" s="139"/>
      <c r="I61" s="139"/>
    </row>
    <row r="62" spans="1:9" s="157" customFormat="1" ht="39.6" hidden="1" outlineLevel="2">
      <c r="A62" s="139">
        <f t="shared" ca="1" si="2"/>
        <v>39</v>
      </c>
      <c r="B62" s="147" t="s">
        <v>279</v>
      </c>
      <c r="C62" s="133"/>
      <c r="D62" s="139"/>
      <c r="E62" s="139"/>
      <c r="F62" s="139"/>
      <c r="G62" s="139"/>
      <c r="H62" s="139"/>
      <c r="I62" s="139"/>
    </row>
    <row r="63" spans="1:9" s="157" customFormat="1" ht="26.4" hidden="1" outlineLevel="2">
      <c r="A63" s="139">
        <f t="shared" ca="1" si="2"/>
        <v>40</v>
      </c>
      <c r="B63" s="147" t="s">
        <v>428</v>
      </c>
      <c r="C63" s="133"/>
      <c r="D63" s="139"/>
      <c r="E63" s="139"/>
      <c r="F63" s="139"/>
      <c r="G63" s="139"/>
      <c r="H63" s="139"/>
      <c r="I63" s="139"/>
    </row>
    <row r="64" spans="1:9" s="157" customFormat="1" ht="26.4" hidden="1" outlineLevel="2">
      <c r="A64" s="139">
        <f t="shared" ca="1" si="2"/>
        <v>41</v>
      </c>
      <c r="B64" s="147" t="s">
        <v>430</v>
      </c>
      <c r="C64" s="133"/>
      <c r="D64" s="139"/>
      <c r="E64" s="139"/>
      <c r="F64" s="139"/>
      <c r="G64" s="139"/>
      <c r="H64" s="139"/>
      <c r="I64" s="139"/>
    </row>
    <row r="65" spans="1:9" s="157" customFormat="1" ht="39.6" hidden="1" outlineLevel="2">
      <c r="A65" s="139">
        <f t="shared" ca="1" si="2"/>
        <v>42</v>
      </c>
      <c r="B65" s="147" t="s">
        <v>278</v>
      </c>
      <c r="C65" s="139"/>
      <c r="D65" s="139"/>
      <c r="E65" s="139"/>
      <c r="F65" s="139"/>
      <c r="G65" s="139"/>
      <c r="H65" s="139"/>
      <c r="I65" s="139"/>
    </row>
    <row r="66" spans="1:9" s="157" customFormat="1" ht="26.4" hidden="1" outlineLevel="2">
      <c r="A66" s="139">
        <f t="shared" ca="1" si="2"/>
        <v>43</v>
      </c>
      <c r="B66" s="147" t="s">
        <v>429</v>
      </c>
      <c r="C66" s="139"/>
      <c r="D66" s="139"/>
      <c r="E66" s="139"/>
      <c r="F66" s="139"/>
      <c r="G66" s="139"/>
      <c r="H66" s="139"/>
      <c r="I66" s="139"/>
    </row>
    <row r="67" spans="1:9" s="157" customFormat="1" ht="26.4" hidden="1" outlineLevel="2">
      <c r="A67" s="139">
        <f t="shared" ca="1" si="2"/>
        <v>44</v>
      </c>
      <c r="B67" s="147" t="s">
        <v>277</v>
      </c>
      <c r="C67" s="133"/>
      <c r="D67" s="139"/>
      <c r="E67" s="139"/>
      <c r="F67" s="139"/>
      <c r="G67" s="139"/>
      <c r="H67" s="139"/>
      <c r="I67" s="139"/>
    </row>
    <row r="68" spans="1:9" s="157" customFormat="1" ht="26.4" hidden="1" outlineLevel="2">
      <c r="A68" s="139">
        <f t="shared" ca="1" si="2"/>
        <v>45</v>
      </c>
      <c r="B68" s="147" t="s">
        <v>275</v>
      </c>
      <c r="C68" s="139"/>
      <c r="D68" s="139"/>
      <c r="E68" s="139"/>
      <c r="F68" s="139"/>
      <c r="G68" s="139"/>
      <c r="H68" s="139"/>
      <c r="I68" s="139"/>
    </row>
    <row r="69" spans="1:9" s="157" customFormat="1" ht="26.4" hidden="1" outlineLevel="2">
      <c r="A69" s="139">
        <f t="shared" ca="1" si="2"/>
        <v>46</v>
      </c>
      <c r="B69" s="147" t="s">
        <v>276</v>
      </c>
      <c r="C69" s="139"/>
      <c r="D69" s="139"/>
      <c r="E69" s="139"/>
      <c r="F69" s="139"/>
      <c r="G69" s="139"/>
      <c r="H69" s="139"/>
      <c r="I69" s="139"/>
    </row>
    <row r="70" spans="1:9" s="157" customFormat="1" hidden="1" outlineLevel="2">
      <c r="A70" s="139">
        <f t="shared" ca="1" si="2"/>
        <v>47</v>
      </c>
      <c r="B70" s="147" t="s">
        <v>280</v>
      </c>
      <c r="C70" s="139"/>
      <c r="D70" s="139"/>
      <c r="E70" s="139"/>
      <c r="F70" s="139"/>
      <c r="G70" s="139"/>
      <c r="H70" s="139"/>
      <c r="I70" s="139"/>
    </row>
    <row r="71" spans="1:9" s="157" customFormat="1" hidden="1" outlineLevel="2">
      <c r="A71" s="139">
        <f t="shared" ca="1" si="2"/>
        <v>48</v>
      </c>
      <c r="B71" s="147" t="s">
        <v>281</v>
      </c>
      <c r="C71" s="139"/>
      <c r="D71" s="139"/>
      <c r="E71" s="139"/>
      <c r="F71" s="139"/>
      <c r="G71" s="139"/>
      <c r="H71" s="139"/>
      <c r="I71" s="139"/>
    </row>
    <row r="72" spans="1:9" s="157" customFormat="1" hidden="1" outlineLevel="2">
      <c r="A72" s="139">
        <f t="shared" ca="1" si="2"/>
        <v>49</v>
      </c>
      <c r="B72" s="147" t="s">
        <v>379</v>
      </c>
      <c r="C72" s="139"/>
      <c r="D72" s="139"/>
      <c r="E72" s="139"/>
      <c r="F72" s="139"/>
      <c r="G72" s="139"/>
      <c r="H72" s="139"/>
      <c r="I72" s="139"/>
    </row>
    <row r="73" spans="1:9" s="157" customFormat="1" hidden="1" outlineLevel="2">
      <c r="A73" s="139">
        <f t="shared" ca="1" si="2"/>
        <v>50</v>
      </c>
      <c r="B73" s="147" t="s">
        <v>380</v>
      </c>
      <c r="C73" s="139"/>
      <c r="D73" s="139"/>
      <c r="E73" s="139"/>
      <c r="F73" s="139"/>
      <c r="G73" s="139"/>
      <c r="H73" s="139"/>
      <c r="I73" s="139"/>
    </row>
    <row r="74" spans="1:9" s="157" customFormat="1" hidden="1" outlineLevel="2">
      <c r="A74" s="139">
        <f t="shared" ca="1" si="2"/>
        <v>51</v>
      </c>
      <c r="B74" s="147" t="s">
        <v>381</v>
      </c>
      <c r="C74" s="139"/>
      <c r="D74" s="139"/>
      <c r="E74" s="139"/>
      <c r="F74" s="139"/>
      <c r="G74" s="139"/>
      <c r="H74" s="139"/>
      <c r="I74" s="139"/>
    </row>
    <row r="75" spans="1:9" s="157" customFormat="1" hidden="1" outlineLevel="2">
      <c r="A75" s="139">
        <f t="shared" ca="1" si="2"/>
        <v>52</v>
      </c>
      <c r="B75" s="147" t="s">
        <v>390</v>
      </c>
      <c r="C75" s="139"/>
      <c r="D75" s="139"/>
      <c r="E75" s="139"/>
      <c r="F75" s="139"/>
      <c r="G75" s="139"/>
      <c r="H75" s="139"/>
      <c r="I75" s="139"/>
    </row>
    <row r="76" spans="1:9" s="157" customFormat="1" hidden="1" outlineLevel="2">
      <c r="A76" s="139">
        <f t="shared" ca="1" si="2"/>
        <v>53</v>
      </c>
      <c r="B76" s="147" t="s">
        <v>382</v>
      </c>
      <c r="C76" s="139"/>
      <c r="D76" s="139"/>
      <c r="E76" s="139"/>
      <c r="F76" s="139"/>
      <c r="G76" s="139"/>
      <c r="H76" s="139"/>
      <c r="I76" s="139"/>
    </row>
    <row r="77" spans="1:9" s="157" customFormat="1" hidden="1" outlineLevel="2">
      <c r="A77" s="139">
        <f t="shared" ca="1" si="2"/>
        <v>54</v>
      </c>
      <c r="B77" s="147" t="s">
        <v>383</v>
      </c>
      <c r="C77" s="149"/>
      <c r="D77" s="149"/>
      <c r="E77" s="139"/>
      <c r="F77" s="139"/>
      <c r="G77" s="139"/>
      <c r="H77" s="139"/>
      <c r="I77" s="139"/>
    </row>
    <row r="78" spans="1:9" s="157" customFormat="1" collapsed="1">
      <c r="A78" s="243"/>
      <c r="B78" s="300" t="s">
        <v>417</v>
      </c>
      <c r="C78" s="300"/>
      <c r="D78" s="301"/>
      <c r="E78" s="243"/>
      <c r="F78" s="244"/>
      <c r="G78" s="244"/>
      <c r="H78" s="244"/>
      <c r="I78" s="243"/>
    </row>
    <row r="79" spans="1:9" customFormat="1" ht="14.4" hidden="1" outlineLevel="1">
      <c r="A79" s="139">
        <f t="shared" ref="A79:A81" ca="1" si="3">IF(OFFSET(A79,-1,0) ="",OFFSET(A79,-2,0)+1,OFFSET(A79,-1,0)+1 )</f>
        <v>55</v>
      </c>
      <c r="B79" s="367" t="s">
        <v>440</v>
      </c>
      <c r="C79" s="367"/>
      <c r="D79" s="367"/>
      <c r="E79" s="367"/>
      <c r="F79" s="367"/>
      <c r="G79" s="367"/>
      <c r="H79" s="367"/>
      <c r="I79" s="367"/>
    </row>
    <row r="80" spans="1:9" customFormat="1" ht="14.4" hidden="1" outlineLevel="1">
      <c r="A80" s="145">
        <f t="shared" ca="1" si="3"/>
        <v>56</v>
      </c>
      <c r="B80" s="367" t="s">
        <v>440</v>
      </c>
      <c r="C80" s="367"/>
      <c r="D80" s="367"/>
      <c r="E80" s="367"/>
      <c r="F80" s="367"/>
      <c r="G80" s="367"/>
      <c r="H80" s="367"/>
      <c r="I80" s="367"/>
    </row>
    <row r="81" spans="1:9" customFormat="1" ht="14.4" hidden="1" outlineLevel="1">
      <c r="A81" s="139">
        <f t="shared" ca="1" si="3"/>
        <v>57</v>
      </c>
      <c r="B81" s="367" t="s">
        <v>440</v>
      </c>
      <c r="C81" s="367"/>
      <c r="D81" s="367"/>
      <c r="E81" s="367"/>
      <c r="F81" s="367"/>
      <c r="G81" s="367"/>
      <c r="H81" s="367"/>
      <c r="I81" s="367"/>
    </row>
    <row r="82" spans="1:9" s="157" customFormat="1" hidden="1" outlineLevel="1">
      <c r="A82" s="145">
        <f t="shared" ref="A82:A90" ca="1" si="4">IF(OFFSET(A82,-1,0) ="",OFFSET(A82,-2,0)+1,OFFSET(A82,-1,0)+1 )</f>
        <v>58</v>
      </c>
      <c r="B82" s="147" t="s">
        <v>296</v>
      </c>
      <c r="C82" s="139"/>
      <c r="D82" s="139"/>
      <c r="E82" s="139"/>
      <c r="F82" s="139"/>
      <c r="G82" s="139"/>
      <c r="H82" s="139"/>
      <c r="I82" s="139"/>
    </row>
    <row r="83" spans="1:9" s="157" customFormat="1" ht="26.4" hidden="1" outlineLevel="1">
      <c r="A83" s="139">
        <f t="shared" ca="1" si="4"/>
        <v>59</v>
      </c>
      <c r="B83" s="147" t="s">
        <v>297</v>
      </c>
      <c r="C83" s="139"/>
      <c r="D83" s="139"/>
      <c r="E83" s="139"/>
      <c r="F83" s="139"/>
      <c r="G83" s="139"/>
      <c r="H83" s="139"/>
      <c r="I83" s="139"/>
    </row>
    <row r="84" spans="1:9" s="157" customFormat="1" ht="26.4" hidden="1" outlineLevel="1">
      <c r="A84" s="139">
        <f t="shared" ca="1" si="4"/>
        <v>60</v>
      </c>
      <c r="B84" s="147" t="s">
        <v>298</v>
      </c>
      <c r="C84" s="139"/>
      <c r="D84" s="139"/>
      <c r="E84" s="139"/>
      <c r="F84" s="139"/>
      <c r="G84" s="139"/>
      <c r="H84" s="139"/>
      <c r="I84" s="139"/>
    </row>
    <row r="85" spans="1:9" s="157" customFormat="1" ht="39.6" hidden="1" outlineLevel="1">
      <c r="A85" s="139">
        <f t="shared" ca="1" si="4"/>
        <v>61</v>
      </c>
      <c r="B85" s="356" t="s">
        <v>285</v>
      </c>
      <c r="C85" s="139"/>
      <c r="D85" s="139"/>
      <c r="E85" s="139"/>
      <c r="F85" s="139"/>
      <c r="G85" s="139"/>
      <c r="H85" s="139"/>
      <c r="I85" s="139"/>
    </row>
    <row r="86" spans="1:9" s="157" customFormat="1" ht="39.6" hidden="1" outlineLevel="1">
      <c r="A86" s="139">
        <f t="shared" ca="1" si="4"/>
        <v>62</v>
      </c>
      <c r="B86" s="356" t="s">
        <v>286</v>
      </c>
      <c r="C86" s="139"/>
      <c r="D86" s="139"/>
      <c r="E86" s="139"/>
      <c r="F86" s="139"/>
      <c r="G86" s="139"/>
      <c r="H86" s="139"/>
      <c r="I86" s="139"/>
    </row>
    <row r="87" spans="1:9" s="157" customFormat="1" ht="26.4" hidden="1" outlineLevel="1">
      <c r="A87" s="139">
        <f t="shared" ca="1" si="4"/>
        <v>63</v>
      </c>
      <c r="B87" s="147" t="s">
        <v>288</v>
      </c>
      <c r="C87" s="139"/>
      <c r="D87" s="139"/>
      <c r="E87" s="139"/>
      <c r="F87" s="139"/>
      <c r="G87" s="139"/>
      <c r="H87" s="139"/>
      <c r="I87" s="139"/>
    </row>
    <row r="88" spans="1:9" s="157" customFormat="1" ht="39.6" hidden="1" outlineLevel="1">
      <c r="A88" s="145">
        <f t="shared" ca="1" si="4"/>
        <v>64</v>
      </c>
      <c r="B88" s="356" t="s">
        <v>287</v>
      </c>
      <c r="C88" s="139"/>
      <c r="D88" s="139"/>
      <c r="E88" s="139"/>
      <c r="F88" s="139"/>
      <c r="G88" s="139"/>
      <c r="H88" s="139"/>
      <c r="I88" s="139"/>
    </row>
    <row r="89" spans="1:9" s="157" customFormat="1" ht="39.6" hidden="1" outlineLevel="1">
      <c r="A89" s="139">
        <f t="shared" ca="1" si="4"/>
        <v>65</v>
      </c>
      <c r="B89" s="356" t="s">
        <v>289</v>
      </c>
      <c r="C89" s="139"/>
      <c r="D89" s="139"/>
      <c r="E89" s="139"/>
      <c r="F89" s="139"/>
      <c r="G89" s="139"/>
      <c r="H89" s="139"/>
      <c r="I89" s="139"/>
    </row>
    <row r="90" spans="1:9" s="157" customFormat="1" hidden="1" outlineLevel="1">
      <c r="A90" s="139">
        <f t="shared" ca="1" si="4"/>
        <v>66</v>
      </c>
      <c r="B90" s="147" t="s">
        <v>284</v>
      </c>
      <c r="C90" s="133"/>
      <c r="D90" s="136"/>
      <c r="E90" s="136"/>
      <c r="F90" s="133"/>
      <c r="G90" s="133"/>
      <c r="H90" s="133"/>
      <c r="I90" s="139"/>
    </row>
    <row r="91" spans="1:9" s="157" customFormat="1" collapsed="1">
      <c r="A91" s="172"/>
      <c r="B91" s="297" t="s">
        <v>418</v>
      </c>
      <c r="C91" s="310"/>
      <c r="D91" s="310"/>
      <c r="E91" s="172"/>
      <c r="F91" s="202"/>
      <c r="G91" s="202"/>
      <c r="H91" s="202"/>
      <c r="I91" s="172"/>
    </row>
    <row r="92" spans="1:9" s="157" customFormat="1" hidden="1" outlineLevel="1">
      <c r="A92" s="139">
        <f ca="1">IF(OFFSET(A92,-1,0) ="",OFFSET(A92,-2,0)+1,OFFSET(A92,-1,0)+1 )</f>
        <v>67</v>
      </c>
      <c r="B92" s="133" t="s">
        <v>441</v>
      </c>
      <c r="C92" s="133"/>
      <c r="D92" s="135"/>
      <c r="E92" s="136"/>
      <c r="F92" s="133"/>
      <c r="G92" s="133"/>
      <c r="H92" s="133"/>
      <c r="I92" s="139"/>
    </row>
    <row r="93" spans="1:9" s="157" customFormat="1" hidden="1" outlineLevel="1">
      <c r="A93" s="139">
        <f ca="1">IF(OFFSET(A93,-1,0) ="",OFFSET(A93,-2,0)+1,OFFSET(A93,-1,0)+1 )</f>
        <v>68</v>
      </c>
      <c r="B93" s="133" t="s">
        <v>292</v>
      </c>
      <c r="C93" s="133"/>
      <c r="D93" s="135"/>
      <c r="E93" s="136"/>
      <c r="F93" s="133"/>
      <c r="G93" s="133"/>
      <c r="H93" s="133"/>
      <c r="I93" s="139"/>
    </row>
    <row r="94" spans="1:9" s="157" customFormat="1" hidden="1" outlineLevel="1">
      <c r="A94" s="139">
        <f ca="1">IF(OFFSET(A94,-1,0) ="",OFFSET(A94,-2,0)+1,OFFSET(A94,-1,0)+1 )</f>
        <v>69</v>
      </c>
      <c r="B94" s="133" t="s">
        <v>299</v>
      </c>
      <c r="C94" s="133"/>
      <c r="D94" s="135"/>
      <c r="E94" s="136"/>
      <c r="F94" s="133"/>
      <c r="G94" s="133"/>
      <c r="H94" s="133"/>
      <c r="I94" s="139"/>
    </row>
    <row r="95" spans="1:9" s="157" customFormat="1" collapsed="1">
      <c r="A95" s="172"/>
      <c r="B95" s="295" t="s">
        <v>419</v>
      </c>
      <c r="C95" s="296"/>
      <c r="D95" s="297"/>
      <c r="E95" s="172"/>
      <c r="F95" s="202"/>
      <c r="G95" s="202"/>
      <c r="H95" s="202"/>
      <c r="I95" s="405"/>
    </row>
    <row r="96" spans="1:9" s="157" customFormat="1" ht="26.4" hidden="1" outlineLevel="1">
      <c r="A96" s="139">
        <f t="shared" ref="A96:A105" ca="1" si="5">IF(OFFSET(A96,-1,0) ="",OFFSET(A96,-2,0)+1,OFFSET(A96,-1,0)+1 )</f>
        <v>70</v>
      </c>
      <c r="B96" s="133" t="s">
        <v>411</v>
      </c>
      <c r="C96" s="139"/>
      <c r="D96" s="139"/>
      <c r="E96" s="148"/>
      <c r="F96" s="148"/>
      <c r="G96" s="148"/>
      <c r="H96" s="148"/>
      <c r="I96" s="148"/>
    </row>
    <row r="97" spans="1:9" s="157" customFormat="1" hidden="1" outlineLevel="1">
      <c r="A97" s="139">
        <f t="shared" ca="1" si="5"/>
        <v>71</v>
      </c>
      <c r="B97" s="133" t="s">
        <v>413</v>
      </c>
      <c r="C97" s="139"/>
      <c r="D97" s="139"/>
      <c r="E97" s="139"/>
      <c r="F97" s="139"/>
      <c r="G97" s="139"/>
      <c r="H97" s="139"/>
      <c r="I97" s="139"/>
    </row>
    <row r="98" spans="1:9" s="157" customFormat="1" hidden="1" outlineLevel="1">
      <c r="A98" s="139">
        <f t="shared" ca="1" si="5"/>
        <v>72</v>
      </c>
      <c r="B98" s="133" t="s">
        <v>301</v>
      </c>
      <c r="C98" s="139"/>
      <c r="D98" s="139"/>
      <c r="E98" s="139"/>
      <c r="F98" s="139"/>
      <c r="G98" s="139"/>
      <c r="H98" s="139"/>
      <c r="I98" s="139"/>
    </row>
    <row r="99" spans="1:9" s="157" customFormat="1" hidden="1" outlineLevel="1">
      <c r="A99" s="139">
        <f t="shared" ca="1" si="5"/>
        <v>73</v>
      </c>
      <c r="B99" s="133" t="s">
        <v>302</v>
      </c>
      <c r="C99" s="139"/>
      <c r="D99" s="139"/>
      <c r="E99" s="139"/>
      <c r="F99" s="139"/>
      <c r="G99" s="139"/>
      <c r="H99" s="139"/>
      <c r="I99" s="139"/>
    </row>
    <row r="100" spans="1:9" s="157" customFormat="1" hidden="1" outlineLevel="1">
      <c r="A100" s="139">
        <f t="shared" ca="1" si="5"/>
        <v>74</v>
      </c>
      <c r="B100" s="133" t="s">
        <v>303</v>
      </c>
      <c r="C100" s="139"/>
      <c r="D100" s="139"/>
      <c r="E100" s="139"/>
      <c r="F100" s="139"/>
      <c r="G100" s="139"/>
      <c r="H100" s="139"/>
      <c r="I100" s="139"/>
    </row>
    <row r="101" spans="1:9" s="157" customFormat="1" ht="26.4" hidden="1" outlineLevel="1">
      <c r="A101" s="139">
        <f t="shared" ca="1" si="5"/>
        <v>75</v>
      </c>
      <c r="B101" s="133" t="s">
        <v>268</v>
      </c>
      <c r="C101" s="139"/>
      <c r="D101" s="139"/>
      <c r="E101" s="139"/>
      <c r="F101" s="139"/>
      <c r="G101" s="139"/>
      <c r="H101" s="139"/>
      <c r="I101" s="139"/>
    </row>
    <row r="102" spans="1:9" s="157" customFormat="1" ht="26.4" hidden="1" outlineLevel="1">
      <c r="A102" s="139">
        <f t="shared" ca="1" si="5"/>
        <v>76</v>
      </c>
      <c r="B102" s="133" t="s">
        <v>269</v>
      </c>
      <c r="C102" s="139"/>
      <c r="D102" s="139"/>
      <c r="E102" s="139"/>
      <c r="F102" s="139"/>
      <c r="G102" s="139"/>
      <c r="H102" s="139"/>
      <c r="I102" s="139"/>
    </row>
    <row r="103" spans="1:9" s="157" customFormat="1" hidden="1" outlineLevel="1">
      <c r="A103" s="139">
        <f t="shared" ca="1" si="5"/>
        <v>77</v>
      </c>
      <c r="B103" s="133" t="s">
        <v>263</v>
      </c>
      <c r="C103" s="139"/>
      <c r="D103" s="139"/>
      <c r="E103" s="139"/>
      <c r="F103" s="139"/>
      <c r="G103" s="139"/>
      <c r="H103" s="139"/>
      <c r="I103" s="139"/>
    </row>
    <row r="104" spans="1:9" s="157" customFormat="1" hidden="1" outlineLevel="1">
      <c r="A104" s="139">
        <f t="shared" ca="1" si="5"/>
        <v>78</v>
      </c>
      <c r="B104" s="133" t="s">
        <v>281</v>
      </c>
      <c r="C104" s="139"/>
      <c r="D104" s="139"/>
      <c r="E104" s="139"/>
      <c r="F104" s="139"/>
      <c r="G104" s="139"/>
      <c r="H104" s="139"/>
      <c r="I104" s="139"/>
    </row>
    <row r="105" spans="1:9" s="157" customFormat="1" ht="26.4" hidden="1" outlineLevel="1">
      <c r="A105" s="139">
        <f t="shared" ca="1" si="5"/>
        <v>79</v>
      </c>
      <c r="B105" s="133" t="s">
        <v>304</v>
      </c>
      <c r="C105" s="139"/>
      <c r="D105" s="139"/>
      <c r="E105" s="139"/>
      <c r="F105" s="139"/>
      <c r="G105" s="139"/>
      <c r="H105" s="139"/>
      <c r="I105" s="139"/>
    </row>
    <row r="106" spans="1:9" s="157" customFormat="1" hidden="1" outlineLevel="1">
      <c r="A106" s="139">
        <f t="shared" ref="A106:A111" ca="1" si="6">IF(OFFSET(A106,-1,0) ="",OFFSET(A106,-2,0)+1,OFFSET(A106,-1,0)+1 )</f>
        <v>80</v>
      </c>
      <c r="B106" s="133" t="s">
        <v>392</v>
      </c>
      <c r="C106" s="139"/>
      <c r="D106" s="139"/>
      <c r="E106" s="139"/>
      <c r="F106" s="139"/>
      <c r="G106" s="139"/>
      <c r="H106" s="139"/>
      <c r="I106" s="139"/>
    </row>
    <row r="107" spans="1:9" s="157" customFormat="1" hidden="1" outlineLevel="1">
      <c r="A107" s="139">
        <f t="shared" ca="1" si="6"/>
        <v>81</v>
      </c>
      <c r="B107" s="133" t="s">
        <v>393</v>
      </c>
      <c r="C107" s="139"/>
      <c r="D107" s="139"/>
      <c r="E107" s="139"/>
      <c r="F107" s="139"/>
      <c r="G107" s="139"/>
      <c r="H107" s="139"/>
      <c r="I107" s="139"/>
    </row>
    <row r="108" spans="1:9" s="157" customFormat="1" hidden="1" outlineLevel="1">
      <c r="A108" s="139">
        <f t="shared" ca="1" si="6"/>
        <v>82</v>
      </c>
      <c r="B108" s="133" t="s">
        <v>394</v>
      </c>
      <c r="C108" s="139"/>
      <c r="D108" s="139"/>
      <c r="E108" s="139"/>
      <c r="F108" s="139"/>
      <c r="G108" s="139"/>
      <c r="H108" s="139"/>
      <c r="I108" s="139"/>
    </row>
    <row r="109" spans="1:9" s="157" customFormat="1" hidden="1" outlineLevel="1">
      <c r="A109" s="139">
        <f t="shared" ca="1" si="6"/>
        <v>83</v>
      </c>
      <c r="B109" s="133" t="s">
        <v>395</v>
      </c>
      <c r="C109" s="139"/>
      <c r="D109" s="139"/>
      <c r="E109" s="139"/>
      <c r="F109" s="139"/>
      <c r="G109" s="139"/>
      <c r="H109" s="139"/>
      <c r="I109" s="139"/>
    </row>
    <row r="110" spans="1:9" s="157" customFormat="1" hidden="1" outlineLevel="1">
      <c r="A110" s="139">
        <f t="shared" ca="1" si="6"/>
        <v>84</v>
      </c>
      <c r="B110" s="133" t="s">
        <v>396</v>
      </c>
      <c r="C110" s="139"/>
      <c r="D110" s="139"/>
      <c r="E110" s="139"/>
      <c r="F110" s="139"/>
      <c r="G110" s="139"/>
      <c r="H110" s="139"/>
      <c r="I110" s="139"/>
    </row>
    <row r="111" spans="1:9" s="157" customFormat="1" hidden="1" outlineLevel="1">
      <c r="A111" s="139">
        <f t="shared" ca="1" si="6"/>
        <v>85</v>
      </c>
      <c r="B111" s="133" t="s">
        <v>397</v>
      </c>
      <c r="C111" s="133"/>
      <c r="D111" s="135"/>
      <c r="E111" s="136"/>
      <c r="F111" s="133"/>
      <c r="G111" s="133"/>
      <c r="H111" s="133"/>
      <c r="I111" s="139"/>
    </row>
    <row r="112" spans="1:9" s="157" customFormat="1" collapsed="1">
      <c r="A112" s="406"/>
      <c r="B112" s="319" t="s">
        <v>420</v>
      </c>
      <c r="C112" s="320"/>
      <c r="D112" s="320"/>
      <c r="E112" s="407"/>
      <c r="F112" s="408"/>
      <c r="G112" s="408"/>
      <c r="H112" s="408"/>
      <c r="I112" s="407"/>
    </row>
    <row r="113" spans="1:9" s="157" customFormat="1" hidden="1" outlineLevel="1">
      <c r="A113" s="189">
        <f ca="1">IF(OFFSET(A113,-1,0) ="",OFFSET(A113,-2,0)+1,OFFSET(A113,-1,0)+1 )</f>
        <v>86</v>
      </c>
      <c r="B113" s="151" t="s">
        <v>305</v>
      </c>
      <c r="C113" s="151"/>
      <c r="D113" s="205"/>
      <c r="E113" s="136"/>
      <c r="F113" s="133"/>
      <c r="G113" s="133"/>
      <c r="H113" s="133"/>
      <c r="I113" s="139"/>
    </row>
    <row r="114" spans="1:9" s="157" customFormat="1" collapsed="1">
      <c r="A114" s="196"/>
      <c r="B114" s="323" t="s">
        <v>306</v>
      </c>
      <c r="C114" s="324"/>
      <c r="D114" s="324"/>
      <c r="E114" s="212"/>
      <c r="F114" s="213"/>
      <c r="G114" s="213"/>
      <c r="H114" s="213"/>
      <c r="I114" s="214"/>
    </row>
    <row r="115" spans="1:9" s="157" customFormat="1">
      <c r="A115" s="193"/>
      <c r="B115" s="321" t="s">
        <v>414</v>
      </c>
      <c r="C115" s="322"/>
      <c r="D115" s="322"/>
      <c r="E115" s="243"/>
      <c r="F115" s="244"/>
      <c r="G115" s="244"/>
      <c r="H115" s="244"/>
      <c r="I115" s="245"/>
    </row>
    <row r="116" spans="1:9" s="187" customFormat="1" ht="26.4" hidden="1" outlineLevel="1">
      <c r="A116" s="409">
        <f ca="1">IF(OFFSET(A113,-2,0) ="",OFFSET(A113,-3,0)+1,OFFSET(A113,-2,0)+2 )</f>
        <v>87</v>
      </c>
      <c r="B116" s="133" t="s">
        <v>404</v>
      </c>
      <c r="C116" s="367"/>
      <c r="D116" s="367"/>
      <c r="E116" s="367"/>
      <c r="F116" s="367"/>
      <c r="G116" s="367"/>
      <c r="H116" s="367"/>
      <c r="I116" s="367"/>
    </row>
    <row r="117" spans="1:9" s="157" customFormat="1" ht="26.4" hidden="1" outlineLevel="1">
      <c r="A117" s="195">
        <f t="shared" ref="A117:A122" ca="1" si="7">IF(OFFSET(A117,-1,0) ="",OFFSET(A117,-2,0)+1,OFFSET(A117,-1,0)+1 )</f>
        <v>88</v>
      </c>
      <c r="B117" s="199" t="s">
        <v>398</v>
      </c>
      <c r="C117" s="230"/>
      <c r="D117" s="234"/>
      <c r="E117" s="229"/>
      <c r="F117" s="199"/>
      <c r="G117" s="199"/>
      <c r="H117" s="199"/>
      <c r="I117" s="148"/>
    </row>
    <row r="118" spans="1:9" s="157" customFormat="1" collapsed="1">
      <c r="A118" s="386"/>
      <c r="B118" s="316" t="s">
        <v>415</v>
      </c>
      <c r="C118" s="317"/>
      <c r="D118" s="317"/>
      <c r="E118" s="243"/>
      <c r="F118" s="244"/>
      <c r="G118" s="244"/>
      <c r="H118" s="244"/>
      <c r="I118" s="243"/>
    </row>
    <row r="119" spans="1:9" s="187" customFormat="1" ht="26.4" hidden="1" outlineLevel="1">
      <c r="A119" s="195">
        <f ca="1">IF(OFFSET(A119,-1,0) ="",OFFSET(A119,-2,0)+1,OFFSET(A119,-1,0)+1 )</f>
        <v>89</v>
      </c>
      <c r="B119" s="182" t="s">
        <v>436</v>
      </c>
      <c r="C119" s="367"/>
      <c r="D119" s="367"/>
      <c r="E119" s="367"/>
      <c r="F119" s="367"/>
      <c r="G119" s="367"/>
      <c r="H119" s="367"/>
      <c r="I119" s="367"/>
    </row>
    <row r="120" spans="1:9" s="187" customFormat="1" ht="26.4" hidden="1" outlineLevel="1">
      <c r="A120" s="197">
        <f ca="1">IF(OFFSET(A120,-1,0) ="",OFFSET(A120,-2,0)+1,OFFSET(A120,-1,0)+1 )</f>
        <v>90</v>
      </c>
      <c r="B120" s="149" t="s">
        <v>435</v>
      </c>
      <c r="C120" s="367"/>
      <c r="D120" s="367"/>
      <c r="E120" s="367"/>
      <c r="F120" s="367"/>
      <c r="G120" s="367"/>
      <c r="H120" s="367"/>
      <c r="I120" s="367"/>
    </row>
    <row r="121" spans="1:9" s="187" customFormat="1" ht="26.4" hidden="1" outlineLevel="1">
      <c r="A121" s="195">
        <f t="shared" ca="1" si="7"/>
        <v>91</v>
      </c>
      <c r="B121" s="410" t="s">
        <v>402</v>
      </c>
      <c r="C121" s="138"/>
      <c r="D121" s="411"/>
      <c r="E121" s="411"/>
      <c r="F121" s="411"/>
      <c r="G121" s="411"/>
      <c r="H121" s="411"/>
      <c r="I121" s="411"/>
    </row>
    <row r="122" spans="1:9" s="187" customFormat="1" ht="26.4" hidden="1" outlineLevel="1">
      <c r="A122" s="195">
        <f t="shared" ca="1" si="7"/>
        <v>92</v>
      </c>
      <c r="B122" s="412" t="s">
        <v>401</v>
      </c>
      <c r="C122" s="138"/>
      <c r="D122" s="367"/>
      <c r="E122" s="367"/>
      <c r="F122" s="367"/>
      <c r="G122" s="367"/>
      <c r="H122" s="367"/>
      <c r="I122" s="367"/>
    </row>
    <row r="123" spans="1:9" s="187" customFormat="1" ht="19.2" hidden="1" customHeight="1" outlineLevel="1">
      <c r="A123" s="195">
        <f ca="1">IF(OFFSET(A123,-1,0) ="",OFFSET(A123,-2,0)+1,OFFSET(A123,-1,0)+1 )</f>
        <v>93</v>
      </c>
      <c r="B123" s="236" t="s">
        <v>403</v>
      </c>
      <c r="C123" s="367"/>
      <c r="D123" s="411"/>
      <c r="E123" s="411"/>
      <c r="F123" s="411"/>
      <c r="G123" s="411"/>
      <c r="H123" s="411"/>
      <c r="I123" s="411"/>
    </row>
    <row r="124" spans="1:9" s="157" customFormat="1" hidden="1" outlineLevel="1">
      <c r="A124" s="422">
        <f ca="1">IF(OFFSET(A124,-1,0) ="",OFFSET(A124,-2,0)+1,OFFSET(A124,-1,0)+1 )</f>
        <v>94</v>
      </c>
      <c r="B124" s="45" t="s">
        <v>438</v>
      </c>
      <c r="C124" s="151"/>
      <c r="D124" s="205"/>
      <c r="E124" s="229"/>
      <c r="F124" s="199"/>
      <c r="G124" s="199"/>
      <c r="H124" s="199"/>
      <c r="I124" s="148"/>
    </row>
    <row r="125" spans="1:9" s="157" customFormat="1" ht="39.6" hidden="1" outlineLevel="1">
      <c r="A125" s="145">
        <f ca="1">IF(OFFSET(A125,-1,0) ="",OFFSET(A125,-2,0)+1,OFFSET(A125,-1,0)+1 )</f>
        <v>95</v>
      </c>
      <c r="B125" s="240" t="s">
        <v>437</v>
      </c>
      <c r="D125" s="423"/>
      <c r="E125" s="215"/>
      <c r="F125" s="154"/>
      <c r="G125" s="154"/>
      <c r="H125" s="154"/>
      <c r="I125" s="178"/>
    </row>
    <row r="126" spans="1:9" customFormat="1" ht="14.4" hidden="1" outlineLevel="1">
      <c r="A126" s="145">
        <f t="shared" ref="A126" ca="1" si="8">IF(OFFSET(A126,-1,0) ="",OFFSET(A126,-2,0)+1,OFFSET(A126,-1,0)+1 )</f>
        <v>96</v>
      </c>
      <c r="B126" s="424" t="s">
        <v>439</v>
      </c>
      <c r="C126" s="367"/>
      <c r="D126" s="367"/>
      <c r="E126" s="367"/>
      <c r="F126" s="367"/>
      <c r="G126" s="367"/>
      <c r="H126" s="367"/>
      <c r="I126" s="367"/>
    </row>
    <row r="127" spans="1:9" s="157" customFormat="1" collapsed="1">
      <c r="A127" s="233"/>
      <c r="B127" s="318" t="s">
        <v>416</v>
      </c>
      <c r="C127" s="355"/>
      <c r="D127" s="355"/>
      <c r="E127" s="407"/>
      <c r="F127" s="408"/>
      <c r="G127" s="408"/>
      <c r="H127" s="408"/>
      <c r="I127" s="407"/>
    </row>
    <row r="128" spans="1:9" s="157" customFormat="1" ht="26.4" hidden="1" outlineLevel="1">
      <c r="A128" s="195">
        <f t="shared" ref="A128:A147" ca="1" si="9">IF(OFFSET(A128,-1,0) ="",OFFSET(A128,-2,0)+1,OFFSET(A128,-1,0)+1 )</f>
        <v>97</v>
      </c>
      <c r="B128" s="45" t="s">
        <v>317</v>
      </c>
      <c r="C128" s="152"/>
      <c r="D128" s="207"/>
      <c r="E128" s="136"/>
      <c r="F128" s="133"/>
      <c r="G128" s="133" t="s">
        <v>400</v>
      </c>
      <c r="H128" s="133"/>
      <c r="I128" s="139"/>
    </row>
    <row r="129" spans="1:9" s="157" customFormat="1" ht="26.4" hidden="1" outlineLevel="1">
      <c r="A129" s="195">
        <f t="shared" ca="1" si="9"/>
        <v>98</v>
      </c>
      <c r="B129" s="235" t="s">
        <v>318</v>
      </c>
      <c r="C129" s="133"/>
      <c r="D129" s="136"/>
      <c r="E129" s="136"/>
      <c r="F129" s="133"/>
      <c r="G129" s="133"/>
      <c r="H129" s="133"/>
      <c r="I129" s="139"/>
    </row>
    <row r="130" spans="1:9" s="157" customFormat="1" ht="26.4" hidden="1" outlineLevel="1">
      <c r="A130" s="197">
        <f t="shared" ca="1" si="9"/>
        <v>99</v>
      </c>
      <c r="B130" s="167" t="s">
        <v>399</v>
      </c>
      <c r="C130" s="133"/>
      <c r="D130" s="136"/>
      <c r="E130" s="136"/>
      <c r="F130" s="133"/>
      <c r="G130" s="133"/>
      <c r="H130" s="133"/>
      <c r="I130" s="139"/>
    </row>
    <row r="131" spans="1:9" s="157" customFormat="1" collapsed="1">
      <c r="A131" s="193"/>
      <c r="B131" s="315" t="s">
        <v>417</v>
      </c>
      <c r="C131" s="296"/>
      <c r="D131" s="296"/>
      <c r="E131" s="172"/>
      <c r="F131" s="202"/>
      <c r="G131" s="202"/>
      <c r="H131" s="202"/>
      <c r="I131" s="172"/>
    </row>
    <row r="132" spans="1:9" s="157" customFormat="1" ht="26.4" hidden="1" outlineLevel="1">
      <c r="A132" s="195">
        <f t="shared" ca="1" si="9"/>
        <v>100</v>
      </c>
      <c r="B132" s="194" t="s">
        <v>448</v>
      </c>
      <c r="C132" s="151"/>
      <c r="D132" s="208"/>
      <c r="E132" s="138"/>
      <c r="F132" s="133"/>
      <c r="G132" s="133"/>
      <c r="H132" s="133"/>
      <c r="I132" s="139"/>
    </row>
    <row r="133" spans="1:9" s="157" customFormat="1" hidden="1" outlineLevel="1">
      <c r="A133" s="195">
        <f t="shared" ca="1" si="9"/>
        <v>101</v>
      </c>
      <c r="B133" s="151" t="s">
        <v>292</v>
      </c>
      <c r="C133" s="45"/>
      <c r="D133" s="206"/>
      <c r="E133" s="138"/>
      <c r="F133" s="133"/>
      <c r="G133" s="133"/>
      <c r="H133" s="133"/>
      <c r="I133" s="139"/>
    </row>
    <row r="134" spans="1:9" s="157" customFormat="1" ht="26.4" hidden="1" outlineLevel="1">
      <c r="A134" s="195">
        <f t="shared" ca="1" si="9"/>
        <v>102</v>
      </c>
      <c r="B134" s="151" t="s">
        <v>291</v>
      </c>
      <c r="C134" s="45"/>
      <c r="D134" s="206"/>
      <c r="E134" s="138"/>
      <c r="F134" s="133"/>
      <c r="G134" s="133"/>
      <c r="H134" s="133"/>
      <c r="I134" s="139"/>
    </row>
    <row r="135" spans="1:9" s="157" customFormat="1" hidden="1" outlineLevel="1">
      <c r="A135" s="197">
        <f t="shared" ca="1" si="9"/>
        <v>103</v>
      </c>
      <c r="B135" s="151" t="s">
        <v>290</v>
      </c>
      <c r="C135" s="45"/>
      <c r="D135" s="206"/>
      <c r="E135" s="138"/>
      <c r="F135" s="133"/>
      <c r="G135" s="133"/>
      <c r="H135" s="133"/>
      <c r="I135" s="139"/>
    </row>
    <row r="136" spans="1:9" s="157" customFormat="1" ht="26.4" hidden="1" outlineLevel="1">
      <c r="A136" s="197">
        <f t="shared" ca="1" si="9"/>
        <v>104</v>
      </c>
      <c r="B136" s="189" t="s">
        <v>294</v>
      </c>
      <c r="C136" s="45"/>
      <c r="D136" s="206"/>
      <c r="E136" s="138"/>
      <c r="F136" s="133"/>
      <c r="G136" s="133"/>
      <c r="H136" s="133"/>
      <c r="I136" s="139"/>
    </row>
    <row r="137" spans="1:9" s="157" customFormat="1" ht="26.4" hidden="1" outlineLevel="1">
      <c r="A137" s="195">
        <f t="shared" ca="1" si="9"/>
        <v>105</v>
      </c>
      <c r="B137" s="189" t="s">
        <v>293</v>
      </c>
      <c r="C137" s="45"/>
      <c r="D137" s="206"/>
      <c r="E137" s="138"/>
      <c r="F137" s="133"/>
      <c r="G137" s="133"/>
      <c r="H137" s="133"/>
      <c r="I137" s="139"/>
    </row>
    <row r="138" spans="1:9" s="157" customFormat="1" ht="26.4" hidden="1" outlineLevel="1">
      <c r="A138" s="432">
        <f t="shared" ca="1" si="9"/>
        <v>106</v>
      </c>
      <c r="B138" s="192" t="s">
        <v>295</v>
      </c>
      <c r="D138" s="207"/>
      <c r="E138" s="138"/>
      <c r="F138" s="133"/>
      <c r="G138" s="133"/>
      <c r="H138" s="133"/>
      <c r="I138" s="139"/>
    </row>
    <row r="139" spans="1:9" s="157" customFormat="1" hidden="1" outlineLevel="1">
      <c r="A139" s="145">
        <f t="shared" ca="1" si="9"/>
        <v>107</v>
      </c>
      <c r="B139" s="147" t="s">
        <v>451</v>
      </c>
      <c r="C139" s="139"/>
      <c r="D139" s="136"/>
      <c r="E139" s="215"/>
      <c r="F139" s="154"/>
      <c r="G139" s="154"/>
      <c r="H139" s="154"/>
      <c r="I139" s="178"/>
    </row>
    <row r="140" spans="1:9" s="157" customFormat="1" hidden="1" outlineLevel="1">
      <c r="A140" s="145">
        <f t="shared" ca="1" si="9"/>
        <v>108</v>
      </c>
      <c r="B140" s="147" t="s">
        <v>452</v>
      </c>
      <c r="C140" s="139"/>
      <c r="D140" s="136"/>
      <c r="E140" s="215"/>
      <c r="F140" s="154"/>
      <c r="G140" s="154"/>
      <c r="H140" s="154"/>
      <c r="I140" s="178"/>
    </row>
    <row r="141" spans="1:9" s="157" customFormat="1" ht="26.4" hidden="1" outlineLevel="1">
      <c r="A141" s="145">
        <f t="shared" ca="1" si="9"/>
        <v>109</v>
      </c>
      <c r="B141" s="147" t="s">
        <v>450</v>
      </c>
      <c r="C141" s="139"/>
      <c r="D141" s="136"/>
      <c r="E141" s="215"/>
      <c r="F141" s="154"/>
      <c r="G141" s="154"/>
      <c r="H141" s="154"/>
      <c r="I141" s="178"/>
    </row>
    <row r="142" spans="1:9" s="157" customFormat="1" collapsed="1">
      <c r="A142" s="233"/>
      <c r="B142" s="427" t="s">
        <v>418</v>
      </c>
      <c r="C142" s="425"/>
      <c r="D142" s="426"/>
      <c r="E142" s="243"/>
      <c r="F142" s="244"/>
      <c r="G142" s="244"/>
      <c r="H142" s="244"/>
      <c r="I142" s="245"/>
    </row>
    <row r="143" spans="1:9" s="157" customFormat="1" hidden="1" outlineLevel="1">
      <c r="A143" s="195">
        <f t="shared" ca="1" si="9"/>
        <v>110</v>
      </c>
      <c r="B143" s="194" t="s">
        <v>449</v>
      </c>
      <c r="C143" s="145"/>
      <c r="D143" s="135"/>
      <c r="E143" s="429"/>
      <c r="F143" s="430"/>
      <c r="G143" s="430"/>
      <c r="H143" s="430"/>
      <c r="I143" s="431"/>
    </row>
    <row r="144" spans="1:9" s="157" customFormat="1" ht="26.4" hidden="1" outlineLevel="1">
      <c r="A144" s="195">
        <f ca="1">IF(OFFSET(A144,-1,0) ="",OFFSET(A144,-2,0)+1,OFFSET(A144,-1,0)+1 )</f>
        <v>111</v>
      </c>
      <c r="B144" s="189" t="s">
        <v>300</v>
      </c>
      <c r="C144" s="145"/>
      <c r="D144" s="135"/>
      <c r="E144" s="137"/>
      <c r="F144" s="162"/>
      <c r="G144" s="162"/>
      <c r="H144" s="162"/>
      <c r="I144" s="145"/>
    </row>
    <row r="145" spans="1:9" s="157" customFormat="1" hidden="1" outlineLevel="1">
      <c r="A145" s="195">
        <f t="shared" ca="1" si="9"/>
        <v>112</v>
      </c>
      <c r="B145" s="147" t="s">
        <v>453</v>
      </c>
      <c r="C145" s="216"/>
      <c r="D145" s="433"/>
      <c r="E145" s="434"/>
      <c r="F145" s="435"/>
      <c r="G145" s="435"/>
      <c r="H145" s="435"/>
      <c r="I145" s="216"/>
    </row>
    <row r="146" spans="1:9" s="157" customFormat="1" collapsed="1">
      <c r="A146" s="233"/>
      <c r="B146" s="428" t="s">
        <v>419</v>
      </c>
      <c r="C146" s="428"/>
      <c r="D146" s="361"/>
      <c r="E146" s="407"/>
      <c r="F146" s="408"/>
      <c r="G146" s="408"/>
      <c r="H146" s="408"/>
      <c r="I146" s="407"/>
    </row>
    <row r="147" spans="1:9" s="187" customFormat="1" ht="26.4" hidden="1" outlineLevel="1">
      <c r="A147" s="195">
        <f t="shared" ca="1" si="9"/>
        <v>113</v>
      </c>
      <c r="B147" s="167" t="s">
        <v>399</v>
      </c>
      <c r="C147" s="1"/>
      <c r="D147" s="1"/>
      <c r="E147" s="1"/>
      <c r="F147" s="1"/>
      <c r="G147" s="1"/>
      <c r="H147" s="1"/>
      <c r="I147" s="1"/>
    </row>
    <row r="148" spans="1:9" s="157" customFormat="1" collapsed="1">
      <c r="A148" s="233"/>
      <c r="B148" s="310" t="s">
        <v>420</v>
      </c>
      <c r="C148" s="310"/>
      <c r="D148" s="295"/>
      <c r="E148" s="172"/>
      <c r="F148" s="202"/>
      <c r="G148" s="202"/>
      <c r="H148" s="202"/>
      <c r="I148" s="172"/>
    </row>
    <row r="149" spans="1:9" s="157" customFormat="1" ht="26.4" hidden="1" outlineLevel="1">
      <c r="A149" s="197">
        <f ca="1">IF(OFFSET(A149,-1,0) ="",OFFSET(A149,-2,0)+1,OFFSET(A149,-1,0)+1 )</f>
        <v>114</v>
      </c>
      <c r="B149" s="133" t="s">
        <v>307</v>
      </c>
      <c r="C149" s="133"/>
      <c r="D149" s="209"/>
      <c r="E149" s="136"/>
      <c r="F149" s="133"/>
      <c r="G149" s="133"/>
      <c r="H149" s="133"/>
      <c r="I149" s="139"/>
    </row>
    <row r="150" spans="1:9" s="157" customFormat="1" ht="26.4" hidden="1" outlineLevel="1">
      <c r="A150" s="197">
        <f ca="1">IF(OFFSET(A150,-1,0) ="",OFFSET(A150,-2,0)+1,OFFSET(A150,-1,0)+1 )</f>
        <v>115</v>
      </c>
      <c r="B150" s="133" t="s">
        <v>308</v>
      </c>
      <c r="C150" s="133"/>
      <c r="D150" s="210"/>
      <c r="E150" s="136"/>
      <c r="F150" s="133"/>
      <c r="G150" s="133"/>
      <c r="H150" s="133"/>
      <c r="I150" s="139"/>
    </row>
    <row r="151" spans="1:9" s="157" customFormat="1" collapsed="1">
      <c r="A151" s="233"/>
      <c r="B151" s="413" t="s">
        <v>454</v>
      </c>
      <c r="C151" s="414"/>
      <c r="D151" s="414"/>
      <c r="E151" s="203"/>
      <c r="F151" s="202"/>
      <c r="G151" s="202"/>
      <c r="H151" s="202"/>
      <c r="I151" s="201"/>
    </row>
    <row r="152" spans="1:9" s="157" customFormat="1" ht="26.4" hidden="1" outlineLevel="1">
      <c r="A152" s="195">
        <f t="shared" ref="A152:A162" ca="1" si="10">IF(OFFSET(A152,-1,0) ="",OFFSET(A152,-2,0)+1,OFFSET(A152,-1,0)+1 )</f>
        <v>116</v>
      </c>
      <c r="B152" s="138" t="s">
        <v>460</v>
      </c>
      <c r="C152" s="133"/>
      <c r="D152" s="210"/>
      <c r="E152" s="136"/>
      <c r="F152" s="133"/>
      <c r="G152" s="133"/>
      <c r="H152" s="133"/>
      <c r="I152" s="139"/>
    </row>
    <row r="153" spans="1:9" s="157" customFormat="1" ht="26.4" hidden="1" outlineLevel="1">
      <c r="A153" s="195">
        <f t="shared" ca="1" si="10"/>
        <v>117</v>
      </c>
      <c r="B153" s="138" t="s">
        <v>462</v>
      </c>
      <c r="C153" s="133"/>
      <c r="D153" s="210"/>
      <c r="E153" s="136"/>
      <c r="F153" s="133"/>
      <c r="G153" s="133"/>
      <c r="H153" s="133"/>
      <c r="I153" s="139"/>
    </row>
    <row r="154" spans="1:9" s="157" customFormat="1" ht="26.4" hidden="1" outlineLevel="1">
      <c r="A154" s="195">
        <f t="shared" ca="1" si="10"/>
        <v>118</v>
      </c>
      <c r="B154" s="138" t="s">
        <v>461</v>
      </c>
      <c r="C154" s="133"/>
      <c r="D154" s="210"/>
      <c r="E154" s="136"/>
      <c r="F154" s="133"/>
      <c r="G154" s="133"/>
      <c r="H154" s="133"/>
      <c r="I154" s="139"/>
    </row>
    <row r="155" spans="1:9" s="157" customFormat="1" ht="39.6" hidden="1" outlineLevel="1">
      <c r="A155" s="195">
        <f t="shared" ca="1" si="10"/>
        <v>119</v>
      </c>
      <c r="B155" s="138" t="s">
        <v>457</v>
      </c>
      <c r="C155" s="133"/>
      <c r="D155" s="210"/>
      <c r="E155" s="136"/>
      <c r="F155" s="133"/>
      <c r="G155" s="133"/>
      <c r="H155" s="133"/>
      <c r="I155" s="139"/>
    </row>
    <row r="156" spans="1:9" s="157" customFormat="1" ht="39.6" hidden="1" outlineLevel="1">
      <c r="A156" s="195">
        <f t="shared" ca="1" si="10"/>
        <v>120</v>
      </c>
      <c r="B156" s="138" t="s">
        <v>458</v>
      </c>
      <c r="C156" s="133"/>
      <c r="D156" s="210"/>
      <c r="E156" s="136"/>
      <c r="F156" s="133"/>
      <c r="G156" s="133"/>
      <c r="H156" s="133"/>
      <c r="I156" s="139"/>
    </row>
    <row r="157" spans="1:9" s="157" customFormat="1" ht="26.4" hidden="1" outlineLevel="1">
      <c r="A157" s="195">
        <f t="shared" ca="1" si="10"/>
        <v>121</v>
      </c>
      <c r="B157" s="138" t="s">
        <v>456</v>
      </c>
      <c r="C157" s="204"/>
      <c r="D157" s="211"/>
      <c r="E157" s="133"/>
      <c r="F157" s="133"/>
      <c r="G157" s="133"/>
      <c r="H157" s="139"/>
      <c r="I157" s="139"/>
    </row>
    <row r="158" spans="1:9" ht="26.4" hidden="1" outlineLevel="1">
      <c r="A158" s="195">
        <f t="shared" ca="1" si="10"/>
        <v>122</v>
      </c>
      <c r="B158" s="138" t="s">
        <v>459</v>
      </c>
      <c r="C158" s="415"/>
      <c r="D158" s="210"/>
      <c r="E158" s="138"/>
      <c r="F158" s="138"/>
      <c r="G158" s="138"/>
      <c r="H158" s="138"/>
      <c r="I158" s="138"/>
    </row>
    <row r="159" spans="1:9" ht="26.4" hidden="1" outlineLevel="1">
      <c r="A159" s="195">
        <f t="shared" ca="1" si="10"/>
        <v>123</v>
      </c>
      <c r="B159" s="138" t="s">
        <v>455</v>
      </c>
      <c r="C159" s="204"/>
      <c r="D159" s="210"/>
      <c r="E159" s="138"/>
      <c r="F159" s="138"/>
      <c r="G159" s="138"/>
      <c r="H159" s="138"/>
      <c r="I159" s="138"/>
    </row>
    <row r="160" spans="1:9" hidden="1" outlineLevel="1">
      <c r="A160" s="195">
        <f t="shared" ca="1" si="10"/>
        <v>124</v>
      </c>
      <c r="B160" s="133" t="s">
        <v>309</v>
      </c>
      <c r="C160" s="138"/>
      <c r="D160" s="210"/>
      <c r="E160" s="138"/>
      <c r="F160" s="138"/>
      <c r="G160" s="138"/>
      <c r="H160" s="138"/>
      <c r="I160" s="138"/>
    </row>
    <row r="161" spans="1:9" ht="26.4" hidden="1" outlineLevel="1">
      <c r="A161" s="195">
        <f t="shared" ca="1" si="10"/>
        <v>125</v>
      </c>
      <c r="B161" s="133" t="s">
        <v>463</v>
      </c>
      <c r="C161" s="138"/>
      <c r="D161" s="210"/>
      <c r="E161" s="138"/>
      <c r="F161" s="138"/>
      <c r="G161" s="138"/>
      <c r="H161" s="138"/>
      <c r="I161" s="138"/>
    </row>
    <row r="162" spans="1:9" ht="26.4" hidden="1" outlineLevel="1">
      <c r="A162" s="195">
        <f t="shared" ca="1" si="10"/>
        <v>126</v>
      </c>
      <c r="B162" s="145" t="s">
        <v>310</v>
      </c>
      <c r="C162" s="138"/>
      <c r="D162" s="210"/>
      <c r="E162" s="138"/>
      <c r="F162" s="138"/>
      <c r="G162" s="138"/>
      <c r="H162" s="138"/>
      <c r="I162" s="138"/>
    </row>
    <row r="163" spans="1:9" collapsed="1">
      <c r="A163" s="201"/>
      <c r="B163" s="311" t="s">
        <v>447</v>
      </c>
      <c r="C163" s="312"/>
      <c r="D163" s="312"/>
      <c r="E163" s="172"/>
      <c r="F163" s="172"/>
      <c r="G163" s="172"/>
      <c r="H163" s="172"/>
      <c r="I163" s="172"/>
    </row>
    <row r="164" spans="1:9" ht="26.4" hidden="1" outlineLevel="1">
      <c r="A164" s="139">
        <f ca="1">IF(OFFSET(A164,-1,0) ="",OFFSET(A164,-2,0)+1,OFFSET(A164,-1,0)+1 )</f>
        <v>127</v>
      </c>
      <c r="B164" s="133" t="s">
        <v>311</v>
      </c>
      <c r="C164" s="138"/>
      <c r="D164" s="210"/>
      <c r="E164" s="138"/>
      <c r="F164" s="138"/>
      <c r="G164" s="138"/>
      <c r="H164" s="138"/>
      <c r="I164" s="138"/>
    </row>
    <row r="165" spans="1:9" ht="39.6" hidden="1" outlineLevel="1">
      <c r="A165" s="139">
        <f ca="1">IF(OFFSET(A165,-1,0) ="",OFFSET(A165,-2,0)+1,OFFSET(A165,-1,0)+1 )</f>
        <v>128</v>
      </c>
      <c r="B165" s="138" t="s">
        <v>312</v>
      </c>
      <c r="C165" s="138"/>
      <c r="D165" s="210"/>
      <c r="E165" s="138"/>
      <c r="F165" s="138"/>
      <c r="G165" s="138"/>
      <c r="H165" s="138"/>
      <c r="I165" s="138"/>
    </row>
    <row r="166" spans="1:9" collapsed="1">
      <c r="A166" s="201"/>
      <c r="B166" s="311" t="s">
        <v>445</v>
      </c>
      <c r="C166" s="312"/>
      <c r="D166" s="312"/>
      <c r="E166" s="172"/>
      <c r="F166" s="172"/>
      <c r="G166" s="172"/>
      <c r="H166" s="172"/>
      <c r="I166" s="172"/>
    </row>
    <row r="167" spans="1:9" hidden="1" outlineLevel="1">
      <c r="A167" s="139">
        <f ca="1">IF(OFFSET(A167,-1,0) ="",OFFSET(A167,-2,0)+1,OFFSET(A167,-1,0)+1 )</f>
        <v>129</v>
      </c>
      <c r="B167" s="133" t="s">
        <v>313</v>
      </c>
      <c r="C167" s="138"/>
      <c r="D167" s="210"/>
      <c r="E167" s="138"/>
      <c r="F167" s="138"/>
      <c r="G167" s="138"/>
      <c r="H167" s="138"/>
      <c r="I167" s="138"/>
    </row>
    <row r="168" spans="1:9" ht="26.4" hidden="1" outlineLevel="1">
      <c r="A168" s="139">
        <f ca="1">IF(OFFSET(A168,-1,0) ="",OFFSET(A168,-2,0)+1,OFFSET(A168,-1,0)+1 )</f>
        <v>130</v>
      </c>
      <c r="B168" s="138" t="s">
        <v>316</v>
      </c>
      <c r="C168" s="138"/>
      <c r="D168" s="210"/>
      <c r="E168" s="138"/>
      <c r="F168" s="138"/>
      <c r="G168" s="138"/>
      <c r="H168" s="138"/>
      <c r="I168" s="138"/>
    </row>
    <row r="169" spans="1:9" collapsed="1">
      <c r="A169" s="201"/>
      <c r="B169" s="311" t="s">
        <v>446</v>
      </c>
      <c r="C169" s="312"/>
      <c r="D169" s="312"/>
      <c r="E169" s="172"/>
      <c r="F169" s="172"/>
      <c r="G169" s="172"/>
      <c r="H169" s="172"/>
      <c r="I169" s="172"/>
    </row>
    <row r="170" spans="1:9" hidden="1" outlineLevel="1">
      <c r="A170" s="198">
        <f ca="1">IF(OFFSET(A170,-1,0) ="",OFFSET(A170,-2,0)+1,OFFSET(A170,-1,0)+1 )</f>
        <v>131</v>
      </c>
      <c r="B170" s="199" t="s">
        <v>314</v>
      </c>
      <c r="C170" s="200"/>
      <c r="D170" s="255"/>
      <c r="E170" s="258"/>
      <c r="F170" s="259"/>
      <c r="G170" s="259"/>
      <c r="H170" s="261"/>
      <c r="I170" s="138"/>
    </row>
    <row r="171" spans="1:9" ht="26.4" hidden="1" outlineLevel="1">
      <c r="A171" s="254">
        <f ca="1">IF(OFFSET(A171,-1,0) ="",OFFSET(A171,-2,0)+1,OFFSET(A171,-1,0)+1 )</f>
        <v>132</v>
      </c>
      <c r="B171" s="256" t="s">
        <v>315</v>
      </c>
      <c r="C171" s="256"/>
      <c r="D171" s="257"/>
      <c r="E171" s="260"/>
      <c r="F171" s="256"/>
      <c r="G171" s="256"/>
      <c r="H171" s="257"/>
      <c r="I171" s="138"/>
    </row>
    <row r="172" spans="1:9" collapsed="1">
      <c r="A172" s="262"/>
      <c r="B172" s="304" t="s">
        <v>443</v>
      </c>
      <c r="C172" s="305"/>
      <c r="D172" s="306"/>
      <c r="E172" s="243"/>
      <c r="F172" s="243"/>
      <c r="G172" s="243"/>
      <c r="H172" s="243"/>
      <c r="I172" s="243"/>
    </row>
    <row r="173" spans="1:9" ht="26.4" hidden="1" outlineLevel="1">
      <c r="A173" s="139">
        <f t="shared" ref="A173:A180" ca="1" si="11">IF(OFFSET(A173,-1,0) ="",OFFSET(A173,-2,0)+1,OFFSET(A173,-1,0)+1 )</f>
        <v>133</v>
      </c>
      <c r="B173" s="199" t="s">
        <v>405</v>
      </c>
      <c r="C173" s="138"/>
      <c r="D173" s="138"/>
      <c r="E173" s="138"/>
      <c r="F173" s="138"/>
      <c r="G173" s="138"/>
      <c r="H173" s="138"/>
      <c r="I173" s="138"/>
    </row>
    <row r="174" spans="1:9" ht="26.4" hidden="1" outlineLevel="1">
      <c r="A174" s="139">
        <f t="shared" ca="1" si="11"/>
        <v>134</v>
      </c>
      <c r="B174" s="256" t="s">
        <v>406</v>
      </c>
      <c r="C174" s="138"/>
      <c r="D174" s="138"/>
      <c r="E174" s="138"/>
      <c r="F174" s="138"/>
      <c r="G174" s="138"/>
      <c r="H174" s="138"/>
      <c r="I174" s="138"/>
    </row>
    <row r="175" spans="1:9" collapsed="1">
      <c r="A175" s="263"/>
      <c r="B175" s="307" t="s">
        <v>444</v>
      </c>
      <c r="C175" s="308"/>
      <c r="D175" s="309"/>
      <c r="E175" s="264"/>
      <c r="F175" s="264"/>
      <c r="G175" s="264"/>
      <c r="H175" s="264"/>
      <c r="I175" s="264"/>
    </row>
    <row r="176" spans="1:9" ht="26.4" hidden="1" outlineLevel="1">
      <c r="A176" s="139">
        <f t="shared" ca="1" si="11"/>
        <v>135</v>
      </c>
      <c r="B176" s="199" t="s">
        <v>408</v>
      </c>
      <c r="C176" s="138"/>
      <c r="D176" s="138"/>
      <c r="E176" s="138"/>
      <c r="F176" s="138"/>
      <c r="G176" s="138"/>
      <c r="H176" s="138"/>
      <c r="I176" s="138"/>
    </row>
    <row r="177" spans="1:9" ht="26.4" hidden="1" outlineLevel="1">
      <c r="A177" s="139">
        <f t="shared" ca="1" si="11"/>
        <v>136</v>
      </c>
      <c r="B177" s="256" t="s">
        <v>407</v>
      </c>
      <c r="C177" s="138"/>
      <c r="D177" s="138"/>
      <c r="E177" s="138"/>
      <c r="F177" s="138"/>
      <c r="G177" s="138"/>
      <c r="H177" s="138"/>
      <c r="I177" s="138"/>
    </row>
    <row r="178" spans="1:9" ht="12" customHeight="1" collapsed="1">
      <c r="A178" s="201"/>
      <c r="B178" s="307" t="s">
        <v>442</v>
      </c>
      <c r="C178" s="308"/>
      <c r="D178" s="309"/>
      <c r="E178" s="172"/>
      <c r="F178" s="172"/>
      <c r="G178" s="172"/>
      <c r="H178" s="172"/>
      <c r="I178" s="172"/>
    </row>
    <row r="179" spans="1:9" hidden="1" outlineLevel="2">
      <c r="A179" s="139">
        <f t="shared" ca="1" si="11"/>
        <v>137</v>
      </c>
      <c r="B179" s="436" t="s">
        <v>409</v>
      </c>
      <c r="C179" s="215"/>
      <c r="D179" s="138"/>
      <c r="E179" s="138"/>
      <c r="F179" s="138"/>
      <c r="G179" s="138"/>
      <c r="H179" s="138"/>
      <c r="I179" s="138"/>
    </row>
    <row r="180" spans="1:9" ht="26.4" hidden="1" outlineLevel="2">
      <c r="A180" s="168">
        <f t="shared" ca="1" si="11"/>
        <v>138</v>
      </c>
      <c r="B180" s="138" t="s">
        <v>410</v>
      </c>
      <c r="C180" s="138"/>
      <c r="D180" s="138"/>
      <c r="E180" s="138"/>
      <c r="F180" s="138"/>
      <c r="G180" s="138"/>
      <c r="H180" s="138"/>
      <c r="I180" s="138"/>
    </row>
    <row r="181" spans="1:9" collapsed="1"/>
  </sheetData>
  <mergeCells count="33">
    <mergeCell ref="A1:D1"/>
    <mergeCell ref="A2:D2"/>
    <mergeCell ref="C3:D3"/>
    <mergeCell ref="B4:D4"/>
    <mergeCell ref="F16:H16"/>
    <mergeCell ref="E2:E3"/>
    <mergeCell ref="B21:D21"/>
    <mergeCell ref="B5:D5"/>
    <mergeCell ref="B6:D6"/>
    <mergeCell ref="B7:D7"/>
    <mergeCell ref="B8:D8"/>
    <mergeCell ref="B18:D18"/>
    <mergeCell ref="B20:D20"/>
    <mergeCell ref="B39:D39"/>
    <mergeCell ref="B127:D127"/>
    <mergeCell ref="B131:D131"/>
    <mergeCell ref="B146:D146"/>
    <mergeCell ref="B56:D56"/>
    <mergeCell ref="B78:D78"/>
    <mergeCell ref="B91:D91"/>
    <mergeCell ref="B95:D95"/>
    <mergeCell ref="B112:D112"/>
    <mergeCell ref="B118:D118"/>
    <mergeCell ref="B115:D115"/>
    <mergeCell ref="B114:D114"/>
    <mergeCell ref="B172:D172"/>
    <mergeCell ref="B175:D175"/>
    <mergeCell ref="B178:D178"/>
    <mergeCell ref="B148:D148"/>
    <mergeCell ref="B169:D169"/>
    <mergeCell ref="B166:D166"/>
    <mergeCell ref="B151:D151"/>
    <mergeCell ref="B163:D163"/>
  </mergeCells>
  <dataValidations count="4">
    <dataValidation allowBlank="1" showInputMessage="1" showErrorMessage="1" sqref="F21:H23" xr:uid="{00000000-0002-0000-0500-000001000000}"/>
    <dataValidation showDropDown="1" showErrorMessage="1" sqref="F16:H20" xr:uid="{00000000-0002-0000-0500-000002000000}"/>
    <dataValidation type="list" allowBlank="1" showErrorMessage="1" sqref="F165:H165 E166:G166 F167:H168 E169:G169 F170:H212 E158:G164" xr:uid="{00000000-0002-0000-0500-000000000000}">
      <formula1>#REF!</formula1>
      <formula2>0</formula2>
    </dataValidation>
    <dataValidation type="list" allowBlank="1" sqref="E157:G157 F24:F58 G24:H156 F60:F156"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22"/>
  <sheetViews>
    <sheetView showGridLines="0" tabSelected="1" zoomScaleNormal="100" workbookViewId="0">
      <selection activeCell="K37" sqref="K37"/>
    </sheetView>
  </sheetViews>
  <sheetFormatPr defaultColWidth="9.109375" defaultRowHeight="13.2" outlineLevelRow="1"/>
  <cols>
    <col min="1" max="1" width="12.109375" style="49" customWidth="1"/>
    <col min="2" max="2" width="50.77734375" style="49" customWidth="1"/>
    <col min="3" max="3" width="20.21875" style="49" bestFit="1" customWidth="1"/>
    <col min="4" max="4" width="13.44140625" style="49" bestFit="1" customWidth="1"/>
    <col min="5" max="5" width="9.33203125" style="49" bestFit="1" customWidth="1"/>
    <col min="6" max="8" width="9" style="49" bestFit="1" customWidth="1"/>
    <col min="9" max="9" width="5.109375" style="49" bestFit="1" customWidth="1"/>
    <col min="10" max="23" width="9.109375" style="49"/>
    <col min="24" max="24" width="8.21875" style="49" bestFit="1" customWidth="1"/>
    <col min="25" max="16384" width="9.109375" style="49"/>
  </cols>
  <sheetData>
    <row r="1" spans="1:24" s="409" customFormat="1" ht="13.8">
      <c r="A1" s="441"/>
      <c r="B1" s="441"/>
      <c r="C1" s="441"/>
      <c r="D1" s="441"/>
      <c r="E1" s="23"/>
      <c r="F1" s="23"/>
      <c r="G1" s="23"/>
      <c r="H1" s="23"/>
      <c r="I1" s="23"/>
      <c r="J1" s="23"/>
    </row>
    <row r="2" spans="1:24" s="409" customFormat="1" ht="24.6">
      <c r="A2" s="442" t="s">
        <v>70</v>
      </c>
      <c r="B2" s="442"/>
      <c r="C2" s="442"/>
      <c r="D2" s="442"/>
      <c r="E2" s="441"/>
      <c r="F2" s="23"/>
      <c r="G2" s="23"/>
      <c r="H2" s="23"/>
      <c r="I2" s="23"/>
      <c r="J2" s="23"/>
    </row>
    <row r="3" spans="1:24" s="409" customFormat="1" ht="22.8">
      <c r="A3" s="44"/>
      <c r="C3" s="443"/>
      <c r="D3" s="443"/>
      <c r="E3" s="441"/>
      <c r="F3" s="23"/>
      <c r="G3" s="23"/>
      <c r="H3" s="23"/>
      <c r="I3" s="23"/>
      <c r="J3" s="23"/>
    </row>
    <row r="4" spans="1:24" s="445" customFormat="1">
      <c r="A4" s="218" t="s">
        <v>67</v>
      </c>
      <c r="B4" s="222"/>
      <c r="C4" s="222"/>
      <c r="D4" s="222"/>
      <c r="E4" s="222"/>
      <c r="F4" s="222"/>
      <c r="G4" s="222"/>
      <c r="H4" s="444"/>
      <c r="I4" s="444"/>
      <c r="X4" s="445" t="s">
        <v>94</v>
      </c>
    </row>
    <row r="5" spans="1:24" s="445" customFormat="1">
      <c r="A5" s="218" t="s">
        <v>62</v>
      </c>
      <c r="B5" s="446"/>
      <c r="C5" s="446"/>
      <c r="D5" s="446"/>
      <c r="E5" s="222"/>
      <c r="F5" s="222"/>
      <c r="G5" s="222"/>
      <c r="H5" s="444"/>
      <c r="I5" s="444"/>
      <c r="X5" s="445" t="s">
        <v>95</v>
      </c>
    </row>
    <row r="6" spans="1:24" s="445" customFormat="1" ht="26.4">
      <c r="A6" s="218" t="s">
        <v>96</v>
      </c>
      <c r="B6" s="446"/>
      <c r="C6" s="446"/>
      <c r="D6" s="446"/>
      <c r="E6" s="222"/>
      <c r="F6" s="222"/>
      <c r="G6" s="222"/>
      <c r="H6" s="444"/>
      <c r="I6" s="444"/>
    </row>
    <row r="7" spans="1:24" s="445" customFormat="1">
      <c r="A7" s="218" t="s">
        <v>97</v>
      </c>
      <c r="B7" s="222"/>
      <c r="C7" s="222"/>
      <c r="D7" s="222"/>
      <c r="E7" s="222"/>
      <c r="F7" s="222"/>
      <c r="G7" s="222"/>
      <c r="H7" s="222"/>
      <c r="I7" s="444"/>
      <c r="X7" s="447"/>
    </row>
    <row r="8" spans="1:24" s="450" customFormat="1">
      <c r="A8" s="218" t="s">
        <v>98</v>
      </c>
      <c r="B8" s="448"/>
      <c r="C8" s="448"/>
      <c r="D8" s="448"/>
      <c r="E8" s="222"/>
      <c r="F8" s="449"/>
      <c r="G8" s="449"/>
      <c r="H8" s="449"/>
      <c r="I8" s="449"/>
    </row>
    <row r="9" spans="1:24" s="450" customFormat="1" ht="26.4">
      <c r="A9" s="134" t="s">
        <v>99</v>
      </c>
      <c r="B9" s="451" t="str">
        <f>F17</f>
        <v>Internal Build 03112011</v>
      </c>
      <c r="C9" s="451" t="str">
        <f>G17</f>
        <v>Internal build 14112011</v>
      </c>
      <c r="D9" s="451" t="str">
        <f>H17</f>
        <v>External build 16112011</v>
      </c>
      <c r="E9" s="449"/>
      <c r="F9" s="449"/>
      <c r="G9" s="449"/>
      <c r="H9" s="449"/>
      <c r="I9" s="449"/>
    </row>
    <row r="10" spans="1:24" s="450" customFormat="1">
      <c r="A10" s="134" t="s">
        <v>100</v>
      </c>
      <c r="B10" s="452"/>
      <c r="C10" s="452"/>
      <c r="D10" s="452"/>
      <c r="E10" s="449"/>
      <c r="F10" s="449"/>
      <c r="G10" s="449"/>
      <c r="H10" s="449"/>
      <c r="I10" s="449"/>
    </row>
    <row r="11" spans="1:24" s="450" customFormat="1">
      <c r="A11" s="134" t="s">
        <v>41</v>
      </c>
      <c r="B11" s="444"/>
      <c r="C11" s="444"/>
      <c r="D11" s="444"/>
      <c r="E11" s="449"/>
      <c r="F11" s="449"/>
      <c r="G11" s="449"/>
      <c r="H11" s="449"/>
      <c r="I11" s="449"/>
    </row>
    <row r="12" spans="1:24" s="450" customFormat="1">
      <c r="A12" s="134" t="s">
        <v>43</v>
      </c>
      <c r="B12" s="444"/>
      <c r="C12" s="444"/>
      <c r="D12" s="444"/>
      <c r="E12" s="449"/>
      <c r="F12" s="449"/>
      <c r="G12" s="449"/>
      <c r="H12" s="449"/>
      <c r="I12" s="449"/>
    </row>
    <row r="13" spans="1:24" s="450" customFormat="1">
      <c r="A13" s="134" t="s">
        <v>45</v>
      </c>
      <c r="B13" s="444"/>
      <c r="C13" s="444"/>
      <c r="D13" s="444"/>
      <c r="E13" s="444"/>
      <c r="F13" s="444"/>
      <c r="G13" s="444"/>
      <c r="H13" s="444"/>
      <c r="I13" s="444"/>
    </row>
    <row r="14" spans="1:24" s="450" customFormat="1">
      <c r="A14" s="134" t="s">
        <v>101</v>
      </c>
      <c r="B14" s="444"/>
      <c r="C14" s="444"/>
      <c r="D14" s="444"/>
      <c r="E14" s="444"/>
      <c r="F14" s="444"/>
      <c r="G14" s="444"/>
      <c r="H14" s="444"/>
      <c r="I14" s="444"/>
    </row>
    <row r="15" spans="1:24" s="450" customFormat="1" ht="39.6">
      <c r="A15" s="134" t="s">
        <v>102</v>
      </c>
      <c r="B15" s="444"/>
      <c r="C15" s="444"/>
      <c r="D15" s="444"/>
      <c r="E15" s="444"/>
      <c r="F15" s="444"/>
      <c r="G15" s="444"/>
      <c r="H15" s="444"/>
      <c r="I15" s="444"/>
    </row>
    <row r="16" spans="1:24" s="454" customFormat="1" ht="26.4">
      <c r="A16" s="226"/>
      <c r="B16" s="226"/>
      <c r="C16" s="226"/>
      <c r="D16" s="226"/>
      <c r="E16" s="226"/>
      <c r="F16" s="453" t="s">
        <v>99</v>
      </c>
      <c r="G16" s="453"/>
      <c r="H16" s="453"/>
      <c r="I16" s="226"/>
    </row>
    <row r="17" spans="1:9" s="454" customFormat="1" ht="39.6">
      <c r="A17" s="165" t="s">
        <v>103</v>
      </c>
      <c r="B17" s="165" t="s">
        <v>104</v>
      </c>
      <c r="C17" s="165" t="s">
        <v>105</v>
      </c>
      <c r="D17" s="165" t="s">
        <v>106</v>
      </c>
      <c r="E17" s="165" t="s">
        <v>107</v>
      </c>
      <c r="F17" s="165" t="s">
        <v>108</v>
      </c>
      <c r="G17" s="165" t="s">
        <v>109</v>
      </c>
      <c r="H17" s="165" t="s">
        <v>110</v>
      </c>
      <c r="I17" s="165" t="s">
        <v>111</v>
      </c>
    </row>
    <row r="18" spans="1:9" s="454" customFormat="1">
      <c r="A18" s="373"/>
      <c r="B18" s="490" t="s">
        <v>368</v>
      </c>
      <c r="C18" s="491"/>
      <c r="D18" s="492"/>
      <c r="E18" s="373"/>
      <c r="F18" s="439"/>
      <c r="G18" s="439"/>
      <c r="H18" s="440"/>
      <c r="I18" s="373"/>
    </row>
    <row r="19" spans="1:9" customFormat="1" ht="26.4" hidden="1" outlineLevel="1">
      <c r="A19" s="241"/>
      <c r="B19" s="198" t="s">
        <v>559</v>
      </c>
      <c r="C19" s="381" t="s">
        <v>370</v>
      </c>
      <c r="D19" s="146" t="s">
        <v>370</v>
      </c>
      <c r="E19" s="241"/>
      <c r="F19" s="241"/>
      <c r="G19" s="241"/>
      <c r="H19" s="241"/>
      <c r="I19" s="241"/>
    </row>
    <row r="20" spans="1:9" s="454" customFormat="1" collapsed="1">
      <c r="A20" s="373"/>
      <c r="B20" s="487" t="s">
        <v>260</v>
      </c>
      <c r="C20" s="488"/>
      <c r="D20" s="489"/>
      <c r="E20" s="373"/>
      <c r="F20" s="439"/>
      <c r="G20" s="439"/>
      <c r="H20" s="440"/>
      <c r="I20" s="373"/>
    </row>
    <row r="21" spans="1:9" s="454" customFormat="1">
      <c r="A21" s="170"/>
      <c r="B21" s="295" t="s">
        <v>551</v>
      </c>
      <c r="C21" s="296"/>
      <c r="D21" s="297"/>
      <c r="E21" s="170"/>
      <c r="F21" s="171"/>
      <c r="G21" s="171"/>
      <c r="H21" s="437"/>
      <c r="I21" s="170"/>
    </row>
    <row r="22" spans="1:9" s="242" customFormat="1" ht="26.4" hidden="1" outlineLevel="1">
      <c r="A22" s="465">
        <v>1</v>
      </c>
      <c r="B22" s="199" t="s">
        <v>465</v>
      </c>
      <c r="D22" s="485"/>
      <c r="E22" s="465"/>
      <c r="F22" s="465"/>
      <c r="G22" s="465"/>
      <c r="H22" s="409"/>
      <c r="I22" s="409"/>
    </row>
    <row r="23" spans="1:9" s="456" customFormat="1" hidden="1" outlineLevel="1">
      <c r="A23" s="133">
        <f ca="1">IF(OFFSET(A23,-1,0) ="",OFFSET(A23,-2,0)+1,OFFSET(A23,-1,0)+1 )</f>
        <v>2</v>
      </c>
      <c r="B23" s="133" t="s">
        <v>489</v>
      </c>
      <c r="D23" s="138"/>
      <c r="E23" s="138"/>
      <c r="F23" s="138"/>
      <c r="G23" s="138"/>
      <c r="H23" s="455"/>
      <c r="I23" s="138"/>
    </row>
    <row r="24" spans="1:9" s="456" customFormat="1" hidden="1" outlineLevel="1">
      <c r="A24" s="133">
        <f t="shared" ref="A24:A112" ca="1" si="0">IF(OFFSET(A24,-1,0) ="",OFFSET(A24,-2,0)+1,OFFSET(A24,-1,0)+1 )</f>
        <v>3</v>
      </c>
      <c r="B24" s="133" t="s">
        <v>491</v>
      </c>
      <c r="D24" s="138"/>
      <c r="E24" s="138"/>
      <c r="F24" s="138"/>
      <c r="G24" s="138"/>
      <c r="H24" s="455"/>
      <c r="I24" s="138"/>
    </row>
    <row r="25" spans="1:9" s="456" customFormat="1" hidden="1" outlineLevel="1">
      <c r="A25" s="133">
        <f t="shared" ca="1" si="0"/>
        <v>4</v>
      </c>
      <c r="B25" s="133" t="s">
        <v>490</v>
      </c>
      <c r="D25" s="138"/>
      <c r="E25" s="138"/>
      <c r="F25" s="138"/>
      <c r="G25" s="138"/>
      <c r="H25" s="455"/>
      <c r="I25" s="138"/>
    </row>
    <row r="26" spans="1:9" s="456" customFormat="1" hidden="1" outlineLevel="1">
      <c r="A26" s="133">
        <f t="shared" ca="1" si="0"/>
        <v>5</v>
      </c>
      <c r="B26" s="133" t="s">
        <v>514</v>
      </c>
      <c r="D26" s="138"/>
      <c r="E26" s="138"/>
      <c r="F26" s="138"/>
      <c r="G26" s="138"/>
      <c r="H26" s="455"/>
      <c r="I26" s="138"/>
    </row>
    <row r="27" spans="1:9" s="456" customFormat="1" ht="26.4" hidden="1" outlineLevel="1">
      <c r="A27" s="133">
        <f t="shared" ca="1" si="0"/>
        <v>6</v>
      </c>
      <c r="B27" s="465" t="s">
        <v>515</v>
      </c>
      <c r="D27" s="138"/>
      <c r="E27" s="138"/>
      <c r="F27" s="138"/>
      <c r="G27" s="138"/>
      <c r="H27" s="455"/>
      <c r="I27" s="138"/>
    </row>
    <row r="28" spans="1:9" s="456" customFormat="1" hidden="1" outlineLevel="1">
      <c r="A28" s="133">
        <f t="shared" ca="1" si="0"/>
        <v>7</v>
      </c>
      <c r="B28" s="133" t="s">
        <v>516</v>
      </c>
      <c r="D28" s="138"/>
      <c r="E28" s="138"/>
      <c r="F28" s="138"/>
      <c r="G28" s="138"/>
      <c r="H28" s="455"/>
      <c r="I28" s="138"/>
    </row>
    <row r="29" spans="1:9" s="456" customFormat="1" hidden="1" outlineLevel="1">
      <c r="A29" s="133">
        <f t="shared" ca="1" si="0"/>
        <v>8</v>
      </c>
      <c r="B29" s="133" t="s">
        <v>517</v>
      </c>
      <c r="D29" s="138"/>
      <c r="E29" s="138"/>
      <c r="F29" s="138"/>
      <c r="G29" s="138"/>
      <c r="H29" s="455"/>
      <c r="I29" s="138"/>
    </row>
    <row r="30" spans="1:9" s="456" customFormat="1" hidden="1" outlineLevel="1">
      <c r="A30" s="133">
        <f t="shared" ca="1" si="0"/>
        <v>9</v>
      </c>
      <c r="B30" s="133" t="s">
        <v>518</v>
      </c>
      <c r="D30" s="138"/>
      <c r="E30" s="138"/>
      <c r="F30" s="138"/>
      <c r="G30" s="138"/>
      <c r="H30" s="455"/>
      <c r="I30" s="138"/>
    </row>
    <row r="31" spans="1:9" s="456" customFormat="1" hidden="1" outlineLevel="1">
      <c r="A31" s="133">
        <f t="shared" ca="1" si="0"/>
        <v>10</v>
      </c>
      <c r="B31" s="139" t="s">
        <v>513</v>
      </c>
      <c r="D31" s="138"/>
      <c r="E31" s="138"/>
      <c r="F31" s="138"/>
      <c r="G31" s="138"/>
      <c r="H31" s="455"/>
      <c r="I31" s="138"/>
    </row>
    <row r="32" spans="1:9" s="456" customFormat="1" hidden="1" outlineLevel="1">
      <c r="A32" s="133">
        <f t="shared" ca="1" si="0"/>
        <v>11</v>
      </c>
      <c r="B32" s="133" t="s">
        <v>486</v>
      </c>
      <c r="D32" s="133"/>
      <c r="E32" s="138"/>
      <c r="F32" s="138"/>
      <c r="G32" s="138"/>
      <c r="H32" s="455"/>
      <c r="I32" s="138"/>
    </row>
    <row r="33" spans="1:9" s="456" customFormat="1" hidden="1" outlineLevel="1">
      <c r="A33" s="133">
        <f t="shared" ca="1" si="0"/>
        <v>12</v>
      </c>
      <c r="B33" s="133" t="s">
        <v>487</v>
      </c>
      <c r="D33" s="133"/>
      <c r="E33" s="138"/>
      <c r="F33" s="138"/>
      <c r="G33" s="138"/>
      <c r="H33" s="455"/>
      <c r="I33" s="138"/>
    </row>
    <row r="34" spans="1:9" s="456" customFormat="1" hidden="1" outlineLevel="1">
      <c r="A34" s="133">
        <f t="shared" ca="1" si="0"/>
        <v>13</v>
      </c>
      <c r="B34" s="133" t="s">
        <v>488</v>
      </c>
      <c r="D34" s="133"/>
      <c r="E34" s="138"/>
      <c r="F34" s="138"/>
      <c r="G34" s="138"/>
      <c r="H34" s="455"/>
      <c r="I34" s="138"/>
    </row>
    <row r="35" spans="1:9" s="456" customFormat="1" ht="26.4" hidden="1" outlineLevel="1">
      <c r="A35" s="133">
        <f t="shared" ca="1" si="0"/>
        <v>14</v>
      </c>
      <c r="B35" s="133" t="s">
        <v>472</v>
      </c>
      <c r="D35" s="138"/>
      <c r="E35" s="138"/>
      <c r="F35" s="138"/>
      <c r="G35" s="138"/>
      <c r="H35" s="455"/>
      <c r="I35" s="138"/>
    </row>
    <row r="36" spans="1:9" s="456" customFormat="1" hidden="1" outlineLevel="1">
      <c r="A36" s="133">
        <f t="shared" ca="1" si="0"/>
        <v>15</v>
      </c>
      <c r="B36" s="138" t="s">
        <v>464</v>
      </c>
      <c r="D36" s="138"/>
      <c r="E36" s="138"/>
      <c r="F36" s="138"/>
      <c r="G36" s="138"/>
      <c r="H36" s="455"/>
      <c r="I36" s="138"/>
    </row>
    <row r="37" spans="1:9" s="456" customFormat="1" collapsed="1">
      <c r="A37" s="202"/>
      <c r="B37" s="480" t="s">
        <v>552</v>
      </c>
      <c r="C37" s="298"/>
      <c r="D37" s="481"/>
      <c r="E37" s="172"/>
      <c r="F37" s="172"/>
      <c r="G37" s="172"/>
      <c r="H37" s="460"/>
      <c r="I37" s="172"/>
    </row>
    <row r="38" spans="1:9" s="456" customFormat="1" hidden="1" outlineLevel="1">
      <c r="A38" s="133">
        <f t="shared" ca="1" si="0"/>
        <v>16</v>
      </c>
      <c r="B38" s="133" t="s">
        <v>441</v>
      </c>
      <c r="D38" s="138"/>
      <c r="E38" s="138"/>
      <c r="F38" s="138"/>
      <c r="G38" s="138"/>
      <c r="H38" s="455"/>
      <c r="I38" s="138"/>
    </row>
    <row r="39" spans="1:9" s="456" customFormat="1" hidden="1" outlineLevel="1">
      <c r="A39" s="133">
        <f t="shared" ca="1" si="0"/>
        <v>17</v>
      </c>
      <c r="B39" s="133" t="s">
        <v>292</v>
      </c>
      <c r="D39" s="138"/>
      <c r="E39" s="138"/>
      <c r="F39" s="138"/>
      <c r="G39" s="138"/>
      <c r="H39" s="455"/>
      <c r="I39" s="138"/>
    </row>
    <row r="40" spans="1:9" s="456" customFormat="1" hidden="1" outlineLevel="1">
      <c r="A40" s="133">
        <f t="shared" ca="1" si="0"/>
        <v>18</v>
      </c>
      <c r="B40" s="133" t="s">
        <v>538</v>
      </c>
      <c r="D40" s="138"/>
      <c r="E40" s="138"/>
      <c r="F40" s="138"/>
      <c r="G40" s="138"/>
      <c r="H40" s="455"/>
      <c r="I40" s="138"/>
    </row>
    <row r="41" spans="1:9" s="456" customFormat="1" hidden="1" outlineLevel="1">
      <c r="A41" s="133">
        <f t="shared" ca="1" si="0"/>
        <v>19</v>
      </c>
      <c r="B41" s="133" t="s">
        <v>539</v>
      </c>
      <c r="D41" s="138"/>
      <c r="E41" s="138"/>
      <c r="F41" s="138"/>
      <c r="G41" s="138"/>
      <c r="H41" s="455"/>
      <c r="I41" s="138"/>
    </row>
    <row r="42" spans="1:9" s="456" customFormat="1" hidden="1" outlineLevel="1">
      <c r="A42" s="133">
        <f t="shared" ca="1" si="0"/>
        <v>20</v>
      </c>
      <c r="B42" s="133" t="s">
        <v>540</v>
      </c>
      <c r="C42" s="138"/>
      <c r="D42" s="138"/>
      <c r="E42" s="138"/>
      <c r="F42" s="138"/>
      <c r="G42" s="138"/>
      <c r="H42" s="455"/>
      <c r="I42" s="138"/>
    </row>
    <row r="43" spans="1:9" s="456" customFormat="1" hidden="1" outlineLevel="1">
      <c r="A43" s="133">
        <f t="shared" ca="1" si="0"/>
        <v>21</v>
      </c>
      <c r="B43" s="133" t="s">
        <v>546</v>
      </c>
      <c r="C43" s="138"/>
      <c r="D43" s="138"/>
      <c r="E43" s="138"/>
      <c r="F43" s="138"/>
      <c r="G43" s="138"/>
      <c r="H43" s="455"/>
      <c r="I43" s="138"/>
    </row>
    <row r="44" spans="1:9" s="456" customFormat="1" hidden="1" outlineLevel="1">
      <c r="A44" s="133">
        <f t="shared" ca="1" si="0"/>
        <v>22</v>
      </c>
      <c r="B44" s="133" t="s">
        <v>547</v>
      </c>
      <c r="C44" s="138"/>
      <c r="D44" s="138"/>
      <c r="E44" s="138"/>
      <c r="F44" s="138"/>
      <c r="G44" s="138"/>
      <c r="H44" s="455"/>
      <c r="I44" s="138"/>
    </row>
    <row r="45" spans="1:9" s="456" customFormat="1" hidden="1" outlineLevel="1">
      <c r="A45" s="133">
        <f t="shared" ca="1" si="0"/>
        <v>23</v>
      </c>
      <c r="B45" s="133" t="s">
        <v>541</v>
      </c>
      <c r="C45" s="138"/>
      <c r="D45" s="138"/>
      <c r="E45" s="138"/>
      <c r="F45" s="138"/>
      <c r="G45" s="138"/>
      <c r="H45" s="455"/>
      <c r="I45" s="138"/>
    </row>
    <row r="46" spans="1:9" s="456" customFormat="1" hidden="1" outlineLevel="1">
      <c r="A46" s="133">
        <f t="shared" ca="1" si="0"/>
        <v>24</v>
      </c>
      <c r="B46" s="133" t="s">
        <v>542</v>
      </c>
      <c r="C46" s="138"/>
      <c r="D46" s="138"/>
      <c r="E46" s="138"/>
      <c r="F46" s="138"/>
      <c r="G46" s="138"/>
      <c r="H46" s="455"/>
      <c r="I46" s="138"/>
    </row>
    <row r="47" spans="1:9" s="456" customFormat="1" hidden="1" outlineLevel="1">
      <c r="A47" s="133">
        <f t="shared" ca="1" si="0"/>
        <v>25</v>
      </c>
      <c r="B47" s="133" t="s">
        <v>543</v>
      </c>
      <c r="C47" s="138"/>
      <c r="D47" s="138"/>
      <c r="E47" s="138"/>
      <c r="F47" s="138"/>
      <c r="G47" s="138"/>
      <c r="H47" s="455"/>
      <c r="I47" s="138"/>
    </row>
    <row r="48" spans="1:9" s="456" customFormat="1" hidden="1" outlineLevel="1">
      <c r="A48" s="133">
        <f t="shared" ca="1" si="0"/>
        <v>26</v>
      </c>
      <c r="B48" s="475" t="s">
        <v>544</v>
      </c>
      <c r="C48" s="138"/>
      <c r="D48" s="138"/>
      <c r="E48" s="138"/>
      <c r="F48" s="138"/>
      <c r="G48" s="138"/>
      <c r="H48" s="455"/>
      <c r="I48" s="138"/>
    </row>
    <row r="49" spans="1:9" s="456" customFormat="1" hidden="1" outlineLevel="1">
      <c r="A49" s="133">
        <f t="shared" ca="1" si="0"/>
        <v>27</v>
      </c>
      <c r="B49" s="475" t="s">
        <v>545</v>
      </c>
      <c r="C49" s="138"/>
      <c r="D49" s="138"/>
      <c r="E49" s="138"/>
      <c r="F49" s="138"/>
      <c r="G49" s="138"/>
      <c r="H49" s="455"/>
      <c r="I49" s="138"/>
    </row>
    <row r="50" spans="1:9" s="456" customFormat="1" hidden="1" outlineLevel="1">
      <c r="A50" s="133">
        <f t="shared" ca="1" si="0"/>
        <v>28</v>
      </c>
      <c r="B50" s="133" t="s">
        <v>548</v>
      </c>
      <c r="C50" s="138"/>
      <c r="D50" s="138"/>
      <c r="E50" s="138"/>
      <c r="F50" s="138"/>
      <c r="G50" s="138"/>
      <c r="H50" s="455"/>
      <c r="I50" s="138"/>
    </row>
    <row r="51" spans="1:9" s="456" customFormat="1" hidden="1" outlineLevel="1">
      <c r="A51" s="133">
        <f t="shared" ca="1" si="0"/>
        <v>29</v>
      </c>
      <c r="B51" s="133" t="s">
        <v>532</v>
      </c>
      <c r="C51" s="138"/>
      <c r="D51" s="138"/>
      <c r="E51" s="138"/>
      <c r="F51" s="138"/>
      <c r="G51" s="138"/>
      <c r="H51" s="455"/>
      <c r="I51" s="138"/>
    </row>
    <row r="52" spans="1:9" s="456" customFormat="1" hidden="1" outlineLevel="1">
      <c r="A52" s="133">
        <f t="shared" ca="1" si="0"/>
        <v>30</v>
      </c>
      <c r="B52" s="133" t="s">
        <v>533</v>
      </c>
      <c r="C52" s="138"/>
      <c r="D52" s="138"/>
      <c r="E52" s="138"/>
      <c r="F52" s="138"/>
      <c r="G52" s="138"/>
      <c r="H52" s="455"/>
      <c r="I52" s="138"/>
    </row>
    <row r="53" spans="1:9" s="456" customFormat="1" hidden="1" outlineLevel="1">
      <c r="A53" s="133">
        <f t="shared" ca="1" si="0"/>
        <v>31</v>
      </c>
      <c r="B53" s="133" t="s">
        <v>534</v>
      </c>
      <c r="C53" s="138"/>
      <c r="D53" s="138"/>
      <c r="E53" s="138"/>
      <c r="F53" s="138"/>
      <c r="G53" s="138"/>
      <c r="H53" s="455"/>
      <c r="I53" s="138"/>
    </row>
    <row r="54" spans="1:9" s="456" customFormat="1" hidden="1" outlineLevel="1">
      <c r="A54" s="133">
        <f t="shared" ca="1" si="0"/>
        <v>32</v>
      </c>
      <c r="B54" s="133" t="s">
        <v>535</v>
      </c>
      <c r="C54" s="138"/>
      <c r="D54" s="138"/>
      <c r="E54" s="138"/>
      <c r="F54" s="138"/>
      <c r="G54" s="138"/>
      <c r="H54" s="455"/>
      <c r="I54" s="138"/>
    </row>
    <row r="55" spans="1:9" s="456" customFormat="1" hidden="1" outlineLevel="1">
      <c r="A55" s="133">
        <f t="shared" ca="1" si="0"/>
        <v>33</v>
      </c>
      <c r="B55" s="133" t="s">
        <v>536</v>
      </c>
      <c r="C55" s="138"/>
      <c r="D55" s="138"/>
      <c r="E55" s="138"/>
      <c r="F55" s="138"/>
      <c r="G55" s="138"/>
      <c r="H55" s="455"/>
      <c r="I55" s="138"/>
    </row>
    <row r="56" spans="1:9" s="456" customFormat="1" hidden="1" outlineLevel="1">
      <c r="A56" s="133">
        <f t="shared" ca="1" si="0"/>
        <v>34</v>
      </c>
      <c r="B56" s="133" t="s">
        <v>537</v>
      </c>
      <c r="C56" s="138"/>
      <c r="D56" s="138"/>
      <c r="E56" s="138"/>
      <c r="F56" s="138"/>
      <c r="G56" s="138"/>
      <c r="H56" s="455"/>
      <c r="I56" s="138"/>
    </row>
    <row r="57" spans="1:9" s="459" customFormat="1" collapsed="1">
      <c r="A57" s="464"/>
      <c r="B57" s="477" t="s">
        <v>306</v>
      </c>
      <c r="C57" s="478"/>
      <c r="D57" s="479"/>
      <c r="E57" s="457"/>
      <c r="F57" s="457"/>
      <c r="G57" s="457"/>
      <c r="H57" s="458"/>
      <c r="I57" s="457"/>
    </row>
    <row r="58" spans="1:9" s="242" customFormat="1" ht="14.4">
      <c r="A58" s="244"/>
      <c r="B58" s="413" t="s">
        <v>551</v>
      </c>
      <c r="C58" s="414"/>
      <c r="D58" s="482"/>
      <c r="E58" s="471"/>
      <c r="F58" s="471"/>
      <c r="G58" s="471"/>
      <c r="H58" s="467"/>
      <c r="I58" s="470"/>
    </row>
    <row r="59" spans="1:9" s="242" customFormat="1" ht="14.4" hidden="1" outlineLevel="1">
      <c r="A59" s="133">
        <v>36</v>
      </c>
      <c r="B59" s="469" t="s">
        <v>511</v>
      </c>
      <c r="C59" s="469"/>
      <c r="D59" s="469"/>
      <c r="E59" s="469"/>
      <c r="F59" s="469"/>
      <c r="G59" s="469"/>
      <c r="H59" s="472"/>
      <c r="I59" s="472"/>
    </row>
    <row r="60" spans="1:9" s="242" customFormat="1" ht="14.4" hidden="1" outlineLevel="1">
      <c r="A60" s="133">
        <f t="shared" ca="1" si="0"/>
        <v>37</v>
      </c>
      <c r="B60" s="469" t="s">
        <v>512</v>
      </c>
      <c r="C60" s="469"/>
      <c r="D60" s="469"/>
      <c r="E60" s="469"/>
      <c r="F60" s="469"/>
      <c r="G60" s="469"/>
      <c r="H60" s="473"/>
      <c r="I60" s="472"/>
    </row>
    <row r="61" spans="1:9" s="456" customFormat="1" ht="26.4" hidden="1" outlineLevel="1">
      <c r="A61" s="133">
        <f t="shared" ca="1" si="0"/>
        <v>38</v>
      </c>
      <c r="B61" s="138" t="s">
        <v>477</v>
      </c>
      <c r="C61" s="138"/>
      <c r="D61" s="138"/>
      <c r="E61" s="138"/>
      <c r="F61" s="138"/>
      <c r="G61" s="138"/>
      <c r="H61" s="455"/>
      <c r="I61" s="138"/>
    </row>
    <row r="62" spans="1:9" s="456" customFormat="1" ht="26.4" hidden="1" outlineLevel="1">
      <c r="A62" s="133">
        <f t="shared" ca="1" si="0"/>
        <v>39</v>
      </c>
      <c r="B62" s="138" t="s">
        <v>478</v>
      </c>
      <c r="C62" s="138"/>
      <c r="D62" s="138"/>
      <c r="E62" s="138"/>
      <c r="F62" s="138"/>
      <c r="G62" s="138"/>
      <c r="H62" s="455"/>
      <c r="I62" s="138"/>
    </row>
    <row r="63" spans="1:9" s="456" customFormat="1" ht="26.4" hidden="1" outlineLevel="1">
      <c r="A63" s="133">
        <f t="shared" ca="1" si="0"/>
        <v>40</v>
      </c>
      <c r="B63" s="138" t="s">
        <v>479</v>
      </c>
      <c r="C63" s="138"/>
      <c r="D63" s="139"/>
      <c r="E63" s="138"/>
      <c r="F63" s="138"/>
      <c r="G63" s="138"/>
      <c r="H63" s="455"/>
      <c r="I63" s="138"/>
    </row>
    <row r="64" spans="1:9" s="456" customFormat="1" ht="26.4" hidden="1" outlineLevel="1">
      <c r="A64" s="133">
        <f t="shared" ca="1" si="0"/>
        <v>41</v>
      </c>
      <c r="B64" s="138" t="s">
        <v>480</v>
      </c>
      <c r="C64" s="138"/>
      <c r="D64" s="139"/>
      <c r="E64" s="138"/>
      <c r="F64" s="138"/>
      <c r="G64" s="138"/>
      <c r="H64" s="455"/>
      <c r="I64" s="138"/>
    </row>
    <row r="65" spans="1:9" s="456" customFormat="1" ht="26.4" hidden="1" outlineLevel="1">
      <c r="A65" s="133">
        <f t="shared" ca="1" si="0"/>
        <v>42</v>
      </c>
      <c r="B65" s="138" t="s">
        <v>469</v>
      </c>
      <c r="C65" s="465"/>
      <c r="D65" s="139"/>
      <c r="E65" s="138"/>
      <c r="F65" s="138"/>
      <c r="G65" s="138"/>
      <c r="H65" s="455"/>
      <c r="I65" s="138"/>
    </row>
    <row r="66" spans="1:9" s="456" customFormat="1" ht="26.4" hidden="1" outlineLevel="1">
      <c r="A66" s="133">
        <f t="shared" ca="1" si="0"/>
        <v>43</v>
      </c>
      <c r="B66" s="138" t="s">
        <v>482</v>
      </c>
      <c r="C66" s="138"/>
      <c r="D66" s="138"/>
      <c r="E66" s="138"/>
      <c r="F66" s="138"/>
      <c r="G66" s="138"/>
      <c r="H66" s="455"/>
      <c r="I66" s="138"/>
    </row>
    <row r="67" spans="1:9" s="456" customFormat="1" ht="26.4" hidden="1" outlineLevel="1">
      <c r="A67" s="133">
        <f t="shared" ca="1" si="0"/>
        <v>44</v>
      </c>
      <c r="B67" s="138" t="s">
        <v>484</v>
      </c>
      <c r="C67" s="474"/>
      <c r="D67" s="138"/>
      <c r="E67" s="138"/>
      <c r="F67" s="138"/>
      <c r="G67" s="138"/>
      <c r="H67" s="455"/>
      <c r="I67" s="138"/>
    </row>
    <row r="68" spans="1:9" s="456" customFormat="1" ht="26.4" hidden="1" outlineLevel="1">
      <c r="A68" s="133">
        <f t="shared" ca="1" si="0"/>
        <v>45</v>
      </c>
      <c r="B68" s="138" t="s">
        <v>483</v>
      </c>
      <c r="D68" s="138"/>
      <c r="E68" s="138"/>
      <c r="F68" s="138"/>
      <c r="G68" s="138"/>
      <c r="H68" s="455"/>
      <c r="I68" s="138"/>
    </row>
    <row r="69" spans="1:9" s="456" customFormat="1" ht="26.4" hidden="1" outlineLevel="1">
      <c r="A69" s="133">
        <f t="shared" ca="1" si="0"/>
        <v>46</v>
      </c>
      <c r="B69" s="138" t="s">
        <v>467</v>
      </c>
      <c r="C69" s="474"/>
      <c r="D69" s="138"/>
      <c r="E69" s="138"/>
      <c r="F69" s="138"/>
      <c r="G69" s="138"/>
      <c r="H69" s="455"/>
      <c r="I69" s="138"/>
    </row>
    <row r="70" spans="1:9" s="456" customFormat="1" ht="26.4" hidden="1" outlineLevel="1">
      <c r="A70" s="133">
        <f t="shared" ca="1" si="0"/>
        <v>47</v>
      </c>
      <c r="B70" s="39" t="s">
        <v>528</v>
      </c>
      <c r="C70" s="474"/>
      <c r="D70" s="138"/>
      <c r="E70" s="138"/>
      <c r="F70" s="138"/>
      <c r="G70" s="138"/>
      <c r="H70" s="455"/>
      <c r="I70" s="138"/>
    </row>
    <row r="71" spans="1:9" s="456" customFormat="1" ht="26.4" hidden="1" outlineLevel="1">
      <c r="A71" s="133">
        <f t="shared" ca="1" si="0"/>
        <v>48</v>
      </c>
      <c r="B71" s="465" t="s">
        <v>481</v>
      </c>
      <c r="C71" s="465"/>
      <c r="D71" s="138"/>
      <c r="E71" s="138"/>
      <c r="F71" s="138"/>
      <c r="G71" s="138"/>
      <c r="H71" s="138"/>
      <c r="I71" s="138"/>
    </row>
    <row r="72" spans="1:9" s="456" customFormat="1" ht="26.4" hidden="1" outlineLevel="1">
      <c r="A72" s="133">
        <f t="shared" ca="1" si="0"/>
        <v>49</v>
      </c>
      <c r="B72" s="138" t="s">
        <v>466</v>
      </c>
      <c r="C72" s="465"/>
      <c r="D72" s="138"/>
      <c r="E72" s="138"/>
      <c r="F72" s="138"/>
      <c r="G72" s="138"/>
      <c r="H72" s="138"/>
      <c r="I72" s="138"/>
    </row>
    <row r="73" spans="1:9" s="456" customFormat="1" ht="26.4" hidden="1" outlineLevel="1">
      <c r="A73" s="133">
        <f t="shared" ca="1" si="0"/>
        <v>50</v>
      </c>
      <c r="B73" s="138" t="s">
        <v>493</v>
      </c>
      <c r="C73" s="465"/>
      <c r="D73" s="138"/>
      <c r="E73" s="138"/>
      <c r="F73" s="138"/>
      <c r="G73" s="138"/>
      <c r="H73" s="138"/>
      <c r="I73" s="138"/>
    </row>
    <row r="74" spans="1:9" s="456" customFormat="1" hidden="1" outlineLevel="1">
      <c r="A74" s="133">
        <f t="shared" ca="1" si="0"/>
        <v>51</v>
      </c>
      <c r="B74" s="133" t="s">
        <v>510</v>
      </c>
      <c r="C74" s="465"/>
      <c r="D74" s="138"/>
      <c r="E74" s="138"/>
      <c r="F74" s="138"/>
      <c r="G74" s="138"/>
      <c r="H74" s="138"/>
      <c r="I74" s="138"/>
    </row>
    <row r="75" spans="1:9" s="456" customFormat="1" ht="13.8" customHeight="1" collapsed="1">
      <c r="A75" s="202"/>
      <c r="B75" s="307" t="s">
        <v>553</v>
      </c>
      <c r="C75" s="308"/>
      <c r="D75" s="309"/>
      <c r="E75" s="172"/>
      <c r="F75" s="172"/>
      <c r="G75" s="172"/>
      <c r="H75" s="172"/>
      <c r="I75" s="172"/>
    </row>
    <row r="76" spans="1:9" s="388" customFormat="1" ht="26.4" hidden="1" outlineLevel="1">
      <c r="A76" s="133">
        <f t="shared" ca="1" si="0"/>
        <v>52</v>
      </c>
      <c r="B76" s="138" t="s">
        <v>476</v>
      </c>
      <c r="C76" s="462"/>
      <c r="D76" s="139"/>
      <c r="E76" s="139"/>
      <c r="F76" s="139"/>
      <c r="G76" s="139"/>
      <c r="H76" s="139"/>
      <c r="I76" s="139"/>
    </row>
    <row r="77" spans="1:9" s="388" customFormat="1" ht="26.4" hidden="1" outlineLevel="1">
      <c r="A77" s="133">
        <f t="shared" ca="1" si="0"/>
        <v>53</v>
      </c>
      <c r="B77" s="138" t="s">
        <v>485</v>
      </c>
      <c r="C77" s="462"/>
      <c r="D77" s="139"/>
      <c r="E77" s="139"/>
      <c r="F77" s="139"/>
      <c r="G77" s="139"/>
      <c r="H77" s="139"/>
      <c r="I77" s="139"/>
    </row>
    <row r="78" spans="1:9" s="388" customFormat="1" ht="26.4" hidden="1" outlineLevel="1">
      <c r="A78" s="133">
        <f t="shared" ca="1" si="0"/>
        <v>54</v>
      </c>
      <c r="B78" s="138" t="s">
        <v>468</v>
      </c>
      <c r="C78" s="139"/>
      <c r="D78" s="139"/>
      <c r="E78" s="139"/>
      <c r="F78" s="139"/>
      <c r="G78" s="139"/>
      <c r="H78" s="139"/>
      <c r="I78" s="139"/>
    </row>
    <row r="79" spans="1:9" s="388" customFormat="1" ht="26.4" hidden="1" outlineLevel="1">
      <c r="A79" s="133">
        <f t="shared" ca="1" si="0"/>
        <v>55</v>
      </c>
      <c r="B79" s="139" t="s">
        <v>527</v>
      </c>
      <c r="C79" s="462"/>
      <c r="D79" s="139"/>
      <c r="E79" s="139"/>
      <c r="F79" s="139"/>
      <c r="G79" s="139"/>
      <c r="H79" s="139"/>
      <c r="I79" s="468"/>
    </row>
    <row r="80" spans="1:9" s="388" customFormat="1" ht="26.4" hidden="1" outlineLevel="1">
      <c r="A80" s="133">
        <f t="shared" ca="1" si="0"/>
        <v>56</v>
      </c>
      <c r="B80" s="138" t="s">
        <v>470</v>
      </c>
      <c r="C80" s="139"/>
      <c r="D80" s="139"/>
      <c r="E80" s="139"/>
      <c r="F80" s="139"/>
      <c r="G80" s="139"/>
      <c r="H80" s="139"/>
      <c r="I80" s="139"/>
    </row>
    <row r="81" spans="1:9" s="388" customFormat="1" ht="26.4" hidden="1" outlineLevel="1">
      <c r="A81" s="133">
        <f t="shared" ca="1" si="0"/>
        <v>57</v>
      </c>
      <c r="B81" s="139" t="s">
        <v>473</v>
      </c>
      <c r="C81" s="139"/>
      <c r="D81" s="139"/>
      <c r="E81" s="139"/>
      <c r="F81" s="139"/>
      <c r="G81" s="139"/>
      <c r="H81" s="139"/>
      <c r="I81" s="139"/>
    </row>
    <row r="82" spans="1:9" s="461" customFormat="1" ht="13.8" hidden="1" outlineLevel="1">
      <c r="A82" s="133">
        <f t="shared" ca="1" si="0"/>
        <v>58</v>
      </c>
      <c r="B82" s="469" t="s">
        <v>474</v>
      </c>
      <c r="C82" s="145"/>
      <c r="D82" s="145"/>
      <c r="E82" s="145"/>
      <c r="F82" s="145"/>
      <c r="G82" s="145"/>
      <c r="H82" s="145"/>
      <c r="I82" s="145"/>
    </row>
    <row r="83" spans="1:9" s="388" customFormat="1" ht="26.4" hidden="1" outlineLevel="1">
      <c r="A83" s="133">
        <f t="shared" ca="1" si="0"/>
        <v>59</v>
      </c>
      <c r="B83" s="139" t="s">
        <v>492</v>
      </c>
      <c r="C83" s="462"/>
      <c r="D83" s="139"/>
      <c r="E83" s="139"/>
      <c r="F83" s="139"/>
      <c r="G83" s="139"/>
      <c r="H83" s="139"/>
      <c r="I83" s="139"/>
    </row>
    <row r="84" spans="1:9" s="388" customFormat="1" ht="26.4" hidden="1" outlineLevel="1">
      <c r="A84" s="133">
        <f t="shared" ca="1" si="0"/>
        <v>60</v>
      </c>
      <c r="B84" s="138" t="s">
        <v>526</v>
      </c>
      <c r="C84" s="462"/>
      <c r="D84" s="139"/>
      <c r="E84" s="139"/>
      <c r="F84" s="139"/>
      <c r="G84" s="139"/>
      <c r="H84" s="139"/>
      <c r="I84" s="139"/>
    </row>
    <row r="85" spans="1:9" s="388" customFormat="1" ht="26.4" hidden="1" outlineLevel="1">
      <c r="A85" s="133">
        <f t="shared" ca="1" si="0"/>
        <v>61</v>
      </c>
      <c r="B85" s="138" t="s">
        <v>524</v>
      </c>
      <c r="C85" s="462"/>
      <c r="D85" s="139"/>
      <c r="E85" s="139"/>
      <c r="F85" s="139"/>
      <c r="G85" s="139"/>
      <c r="H85" s="139"/>
      <c r="I85" s="139"/>
    </row>
    <row r="86" spans="1:9" s="388" customFormat="1" ht="26.4" hidden="1" outlineLevel="1">
      <c r="A86" s="133">
        <f t="shared" ca="1" si="0"/>
        <v>62</v>
      </c>
      <c r="B86" s="138" t="s">
        <v>525</v>
      </c>
      <c r="C86" s="462"/>
      <c r="D86" s="139"/>
      <c r="E86" s="139"/>
      <c r="F86" s="139"/>
      <c r="G86" s="139"/>
      <c r="H86" s="139"/>
      <c r="I86" s="139"/>
    </row>
    <row r="87" spans="1:9" s="388" customFormat="1" ht="26.4" hidden="1" outlineLevel="1">
      <c r="A87" s="133">
        <f t="shared" ca="1" si="0"/>
        <v>63</v>
      </c>
      <c r="B87" s="139" t="s">
        <v>519</v>
      </c>
      <c r="C87" s="462"/>
      <c r="D87" s="139"/>
      <c r="E87" s="139"/>
      <c r="F87" s="139"/>
      <c r="G87" s="139"/>
      <c r="H87" s="139"/>
      <c r="I87" s="139"/>
    </row>
    <row r="88" spans="1:9" s="388" customFormat="1" ht="26.4" hidden="1" outlineLevel="1">
      <c r="A88" s="133">
        <f t="shared" ca="1" si="0"/>
        <v>64</v>
      </c>
      <c r="B88" s="139" t="s">
        <v>494</v>
      </c>
      <c r="C88" s="462"/>
      <c r="D88" s="139"/>
      <c r="E88" s="139"/>
      <c r="F88" s="139"/>
      <c r="G88" s="139"/>
      <c r="H88" s="139"/>
      <c r="I88" s="139"/>
    </row>
    <row r="89" spans="1:9" s="388" customFormat="1" ht="13.8" collapsed="1">
      <c r="A89" s="202"/>
      <c r="B89" s="413" t="s">
        <v>554</v>
      </c>
      <c r="C89" s="414"/>
      <c r="D89" s="482"/>
      <c r="E89" s="201"/>
      <c r="F89" s="201"/>
      <c r="G89" s="201"/>
      <c r="H89" s="201"/>
      <c r="I89" s="201"/>
    </row>
    <row r="90" spans="1:9" s="388" customFormat="1" ht="26.4" hidden="1" outlineLevel="1">
      <c r="A90" s="133">
        <f t="shared" ca="1" si="0"/>
        <v>65</v>
      </c>
      <c r="B90" s="139" t="s">
        <v>530</v>
      </c>
      <c r="C90" s="139"/>
      <c r="D90" s="139"/>
      <c r="E90" s="139"/>
      <c r="F90" s="139"/>
      <c r="G90" s="139"/>
      <c r="H90" s="139"/>
      <c r="I90" s="139"/>
    </row>
    <row r="91" spans="1:9" s="388" customFormat="1" ht="26.4" hidden="1" outlineLevel="1">
      <c r="A91" s="133">
        <f t="shared" ca="1" si="0"/>
        <v>66</v>
      </c>
      <c r="B91" s="139" t="s">
        <v>529</v>
      </c>
      <c r="C91" s="138"/>
      <c r="D91" s="465"/>
      <c r="E91" s="139"/>
      <c r="F91" s="139"/>
      <c r="G91" s="139"/>
      <c r="H91" s="139"/>
      <c r="I91" s="468"/>
    </row>
    <row r="92" spans="1:9" s="388" customFormat="1" ht="26.4" hidden="1" outlineLevel="1">
      <c r="A92" s="133">
        <f t="shared" ca="1" si="0"/>
        <v>67</v>
      </c>
      <c r="B92" s="139" t="s">
        <v>531</v>
      </c>
      <c r="C92" s="138"/>
      <c r="D92" s="138"/>
      <c r="E92" s="139"/>
      <c r="F92" s="465"/>
      <c r="G92" s="139"/>
      <c r="H92" s="139"/>
      <c r="I92" s="468"/>
    </row>
    <row r="93" spans="1:9" s="388" customFormat="1" ht="13.8" hidden="1" outlineLevel="1">
      <c r="A93" s="133">
        <f t="shared" ca="1" si="0"/>
        <v>68</v>
      </c>
      <c r="B93" s="137" t="s">
        <v>471</v>
      </c>
      <c r="C93" s="138"/>
      <c r="D93" s="138"/>
      <c r="E93" s="139"/>
      <c r="F93" s="139"/>
      <c r="G93" s="139"/>
      <c r="H93" s="139"/>
      <c r="I93" s="468"/>
    </row>
    <row r="94" spans="1:9" s="388" customFormat="1" ht="26.4" hidden="1" outlineLevel="1">
      <c r="A94" s="133">
        <f t="shared" ca="1" si="0"/>
        <v>69</v>
      </c>
      <c r="B94" s="465" t="s">
        <v>475</v>
      </c>
      <c r="C94" s="138"/>
      <c r="D94" s="139"/>
      <c r="E94" s="139"/>
      <c r="F94" s="139"/>
      <c r="G94" s="139"/>
      <c r="H94" s="139"/>
      <c r="I94" s="468"/>
    </row>
    <row r="95" spans="1:9" s="388" customFormat="1" ht="13.8" collapsed="1">
      <c r="A95" s="202"/>
      <c r="B95" s="413" t="s">
        <v>555</v>
      </c>
      <c r="C95" s="414"/>
      <c r="D95" s="482"/>
      <c r="E95" s="466"/>
      <c r="F95" s="466"/>
      <c r="G95" s="466"/>
      <c r="H95" s="470"/>
      <c r="I95" s="470"/>
    </row>
    <row r="96" spans="1:9" s="388" customFormat="1" ht="13.8" hidden="1" outlineLevel="1">
      <c r="A96" s="133">
        <f t="shared" ca="1" si="0"/>
        <v>70</v>
      </c>
      <c r="B96" s="133" t="s">
        <v>495</v>
      </c>
      <c r="C96" s="465"/>
      <c r="D96" s="465"/>
      <c r="E96" s="465"/>
      <c r="F96" s="465"/>
      <c r="G96" s="465"/>
      <c r="H96" s="468"/>
      <c r="I96" s="468"/>
    </row>
    <row r="97" spans="1:9" s="388" customFormat="1" ht="13.8" hidden="1" outlineLevel="1">
      <c r="A97" s="133">
        <f t="shared" ca="1" si="0"/>
        <v>71</v>
      </c>
      <c r="B97" s="133" t="s">
        <v>496</v>
      </c>
      <c r="C97" s="465"/>
      <c r="D97" s="465"/>
      <c r="E97" s="465"/>
      <c r="F97" s="465"/>
      <c r="G97" s="465"/>
      <c r="H97" s="468"/>
      <c r="I97" s="468"/>
    </row>
    <row r="98" spans="1:9" s="388" customFormat="1" ht="13.8" hidden="1" outlineLevel="1">
      <c r="A98" s="133">
        <f t="shared" ca="1" si="0"/>
        <v>72</v>
      </c>
      <c r="B98" s="133" t="s">
        <v>497</v>
      </c>
      <c r="C98" s="465"/>
      <c r="D98" s="465"/>
      <c r="E98" s="465"/>
      <c r="F98" s="465"/>
      <c r="G98" s="465"/>
      <c r="H98" s="468"/>
      <c r="I98" s="468"/>
    </row>
    <row r="99" spans="1:9" s="388" customFormat="1" ht="13.8" hidden="1" outlineLevel="1">
      <c r="A99" s="133">
        <f t="shared" ca="1" si="0"/>
        <v>73</v>
      </c>
      <c r="B99" s="133" t="s">
        <v>498</v>
      </c>
      <c r="C99" s="465"/>
      <c r="D99" s="465"/>
      <c r="E99" s="465"/>
      <c r="F99" s="465"/>
      <c r="G99" s="465"/>
      <c r="H99" s="468"/>
      <c r="I99" s="468"/>
    </row>
    <row r="100" spans="1:9" s="388" customFormat="1" ht="26.4" hidden="1" outlineLevel="1">
      <c r="A100" s="133">
        <f t="shared" ca="1" si="0"/>
        <v>74</v>
      </c>
      <c r="B100" s="133" t="s">
        <v>507</v>
      </c>
      <c r="C100" s="465"/>
      <c r="D100" s="465"/>
      <c r="E100" s="465"/>
      <c r="F100" s="465"/>
      <c r="G100" s="465"/>
      <c r="H100" s="468"/>
      <c r="I100" s="468"/>
    </row>
    <row r="101" spans="1:9" s="388" customFormat="1" ht="13.8" hidden="1" outlineLevel="1">
      <c r="A101" s="133">
        <f t="shared" ca="1" si="0"/>
        <v>75</v>
      </c>
      <c r="B101" s="133" t="s">
        <v>499</v>
      </c>
      <c r="C101" s="465"/>
      <c r="D101" s="465"/>
      <c r="E101" s="465"/>
      <c r="F101" s="465"/>
      <c r="G101" s="465"/>
      <c r="H101" s="468"/>
      <c r="I101" s="468"/>
    </row>
    <row r="102" spans="1:9" s="388" customFormat="1" ht="13.8" hidden="1" outlineLevel="1">
      <c r="A102" s="133">
        <f t="shared" ca="1" si="0"/>
        <v>76</v>
      </c>
      <c r="B102" s="133" t="s">
        <v>500</v>
      </c>
      <c r="C102" s="465"/>
      <c r="D102" s="465"/>
      <c r="E102" s="465"/>
      <c r="F102" s="465"/>
      <c r="G102" s="465"/>
      <c r="H102" s="468"/>
      <c r="I102" s="468"/>
    </row>
    <row r="103" spans="1:9" s="388" customFormat="1" ht="13.8" hidden="1" outlineLevel="1">
      <c r="A103" s="133">
        <f t="shared" ca="1" si="0"/>
        <v>77</v>
      </c>
      <c r="B103" s="133" t="s">
        <v>501</v>
      </c>
      <c r="C103" s="465"/>
      <c r="D103" s="465"/>
      <c r="E103" s="465"/>
      <c r="F103" s="465"/>
      <c r="G103" s="465"/>
      <c r="H103" s="468"/>
      <c r="I103" s="468"/>
    </row>
    <row r="104" spans="1:9" s="388" customFormat="1" ht="13.8" hidden="1" outlineLevel="1">
      <c r="A104" s="133">
        <f t="shared" ca="1" si="0"/>
        <v>78</v>
      </c>
      <c r="B104" s="133" t="s">
        <v>502</v>
      </c>
      <c r="C104" s="465"/>
      <c r="D104" s="465"/>
      <c r="E104" s="465"/>
      <c r="F104" s="465"/>
      <c r="G104" s="465"/>
      <c r="H104" s="468"/>
      <c r="I104" s="468"/>
    </row>
    <row r="105" spans="1:9" s="388" customFormat="1" ht="26.4" hidden="1" outlineLevel="1">
      <c r="A105" s="133">
        <f t="shared" ca="1" si="0"/>
        <v>79</v>
      </c>
      <c r="B105" s="133" t="s">
        <v>506</v>
      </c>
      <c r="C105" s="465"/>
      <c r="D105" s="465"/>
      <c r="E105" s="465"/>
      <c r="F105" s="465"/>
      <c r="G105" s="465"/>
      <c r="H105" s="468"/>
      <c r="I105" s="468"/>
    </row>
    <row r="106" spans="1:9" s="388" customFormat="1" ht="26.4" hidden="1" outlineLevel="1">
      <c r="A106" s="133">
        <f t="shared" ca="1" si="0"/>
        <v>80</v>
      </c>
      <c r="B106" s="133" t="s">
        <v>505</v>
      </c>
      <c r="C106" s="465"/>
      <c r="D106" s="465"/>
      <c r="E106" s="465"/>
      <c r="F106" s="465"/>
      <c r="G106" s="465"/>
      <c r="H106" s="468"/>
      <c r="I106" s="468"/>
    </row>
    <row r="107" spans="1:9" s="388" customFormat="1" ht="13.8" hidden="1" outlineLevel="1">
      <c r="A107" s="133">
        <f t="shared" ca="1" si="0"/>
        <v>81</v>
      </c>
      <c r="B107" s="133" t="s">
        <v>508</v>
      </c>
      <c r="C107" s="465"/>
      <c r="D107" s="465"/>
      <c r="E107" s="465"/>
      <c r="F107" s="465"/>
      <c r="G107" s="465"/>
      <c r="H107" s="468"/>
      <c r="I107" s="468"/>
    </row>
    <row r="108" spans="1:9" s="388" customFormat="1" ht="26.4" hidden="1" outlineLevel="1">
      <c r="A108" s="133">
        <f t="shared" ca="1" si="0"/>
        <v>82</v>
      </c>
      <c r="B108" s="133" t="s">
        <v>503</v>
      </c>
      <c r="C108" s="465"/>
      <c r="D108" s="465"/>
      <c r="E108" s="465"/>
      <c r="F108" s="465"/>
      <c r="G108" s="465"/>
      <c r="H108" s="468"/>
      <c r="I108" s="468"/>
    </row>
    <row r="109" spans="1:9" s="388" customFormat="1" ht="26.4" hidden="1" outlineLevel="1">
      <c r="A109" s="133">
        <f t="shared" ca="1" si="0"/>
        <v>83</v>
      </c>
      <c r="B109" s="133" t="s">
        <v>504</v>
      </c>
      <c r="C109" s="465"/>
      <c r="D109" s="465"/>
      <c r="E109" s="465"/>
      <c r="F109" s="465"/>
      <c r="G109" s="465"/>
      <c r="H109" s="468"/>
      <c r="I109" s="468"/>
    </row>
    <row r="110" spans="1:9" s="388" customFormat="1" ht="13.8" collapsed="1">
      <c r="A110" s="202"/>
      <c r="B110" s="413" t="s">
        <v>556</v>
      </c>
      <c r="C110" s="414"/>
      <c r="D110" s="482"/>
      <c r="E110" s="466"/>
      <c r="F110" s="466"/>
      <c r="G110" s="466"/>
      <c r="H110" s="470"/>
      <c r="I110" s="470"/>
    </row>
    <row r="111" spans="1:9" s="242" customFormat="1" ht="14.4" hidden="1" outlineLevel="1">
      <c r="A111" s="133">
        <f t="shared" ca="1" si="0"/>
        <v>84</v>
      </c>
      <c r="B111" s="133" t="s">
        <v>441</v>
      </c>
      <c r="C111" s="465"/>
      <c r="D111" s="465"/>
      <c r="E111" s="465"/>
      <c r="F111" s="465"/>
      <c r="G111" s="465"/>
      <c r="H111" s="468"/>
      <c r="I111" s="468"/>
    </row>
    <row r="112" spans="1:9" s="388" customFormat="1" ht="13.8" hidden="1" outlineLevel="1">
      <c r="A112" s="133">
        <f t="shared" ca="1" si="0"/>
        <v>85</v>
      </c>
      <c r="B112" s="139" t="s">
        <v>520</v>
      </c>
      <c r="C112" s="133"/>
      <c r="D112" s="465"/>
      <c r="E112" s="465"/>
      <c r="F112" s="465"/>
      <c r="G112" s="465"/>
      <c r="H112" s="468"/>
      <c r="I112" s="468"/>
    </row>
    <row r="113" spans="1:9" s="388" customFormat="1" ht="13.8" hidden="1" outlineLevel="1">
      <c r="A113" s="133">
        <f t="shared" ref="A113:A121" ca="1" si="1">IF(OFFSET(A113,-1,0) ="",OFFSET(A113,-2,0)+1,OFFSET(A113,-1,0)+1 )</f>
        <v>86</v>
      </c>
      <c r="B113" s="133" t="s">
        <v>292</v>
      </c>
      <c r="C113" s="465"/>
      <c r="D113" s="465"/>
      <c r="E113" s="465"/>
      <c r="F113" s="465"/>
      <c r="G113" s="465"/>
      <c r="H113" s="468"/>
      <c r="I113" s="468"/>
    </row>
    <row r="114" spans="1:9" s="388" customFormat="1" ht="26.4" hidden="1" outlineLevel="1">
      <c r="A114" s="133">
        <f t="shared" ca="1" si="1"/>
        <v>87</v>
      </c>
      <c r="B114" s="139" t="s">
        <v>509</v>
      </c>
      <c r="C114" s="465"/>
      <c r="D114" s="465"/>
      <c r="E114" s="465"/>
      <c r="F114" s="465"/>
      <c r="G114" s="465"/>
      <c r="H114" s="468"/>
      <c r="I114" s="468"/>
    </row>
    <row r="115" spans="1:9" s="388" customFormat="1" ht="26.4" hidden="1" outlineLevel="1">
      <c r="A115" s="133">
        <f t="shared" ca="1" si="1"/>
        <v>88</v>
      </c>
      <c r="B115" s="133" t="s">
        <v>522</v>
      </c>
      <c r="C115" s="465"/>
      <c r="D115" s="465"/>
      <c r="E115" s="465"/>
      <c r="F115" s="465"/>
      <c r="G115" s="465"/>
      <c r="H115" s="468"/>
      <c r="I115" s="468"/>
    </row>
    <row r="116" spans="1:9" s="388" customFormat="1" ht="13.8" collapsed="1">
      <c r="A116" s="202"/>
      <c r="B116" s="313" t="s">
        <v>557</v>
      </c>
      <c r="C116" s="314"/>
      <c r="D116" s="314"/>
      <c r="E116" s="463"/>
      <c r="F116" s="463"/>
      <c r="G116" s="463"/>
      <c r="H116" s="463"/>
      <c r="I116" s="463"/>
    </row>
    <row r="117" spans="1:9" s="388" customFormat="1" ht="13.8" hidden="1" outlineLevel="1">
      <c r="A117" s="133">
        <f t="shared" ca="1" si="1"/>
        <v>89</v>
      </c>
      <c r="B117" s="139" t="s">
        <v>521</v>
      </c>
      <c r="C117" s="462"/>
      <c r="D117" s="486"/>
      <c r="E117" s="462"/>
      <c r="F117" s="462"/>
      <c r="G117" s="462"/>
      <c r="H117" s="462"/>
      <c r="I117" s="462"/>
    </row>
    <row r="118" spans="1:9" s="388" customFormat="1" ht="13.8" hidden="1" outlineLevel="1">
      <c r="A118" s="133">
        <f t="shared" ca="1" si="1"/>
        <v>90</v>
      </c>
      <c r="B118" s="133" t="s">
        <v>523</v>
      </c>
      <c r="C118" s="462"/>
      <c r="D118" s="486"/>
      <c r="E118" s="462"/>
      <c r="F118" s="462"/>
      <c r="G118" s="462"/>
      <c r="H118" s="462"/>
      <c r="I118" s="462"/>
    </row>
    <row r="119" spans="1:9" s="388" customFormat="1" ht="13.8" hidden="1" outlineLevel="1">
      <c r="A119" s="133">
        <f t="shared" ca="1" si="1"/>
        <v>91</v>
      </c>
      <c r="B119" s="133" t="s">
        <v>550</v>
      </c>
      <c r="C119" s="476"/>
      <c r="D119" s="476"/>
      <c r="E119" s="462"/>
      <c r="F119" s="462"/>
      <c r="G119" s="462"/>
      <c r="H119" s="462"/>
      <c r="I119" s="462"/>
    </row>
    <row r="120" spans="1:9" s="388" customFormat="1" ht="13.8" collapsed="1">
      <c r="A120" s="202"/>
      <c r="B120" s="483" t="s">
        <v>558</v>
      </c>
      <c r="C120" s="484"/>
      <c r="D120" s="484"/>
      <c r="E120" s="463"/>
      <c r="F120" s="463"/>
      <c r="G120" s="463"/>
      <c r="H120" s="463"/>
      <c r="I120" s="463"/>
    </row>
    <row r="121" spans="1:9" ht="13.2" hidden="1" customHeight="1" outlineLevel="1">
      <c r="A121" s="133">
        <f t="shared" ca="1" si="1"/>
        <v>92</v>
      </c>
      <c r="B121" s="169" t="s">
        <v>549</v>
      </c>
      <c r="C121" s="475"/>
      <c r="D121" s="475"/>
      <c r="E121" s="475"/>
      <c r="F121" s="475"/>
      <c r="G121" s="475"/>
      <c r="H121" s="475"/>
      <c r="I121" s="475"/>
    </row>
    <row r="122" spans="1:9" collapsed="1">
      <c r="B122" s="438"/>
    </row>
  </sheetData>
  <mergeCells count="15">
    <mergeCell ref="B20:D20"/>
    <mergeCell ref="B75:D75"/>
    <mergeCell ref="B57:D57"/>
    <mergeCell ref="B58:D58"/>
    <mergeCell ref="B37:D37"/>
    <mergeCell ref="B21:D21"/>
    <mergeCell ref="B120:D120"/>
    <mergeCell ref="B116:D116"/>
    <mergeCell ref="B110:D110"/>
    <mergeCell ref="B89:D89"/>
    <mergeCell ref="B95:D95"/>
    <mergeCell ref="A1:D1"/>
    <mergeCell ref="A2:D2"/>
    <mergeCell ref="E2:E3"/>
    <mergeCell ref="C3:D3"/>
  </mergeCells>
  <dataValidations count="3">
    <dataValidation showDropDown="1" showErrorMessage="1" sqref="F16:H17" xr:uid="{00000000-0002-0000-0600-000001000000}"/>
    <dataValidation allowBlank="1" showInputMessage="1" showErrorMessage="1" sqref="F18:H22" xr:uid="{00000000-0002-0000-0600-000002000000}"/>
    <dataValidation type="list" allowBlank="1" showErrorMessage="1" sqref="F121:H163"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10" zoomScaleNormal="100" workbookViewId="0">
      <selection activeCell="C27" sqref="C27"/>
    </sheetView>
  </sheetViews>
  <sheetFormatPr defaultColWidth="9.109375" defaultRowHeight="13.8"/>
  <cols>
    <col min="1" max="1" width="4" style="50" customWidth="1"/>
    <col min="2" max="2" width="16.109375" style="51" customWidth="1"/>
    <col min="3" max="3" width="19" style="51" customWidth="1"/>
    <col min="4" max="4" width="20.44140625" style="51" customWidth="1"/>
    <col min="5" max="5" width="16.33203125" style="51" customWidth="1"/>
    <col min="6" max="6" width="19" style="51" customWidth="1"/>
    <col min="7" max="7" width="15" style="53" customWidth="1"/>
    <col min="8" max="8" width="23.5546875" style="53" customWidth="1"/>
    <col min="9" max="9" width="25.44140625" style="53" customWidth="1"/>
    <col min="10" max="10" width="21" style="53" customWidth="1"/>
    <col min="11" max="11" width="11.44140625" style="53" customWidth="1"/>
    <col min="12" max="12" width="17.33203125" style="53" customWidth="1"/>
    <col min="13" max="13" width="17.33203125" style="51" customWidth="1"/>
    <col min="14" max="14" width="14.109375" style="51" customWidth="1"/>
    <col min="15" max="15" width="18.44140625" style="51" customWidth="1"/>
    <col min="16" max="16384" width="9.109375" style="51"/>
  </cols>
  <sheetData>
    <row r="1" spans="1:12">
      <c r="G1" s="52" t="s">
        <v>115</v>
      </c>
    </row>
    <row r="2" spans="1:12" s="55" customFormat="1" ht="24.6">
      <c r="A2" s="54"/>
      <c r="C2" s="334" t="s">
        <v>116</v>
      </c>
      <c r="D2" s="334"/>
      <c r="E2" s="334"/>
      <c r="F2" s="334"/>
      <c r="G2" s="334"/>
      <c r="H2" s="56" t="s">
        <v>117</v>
      </c>
      <c r="I2" s="57"/>
      <c r="J2" s="57"/>
      <c r="K2" s="57"/>
      <c r="L2" s="57"/>
    </row>
    <row r="3" spans="1:12" s="55" customFormat="1" ht="22.8">
      <c r="A3" s="54"/>
      <c r="C3" s="335" t="s">
        <v>118</v>
      </c>
      <c r="D3" s="335"/>
      <c r="E3" s="123"/>
      <c r="F3" s="336" t="s">
        <v>119</v>
      </c>
      <c r="G3" s="336"/>
      <c r="H3" s="57"/>
      <c r="I3" s="57"/>
      <c r="J3" s="58"/>
      <c r="K3" s="57"/>
      <c r="L3" s="57"/>
    </row>
    <row r="4" spans="1:12">
      <c r="A4" s="54"/>
      <c r="D4" s="59"/>
      <c r="E4" s="59"/>
      <c r="H4" s="60"/>
    </row>
    <row r="5" spans="1:12" s="61" customFormat="1" ht="14.4">
      <c r="A5" s="54"/>
      <c r="D5" s="62"/>
      <c r="E5" s="62"/>
      <c r="G5" s="63"/>
      <c r="H5" s="64"/>
      <c r="I5" s="63"/>
      <c r="J5" s="63"/>
      <c r="K5" s="63"/>
      <c r="L5" s="63"/>
    </row>
    <row r="6" spans="1:12" ht="21.75" customHeight="1">
      <c r="B6" s="337" t="s">
        <v>120</v>
      </c>
      <c r="C6" s="337"/>
      <c r="D6" s="65"/>
      <c r="E6" s="65"/>
      <c r="F6" s="65"/>
      <c r="G6" s="66"/>
      <c r="H6" s="66"/>
    </row>
    <row r="7" spans="1:12">
      <c r="B7" s="67" t="s">
        <v>121</v>
      </c>
      <c r="C7" s="68"/>
      <c r="D7" s="68"/>
      <c r="E7" s="68"/>
      <c r="F7" s="68"/>
      <c r="G7" s="69"/>
    </row>
    <row r="8" spans="1:12">
      <c r="A8" s="70" t="s">
        <v>58</v>
      </c>
      <c r="B8" s="126" t="s">
        <v>122</v>
      </c>
      <c r="C8" s="126" t="s">
        <v>123</v>
      </c>
      <c r="D8" s="126" t="s">
        <v>124</v>
      </c>
      <c r="E8" s="126" t="s">
        <v>125</v>
      </c>
      <c r="F8" s="126" t="s">
        <v>126</v>
      </c>
      <c r="G8" s="126" t="s">
        <v>127</v>
      </c>
      <c r="H8" s="126" t="s">
        <v>128</v>
      </c>
      <c r="I8" s="125" t="s">
        <v>129</v>
      </c>
      <c r="L8" s="51"/>
    </row>
    <row r="9" spans="1:12" s="96" customFormat="1" ht="14.4">
      <c r="A9" s="92"/>
      <c r="B9" s="93" t="s">
        <v>130</v>
      </c>
      <c r="C9" s="93" t="s">
        <v>131</v>
      </c>
      <c r="D9" s="93" t="s">
        <v>132</v>
      </c>
      <c r="E9" s="93" t="s">
        <v>133</v>
      </c>
      <c r="F9" s="93" t="s">
        <v>134</v>
      </c>
      <c r="G9" s="93" t="s">
        <v>135</v>
      </c>
      <c r="H9" s="93" t="s">
        <v>136</v>
      </c>
      <c r="I9" s="94"/>
      <c r="J9" s="95"/>
      <c r="K9" s="95"/>
    </row>
    <row r="10" spans="1:12">
      <c r="A10" s="71">
        <v>1</v>
      </c>
      <c r="B10" s="72" t="s">
        <v>66</v>
      </c>
      <c r="C10" s="72" t="s">
        <v>137</v>
      </c>
      <c r="D10" s="72" t="s">
        <v>138</v>
      </c>
      <c r="E10" s="72" t="s">
        <v>139</v>
      </c>
      <c r="F10" s="72" t="s">
        <v>140</v>
      </c>
      <c r="G10" s="72" t="s">
        <v>141</v>
      </c>
      <c r="H10" s="72" t="s">
        <v>141</v>
      </c>
      <c r="I10" s="73"/>
      <c r="L10" s="51"/>
    </row>
    <row r="11" spans="1:12" ht="20.25" customHeight="1">
      <c r="A11" s="71">
        <v>2</v>
      </c>
      <c r="B11" s="72" t="s">
        <v>67</v>
      </c>
      <c r="C11" s="72" t="s">
        <v>142</v>
      </c>
      <c r="D11" s="72" t="s">
        <v>143</v>
      </c>
      <c r="E11" s="72" t="s">
        <v>144</v>
      </c>
      <c r="F11" s="72" t="s">
        <v>140</v>
      </c>
      <c r="G11" s="72" t="s">
        <v>141</v>
      </c>
      <c r="H11" s="72" t="s">
        <v>145</v>
      </c>
      <c r="I11" s="73" t="s">
        <v>146</v>
      </c>
      <c r="L11" s="51"/>
    </row>
    <row r="12" spans="1:12" ht="20.25" customHeight="1">
      <c r="A12" s="71">
        <v>3</v>
      </c>
      <c r="B12" s="72" t="s">
        <v>147</v>
      </c>
      <c r="C12" s="72" t="s">
        <v>148</v>
      </c>
      <c r="D12" s="72" t="s">
        <v>143</v>
      </c>
      <c r="E12" s="72" t="s">
        <v>139</v>
      </c>
      <c r="F12" s="72" t="s">
        <v>149</v>
      </c>
      <c r="G12" s="72" t="s">
        <v>141</v>
      </c>
      <c r="H12" s="72" t="s">
        <v>141</v>
      </c>
      <c r="I12" s="73"/>
      <c r="L12" s="51"/>
    </row>
    <row r="13" spans="1:12" ht="15" customHeight="1">
      <c r="B13" s="74"/>
      <c r="C13" s="68"/>
      <c r="D13" s="68"/>
      <c r="E13" s="68"/>
      <c r="F13" s="68"/>
      <c r="G13" s="69"/>
    </row>
    <row r="14" spans="1:12" ht="21.75" customHeight="1">
      <c r="B14" s="337" t="s">
        <v>150</v>
      </c>
      <c r="C14" s="337"/>
      <c r="D14" s="337"/>
      <c r="E14" s="65"/>
      <c r="F14" s="65"/>
      <c r="G14" s="66"/>
      <c r="H14" s="66"/>
    </row>
    <row r="15" spans="1:12">
      <c r="B15" s="67" t="s">
        <v>151</v>
      </c>
      <c r="C15" s="68"/>
      <c r="D15" s="68"/>
      <c r="E15" s="68"/>
      <c r="F15" s="68"/>
      <c r="G15" s="69"/>
    </row>
    <row r="16" spans="1:12" ht="31.5" customHeight="1">
      <c r="A16" s="70" t="s">
        <v>58</v>
      </c>
      <c r="B16" s="126" t="s">
        <v>152</v>
      </c>
      <c r="C16" s="126" t="s">
        <v>41</v>
      </c>
      <c r="D16" s="126" t="s">
        <v>43</v>
      </c>
      <c r="E16" s="126" t="s">
        <v>145</v>
      </c>
      <c r="F16" s="126" t="s">
        <v>45</v>
      </c>
      <c r="G16" s="126" t="s">
        <v>153</v>
      </c>
      <c r="L16" s="51"/>
    </row>
    <row r="17" spans="1:12" s="96" customFormat="1" ht="52.8">
      <c r="A17" s="92"/>
      <c r="B17" s="93" t="s">
        <v>130</v>
      </c>
      <c r="C17" s="97" t="s">
        <v>154</v>
      </c>
      <c r="D17" s="97" t="s">
        <v>155</v>
      </c>
      <c r="E17" s="97" t="s">
        <v>156</v>
      </c>
      <c r="F17" s="97" t="s">
        <v>157</v>
      </c>
      <c r="G17" s="97" t="s">
        <v>158</v>
      </c>
      <c r="H17" s="95"/>
      <c r="I17" s="95"/>
      <c r="J17" s="95"/>
      <c r="K17" s="95"/>
    </row>
    <row r="18" spans="1:12">
      <c r="A18" s="71">
        <v>1</v>
      </c>
      <c r="B18" s="72" t="s">
        <v>66</v>
      </c>
      <c r="C18" s="75">
        <f>'Assignment 1'!D11</f>
        <v>0</v>
      </c>
      <c r="D18" s="75">
        <f>'Assignment 1'!D12</f>
        <v>0</v>
      </c>
      <c r="E18" s="75">
        <f>'Assignment 1'!D14</f>
        <v>0</v>
      </c>
      <c r="F18" s="75">
        <f>'Assignment 1'!D13</f>
        <v>0</v>
      </c>
      <c r="G18" s="75">
        <f>'Assignment 1'!D15</f>
        <v>0</v>
      </c>
      <c r="L18" s="51"/>
    </row>
    <row r="19" spans="1:12" ht="20.25" customHeight="1">
      <c r="A19" s="71">
        <v>2</v>
      </c>
      <c r="B19" s="72" t="s">
        <v>147</v>
      </c>
      <c r="C19" s="75">
        <f>'Assignment 3'!D11</f>
        <v>0</v>
      </c>
      <c r="D19" s="75">
        <f>'Assignment 3'!D12</f>
        <v>0</v>
      </c>
      <c r="E19" s="75">
        <f>'Assignment 3'!D14</f>
        <v>0</v>
      </c>
      <c r="F19" s="75">
        <f>'Assignment 3'!D13</f>
        <v>0</v>
      </c>
      <c r="G19" s="75">
        <f>'Assignment 3'!D15</f>
        <v>0</v>
      </c>
      <c r="L19" s="51"/>
    </row>
    <row r="20" spans="1:12" ht="20.25" customHeight="1">
      <c r="A20" s="71">
        <v>3</v>
      </c>
      <c r="B20" s="72" t="s">
        <v>100</v>
      </c>
      <c r="C20" s="75">
        <f>SUM(C18:C19)</f>
        <v>0</v>
      </c>
      <c r="D20" s="75">
        <f t="shared" ref="D20:G20" si="0">SUM(D18:D19)</f>
        <v>0</v>
      </c>
      <c r="E20" s="75">
        <f t="shared" si="0"/>
        <v>0</v>
      </c>
      <c r="F20" s="75">
        <f t="shared" si="0"/>
        <v>0</v>
      </c>
      <c r="G20" s="75">
        <f t="shared" si="0"/>
        <v>0</v>
      </c>
      <c r="L20" s="51"/>
    </row>
    <row r="21" spans="1:12" ht="20.25" customHeight="1">
      <c r="A21" s="77"/>
      <c r="B21" s="78"/>
      <c r="C21" s="91" t="s">
        <v>159</v>
      </c>
      <c r="D21" s="90" t="e">
        <f>SUM(C20,D20,G20)/SUM(C20:G20)</f>
        <v>#DIV/0!</v>
      </c>
      <c r="E21" s="79"/>
      <c r="F21" s="79"/>
      <c r="G21" s="79"/>
      <c r="L21" s="51"/>
    </row>
    <row r="22" spans="1:12">
      <c r="B22" s="74"/>
      <c r="C22" s="68"/>
      <c r="D22" s="68"/>
      <c r="E22" s="68"/>
      <c r="F22" s="68"/>
      <c r="G22" s="69"/>
    </row>
    <row r="23" spans="1:12" ht="21.75" customHeight="1">
      <c r="B23" s="337" t="s">
        <v>160</v>
      </c>
      <c r="C23" s="337"/>
      <c r="D23" s="337"/>
      <c r="E23" s="65"/>
      <c r="F23" s="65"/>
      <c r="G23" s="66"/>
      <c r="H23" s="66"/>
    </row>
    <row r="24" spans="1:12" ht="21.75" customHeight="1">
      <c r="B24" s="67" t="s">
        <v>161</v>
      </c>
      <c r="C24" s="124"/>
      <c r="D24" s="124"/>
      <c r="E24" s="65"/>
      <c r="F24" s="65"/>
      <c r="G24" s="66"/>
      <c r="H24" s="66"/>
    </row>
    <row r="25" spans="1:12" ht="14.4">
      <c r="B25" s="76" t="s">
        <v>162</v>
      </c>
      <c r="C25" s="68"/>
      <c r="D25" s="68"/>
      <c r="E25" s="68"/>
      <c r="F25" s="68"/>
      <c r="G25" s="69"/>
    </row>
    <row r="26" spans="1:12" ht="18.75" customHeight="1">
      <c r="A26" s="70" t="s">
        <v>58</v>
      </c>
      <c r="B26" s="126" t="s">
        <v>163</v>
      </c>
      <c r="C26" s="126" t="s">
        <v>164</v>
      </c>
      <c r="D26" s="126" t="s">
        <v>165</v>
      </c>
      <c r="E26" s="126" t="s">
        <v>166</v>
      </c>
      <c r="F26" s="126" t="s">
        <v>167</v>
      </c>
      <c r="G26" s="338" t="s">
        <v>111</v>
      </c>
      <c r="H26" s="339"/>
    </row>
    <row r="27" spans="1:12">
      <c r="A27" s="71">
        <v>1</v>
      </c>
      <c r="B27" s="72" t="s">
        <v>168</v>
      </c>
      <c r="C27" s="75" t="e">
        <f>COUNTIFS(#REF!, "*Critical*",#REF!,"*Open*")</f>
        <v>#REF!</v>
      </c>
      <c r="D27" s="75" t="e">
        <f>COUNTIFS(#REF!, "*Critical*",#REF!,"*Resolved*")</f>
        <v>#REF!</v>
      </c>
      <c r="E27" s="75" t="e">
        <f>COUNTIFS(#REF!, "*Critical*",#REF!,"*Reopened*")</f>
        <v>#REF!</v>
      </c>
      <c r="F27" s="75" t="e">
        <f>COUNTIFS(#REF!, "*Critical*",#REF!,"*Closed*") + COUNTIFS(#REF!, "*Critical*",#REF!,"*Ready for client test*")</f>
        <v>#REF!</v>
      </c>
      <c r="G27" s="332"/>
      <c r="H27" s="333"/>
    </row>
    <row r="28" spans="1:12" ht="20.25" customHeight="1">
      <c r="A28" s="71">
        <v>2</v>
      </c>
      <c r="B28" s="72" t="s">
        <v>169</v>
      </c>
      <c r="C28" s="75" t="e">
        <f>COUNTIFS(#REF!, "*Major*",#REF!,"*Open*")</f>
        <v>#REF!</v>
      </c>
      <c r="D28" s="75" t="e">
        <f>COUNTIFS(#REF!, "*Major*",#REF!,"*Resolved*")</f>
        <v>#REF!</v>
      </c>
      <c r="E28" s="75" t="e">
        <f>COUNTIFS(#REF!, "*Major*",#REF!,"*Reopened*")</f>
        <v>#REF!</v>
      </c>
      <c r="F28" s="75" t="e">
        <f>COUNTIFS(#REF!, "*Major*",#REF!,"*Closed*") + COUNTIFS(#REF!, "*Major*",#REF!,"*Ready for client test*")</f>
        <v>#REF!</v>
      </c>
      <c r="G28" s="332"/>
      <c r="H28" s="333"/>
    </row>
    <row r="29" spans="1:12" ht="20.25" customHeight="1">
      <c r="A29" s="71">
        <v>3</v>
      </c>
      <c r="B29" s="72" t="s">
        <v>170</v>
      </c>
      <c r="C29" s="75" t="e">
        <f>COUNTIFS(#REF!, "*Normal*",#REF!,"*Open*")</f>
        <v>#REF!</v>
      </c>
      <c r="D29" s="75" t="e">
        <f>COUNTIFS(#REF!, "*Normal*",#REF!,"*Resolved*")</f>
        <v>#REF!</v>
      </c>
      <c r="E29" s="75" t="e">
        <f>COUNTIFS(#REF!, "*Normal*",#REF!,"*Reopened*")</f>
        <v>#REF!</v>
      </c>
      <c r="F29" s="75" t="e">
        <f>COUNTIFS(#REF!, "*Normal*",#REF!,"*Closed*") + COUNTIFS(#REF!, "*Normal*",#REF!,"*Ready for client test*")</f>
        <v>#REF!</v>
      </c>
      <c r="G29" s="332"/>
      <c r="H29" s="333"/>
    </row>
    <row r="30" spans="1:12" ht="20.25" customHeight="1">
      <c r="A30" s="71">
        <v>4</v>
      </c>
      <c r="B30" s="72" t="s">
        <v>171</v>
      </c>
      <c r="C30" s="75" t="e">
        <f>COUNTIFS(#REF!, "*Minor*",#REF!,"*Open*")</f>
        <v>#REF!</v>
      </c>
      <c r="D30" s="75" t="e">
        <f>COUNTIFS(#REF!, "*Minor*",#REF!,"*Resolved*")</f>
        <v>#REF!</v>
      </c>
      <c r="E30" s="75" t="e">
        <f>COUNTIFS(#REF!, "*Minor*",#REF!,"*Reopened*")</f>
        <v>#REF!</v>
      </c>
      <c r="F30" s="75" t="e">
        <f>COUNTIFS(#REF!, "*Minor*",#REF!,"*Closed*") + COUNTIFS(#REF!, "*Minor*",#REF!,"*Ready for client test*")</f>
        <v>#REF!</v>
      </c>
      <c r="G30" s="332"/>
      <c r="H30" s="333"/>
    </row>
    <row r="31" spans="1:12" ht="20.25" customHeight="1">
      <c r="A31" s="71"/>
      <c r="B31" s="70" t="s">
        <v>100</v>
      </c>
      <c r="C31" s="70" t="e">
        <f>SUM(C27:C30)</f>
        <v>#REF!</v>
      </c>
      <c r="D31" s="70">
        <v>0</v>
      </c>
      <c r="E31" s="70">
        <v>0</v>
      </c>
      <c r="F31" s="70" t="e">
        <f>SUM(F27:F30)</f>
        <v>#REF!</v>
      </c>
      <c r="G31" s="332"/>
      <c r="H31" s="333"/>
    </row>
    <row r="32" spans="1:12" ht="20.25" customHeight="1">
      <c r="A32" s="77"/>
      <c r="B32" s="78"/>
      <c r="C32" s="79"/>
      <c r="D32" s="79"/>
      <c r="E32" s="79"/>
      <c r="F32" s="79"/>
      <c r="G32" s="79"/>
      <c r="H32" s="79"/>
    </row>
    <row r="33" spans="1:12" ht="14.4">
      <c r="B33" s="76" t="s">
        <v>172</v>
      </c>
      <c r="C33" s="68"/>
      <c r="D33" s="68"/>
      <c r="E33" s="68"/>
      <c r="F33" s="68"/>
      <c r="G33" s="69"/>
    </row>
    <row r="34" spans="1:12" ht="18.75" customHeight="1">
      <c r="A34" s="70" t="s">
        <v>58</v>
      </c>
      <c r="B34" s="126" t="s">
        <v>173</v>
      </c>
      <c r="C34" s="126" t="s">
        <v>174</v>
      </c>
      <c r="D34" s="126" t="s">
        <v>175</v>
      </c>
      <c r="E34" s="126" t="s">
        <v>126</v>
      </c>
      <c r="F34" s="340" t="s">
        <v>129</v>
      </c>
      <c r="G34" s="341"/>
    </row>
    <row r="35" spans="1:12" s="96" customFormat="1" ht="14.4">
      <c r="A35" s="92"/>
      <c r="B35" s="93" t="s">
        <v>176</v>
      </c>
      <c r="C35" s="97" t="s">
        <v>177</v>
      </c>
      <c r="D35" s="97" t="s">
        <v>178</v>
      </c>
      <c r="E35" s="97" t="s">
        <v>134</v>
      </c>
      <c r="F35" s="343"/>
      <c r="G35" s="344"/>
      <c r="H35" s="95"/>
      <c r="I35" s="95"/>
      <c r="J35" s="95"/>
      <c r="K35" s="95"/>
      <c r="L35" s="95"/>
    </row>
    <row r="36" spans="1:12">
      <c r="A36" s="71">
        <v>1</v>
      </c>
      <c r="B36" s="72" t="s">
        <v>114</v>
      </c>
      <c r="C36" s="75" t="s">
        <v>179</v>
      </c>
      <c r="D36" s="75" t="s">
        <v>171</v>
      </c>
      <c r="E36" s="75" t="s">
        <v>140</v>
      </c>
      <c r="F36" s="332"/>
      <c r="G36" s="333"/>
    </row>
    <row r="37" spans="1:12" ht="20.25" customHeight="1">
      <c r="A37" s="71">
        <v>2</v>
      </c>
      <c r="B37" s="72" t="s">
        <v>112</v>
      </c>
      <c r="C37" s="75" t="s">
        <v>180</v>
      </c>
      <c r="D37" s="75" t="s">
        <v>171</v>
      </c>
      <c r="E37" s="75" t="s">
        <v>140</v>
      </c>
      <c r="F37" s="332"/>
      <c r="G37" s="333"/>
    </row>
    <row r="38" spans="1:12" ht="20.25" customHeight="1">
      <c r="A38" s="77"/>
      <c r="B38" s="78"/>
      <c r="C38" s="79"/>
      <c r="D38" s="79"/>
      <c r="E38" s="79"/>
      <c r="F38" s="79"/>
      <c r="G38" s="79"/>
      <c r="H38" s="79"/>
    </row>
    <row r="39" spans="1:12" ht="21.75" customHeight="1">
      <c r="B39" s="337" t="s">
        <v>181</v>
      </c>
      <c r="C39" s="337"/>
      <c r="D39" s="65"/>
      <c r="E39" s="65"/>
      <c r="F39" s="65"/>
      <c r="G39" s="66"/>
      <c r="H39" s="66"/>
    </row>
    <row r="40" spans="1:12">
      <c r="B40" s="67" t="s">
        <v>182</v>
      </c>
      <c r="C40" s="68"/>
      <c r="D40" s="68"/>
      <c r="E40" s="68"/>
      <c r="F40" s="68"/>
      <c r="G40" s="69"/>
    </row>
    <row r="41" spans="1:12" ht="18.75" customHeight="1">
      <c r="A41" s="70" t="s">
        <v>58</v>
      </c>
      <c r="B41" s="126" t="s">
        <v>62</v>
      </c>
      <c r="C41" s="342" t="s">
        <v>183</v>
      </c>
      <c r="D41" s="342"/>
      <c r="E41" s="342" t="s">
        <v>184</v>
      </c>
      <c r="F41" s="342"/>
      <c r="G41" s="342"/>
      <c r="H41" s="70" t="s">
        <v>185</v>
      </c>
    </row>
    <row r="42" spans="1:12" ht="34.5" customHeight="1">
      <c r="A42" s="71">
        <v>1</v>
      </c>
      <c r="B42" s="127" t="s">
        <v>186</v>
      </c>
      <c r="C42" s="345" t="s">
        <v>187</v>
      </c>
      <c r="D42" s="345"/>
      <c r="E42" s="345" t="s">
        <v>188</v>
      </c>
      <c r="F42" s="345"/>
      <c r="G42" s="345"/>
      <c r="H42" s="80"/>
    </row>
    <row r="43" spans="1:12" ht="34.5" customHeight="1">
      <c r="A43" s="71">
        <v>2</v>
      </c>
      <c r="B43" s="127" t="s">
        <v>186</v>
      </c>
      <c r="C43" s="345" t="s">
        <v>187</v>
      </c>
      <c r="D43" s="345"/>
      <c r="E43" s="345" t="s">
        <v>188</v>
      </c>
      <c r="F43" s="345"/>
      <c r="G43" s="345"/>
      <c r="H43" s="80"/>
    </row>
    <row r="44" spans="1:12" ht="34.5" customHeight="1">
      <c r="A44" s="71">
        <v>3</v>
      </c>
      <c r="B44" s="127" t="s">
        <v>186</v>
      </c>
      <c r="C44" s="345" t="s">
        <v>187</v>
      </c>
      <c r="D44" s="345"/>
      <c r="E44" s="345" t="s">
        <v>188</v>
      </c>
      <c r="F44" s="345"/>
      <c r="G44" s="345"/>
      <c r="H44" s="80"/>
    </row>
    <row r="45" spans="1:12">
      <c r="B45" s="81"/>
      <c r="C45" s="81"/>
      <c r="D45" s="81"/>
      <c r="E45" s="82"/>
      <c r="F45" s="68"/>
      <c r="G45" s="69"/>
    </row>
    <row r="46" spans="1:12" ht="21.75" customHeight="1">
      <c r="B46" s="337" t="s">
        <v>189</v>
      </c>
      <c r="C46" s="337"/>
      <c r="D46" s="65"/>
      <c r="E46" s="65"/>
      <c r="F46" s="65"/>
      <c r="G46" s="66"/>
      <c r="H46" s="66"/>
    </row>
    <row r="47" spans="1:12">
      <c r="B47" s="67" t="s">
        <v>190</v>
      </c>
      <c r="C47" s="81"/>
      <c r="D47" s="81"/>
      <c r="E47" s="82"/>
      <c r="F47" s="68"/>
      <c r="G47" s="69"/>
    </row>
    <row r="48" spans="1:12" s="84" customFormat="1" ht="21" customHeight="1">
      <c r="A48" s="348" t="s">
        <v>58</v>
      </c>
      <c r="B48" s="350" t="s">
        <v>191</v>
      </c>
      <c r="C48" s="340" t="s">
        <v>192</v>
      </c>
      <c r="D48" s="352"/>
      <c r="E48" s="352"/>
      <c r="F48" s="341"/>
      <c r="G48" s="353" t="s">
        <v>159</v>
      </c>
      <c r="H48" s="353" t="s">
        <v>191</v>
      </c>
      <c r="I48" s="346" t="s">
        <v>193</v>
      </c>
      <c r="J48" s="83"/>
      <c r="K48" s="83"/>
      <c r="L48" s="83"/>
    </row>
    <row r="49" spans="1:9">
      <c r="A49" s="349"/>
      <c r="B49" s="351"/>
      <c r="C49" s="85" t="s">
        <v>168</v>
      </c>
      <c r="D49" s="85" t="s">
        <v>169</v>
      </c>
      <c r="E49" s="86" t="s">
        <v>170</v>
      </c>
      <c r="F49" s="86" t="s">
        <v>171</v>
      </c>
      <c r="G49" s="354"/>
      <c r="H49" s="354"/>
      <c r="I49" s="347"/>
    </row>
    <row r="50" spans="1:9" ht="39.6">
      <c r="A50" s="349"/>
      <c r="B50" s="351"/>
      <c r="C50" s="99" t="s">
        <v>194</v>
      </c>
      <c r="D50" s="99" t="s">
        <v>195</v>
      </c>
      <c r="E50" s="99" t="s">
        <v>196</v>
      </c>
      <c r="F50" s="99" t="s">
        <v>197</v>
      </c>
      <c r="G50" s="98" t="s">
        <v>198</v>
      </c>
      <c r="H50" s="98" t="s">
        <v>199</v>
      </c>
      <c r="I50" s="98" t="s">
        <v>199</v>
      </c>
    </row>
    <row r="51" spans="1:9" ht="39.6">
      <c r="A51" s="71">
        <v>1</v>
      </c>
      <c r="B51" s="92" t="s">
        <v>200</v>
      </c>
      <c r="C51" s="99" t="s">
        <v>194</v>
      </c>
      <c r="D51" s="99" t="s">
        <v>195</v>
      </c>
      <c r="E51" s="99" t="s">
        <v>196</v>
      </c>
      <c r="F51" s="99" t="s">
        <v>197</v>
      </c>
      <c r="G51" s="87" t="s">
        <v>198</v>
      </c>
      <c r="H51" s="87" t="s">
        <v>199</v>
      </c>
      <c r="I51" s="87" t="s">
        <v>199</v>
      </c>
    </row>
    <row r="52" spans="1:9">
      <c r="A52" s="71">
        <v>2</v>
      </c>
      <c r="B52" s="71" t="s">
        <v>65</v>
      </c>
      <c r="C52" s="87">
        <v>0</v>
      </c>
      <c r="D52" s="87">
        <v>0</v>
      </c>
      <c r="E52" s="87">
        <v>0</v>
      </c>
      <c r="F52" s="87" t="e">
        <f>SUM(C31:E31)</f>
        <v>#REF!</v>
      </c>
      <c r="G52" s="100" t="e">
        <f>D21</f>
        <v>#DIV/0!</v>
      </c>
      <c r="H52" s="87" t="s">
        <v>199</v>
      </c>
      <c r="I52" s="87" t="s">
        <v>199</v>
      </c>
    </row>
    <row r="53" spans="1:9" ht="18.75" customHeight="1">
      <c r="B53" s="88"/>
    </row>
    <row r="54" spans="1:9">
      <c r="B54" s="89"/>
    </row>
    <row r="55" spans="1:9">
      <c r="B55" s="89"/>
    </row>
    <row r="56" spans="1:9">
      <c r="B56" s="89"/>
    </row>
    <row r="57" spans="1:9">
      <c r="B57" s="89"/>
    </row>
    <row r="58" spans="1:9">
      <c r="B58" s="89"/>
    </row>
    <row r="59" spans="1:9">
      <c r="B59" s="89"/>
    </row>
    <row r="60" spans="1:9">
      <c r="B60" s="89"/>
    </row>
    <row r="61" spans="1:9">
      <c r="B61" s="89"/>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Record of Change</vt:lpstr>
      <vt:lpstr>Instruction</vt:lpstr>
      <vt:lpstr>Cover</vt:lpstr>
      <vt:lpstr>Common checklist</vt:lpstr>
      <vt:lpstr>Assignment 1</vt:lpstr>
      <vt:lpstr>Assignment 2</vt:lpstr>
      <vt:lpstr>Assignment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Vostro 5510</cp:lastModifiedBy>
  <cp:revision/>
  <dcterms:created xsi:type="dcterms:W3CDTF">2016-08-15T09:08:57Z</dcterms:created>
  <dcterms:modified xsi:type="dcterms:W3CDTF">2022-10-18T20:01:53Z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