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H6" i="1"/>
  <c r="H5" i="1"/>
  <c r="H4" i="1"/>
  <c r="H8" i="1"/>
  <c r="H7" i="1"/>
  <c r="H3" i="1"/>
  <c r="F3" i="1"/>
  <c r="F5" i="1"/>
  <c r="F8" i="1"/>
  <c r="F7" i="1"/>
  <c r="F6" i="1"/>
  <c r="F4" i="1"/>
  <c r="D6" i="1"/>
  <c r="D5" i="1"/>
  <c r="D4" i="1"/>
  <c r="D7" i="1"/>
  <c r="D8" i="1"/>
  <c r="D3" i="1"/>
  <c r="B4" i="1"/>
  <c r="B3" i="1"/>
  <c r="B7" i="1"/>
  <c r="B8" i="1"/>
  <c r="B6" i="1"/>
  <c r="B5" i="1"/>
</calcChain>
</file>

<file path=xl/sharedStrings.xml><?xml version="1.0" encoding="utf-8"?>
<sst xmlns="http://schemas.openxmlformats.org/spreadsheetml/2006/main" count="21" uniqueCount="13">
  <si>
    <t>ListNet</t>
  </si>
  <si>
    <t>SmoothRank</t>
  </si>
  <si>
    <t>FenchelRank</t>
  </si>
  <si>
    <t>FSMRank</t>
  </si>
  <si>
    <t>LRUF</t>
  </si>
  <si>
    <t>LARF</t>
  </si>
  <si>
    <t>MAP</t>
  </si>
  <si>
    <t>NDCG@3</t>
  </si>
  <si>
    <t>NDCG@5</t>
  </si>
  <si>
    <t>NDCG@10</t>
  </si>
  <si>
    <t>NWN</t>
  </si>
  <si>
    <t>IWN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</si>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</sst>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1" applyAlignment="1">
      <alignment horizontal="right"/>
    </xf>
    <xf numFmtId="0" fontId="2" fillId="3" borderId="1" xfId="2" applyBorder="1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Q7" sqref="Q7"/>
    </sheetView>
  </sheetViews>
  <sheetFormatPr defaultRowHeight="14.4" x14ac:dyDescent="0.3"/>
  <cols>
    <col min="1" max="1" width="11.33203125" bestFit="1" customWidth="1"/>
    <col min="2" max="2" width="6.88671875" customWidth="1"/>
    <col min="3" max="3" width="5.77734375" bestFit="1" customWidth="1"/>
    <col min="4" max="4" width="7.33203125" customWidth="1"/>
    <col min="5" max="5" width="4.6640625" bestFit="1" customWidth="1"/>
    <col min="6" max="6" width="7" customWidth="1"/>
    <col min="7" max="7" width="4.6640625" bestFit="1" customWidth="1"/>
    <col min="8" max="8" width="7.33203125" customWidth="1"/>
    <col min="9" max="9" width="4.6640625" bestFit="1" customWidth="1"/>
    <col min="10" max="10" width="9.6640625" bestFit="1" customWidth="1"/>
    <col min="11" max="11" width="4.6640625" bestFit="1" customWidth="1"/>
  </cols>
  <sheetData>
    <row r="1" spans="1:11" x14ac:dyDescent="0.3">
      <c r="A1" s="2"/>
      <c r="B1" s="7" t="s">
        <v>12</v>
      </c>
      <c r="C1" s="8"/>
      <c r="D1" s="7" t="s">
        <v>6</v>
      </c>
      <c r="E1" s="8"/>
      <c r="F1" s="7" t="s">
        <v>7</v>
      </c>
      <c r="G1" s="8"/>
      <c r="H1" s="7" t="s">
        <v>8</v>
      </c>
      <c r="I1" s="8"/>
      <c r="J1" s="7" t="s">
        <v>9</v>
      </c>
      <c r="K1" s="6"/>
    </row>
    <row r="2" spans="1:11" x14ac:dyDescent="0.3">
      <c r="A2" s="3"/>
      <c r="B2" s="4" t="s">
        <v>10</v>
      </c>
      <c r="C2" s="3" t="s">
        <v>11</v>
      </c>
      <c r="D2" s="4" t="s">
        <v>10</v>
      </c>
      <c r="E2" s="3" t="s">
        <v>11</v>
      </c>
      <c r="F2" s="4" t="s">
        <v>10</v>
      </c>
      <c r="G2" s="3" t="s">
        <v>11</v>
      </c>
      <c r="H2" s="4" t="s">
        <v>10</v>
      </c>
      <c r="I2" s="3" t="s">
        <v>11</v>
      </c>
      <c r="J2" s="4" t="s">
        <v>10</v>
      </c>
      <c r="K2" s="4" t="s">
        <v>11</v>
      </c>
    </row>
    <row r="3" spans="1:11" x14ac:dyDescent="0.3">
      <c r="A3" s="2" t="s">
        <v>0</v>
      </c>
      <c r="B3" s="1">
        <f>461/931</f>
        <v>0.49516648764769067</v>
      </c>
      <c r="C3" s="5">
        <v>931</v>
      </c>
      <c r="D3" s="9">
        <f>343/669</f>
        <v>0.51270553064275037</v>
      </c>
      <c r="E3" s="10">
        <v>669</v>
      </c>
      <c r="F3" s="1">
        <f>362/710</f>
        <v>0.50985915492957745</v>
      </c>
      <c r="G3" s="5">
        <v>710</v>
      </c>
      <c r="H3" s="1">
        <f>351/707</f>
        <v>0.49646393210749645</v>
      </c>
      <c r="I3" s="5">
        <v>707</v>
      </c>
      <c r="J3" s="1">
        <f>327/707</f>
        <v>0.4625176803394625</v>
      </c>
      <c r="K3" s="1">
        <v>707</v>
      </c>
    </row>
    <row r="4" spans="1:11" x14ac:dyDescent="0.3">
      <c r="A4" s="2" t="s">
        <v>1</v>
      </c>
      <c r="B4" s="1">
        <f>392/653</f>
        <v>0.6003062787136294</v>
      </c>
      <c r="C4" s="5">
        <v>653</v>
      </c>
      <c r="D4" s="9">
        <f>297/474</f>
        <v>0.62658227848101267</v>
      </c>
      <c r="E4" s="10">
        <v>474</v>
      </c>
      <c r="F4" s="1">
        <f>294/491</f>
        <v>0.59877800407331971</v>
      </c>
      <c r="G4" s="5">
        <v>491</v>
      </c>
      <c r="H4" s="1">
        <f>295/500</f>
        <v>0.59</v>
      </c>
      <c r="I4" s="5">
        <v>500</v>
      </c>
      <c r="J4" s="1">
        <f>290/494</f>
        <v>0.58704453441295545</v>
      </c>
      <c r="K4" s="1">
        <v>494</v>
      </c>
    </row>
    <row r="5" spans="1:11" x14ac:dyDescent="0.3">
      <c r="A5" s="2" t="s">
        <v>2</v>
      </c>
      <c r="B5" s="1">
        <f>369/505</f>
        <v>0.73069306930693068</v>
      </c>
      <c r="C5" s="5">
        <v>505</v>
      </c>
      <c r="D5" s="9">
        <f>283/371</f>
        <v>0.76280323450134768</v>
      </c>
      <c r="E5" s="10">
        <v>371</v>
      </c>
      <c r="F5" s="1">
        <f>272/380</f>
        <v>0.71578947368421053</v>
      </c>
      <c r="G5" s="5">
        <v>380</v>
      </c>
      <c r="H5" s="1">
        <f>276/381</f>
        <v>0.72440944881889768</v>
      </c>
      <c r="I5" s="5">
        <v>381</v>
      </c>
      <c r="J5" s="1">
        <f>276/383</f>
        <v>0.72062663185378595</v>
      </c>
      <c r="K5" s="1">
        <v>383</v>
      </c>
    </row>
    <row r="6" spans="1:11" x14ac:dyDescent="0.3">
      <c r="A6" s="2" t="s">
        <v>3</v>
      </c>
      <c r="B6" s="1">
        <f>366/482</f>
        <v>0.75933609958506221</v>
      </c>
      <c r="C6" s="5">
        <v>482</v>
      </c>
      <c r="D6" s="9">
        <f>267/311</f>
        <v>0.85852090032154338</v>
      </c>
      <c r="E6" s="10">
        <v>311</v>
      </c>
      <c r="F6" s="1">
        <f>285/385</f>
        <v>0.74025974025974028</v>
      </c>
      <c r="G6" s="5">
        <v>385</v>
      </c>
      <c r="H6" s="1">
        <f>280/384</f>
        <v>0.72916666666666663</v>
      </c>
      <c r="I6" s="5">
        <v>384</v>
      </c>
      <c r="J6" s="1">
        <f>266/366</f>
        <v>0.72677595628415304</v>
      </c>
      <c r="K6" s="1">
        <v>366</v>
      </c>
    </row>
    <row r="7" spans="1:11" x14ac:dyDescent="0.3">
      <c r="A7" s="2" t="s">
        <v>4</v>
      </c>
      <c r="B7" s="1">
        <f>450/460</f>
        <v>0.97826086956521741</v>
      </c>
      <c r="C7" s="5">
        <v>460</v>
      </c>
      <c r="D7" s="9">
        <f>329/335</f>
        <v>0.98208955223880601</v>
      </c>
      <c r="E7" s="10">
        <v>335</v>
      </c>
      <c r="F7" s="1">
        <f>336/344</f>
        <v>0.97674418604651159</v>
      </c>
      <c r="G7" s="5">
        <v>344</v>
      </c>
      <c r="H7" s="1">
        <f>343/351</f>
        <v>0.97720797720797725</v>
      </c>
      <c r="I7" s="5">
        <v>351</v>
      </c>
      <c r="J7" s="1">
        <f>342/350</f>
        <v>0.97714285714285709</v>
      </c>
      <c r="K7" s="1">
        <v>350</v>
      </c>
    </row>
    <row r="8" spans="1:11" x14ac:dyDescent="0.3">
      <c r="A8" s="2" t="s">
        <v>5</v>
      </c>
      <c r="B8" s="1">
        <f>374/379</f>
        <v>0.98680738786279687</v>
      </c>
      <c r="C8" s="5">
        <v>379</v>
      </c>
      <c r="D8" s="9">
        <f>272/275</f>
        <v>0.98909090909090913</v>
      </c>
      <c r="E8" s="10">
        <v>275</v>
      </c>
      <c r="F8" s="1">
        <f>279/283</f>
        <v>0.98586572438162545</v>
      </c>
      <c r="G8" s="5">
        <v>283</v>
      </c>
      <c r="H8" s="1">
        <f>284/288</f>
        <v>0.98611111111111116</v>
      </c>
      <c r="I8" s="5">
        <v>288</v>
      </c>
      <c r="J8" s="1">
        <f>287/291</f>
        <v>0.9862542955326461</v>
      </c>
      <c r="K8" s="1">
        <v>291</v>
      </c>
    </row>
  </sheetData>
  <mergeCells count="5">
    <mergeCell ref="B1:C1"/>
    <mergeCell ref="D1:E1"/>
    <mergeCell ref="F1:G1"/>
    <mergeCell ref="H1:I1"/>
    <mergeCell ref="J1:K1"/>
  </mergeCells>
  <conditionalFormatting sqref="N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2015-04-29T18:59:00Z</dcterms:modified>
</cp:coreProperties>
</file>