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 DBIS Computer\"/>
    </mc:Choice>
  </mc:AlternateContent>
  <bookViews>
    <workbookView xWindow="0" yWindow="0" windowWidth="17920" windowHeight="10050" activeTab="5" xr2:uid="{26BC09A5-BA90-424A-83C9-5B985917C59E}"/>
  </bookViews>
  <sheets>
    <sheet name="2000mb" sheetId="1" r:id="rId1"/>
    <sheet name="1500mb" sheetId="2" r:id="rId2"/>
    <sheet name="1000mb" sheetId="3" r:id="rId3"/>
    <sheet name="500mb" sheetId="4" r:id="rId4"/>
    <sheet name="50mb" sheetId="5" r:id="rId5"/>
    <sheet name="Sheet1" sheetId="6" r:id="rId6"/>
  </sheets>
  <externalReferences>
    <externalReference r:id="rId7"/>
    <externalReference r:id="rId8"/>
    <externalReference r:id="rId9"/>
  </externalReferences>
  <definedNames>
    <definedName name="_ftn1" localSheetId="4">'50mb'!$Z$73</definedName>
    <definedName name="_ftnref1" localSheetId="4">'50mb'!$AK$59</definedName>
    <definedName name="_xlchart.v1.0" hidden="1">'50mb'!$C$33:$C$142</definedName>
    <definedName name="_xlchart.v1.1" hidden="1">'50mb'!$D$32</definedName>
    <definedName name="_xlchart.v1.10" hidden="1">[1]Sheet1!$D$19</definedName>
    <definedName name="_xlchart.v1.11" hidden="1">[1]Sheet1!$D$20:$D$129</definedName>
    <definedName name="_xlchart.v1.12" hidden="1">[2]Sheet1!$C$20:$C$129</definedName>
    <definedName name="_xlchart.v1.13" hidden="1">[2]Sheet1!$D$19</definedName>
    <definedName name="_xlchart.v1.14" hidden="1">[2]Sheet1!$D$20:$D$129</definedName>
    <definedName name="_xlchart.v1.15" hidden="1">[2]Sheet1!$A$20:$A$129</definedName>
    <definedName name="_xlchart.v1.16" hidden="1">[2]Sheet1!$B$19</definedName>
    <definedName name="_xlchart.v1.17" hidden="1">[2]Sheet1!$B$20:$B$129</definedName>
    <definedName name="_xlchart.v1.18" hidden="1">[3]Sheet1!$E$20:$E$129</definedName>
    <definedName name="_xlchart.v1.19" hidden="1">[3]Sheet1!$F$19</definedName>
    <definedName name="_xlchart.v1.2" hidden="1">'50mb'!$D$33:$D$142</definedName>
    <definedName name="_xlchart.v1.20" hidden="1">[3]Sheet1!$F$20:$F$129</definedName>
    <definedName name="_xlchart.v1.21" hidden="1">[3]Sheet1!$A$20:$A$129</definedName>
    <definedName name="_xlchart.v1.22" hidden="1">[3]Sheet1!$B$19</definedName>
    <definedName name="_xlchart.v1.23" hidden="1">[3]Sheet1!$B$20:$B$129</definedName>
    <definedName name="_xlchart.v1.24" hidden="1">Sheet1!$O$3:$O$52</definedName>
    <definedName name="_xlchart.v1.25" hidden="1">Sheet1!$P$2</definedName>
    <definedName name="_xlchart.v1.26" hidden="1">Sheet1!$P$3:$P$52</definedName>
    <definedName name="_xlchart.v1.27" hidden="1">Sheet1!$O$3:$O$52</definedName>
    <definedName name="_xlchart.v1.28" hidden="1">Sheet1!$P$2</definedName>
    <definedName name="_xlchart.v1.29" hidden="1">Sheet1!$P$3:$P$52</definedName>
    <definedName name="_xlchart.v1.3" hidden="1">'50mb'!$A$33:$A$142</definedName>
    <definedName name="_xlchart.v1.30" hidden="1">Sheet1!$O$3:$O$52</definedName>
    <definedName name="_xlchart.v1.31" hidden="1">Sheet1!$P$2</definedName>
    <definedName name="_xlchart.v1.32" hidden="1">Sheet1!$P$3:$P$52</definedName>
    <definedName name="_xlchart.v1.33" hidden="1">Sheet1!$O$3:$O$52</definedName>
    <definedName name="_xlchart.v1.34" hidden="1">Sheet1!$P$2</definedName>
    <definedName name="_xlchart.v1.35" hidden="1">Sheet1!$P$3:$P$52</definedName>
    <definedName name="_xlchart.v1.36" hidden="1">Sheet1!$O$3:$O$52</definedName>
    <definedName name="_xlchart.v1.37" hidden="1">Sheet1!$P$2</definedName>
    <definedName name="_xlchart.v1.38" hidden="1">Sheet1!$P$3:$P$52</definedName>
    <definedName name="_xlchart.v1.39" hidden="1">Sheet1!$O$3:$O$52</definedName>
    <definedName name="_xlchart.v1.4" hidden="1">'50mb'!$B$32</definedName>
    <definedName name="_xlchart.v1.40" hidden="1">Sheet1!$P$2</definedName>
    <definedName name="_xlchart.v1.41" hidden="1">Sheet1!$P$3:$P$52</definedName>
    <definedName name="_xlchart.v1.42" hidden="1">Sheet1!$O$3:$O$52</definedName>
    <definedName name="_xlchart.v1.43" hidden="1">Sheet1!$P$2</definedName>
    <definedName name="_xlchart.v1.44" hidden="1">Sheet1!$P$3:$P$52</definedName>
    <definedName name="_xlchart.v1.5" hidden="1">'50mb'!$B$33:$B$142</definedName>
    <definedName name="_xlchart.v1.6" hidden="1">'50mb'!$E$33:$E$142</definedName>
    <definedName name="_xlchart.v1.7" hidden="1">'50mb'!$F$32</definedName>
    <definedName name="_xlchart.v1.8" hidden="1">'50mb'!$F$33:$F$142</definedName>
    <definedName name="_xlchart.v1.9" hidden="1">[1]Sheet1!$C$20:$C$129</definedName>
  </definedName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4" i="6" l="1"/>
  <c r="Y23" i="6"/>
  <c r="Y22" i="6"/>
  <c r="Y21" i="6"/>
  <c r="U24" i="6"/>
  <c r="U23" i="6"/>
  <c r="U22" i="6"/>
  <c r="U21" i="6"/>
  <c r="U20" i="6"/>
  <c r="V15" i="6"/>
  <c r="U15" i="6"/>
  <c r="T15" i="6"/>
  <c r="S15" i="6"/>
  <c r="R15" i="6"/>
  <c r="S43" i="3"/>
  <c r="S44" i="3"/>
  <c r="S45" i="3"/>
  <c r="S46" i="3"/>
  <c r="S47" i="3"/>
  <c r="J35" i="4"/>
  <c r="L35" i="4"/>
  <c r="N35" i="4"/>
  <c r="P35" i="4"/>
  <c r="R35" i="4"/>
  <c r="T35" i="4"/>
  <c r="V35" i="4"/>
  <c r="X35" i="4"/>
  <c r="Z35" i="4"/>
  <c r="AB35" i="4"/>
  <c r="H35" i="4"/>
  <c r="J36" i="3"/>
  <c r="L36" i="3"/>
  <c r="N36" i="3"/>
  <c r="P36" i="3"/>
  <c r="R36" i="3"/>
  <c r="T36" i="3"/>
  <c r="V36" i="3"/>
  <c r="X36" i="3"/>
  <c r="Z36" i="3"/>
  <c r="AB36" i="3"/>
  <c r="H36" i="3"/>
  <c r="J36" i="2"/>
  <c r="L36" i="2"/>
  <c r="N36" i="2"/>
  <c r="P36" i="2"/>
  <c r="R36" i="2"/>
  <c r="T36" i="2"/>
  <c r="V36" i="2"/>
  <c r="X36" i="2"/>
  <c r="Z36" i="2"/>
  <c r="AB36" i="2"/>
  <c r="H36" i="2"/>
  <c r="J37" i="1"/>
  <c r="L37" i="1"/>
  <c r="N37" i="1"/>
  <c r="P37" i="1"/>
  <c r="R37" i="1"/>
  <c r="T37" i="1"/>
  <c r="V37" i="1"/>
  <c r="X37" i="1"/>
  <c r="Z37" i="1"/>
  <c r="AB37" i="1"/>
  <c r="H37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9" i="1"/>
  <c r="W49" i="1"/>
  <c r="V49" i="1"/>
  <c r="U49" i="1"/>
  <c r="T49" i="1"/>
  <c r="S49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T18" i="1"/>
  <c r="S18" i="1"/>
  <c r="R18" i="1"/>
  <c r="P18" i="1"/>
  <c r="O18" i="1"/>
  <c r="N18" i="1"/>
  <c r="L18" i="1"/>
  <c r="K18" i="1"/>
  <c r="J18" i="1"/>
  <c r="H18" i="1"/>
  <c r="G18" i="1"/>
  <c r="F18" i="1"/>
  <c r="D18" i="1"/>
  <c r="C18" i="1"/>
  <c r="B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T17" i="1"/>
  <c r="S17" i="1"/>
  <c r="R17" i="1"/>
  <c r="P17" i="1"/>
  <c r="O17" i="1"/>
  <c r="N17" i="1"/>
  <c r="L17" i="1"/>
  <c r="K17" i="1"/>
  <c r="J17" i="1"/>
  <c r="H17" i="1"/>
  <c r="G17" i="1"/>
  <c r="F17" i="1"/>
  <c r="D17" i="1"/>
  <c r="C17" i="1"/>
  <c r="B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T16" i="1"/>
  <c r="S16" i="1"/>
  <c r="R16" i="1"/>
  <c r="P16" i="1"/>
  <c r="O16" i="1"/>
  <c r="N16" i="1"/>
  <c r="L16" i="1"/>
  <c r="K16" i="1"/>
  <c r="J16" i="1"/>
  <c r="H16" i="1"/>
  <c r="G16" i="1"/>
  <c r="F16" i="1"/>
  <c r="D16" i="1"/>
  <c r="C16" i="1"/>
  <c r="B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T15" i="1"/>
  <c r="S15" i="1"/>
  <c r="R15" i="1"/>
  <c r="P15" i="1"/>
  <c r="O15" i="1"/>
  <c r="N15" i="1"/>
  <c r="L15" i="1"/>
  <c r="K15" i="1"/>
  <c r="J15" i="1"/>
  <c r="H15" i="1"/>
  <c r="G15" i="1"/>
  <c r="F15" i="1"/>
  <c r="D15" i="1"/>
  <c r="C15" i="1"/>
  <c r="B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T14" i="1"/>
  <c r="S14" i="1"/>
  <c r="R14" i="1"/>
  <c r="P14" i="1"/>
  <c r="O14" i="1"/>
  <c r="N14" i="1"/>
  <c r="L14" i="1"/>
  <c r="K14" i="1"/>
  <c r="J14" i="1"/>
  <c r="H14" i="1"/>
  <c r="G14" i="1"/>
  <c r="F14" i="1"/>
  <c r="D14" i="1"/>
  <c r="C14" i="1"/>
  <c r="B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T13" i="1"/>
  <c r="S13" i="1"/>
  <c r="R13" i="1"/>
  <c r="P13" i="1"/>
  <c r="O13" i="1"/>
  <c r="N13" i="1"/>
  <c r="L13" i="1"/>
  <c r="K13" i="1"/>
  <c r="J13" i="1"/>
  <c r="H13" i="1"/>
  <c r="G13" i="1"/>
  <c r="F13" i="1"/>
  <c r="D13" i="1"/>
  <c r="C13" i="1"/>
  <c r="B13" i="1"/>
  <c r="X47" i="2"/>
  <c r="W47" i="2"/>
  <c r="V47" i="2"/>
  <c r="U47" i="2"/>
  <c r="T47" i="2"/>
  <c r="S47" i="2"/>
  <c r="X46" i="2"/>
  <c r="W46" i="2"/>
  <c r="V46" i="2"/>
  <c r="U46" i="2"/>
  <c r="T46" i="2"/>
  <c r="S46" i="2"/>
  <c r="X45" i="2"/>
  <c r="W45" i="2"/>
  <c r="V45" i="2"/>
  <c r="U45" i="2"/>
  <c r="T45" i="2"/>
  <c r="S45" i="2"/>
  <c r="X44" i="2"/>
  <c r="W44" i="2"/>
  <c r="V44" i="2"/>
  <c r="U44" i="2"/>
  <c r="T44" i="2"/>
  <c r="S44" i="2"/>
  <c r="X43" i="2"/>
  <c r="W43" i="2"/>
  <c r="V43" i="2"/>
  <c r="U43" i="2"/>
  <c r="T43" i="2"/>
  <c r="S43" i="2"/>
  <c r="X42" i="2"/>
  <c r="W42" i="2"/>
  <c r="V42" i="2"/>
  <c r="U42" i="2"/>
  <c r="T42" i="2"/>
  <c r="S42" i="2"/>
  <c r="X41" i="2"/>
  <c r="W41" i="2"/>
  <c r="V41" i="2"/>
  <c r="U41" i="2"/>
  <c r="T41" i="2"/>
  <c r="S41" i="2"/>
  <c r="X40" i="2"/>
  <c r="W40" i="2"/>
  <c r="V40" i="2"/>
  <c r="U40" i="2"/>
  <c r="T40" i="2"/>
  <c r="S40" i="2"/>
  <c r="X39" i="2"/>
  <c r="W39" i="2"/>
  <c r="V39" i="2"/>
  <c r="U39" i="2"/>
  <c r="T39" i="2"/>
  <c r="S39" i="2"/>
  <c r="X38" i="2"/>
  <c r="W38" i="2"/>
  <c r="V38" i="2"/>
  <c r="U38" i="2"/>
  <c r="T38" i="2"/>
  <c r="S38" i="2"/>
  <c r="X37" i="2"/>
  <c r="W37" i="2"/>
  <c r="V37" i="2"/>
  <c r="U37" i="2"/>
  <c r="T37" i="2"/>
  <c r="S37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T18" i="2"/>
  <c r="S18" i="2"/>
  <c r="R18" i="2"/>
  <c r="P18" i="2"/>
  <c r="O18" i="2"/>
  <c r="N18" i="2"/>
  <c r="L18" i="2"/>
  <c r="K18" i="2"/>
  <c r="J18" i="2"/>
  <c r="H18" i="2"/>
  <c r="G18" i="2"/>
  <c r="F18" i="2"/>
  <c r="D18" i="2"/>
  <c r="C18" i="2"/>
  <c r="B18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T17" i="2"/>
  <c r="S17" i="2"/>
  <c r="R17" i="2"/>
  <c r="P17" i="2"/>
  <c r="O17" i="2"/>
  <c r="N17" i="2"/>
  <c r="L17" i="2"/>
  <c r="K17" i="2"/>
  <c r="J17" i="2"/>
  <c r="H17" i="2"/>
  <c r="G17" i="2"/>
  <c r="F17" i="2"/>
  <c r="D17" i="2"/>
  <c r="C17" i="2"/>
  <c r="B17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T16" i="2"/>
  <c r="S16" i="2"/>
  <c r="R16" i="2"/>
  <c r="P16" i="2"/>
  <c r="O16" i="2"/>
  <c r="N16" i="2"/>
  <c r="L16" i="2"/>
  <c r="K16" i="2"/>
  <c r="J16" i="2"/>
  <c r="H16" i="2"/>
  <c r="G16" i="2"/>
  <c r="F16" i="2"/>
  <c r="D16" i="2"/>
  <c r="C16" i="2"/>
  <c r="B16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T15" i="2"/>
  <c r="S15" i="2"/>
  <c r="R15" i="2"/>
  <c r="P15" i="2"/>
  <c r="O15" i="2"/>
  <c r="N15" i="2"/>
  <c r="L15" i="2"/>
  <c r="K15" i="2"/>
  <c r="J15" i="2"/>
  <c r="H15" i="2"/>
  <c r="G15" i="2"/>
  <c r="F15" i="2"/>
  <c r="D15" i="2"/>
  <c r="C15" i="2"/>
  <c r="B15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T14" i="2"/>
  <c r="S14" i="2"/>
  <c r="R14" i="2"/>
  <c r="P14" i="2"/>
  <c r="O14" i="2"/>
  <c r="N14" i="2"/>
  <c r="L14" i="2"/>
  <c r="K14" i="2"/>
  <c r="J14" i="2"/>
  <c r="H14" i="2"/>
  <c r="G14" i="2"/>
  <c r="F14" i="2"/>
  <c r="D14" i="2"/>
  <c r="C14" i="2"/>
  <c r="B14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T13" i="2"/>
  <c r="S13" i="2"/>
  <c r="R13" i="2"/>
  <c r="P13" i="2"/>
  <c r="O13" i="2"/>
  <c r="N13" i="2"/>
  <c r="L13" i="2"/>
  <c r="K13" i="2"/>
  <c r="J13" i="2"/>
  <c r="H13" i="2"/>
  <c r="G13" i="2"/>
  <c r="F13" i="2"/>
  <c r="D13" i="2"/>
  <c r="C13" i="2"/>
  <c r="B13" i="2"/>
  <c r="X47" i="3"/>
  <c r="W47" i="3"/>
  <c r="V47" i="3"/>
  <c r="U47" i="3"/>
  <c r="T47" i="3"/>
  <c r="X46" i="3"/>
  <c r="W46" i="3"/>
  <c r="V46" i="3"/>
  <c r="U46" i="3"/>
  <c r="T46" i="3"/>
  <c r="X45" i="3"/>
  <c r="W45" i="3"/>
  <c r="V45" i="3"/>
  <c r="U45" i="3"/>
  <c r="T45" i="3"/>
  <c r="X44" i="3"/>
  <c r="W44" i="3"/>
  <c r="V44" i="3"/>
  <c r="U44" i="3"/>
  <c r="T44" i="3"/>
  <c r="X43" i="3"/>
  <c r="W43" i="3"/>
  <c r="V43" i="3"/>
  <c r="U43" i="3"/>
  <c r="T43" i="3"/>
  <c r="X42" i="3"/>
  <c r="W42" i="3"/>
  <c r="V42" i="3"/>
  <c r="U42" i="3"/>
  <c r="T42" i="3"/>
  <c r="S42" i="3"/>
  <c r="X41" i="3"/>
  <c r="W41" i="3"/>
  <c r="V41" i="3"/>
  <c r="U41" i="3"/>
  <c r="T41" i="3"/>
  <c r="S41" i="3"/>
  <c r="X40" i="3"/>
  <c r="W40" i="3"/>
  <c r="V40" i="3"/>
  <c r="U40" i="3"/>
  <c r="T40" i="3"/>
  <c r="S40" i="3"/>
  <c r="X39" i="3"/>
  <c r="W39" i="3"/>
  <c r="V39" i="3"/>
  <c r="U39" i="3"/>
  <c r="T39" i="3"/>
  <c r="S39" i="3"/>
  <c r="X38" i="3"/>
  <c r="W38" i="3"/>
  <c r="V38" i="3"/>
  <c r="U38" i="3"/>
  <c r="T38" i="3"/>
  <c r="S38" i="3"/>
  <c r="X37" i="3"/>
  <c r="W37" i="3"/>
  <c r="V37" i="3"/>
  <c r="U37" i="3"/>
  <c r="T37" i="3"/>
  <c r="S37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T18" i="3"/>
  <c r="S18" i="3"/>
  <c r="R18" i="3"/>
  <c r="P18" i="3"/>
  <c r="O18" i="3"/>
  <c r="N18" i="3"/>
  <c r="L18" i="3"/>
  <c r="K18" i="3"/>
  <c r="J18" i="3"/>
  <c r="H18" i="3"/>
  <c r="G18" i="3"/>
  <c r="F18" i="3"/>
  <c r="D18" i="3"/>
  <c r="C18" i="3"/>
  <c r="B18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T17" i="3"/>
  <c r="S17" i="3"/>
  <c r="R17" i="3"/>
  <c r="P17" i="3"/>
  <c r="O17" i="3"/>
  <c r="N17" i="3"/>
  <c r="L17" i="3"/>
  <c r="K17" i="3"/>
  <c r="J17" i="3"/>
  <c r="H17" i="3"/>
  <c r="G17" i="3"/>
  <c r="F17" i="3"/>
  <c r="D17" i="3"/>
  <c r="C17" i="3"/>
  <c r="B17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T16" i="3"/>
  <c r="S16" i="3"/>
  <c r="R16" i="3"/>
  <c r="P16" i="3"/>
  <c r="O16" i="3"/>
  <c r="N16" i="3"/>
  <c r="L16" i="3"/>
  <c r="K16" i="3"/>
  <c r="J16" i="3"/>
  <c r="H16" i="3"/>
  <c r="G16" i="3"/>
  <c r="F16" i="3"/>
  <c r="D16" i="3"/>
  <c r="C16" i="3"/>
  <c r="B16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T15" i="3"/>
  <c r="S15" i="3"/>
  <c r="R15" i="3"/>
  <c r="P15" i="3"/>
  <c r="O15" i="3"/>
  <c r="N15" i="3"/>
  <c r="L15" i="3"/>
  <c r="K15" i="3"/>
  <c r="J15" i="3"/>
  <c r="H15" i="3"/>
  <c r="G15" i="3"/>
  <c r="F15" i="3"/>
  <c r="D15" i="3"/>
  <c r="C15" i="3"/>
  <c r="B15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T14" i="3"/>
  <c r="S14" i="3"/>
  <c r="R14" i="3"/>
  <c r="P14" i="3"/>
  <c r="O14" i="3"/>
  <c r="N14" i="3"/>
  <c r="L14" i="3"/>
  <c r="K14" i="3"/>
  <c r="J14" i="3"/>
  <c r="H14" i="3"/>
  <c r="G14" i="3"/>
  <c r="F14" i="3"/>
  <c r="D14" i="3"/>
  <c r="C14" i="3"/>
  <c r="B14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T13" i="3"/>
  <c r="S13" i="3"/>
  <c r="R13" i="3"/>
  <c r="P13" i="3"/>
  <c r="O13" i="3"/>
  <c r="N13" i="3"/>
  <c r="L13" i="3"/>
  <c r="K13" i="3"/>
  <c r="J13" i="3"/>
  <c r="H13" i="3"/>
  <c r="G13" i="3"/>
  <c r="F13" i="3"/>
  <c r="D13" i="3"/>
  <c r="C13" i="3"/>
  <c r="B13" i="3"/>
  <c r="T50" i="4"/>
  <c r="U50" i="4"/>
  <c r="V50" i="4"/>
  <c r="W50" i="4"/>
  <c r="X50" i="4"/>
  <c r="X49" i="4"/>
  <c r="W49" i="4"/>
  <c r="V49" i="4"/>
  <c r="U49" i="4"/>
  <c r="T49" i="4"/>
  <c r="S50" i="4"/>
  <c r="S49" i="4"/>
  <c r="X48" i="4"/>
  <c r="W48" i="4"/>
  <c r="V48" i="4"/>
  <c r="U48" i="4"/>
  <c r="T48" i="4"/>
  <c r="S48" i="4"/>
  <c r="X47" i="4"/>
  <c r="W47" i="4"/>
  <c r="V47" i="4"/>
  <c r="U47" i="4"/>
  <c r="T47" i="4"/>
  <c r="S47" i="4"/>
  <c r="X46" i="4"/>
  <c r="W46" i="4"/>
  <c r="V46" i="4"/>
  <c r="U46" i="4"/>
  <c r="T46" i="4"/>
  <c r="S46" i="4"/>
  <c r="X45" i="4"/>
  <c r="W45" i="4"/>
  <c r="V45" i="4"/>
  <c r="U45" i="4"/>
  <c r="T45" i="4"/>
  <c r="S45" i="4"/>
  <c r="X44" i="4"/>
  <c r="W44" i="4"/>
  <c r="V44" i="4"/>
  <c r="U44" i="4"/>
  <c r="T44" i="4"/>
  <c r="S44" i="4"/>
  <c r="X43" i="4"/>
  <c r="W43" i="4"/>
  <c r="V43" i="4"/>
  <c r="U43" i="4"/>
  <c r="T43" i="4"/>
  <c r="S43" i="4"/>
  <c r="X42" i="4"/>
  <c r="W42" i="4"/>
  <c r="V42" i="4"/>
  <c r="U42" i="4"/>
  <c r="T42" i="4"/>
  <c r="S42" i="4"/>
  <c r="X41" i="4"/>
  <c r="W41" i="4"/>
  <c r="V41" i="4"/>
  <c r="U41" i="4"/>
  <c r="T41" i="4"/>
  <c r="S41" i="4"/>
  <c r="X40" i="4"/>
  <c r="W40" i="4"/>
  <c r="V40" i="4"/>
  <c r="U40" i="4"/>
  <c r="T40" i="4"/>
  <c r="S40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T18" i="4"/>
  <c r="S18" i="4"/>
  <c r="R18" i="4"/>
  <c r="P18" i="4"/>
  <c r="O18" i="4"/>
  <c r="N18" i="4"/>
  <c r="L18" i="4"/>
  <c r="K18" i="4"/>
  <c r="J18" i="4"/>
  <c r="H18" i="4"/>
  <c r="G18" i="4"/>
  <c r="F18" i="4"/>
  <c r="D18" i="4"/>
  <c r="C18" i="4"/>
  <c r="B18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T17" i="4"/>
  <c r="S17" i="4"/>
  <c r="R17" i="4"/>
  <c r="P17" i="4"/>
  <c r="O17" i="4"/>
  <c r="N17" i="4"/>
  <c r="L17" i="4"/>
  <c r="K17" i="4"/>
  <c r="J17" i="4"/>
  <c r="H17" i="4"/>
  <c r="G17" i="4"/>
  <c r="F17" i="4"/>
  <c r="D17" i="4"/>
  <c r="C17" i="4"/>
  <c r="B17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T16" i="4"/>
  <c r="S16" i="4"/>
  <c r="R16" i="4"/>
  <c r="P16" i="4"/>
  <c r="O16" i="4"/>
  <c r="N16" i="4"/>
  <c r="L16" i="4"/>
  <c r="K16" i="4"/>
  <c r="J16" i="4"/>
  <c r="H16" i="4"/>
  <c r="G16" i="4"/>
  <c r="F16" i="4"/>
  <c r="D16" i="4"/>
  <c r="C16" i="4"/>
  <c r="B16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T15" i="4"/>
  <c r="S15" i="4"/>
  <c r="R15" i="4"/>
  <c r="P15" i="4"/>
  <c r="O15" i="4"/>
  <c r="N15" i="4"/>
  <c r="L15" i="4"/>
  <c r="K15" i="4"/>
  <c r="J15" i="4"/>
  <c r="H15" i="4"/>
  <c r="G15" i="4"/>
  <c r="F15" i="4"/>
  <c r="D15" i="4"/>
  <c r="C15" i="4"/>
  <c r="B15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T14" i="4"/>
  <c r="S14" i="4"/>
  <c r="R14" i="4"/>
  <c r="P14" i="4"/>
  <c r="O14" i="4"/>
  <c r="N14" i="4"/>
  <c r="L14" i="4"/>
  <c r="K14" i="4"/>
  <c r="J14" i="4"/>
  <c r="H14" i="4"/>
  <c r="G14" i="4"/>
  <c r="F14" i="4"/>
  <c r="D14" i="4"/>
  <c r="C14" i="4"/>
  <c r="B14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T13" i="4"/>
  <c r="S13" i="4"/>
  <c r="R13" i="4"/>
  <c r="P13" i="4"/>
  <c r="O13" i="4"/>
  <c r="N13" i="4"/>
  <c r="L13" i="4"/>
  <c r="K13" i="4"/>
  <c r="J13" i="4"/>
  <c r="H13" i="4"/>
  <c r="G13" i="4"/>
  <c r="F13" i="4"/>
  <c r="D13" i="4"/>
  <c r="C13" i="4"/>
  <c r="B13" i="4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T18" i="5"/>
  <c r="S18" i="5"/>
  <c r="R18" i="5"/>
  <c r="P18" i="5"/>
  <c r="O18" i="5"/>
  <c r="N18" i="5"/>
  <c r="L18" i="5"/>
  <c r="K18" i="5"/>
  <c r="J18" i="5"/>
  <c r="H18" i="5"/>
  <c r="G18" i="5"/>
  <c r="F18" i="5"/>
  <c r="D18" i="5"/>
  <c r="C18" i="5"/>
  <c r="B18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T17" i="5"/>
  <c r="S17" i="5"/>
  <c r="R17" i="5"/>
  <c r="P17" i="5"/>
  <c r="O17" i="5"/>
  <c r="N17" i="5"/>
  <c r="L17" i="5"/>
  <c r="K17" i="5"/>
  <c r="J17" i="5"/>
  <c r="H17" i="5"/>
  <c r="G17" i="5"/>
  <c r="F17" i="5"/>
  <c r="D17" i="5"/>
  <c r="C17" i="5"/>
  <c r="B17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T16" i="5"/>
  <c r="S16" i="5"/>
  <c r="R16" i="5"/>
  <c r="P16" i="5"/>
  <c r="O16" i="5"/>
  <c r="N16" i="5"/>
  <c r="L16" i="5"/>
  <c r="K16" i="5"/>
  <c r="J16" i="5"/>
  <c r="H16" i="5"/>
  <c r="G16" i="5"/>
  <c r="F16" i="5"/>
  <c r="D16" i="5"/>
  <c r="C16" i="5"/>
  <c r="B16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T15" i="5"/>
  <c r="S15" i="5"/>
  <c r="R15" i="5"/>
  <c r="P15" i="5"/>
  <c r="O15" i="5"/>
  <c r="N15" i="5"/>
  <c r="L15" i="5"/>
  <c r="K15" i="5"/>
  <c r="J15" i="5"/>
  <c r="H15" i="5"/>
  <c r="G15" i="5"/>
  <c r="F15" i="5"/>
  <c r="D15" i="5"/>
  <c r="C15" i="5"/>
  <c r="B15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T14" i="5"/>
  <c r="S14" i="5"/>
  <c r="R14" i="5"/>
  <c r="P14" i="5"/>
  <c r="O14" i="5"/>
  <c r="N14" i="5"/>
  <c r="L14" i="5"/>
  <c r="K14" i="5"/>
  <c r="J14" i="5"/>
  <c r="H14" i="5"/>
  <c r="G14" i="5"/>
  <c r="F14" i="5"/>
  <c r="D14" i="5"/>
  <c r="C14" i="5"/>
  <c r="B14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T13" i="5"/>
  <c r="S13" i="5"/>
  <c r="R13" i="5"/>
  <c r="P13" i="5"/>
  <c r="O13" i="5"/>
  <c r="N13" i="5"/>
  <c r="L13" i="5"/>
  <c r="K13" i="5"/>
  <c r="J13" i="5"/>
  <c r="H13" i="5"/>
  <c r="G13" i="5"/>
  <c r="F13" i="5"/>
  <c r="D13" i="5"/>
  <c r="C13" i="5"/>
  <c r="B13" i="5"/>
  <c r="V57" i="5"/>
  <c r="U57" i="5"/>
  <c r="T57" i="5"/>
  <c r="S57" i="5"/>
  <c r="R57" i="5"/>
  <c r="Q57" i="5"/>
  <c r="N57" i="5"/>
  <c r="M57" i="5"/>
  <c r="L57" i="5"/>
  <c r="K57" i="5"/>
  <c r="J57" i="5"/>
  <c r="AE39" i="5"/>
  <c r="AH39" i="5"/>
  <c r="AK39" i="5"/>
  <c r="AN39" i="5"/>
  <c r="AB39" i="5"/>
  <c r="Y39" i="5"/>
  <c r="V39" i="5"/>
  <c r="S39" i="5"/>
  <c r="P39" i="5"/>
  <c r="M39" i="5"/>
  <c r="J39" i="5"/>
  <c r="F135" i="5"/>
  <c r="D135" i="5"/>
  <c r="B135" i="5"/>
  <c r="F134" i="5"/>
  <c r="D134" i="5"/>
  <c r="B134" i="5"/>
  <c r="F133" i="5"/>
  <c r="D133" i="5"/>
  <c r="B133" i="5"/>
  <c r="F132" i="5"/>
  <c r="D132" i="5"/>
  <c r="B132" i="5"/>
  <c r="F131" i="5"/>
  <c r="D131" i="5"/>
  <c r="B131" i="5"/>
  <c r="F130" i="5"/>
  <c r="D130" i="5"/>
  <c r="B130" i="5"/>
  <c r="F129" i="5"/>
  <c r="D129" i="5"/>
  <c r="B129" i="5"/>
  <c r="F128" i="5"/>
  <c r="D128" i="5"/>
  <c r="B128" i="5"/>
  <c r="F127" i="5"/>
  <c r="D127" i="5"/>
  <c r="B127" i="5"/>
  <c r="D126" i="5"/>
  <c r="B126" i="5"/>
  <c r="F125" i="5"/>
  <c r="D125" i="5"/>
  <c r="B125" i="5"/>
  <c r="F124" i="5"/>
  <c r="D124" i="5"/>
  <c r="B124" i="5"/>
  <c r="F123" i="5"/>
  <c r="D123" i="5"/>
  <c r="B123" i="5"/>
  <c r="F122" i="5"/>
  <c r="D122" i="5"/>
  <c r="B122" i="5"/>
  <c r="F121" i="5"/>
  <c r="D121" i="5"/>
  <c r="B121" i="5"/>
  <c r="F120" i="5"/>
  <c r="D120" i="5"/>
  <c r="B120" i="5"/>
  <c r="F119" i="5"/>
  <c r="D119" i="5"/>
  <c r="B119" i="5"/>
  <c r="F118" i="5"/>
  <c r="D118" i="5"/>
  <c r="B118" i="5"/>
  <c r="F117" i="5"/>
  <c r="D117" i="5"/>
  <c r="B117" i="5"/>
  <c r="D116" i="5"/>
  <c r="B116" i="5"/>
  <c r="F115" i="5"/>
  <c r="D115" i="5"/>
  <c r="B115" i="5"/>
  <c r="F114" i="5"/>
  <c r="D114" i="5"/>
  <c r="B114" i="5"/>
  <c r="F113" i="5"/>
  <c r="D113" i="5"/>
  <c r="B113" i="5"/>
  <c r="F112" i="5"/>
  <c r="D112" i="5"/>
  <c r="B112" i="5"/>
  <c r="F111" i="5"/>
  <c r="D111" i="5"/>
  <c r="B111" i="5"/>
  <c r="F110" i="5"/>
  <c r="D110" i="5"/>
  <c r="B110" i="5"/>
  <c r="F109" i="5"/>
  <c r="D109" i="5"/>
  <c r="B109" i="5"/>
  <c r="F108" i="5"/>
  <c r="D108" i="5"/>
  <c r="B108" i="5"/>
  <c r="F107" i="5"/>
  <c r="D107" i="5"/>
  <c r="B107" i="5"/>
  <c r="D106" i="5"/>
  <c r="B106" i="5"/>
  <c r="F105" i="5"/>
  <c r="D105" i="5"/>
  <c r="B105" i="5"/>
  <c r="F104" i="5"/>
  <c r="D104" i="5"/>
  <c r="B104" i="5"/>
  <c r="F103" i="5"/>
  <c r="D103" i="5"/>
  <c r="B103" i="5"/>
  <c r="F102" i="5"/>
  <c r="D102" i="5"/>
  <c r="B102" i="5"/>
  <c r="F101" i="5"/>
  <c r="D101" i="5"/>
  <c r="B101" i="5"/>
  <c r="F100" i="5"/>
  <c r="D100" i="5"/>
  <c r="B100" i="5"/>
  <c r="F99" i="5"/>
  <c r="D99" i="5"/>
  <c r="B99" i="5"/>
  <c r="F98" i="5"/>
  <c r="D98" i="5"/>
  <c r="B98" i="5"/>
  <c r="F97" i="5"/>
  <c r="D97" i="5"/>
  <c r="B97" i="5"/>
  <c r="D96" i="5"/>
  <c r="B96" i="5"/>
  <c r="F95" i="5"/>
  <c r="D95" i="5"/>
  <c r="B95" i="5"/>
  <c r="F94" i="5"/>
  <c r="D94" i="5"/>
  <c r="B94" i="5"/>
  <c r="F93" i="5"/>
  <c r="D93" i="5"/>
  <c r="B93" i="5"/>
  <c r="F92" i="5"/>
  <c r="D92" i="5"/>
  <c r="B92" i="5"/>
  <c r="F91" i="5"/>
  <c r="D91" i="5"/>
  <c r="B91" i="5"/>
  <c r="F90" i="5"/>
  <c r="D90" i="5"/>
  <c r="B90" i="5"/>
  <c r="F89" i="5"/>
  <c r="D89" i="5"/>
  <c r="B89" i="5"/>
  <c r="F88" i="5"/>
  <c r="D88" i="5"/>
  <c r="B88" i="5"/>
  <c r="F87" i="5"/>
  <c r="D87" i="5"/>
  <c r="B87" i="5"/>
  <c r="D86" i="5"/>
  <c r="B86" i="5"/>
  <c r="F85" i="5"/>
  <c r="D85" i="5"/>
  <c r="B85" i="5"/>
  <c r="F84" i="5"/>
  <c r="D84" i="5"/>
  <c r="B84" i="5"/>
  <c r="F83" i="5"/>
  <c r="D83" i="5"/>
  <c r="B83" i="5"/>
  <c r="F82" i="5"/>
  <c r="D82" i="5"/>
  <c r="B82" i="5"/>
  <c r="F81" i="5"/>
  <c r="D81" i="5"/>
  <c r="B81" i="5"/>
  <c r="F80" i="5"/>
  <c r="D80" i="5"/>
  <c r="B80" i="5"/>
  <c r="F79" i="5"/>
  <c r="D79" i="5"/>
  <c r="B79" i="5"/>
  <c r="F78" i="5"/>
  <c r="D78" i="5"/>
  <c r="B78" i="5"/>
  <c r="F77" i="5"/>
  <c r="D77" i="5"/>
  <c r="B77" i="5"/>
  <c r="D76" i="5"/>
  <c r="B76" i="5"/>
  <c r="F75" i="5"/>
  <c r="D75" i="5"/>
  <c r="B75" i="5"/>
  <c r="F74" i="5"/>
  <c r="D74" i="5"/>
  <c r="B74" i="5"/>
  <c r="F73" i="5"/>
  <c r="D73" i="5"/>
  <c r="B73" i="5"/>
  <c r="F72" i="5"/>
  <c r="D72" i="5"/>
  <c r="B72" i="5"/>
  <c r="F71" i="5"/>
  <c r="D71" i="5"/>
  <c r="B71" i="5"/>
  <c r="F70" i="5"/>
  <c r="D70" i="5"/>
  <c r="B70" i="5"/>
  <c r="F69" i="5"/>
  <c r="D69" i="5"/>
  <c r="B69" i="5"/>
  <c r="F68" i="5"/>
  <c r="D68" i="5"/>
  <c r="B68" i="5"/>
  <c r="F67" i="5"/>
  <c r="D67" i="5"/>
  <c r="B67" i="5"/>
  <c r="D66" i="5"/>
  <c r="B66" i="5"/>
  <c r="F65" i="5"/>
  <c r="D65" i="5"/>
  <c r="B65" i="5"/>
  <c r="F64" i="5"/>
  <c r="D64" i="5"/>
  <c r="B64" i="5"/>
  <c r="F63" i="5"/>
  <c r="D63" i="5"/>
  <c r="B63" i="5"/>
  <c r="F62" i="5"/>
  <c r="D62" i="5"/>
  <c r="B62" i="5"/>
  <c r="F61" i="5"/>
  <c r="D61" i="5"/>
  <c r="B61" i="5"/>
  <c r="F60" i="5"/>
  <c r="D60" i="5"/>
  <c r="B60" i="5"/>
  <c r="F59" i="5"/>
  <c r="D59" i="5"/>
  <c r="B59" i="5"/>
  <c r="F58" i="5"/>
  <c r="D58" i="5"/>
  <c r="B58" i="5"/>
  <c r="F57" i="5"/>
  <c r="D57" i="5"/>
  <c r="B57" i="5"/>
  <c r="D56" i="5"/>
  <c r="B56" i="5"/>
  <c r="F55" i="5"/>
  <c r="D55" i="5"/>
  <c r="B55" i="5"/>
  <c r="F54" i="5"/>
  <c r="D54" i="5"/>
  <c r="B54" i="5"/>
  <c r="F53" i="5"/>
  <c r="D53" i="5"/>
  <c r="B53" i="5"/>
  <c r="F52" i="5"/>
  <c r="D52" i="5"/>
  <c r="B52" i="5"/>
  <c r="F51" i="5"/>
  <c r="D51" i="5"/>
  <c r="B51" i="5"/>
  <c r="F50" i="5"/>
  <c r="D50" i="5"/>
  <c r="B50" i="5"/>
  <c r="F49" i="5"/>
  <c r="D49" i="5"/>
  <c r="B49" i="5"/>
  <c r="F48" i="5"/>
  <c r="D48" i="5"/>
  <c r="B48" i="5"/>
  <c r="F47" i="5"/>
  <c r="D47" i="5"/>
  <c r="B47" i="5"/>
  <c r="D46" i="5"/>
  <c r="B46" i="5"/>
  <c r="F45" i="5"/>
  <c r="D45" i="5"/>
  <c r="B45" i="5"/>
  <c r="F44" i="5"/>
  <c r="D44" i="5"/>
  <c r="B44" i="5"/>
  <c r="F43" i="5"/>
  <c r="D43" i="5"/>
  <c r="B43" i="5"/>
  <c r="F42" i="5"/>
  <c r="D42" i="5"/>
  <c r="B42" i="5"/>
  <c r="F41" i="5"/>
  <c r="D41" i="5"/>
  <c r="B41" i="5"/>
  <c r="F40" i="5"/>
  <c r="D40" i="5"/>
  <c r="B40" i="5"/>
  <c r="F39" i="5"/>
  <c r="D39" i="5"/>
  <c r="B39" i="5"/>
  <c r="F38" i="5"/>
  <c r="D38" i="5"/>
  <c r="B38" i="5"/>
  <c r="F37" i="5"/>
  <c r="D37" i="5"/>
  <c r="B37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D26" i="5"/>
  <c r="B26" i="5"/>
  <c r="F129" i="4"/>
  <c r="D129" i="4"/>
  <c r="B129" i="4"/>
  <c r="F128" i="4"/>
  <c r="D128" i="4"/>
  <c r="B128" i="4"/>
  <c r="F127" i="4"/>
  <c r="D127" i="4"/>
  <c r="B127" i="4"/>
  <c r="F126" i="4"/>
  <c r="D126" i="4"/>
  <c r="B126" i="4"/>
  <c r="F125" i="4"/>
  <c r="D125" i="4"/>
  <c r="B125" i="4"/>
  <c r="F124" i="4"/>
  <c r="D124" i="4"/>
  <c r="B124" i="4"/>
  <c r="F123" i="4"/>
  <c r="D123" i="4"/>
  <c r="B123" i="4"/>
  <c r="F122" i="4"/>
  <c r="D122" i="4"/>
  <c r="B122" i="4"/>
  <c r="F121" i="4"/>
  <c r="D121" i="4"/>
  <c r="B121" i="4"/>
  <c r="D120" i="4"/>
  <c r="B120" i="4"/>
  <c r="F119" i="4"/>
  <c r="D119" i="4"/>
  <c r="B119" i="4"/>
  <c r="F118" i="4"/>
  <c r="D118" i="4"/>
  <c r="B118" i="4"/>
  <c r="F117" i="4"/>
  <c r="D117" i="4"/>
  <c r="B117" i="4"/>
  <c r="F116" i="4"/>
  <c r="D116" i="4"/>
  <c r="B116" i="4"/>
  <c r="F115" i="4"/>
  <c r="D115" i="4"/>
  <c r="B115" i="4"/>
  <c r="F114" i="4"/>
  <c r="D114" i="4"/>
  <c r="B114" i="4"/>
  <c r="F113" i="4"/>
  <c r="D113" i="4"/>
  <c r="B113" i="4"/>
  <c r="F112" i="4"/>
  <c r="D112" i="4"/>
  <c r="B112" i="4"/>
  <c r="F111" i="4"/>
  <c r="D111" i="4"/>
  <c r="B111" i="4"/>
  <c r="D110" i="4"/>
  <c r="B110" i="4"/>
  <c r="F109" i="4"/>
  <c r="D109" i="4"/>
  <c r="B109" i="4"/>
  <c r="F108" i="4"/>
  <c r="D108" i="4"/>
  <c r="B108" i="4"/>
  <c r="F107" i="4"/>
  <c r="D107" i="4"/>
  <c r="B107" i="4"/>
  <c r="F106" i="4"/>
  <c r="D106" i="4"/>
  <c r="B106" i="4"/>
  <c r="F105" i="4"/>
  <c r="D105" i="4"/>
  <c r="B105" i="4"/>
  <c r="F104" i="4"/>
  <c r="D104" i="4"/>
  <c r="B104" i="4"/>
  <c r="F103" i="4"/>
  <c r="D103" i="4"/>
  <c r="B103" i="4"/>
  <c r="F102" i="4"/>
  <c r="D102" i="4"/>
  <c r="B102" i="4"/>
  <c r="F101" i="4"/>
  <c r="D101" i="4"/>
  <c r="B101" i="4"/>
  <c r="D100" i="4"/>
  <c r="B100" i="4"/>
  <c r="F99" i="4"/>
  <c r="D99" i="4"/>
  <c r="B99" i="4"/>
  <c r="F98" i="4"/>
  <c r="D98" i="4"/>
  <c r="B98" i="4"/>
  <c r="F97" i="4"/>
  <c r="D97" i="4"/>
  <c r="B97" i="4"/>
  <c r="F96" i="4"/>
  <c r="D96" i="4"/>
  <c r="B96" i="4"/>
  <c r="F95" i="4"/>
  <c r="D95" i="4"/>
  <c r="B95" i="4"/>
  <c r="F94" i="4"/>
  <c r="D94" i="4"/>
  <c r="B94" i="4"/>
  <c r="F93" i="4"/>
  <c r="D93" i="4"/>
  <c r="B93" i="4"/>
  <c r="F92" i="4"/>
  <c r="D92" i="4"/>
  <c r="B92" i="4"/>
  <c r="F91" i="4"/>
  <c r="D91" i="4"/>
  <c r="B91" i="4"/>
  <c r="D90" i="4"/>
  <c r="B90" i="4"/>
  <c r="F89" i="4"/>
  <c r="D89" i="4"/>
  <c r="B89" i="4"/>
  <c r="F88" i="4"/>
  <c r="D88" i="4"/>
  <c r="B88" i="4"/>
  <c r="F87" i="4"/>
  <c r="D87" i="4"/>
  <c r="B87" i="4"/>
  <c r="F86" i="4"/>
  <c r="D86" i="4"/>
  <c r="B86" i="4"/>
  <c r="F85" i="4"/>
  <c r="D85" i="4"/>
  <c r="B85" i="4"/>
  <c r="F84" i="4"/>
  <c r="D84" i="4"/>
  <c r="B84" i="4"/>
  <c r="F83" i="4"/>
  <c r="D83" i="4"/>
  <c r="B83" i="4"/>
  <c r="F82" i="4"/>
  <c r="D82" i="4"/>
  <c r="B82" i="4"/>
  <c r="F81" i="4"/>
  <c r="D81" i="4"/>
  <c r="B81" i="4"/>
  <c r="D80" i="4"/>
  <c r="B80" i="4"/>
  <c r="F79" i="4"/>
  <c r="D79" i="4"/>
  <c r="B79" i="4"/>
  <c r="F78" i="4"/>
  <c r="D78" i="4"/>
  <c r="B78" i="4"/>
  <c r="F77" i="4"/>
  <c r="D77" i="4"/>
  <c r="B77" i="4"/>
  <c r="F76" i="4"/>
  <c r="D76" i="4"/>
  <c r="B76" i="4"/>
  <c r="F75" i="4"/>
  <c r="D75" i="4"/>
  <c r="B75" i="4"/>
  <c r="F74" i="4"/>
  <c r="D74" i="4"/>
  <c r="B74" i="4"/>
  <c r="F73" i="4"/>
  <c r="D73" i="4"/>
  <c r="B73" i="4"/>
  <c r="F72" i="4"/>
  <c r="D72" i="4"/>
  <c r="B72" i="4"/>
  <c r="F71" i="4"/>
  <c r="D71" i="4"/>
  <c r="B71" i="4"/>
  <c r="D70" i="4"/>
  <c r="B70" i="4"/>
  <c r="F69" i="4"/>
  <c r="D69" i="4"/>
  <c r="B69" i="4"/>
  <c r="F68" i="4"/>
  <c r="D68" i="4"/>
  <c r="B68" i="4"/>
  <c r="F67" i="4"/>
  <c r="D67" i="4"/>
  <c r="B67" i="4"/>
  <c r="F66" i="4"/>
  <c r="D66" i="4"/>
  <c r="B66" i="4"/>
  <c r="F65" i="4"/>
  <c r="D65" i="4"/>
  <c r="B65" i="4"/>
  <c r="F64" i="4"/>
  <c r="D64" i="4"/>
  <c r="B64" i="4"/>
  <c r="F63" i="4"/>
  <c r="D63" i="4"/>
  <c r="B63" i="4"/>
  <c r="F62" i="4"/>
  <c r="D62" i="4"/>
  <c r="B62" i="4"/>
  <c r="F61" i="4"/>
  <c r="D61" i="4"/>
  <c r="B61" i="4"/>
  <c r="D60" i="4"/>
  <c r="B60" i="4"/>
  <c r="F59" i="4"/>
  <c r="D59" i="4"/>
  <c r="B59" i="4"/>
  <c r="F58" i="4"/>
  <c r="D58" i="4"/>
  <c r="B58" i="4"/>
  <c r="F57" i="4"/>
  <c r="D57" i="4"/>
  <c r="B57" i="4"/>
  <c r="F56" i="4"/>
  <c r="D56" i="4"/>
  <c r="B56" i="4"/>
  <c r="F55" i="4"/>
  <c r="D55" i="4"/>
  <c r="B55" i="4"/>
  <c r="F54" i="4"/>
  <c r="D54" i="4"/>
  <c r="B54" i="4"/>
  <c r="F53" i="4"/>
  <c r="D53" i="4"/>
  <c r="B53" i="4"/>
  <c r="F52" i="4"/>
  <c r="D52" i="4"/>
  <c r="B52" i="4"/>
  <c r="F51" i="4"/>
  <c r="D51" i="4"/>
  <c r="B51" i="4"/>
  <c r="D50" i="4"/>
  <c r="B50" i="4"/>
  <c r="F49" i="4"/>
  <c r="D49" i="4"/>
  <c r="B49" i="4"/>
  <c r="F48" i="4"/>
  <c r="D48" i="4"/>
  <c r="B48" i="4"/>
  <c r="F47" i="4"/>
  <c r="D47" i="4"/>
  <c r="B47" i="4"/>
  <c r="F46" i="4"/>
  <c r="D46" i="4"/>
  <c r="B46" i="4"/>
  <c r="F45" i="4"/>
  <c r="D45" i="4"/>
  <c r="B45" i="4"/>
  <c r="F44" i="4"/>
  <c r="D44" i="4"/>
  <c r="B44" i="4"/>
  <c r="F43" i="4"/>
  <c r="D43" i="4"/>
  <c r="B43" i="4"/>
  <c r="F42" i="4"/>
  <c r="D42" i="4"/>
  <c r="B42" i="4"/>
  <c r="F41" i="4"/>
  <c r="D41" i="4"/>
  <c r="B41" i="4"/>
  <c r="D40" i="4"/>
  <c r="B40" i="4"/>
  <c r="F39" i="4"/>
  <c r="D39" i="4"/>
  <c r="B39" i="4"/>
  <c r="F38" i="4"/>
  <c r="D38" i="4"/>
  <c r="B38" i="4"/>
  <c r="F37" i="4"/>
  <c r="D37" i="4"/>
  <c r="B37" i="4"/>
  <c r="F36" i="4"/>
  <c r="D36" i="4"/>
  <c r="B36" i="4"/>
  <c r="F35" i="4"/>
  <c r="D35" i="4"/>
  <c r="B35" i="4"/>
  <c r="F34" i="4"/>
  <c r="D34" i="4"/>
  <c r="B34" i="4"/>
  <c r="F33" i="4"/>
  <c r="D33" i="4"/>
  <c r="B33" i="4"/>
  <c r="F32" i="4"/>
  <c r="D32" i="4"/>
  <c r="B32" i="4"/>
  <c r="F31" i="4"/>
  <c r="D31" i="4"/>
  <c r="B31" i="4"/>
  <c r="D30" i="4"/>
  <c r="B30" i="4"/>
  <c r="F29" i="4"/>
  <c r="D29" i="4"/>
  <c r="B29" i="4"/>
  <c r="F28" i="4"/>
  <c r="D28" i="4"/>
  <c r="B28" i="4"/>
  <c r="F27" i="4"/>
  <c r="D27" i="4"/>
  <c r="B27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D20" i="4"/>
  <c r="B20" i="4"/>
  <c r="F135" i="2"/>
  <c r="D135" i="2"/>
  <c r="B135" i="2"/>
  <c r="F134" i="2"/>
  <c r="D134" i="2"/>
  <c r="B134" i="2"/>
  <c r="F133" i="2"/>
  <c r="D133" i="2"/>
  <c r="B133" i="2"/>
  <c r="F132" i="2"/>
  <c r="D132" i="2"/>
  <c r="B132" i="2"/>
  <c r="F131" i="2"/>
  <c r="D131" i="2"/>
  <c r="B131" i="2"/>
  <c r="F130" i="2"/>
  <c r="D130" i="2"/>
  <c r="B130" i="2"/>
  <c r="F129" i="2"/>
  <c r="D129" i="2"/>
  <c r="B129" i="2"/>
  <c r="F128" i="2"/>
  <c r="D128" i="2"/>
  <c r="B128" i="2"/>
  <c r="F127" i="2"/>
  <c r="D127" i="2"/>
  <c r="B127" i="2"/>
  <c r="D126" i="2"/>
  <c r="B126" i="2"/>
  <c r="F125" i="2"/>
  <c r="D125" i="2"/>
  <c r="B125" i="2"/>
  <c r="F124" i="2"/>
  <c r="D124" i="2"/>
  <c r="B124" i="2"/>
  <c r="F123" i="2"/>
  <c r="D123" i="2"/>
  <c r="B123" i="2"/>
  <c r="F122" i="2"/>
  <c r="D122" i="2"/>
  <c r="B122" i="2"/>
  <c r="F121" i="2"/>
  <c r="D121" i="2"/>
  <c r="B121" i="2"/>
  <c r="F120" i="2"/>
  <c r="D120" i="2"/>
  <c r="B120" i="2"/>
  <c r="F119" i="2"/>
  <c r="D119" i="2"/>
  <c r="B119" i="2"/>
  <c r="F118" i="2"/>
  <c r="D118" i="2"/>
  <c r="B118" i="2"/>
  <c r="F117" i="2"/>
  <c r="D117" i="2"/>
  <c r="B117" i="2"/>
  <c r="D116" i="2"/>
  <c r="B116" i="2"/>
  <c r="F115" i="2"/>
  <c r="D115" i="2"/>
  <c r="B115" i="2"/>
  <c r="F114" i="2"/>
  <c r="D114" i="2"/>
  <c r="B114" i="2"/>
  <c r="F113" i="2"/>
  <c r="D113" i="2"/>
  <c r="B113" i="2"/>
  <c r="F112" i="2"/>
  <c r="D112" i="2"/>
  <c r="B112" i="2"/>
  <c r="F111" i="2"/>
  <c r="D111" i="2"/>
  <c r="B111" i="2"/>
  <c r="F110" i="2"/>
  <c r="D110" i="2"/>
  <c r="B110" i="2"/>
  <c r="F109" i="2"/>
  <c r="D109" i="2"/>
  <c r="B109" i="2"/>
  <c r="F108" i="2"/>
  <c r="D108" i="2"/>
  <c r="B108" i="2"/>
  <c r="F107" i="2"/>
  <c r="D107" i="2"/>
  <c r="B107" i="2"/>
  <c r="D106" i="2"/>
  <c r="B106" i="2"/>
  <c r="F105" i="2"/>
  <c r="D105" i="2"/>
  <c r="B105" i="2"/>
  <c r="F104" i="2"/>
  <c r="D104" i="2"/>
  <c r="B104" i="2"/>
  <c r="F103" i="2"/>
  <c r="D103" i="2"/>
  <c r="B103" i="2"/>
  <c r="F102" i="2"/>
  <c r="D102" i="2"/>
  <c r="B102" i="2"/>
  <c r="F101" i="2"/>
  <c r="D101" i="2"/>
  <c r="B101" i="2"/>
  <c r="F100" i="2"/>
  <c r="D100" i="2"/>
  <c r="B100" i="2"/>
  <c r="F99" i="2"/>
  <c r="D99" i="2"/>
  <c r="B99" i="2"/>
  <c r="F98" i="2"/>
  <c r="D98" i="2"/>
  <c r="B98" i="2"/>
  <c r="F97" i="2"/>
  <c r="D97" i="2"/>
  <c r="B97" i="2"/>
  <c r="D96" i="2"/>
  <c r="B96" i="2"/>
  <c r="F95" i="2"/>
  <c r="D95" i="2"/>
  <c r="B95" i="2"/>
  <c r="F94" i="2"/>
  <c r="D94" i="2"/>
  <c r="B94" i="2"/>
  <c r="F93" i="2"/>
  <c r="D93" i="2"/>
  <c r="B93" i="2"/>
  <c r="F92" i="2"/>
  <c r="D92" i="2"/>
  <c r="B92" i="2"/>
  <c r="F91" i="2"/>
  <c r="D91" i="2"/>
  <c r="B91" i="2"/>
  <c r="F90" i="2"/>
  <c r="D90" i="2"/>
  <c r="B90" i="2"/>
  <c r="F89" i="2"/>
  <c r="D89" i="2"/>
  <c r="B89" i="2"/>
  <c r="F88" i="2"/>
  <c r="D88" i="2"/>
  <c r="B88" i="2"/>
  <c r="F87" i="2"/>
  <c r="D87" i="2"/>
  <c r="B87" i="2"/>
  <c r="D86" i="2"/>
  <c r="B86" i="2"/>
  <c r="F85" i="2"/>
  <c r="D85" i="2"/>
  <c r="B85" i="2"/>
  <c r="F84" i="2"/>
  <c r="D84" i="2"/>
  <c r="B84" i="2"/>
  <c r="F83" i="2"/>
  <c r="D83" i="2"/>
  <c r="B83" i="2"/>
  <c r="F82" i="2"/>
  <c r="D82" i="2"/>
  <c r="B82" i="2"/>
  <c r="F81" i="2"/>
  <c r="D81" i="2"/>
  <c r="B81" i="2"/>
  <c r="F80" i="2"/>
  <c r="D80" i="2"/>
  <c r="B80" i="2"/>
  <c r="F79" i="2"/>
  <c r="D79" i="2"/>
  <c r="B79" i="2"/>
  <c r="F78" i="2"/>
  <c r="D78" i="2"/>
  <c r="B78" i="2"/>
  <c r="F77" i="2"/>
  <c r="D77" i="2"/>
  <c r="B77" i="2"/>
  <c r="D76" i="2"/>
  <c r="B76" i="2"/>
  <c r="F75" i="2"/>
  <c r="D75" i="2"/>
  <c r="B75" i="2"/>
  <c r="F74" i="2"/>
  <c r="D74" i="2"/>
  <c r="B74" i="2"/>
  <c r="F73" i="2"/>
  <c r="D73" i="2"/>
  <c r="B73" i="2"/>
  <c r="F72" i="2"/>
  <c r="D72" i="2"/>
  <c r="B72" i="2"/>
  <c r="F71" i="2"/>
  <c r="D71" i="2"/>
  <c r="B71" i="2"/>
  <c r="F70" i="2"/>
  <c r="D70" i="2"/>
  <c r="B70" i="2"/>
  <c r="F69" i="2"/>
  <c r="D69" i="2"/>
  <c r="B69" i="2"/>
  <c r="F68" i="2"/>
  <c r="D68" i="2"/>
  <c r="B68" i="2"/>
  <c r="F67" i="2"/>
  <c r="D67" i="2"/>
  <c r="B67" i="2"/>
  <c r="D66" i="2"/>
  <c r="B66" i="2"/>
  <c r="F65" i="2"/>
  <c r="D65" i="2"/>
  <c r="B65" i="2"/>
  <c r="F64" i="2"/>
  <c r="D64" i="2"/>
  <c r="B64" i="2"/>
  <c r="F63" i="2"/>
  <c r="D63" i="2"/>
  <c r="B63" i="2"/>
  <c r="F62" i="2"/>
  <c r="D62" i="2"/>
  <c r="B62" i="2"/>
  <c r="F61" i="2"/>
  <c r="D61" i="2"/>
  <c r="B61" i="2"/>
  <c r="F60" i="2"/>
  <c r="D60" i="2"/>
  <c r="B60" i="2"/>
  <c r="F59" i="2"/>
  <c r="D59" i="2"/>
  <c r="B59" i="2"/>
  <c r="F58" i="2"/>
  <c r="D58" i="2"/>
  <c r="B58" i="2"/>
  <c r="F57" i="2"/>
  <c r="D57" i="2"/>
  <c r="B57" i="2"/>
  <c r="D56" i="2"/>
  <c r="B56" i="2"/>
  <c r="F55" i="2"/>
  <c r="D55" i="2"/>
  <c r="B55" i="2"/>
  <c r="F54" i="2"/>
  <c r="D54" i="2"/>
  <c r="B54" i="2"/>
  <c r="F53" i="2"/>
  <c r="D53" i="2"/>
  <c r="B53" i="2"/>
  <c r="F52" i="2"/>
  <c r="D52" i="2"/>
  <c r="B52" i="2"/>
  <c r="F51" i="2"/>
  <c r="D51" i="2"/>
  <c r="B51" i="2"/>
  <c r="F50" i="2"/>
  <c r="D50" i="2"/>
  <c r="B50" i="2"/>
  <c r="F49" i="2"/>
  <c r="D49" i="2"/>
  <c r="B49" i="2"/>
  <c r="F48" i="2"/>
  <c r="D48" i="2"/>
  <c r="B48" i="2"/>
  <c r="F47" i="2"/>
  <c r="D47" i="2"/>
  <c r="B47" i="2"/>
  <c r="D46" i="2"/>
  <c r="B46" i="2"/>
  <c r="F45" i="2"/>
  <c r="D45" i="2"/>
  <c r="B45" i="2"/>
  <c r="F44" i="2"/>
  <c r="D44" i="2"/>
  <c r="B44" i="2"/>
  <c r="F43" i="2"/>
  <c r="D43" i="2"/>
  <c r="B43" i="2"/>
  <c r="F42" i="2"/>
  <c r="D42" i="2"/>
  <c r="B42" i="2"/>
  <c r="F41" i="2"/>
  <c r="D41" i="2"/>
  <c r="B41" i="2"/>
  <c r="F40" i="2"/>
  <c r="D40" i="2"/>
  <c r="B40" i="2"/>
  <c r="F39" i="2"/>
  <c r="D39" i="2"/>
  <c r="B39" i="2"/>
  <c r="F38" i="2"/>
  <c r="D38" i="2"/>
  <c r="B38" i="2"/>
  <c r="F37" i="2"/>
  <c r="D37" i="2"/>
  <c r="B37" i="2"/>
  <c r="D36" i="2"/>
  <c r="B36" i="2"/>
  <c r="F35" i="2"/>
  <c r="D35" i="2"/>
  <c r="B35" i="2"/>
  <c r="F34" i="2"/>
  <c r="D34" i="2"/>
  <c r="B34" i="2"/>
  <c r="F33" i="2"/>
  <c r="D33" i="2"/>
  <c r="B33" i="2"/>
  <c r="F32" i="2"/>
  <c r="D32" i="2"/>
  <c r="B32" i="2"/>
  <c r="F31" i="2"/>
  <c r="D31" i="2"/>
  <c r="B31" i="2"/>
  <c r="F30" i="2"/>
  <c r="D30" i="2"/>
  <c r="B30" i="2"/>
  <c r="F29" i="2"/>
  <c r="D29" i="2"/>
  <c r="B29" i="2"/>
  <c r="F28" i="2"/>
  <c r="D28" i="2"/>
  <c r="B28" i="2"/>
  <c r="F27" i="2"/>
  <c r="D27" i="2"/>
  <c r="B27" i="2"/>
  <c r="D26" i="2"/>
  <c r="B26" i="2"/>
  <c r="F135" i="3"/>
  <c r="D135" i="3"/>
  <c r="B135" i="3"/>
  <c r="F134" i="3"/>
  <c r="D134" i="3"/>
  <c r="B134" i="3"/>
  <c r="F133" i="3"/>
  <c r="D133" i="3"/>
  <c r="B133" i="3"/>
  <c r="F132" i="3"/>
  <c r="D132" i="3"/>
  <c r="B132" i="3"/>
  <c r="F131" i="3"/>
  <c r="D131" i="3"/>
  <c r="B131" i="3"/>
  <c r="F130" i="3"/>
  <c r="D130" i="3"/>
  <c r="B130" i="3"/>
  <c r="F129" i="3"/>
  <c r="D129" i="3"/>
  <c r="B129" i="3"/>
  <c r="F128" i="3"/>
  <c r="D128" i="3"/>
  <c r="B128" i="3"/>
  <c r="F127" i="3"/>
  <c r="D127" i="3"/>
  <c r="B127" i="3"/>
  <c r="D126" i="3"/>
  <c r="B126" i="3"/>
  <c r="F125" i="3"/>
  <c r="D125" i="3"/>
  <c r="B125" i="3"/>
  <c r="F124" i="3"/>
  <c r="D124" i="3"/>
  <c r="B124" i="3"/>
  <c r="F123" i="3"/>
  <c r="D123" i="3"/>
  <c r="B123" i="3"/>
  <c r="F122" i="3"/>
  <c r="D122" i="3"/>
  <c r="B122" i="3"/>
  <c r="F121" i="3"/>
  <c r="D121" i="3"/>
  <c r="B121" i="3"/>
  <c r="F120" i="3"/>
  <c r="D120" i="3"/>
  <c r="B120" i="3"/>
  <c r="F119" i="3"/>
  <c r="D119" i="3"/>
  <c r="B119" i="3"/>
  <c r="F118" i="3"/>
  <c r="D118" i="3"/>
  <c r="B118" i="3"/>
  <c r="F117" i="3"/>
  <c r="D117" i="3"/>
  <c r="B117" i="3"/>
  <c r="D116" i="3"/>
  <c r="B116" i="3"/>
  <c r="F115" i="3"/>
  <c r="D115" i="3"/>
  <c r="B115" i="3"/>
  <c r="F114" i="3"/>
  <c r="D114" i="3"/>
  <c r="B114" i="3"/>
  <c r="F113" i="3"/>
  <c r="D113" i="3"/>
  <c r="B113" i="3"/>
  <c r="F112" i="3"/>
  <c r="D112" i="3"/>
  <c r="B112" i="3"/>
  <c r="F111" i="3"/>
  <c r="D111" i="3"/>
  <c r="B111" i="3"/>
  <c r="F110" i="3"/>
  <c r="D110" i="3"/>
  <c r="B110" i="3"/>
  <c r="F109" i="3"/>
  <c r="D109" i="3"/>
  <c r="B109" i="3"/>
  <c r="F108" i="3"/>
  <c r="D108" i="3"/>
  <c r="B108" i="3"/>
  <c r="F107" i="3"/>
  <c r="D107" i="3"/>
  <c r="B107" i="3"/>
  <c r="D106" i="3"/>
  <c r="B106" i="3"/>
  <c r="F105" i="3"/>
  <c r="D105" i="3"/>
  <c r="B105" i="3"/>
  <c r="F104" i="3"/>
  <c r="D104" i="3"/>
  <c r="B104" i="3"/>
  <c r="F103" i="3"/>
  <c r="D103" i="3"/>
  <c r="B103" i="3"/>
  <c r="F102" i="3"/>
  <c r="D102" i="3"/>
  <c r="B102" i="3"/>
  <c r="F101" i="3"/>
  <c r="D101" i="3"/>
  <c r="B101" i="3"/>
  <c r="F100" i="3"/>
  <c r="D100" i="3"/>
  <c r="B100" i="3"/>
  <c r="F99" i="3"/>
  <c r="D99" i="3"/>
  <c r="B99" i="3"/>
  <c r="F98" i="3"/>
  <c r="D98" i="3"/>
  <c r="B98" i="3"/>
  <c r="F97" i="3"/>
  <c r="D97" i="3"/>
  <c r="B97" i="3"/>
  <c r="D96" i="3"/>
  <c r="B96" i="3"/>
  <c r="F95" i="3"/>
  <c r="D95" i="3"/>
  <c r="B95" i="3"/>
  <c r="F94" i="3"/>
  <c r="D94" i="3"/>
  <c r="B94" i="3"/>
  <c r="F93" i="3"/>
  <c r="D93" i="3"/>
  <c r="B93" i="3"/>
  <c r="F92" i="3"/>
  <c r="D92" i="3"/>
  <c r="B92" i="3"/>
  <c r="F91" i="3"/>
  <c r="D91" i="3"/>
  <c r="B91" i="3"/>
  <c r="F90" i="3"/>
  <c r="D90" i="3"/>
  <c r="B90" i="3"/>
  <c r="F89" i="3"/>
  <c r="D89" i="3"/>
  <c r="B89" i="3"/>
  <c r="F88" i="3"/>
  <c r="D88" i="3"/>
  <c r="B88" i="3"/>
  <c r="F87" i="3"/>
  <c r="D87" i="3"/>
  <c r="B87" i="3"/>
  <c r="D86" i="3"/>
  <c r="B86" i="3"/>
  <c r="F85" i="3"/>
  <c r="D85" i="3"/>
  <c r="B85" i="3"/>
  <c r="F84" i="3"/>
  <c r="D84" i="3"/>
  <c r="B84" i="3"/>
  <c r="F83" i="3"/>
  <c r="D83" i="3"/>
  <c r="B83" i="3"/>
  <c r="F82" i="3"/>
  <c r="D82" i="3"/>
  <c r="B82" i="3"/>
  <c r="F81" i="3"/>
  <c r="D81" i="3"/>
  <c r="B81" i="3"/>
  <c r="F80" i="3"/>
  <c r="D80" i="3"/>
  <c r="B80" i="3"/>
  <c r="F79" i="3"/>
  <c r="D79" i="3"/>
  <c r="B79" i="3"/>
  <c r="F78" i="3"/>
  <c r="D78" i="3"/>
  <c r="B78" i="3"/>
  <c r="F77" i="3"/>
  <c r="D77" i="3"/>
  <c r="B77" i="3"/>
  <c r="D76" i="3"/>
  <c r="B76" i="3"/>
  <c r="F75" i="3"/>
  <c r="D75" i="3"/>
  <c r="B75" i="3"/>
  <c r="F74" i="3"/>
  <c r="D74" i="3"/>
  <c r="B74" i="3"/>
  <c r="F73" i="3"/>
  <c r="D73" i="3"/>
  <c r="B73" i="3"/>
  <c r="F72" i="3"/>
  <c r="D72" i="3"/>
  <c r="B72" i="3"/>
  <c r="F71" i="3"/>
  <c r="D71" i="3"/>
  <c r="B71" i="3"/>
  <c r="F70" i="3"/>
  <c r="D70" i="3"/>
  <c r="B70" i="3"/>
  <c r="F69" i="3"/>
  <c r="D69" i="3"/>
  <c r="B69" i="3"/>
  <c r="F68" i="3"/>
  <c r="D68" i="3"/>
  <c r="B68" i="3"/>
  <c r="F67" i="3"/>
  <c r="D67" i="3"/>
  <c r="B67" i="3"/>
  <c r="D66" i="3"/>
  <c r="B66" i="3"/>
  <c r="F65" i="3"/>
  <c r="D65" i="3"/>
  <c r="B65" i="3"/>
  <c r="F64" i="3"/>
  <c r="D64" i="3"/>
  <c r="B64" i="3"/>
  <c r="F63" i="3"/>
  <c r="D63" i="3"/>
  <c r="B63" i="3"/>
  <c r="F62" i="3"/>
  <c r="D62" i="3"/>
  <c r="B62" i="3"/>
  <c r="F61" i="3"/>
  <c r="D61" i="3"/>
  <c r="B61" i="3"/>
  <c r="F60" i="3"/>
  <c r="D60" i="3"/>
  <c r="B60" i="3"/>
  <c r="F59" i="3"/>
  <c r="D59" i="3"/>
  <c r="B59" i="3"/>
  <c r="F58" i="3"/>
  <c r="D58" i="3"/>
  <c r="B58" i="3"/>
  <c r="F57" i="3"/>
  <c r="D57" i="3"/>
  <c r="B57" i="3"/>
  <c r="D56" i="3"/>
  <c r="B56" i="3"/>
  <c r="F55" i="3"/>
  <c r="D55" i="3"/>
  <c r="B55" i="3"/>
  <c r="F54" i="3"/>
  <c r="D54" i="3"/>
  <c r="B54" i="3"/>
  <c r="F53" i="3"/>
  <c r="D53" i="3"/>
  <c r="B53" i="3"/>
  <c r="F52" i="3"/>
  <c r="D52" i="3"/>
  <c r="B52" i="3"/>
  <c r="F51" i="3"/>
  <c r="D51" i="3"/>
  <c r="B51" i="3"/>
  <c r="F50" i="3"/>
  <c r="D50" i="3"/>
  <c r="B50" i="3"/>
  <c r="F49" i="3"/>
  <c r="D49" i="3"/>
  <c r="B49" i="3"/>
  <c r="F48" i="3"/>
  <c r="D48" i="3"/>
  <c r="B48" i="3"/>
  <c r="F47" i="3"/>
  <c r="D47" i="3"/>
  <c r="B47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B39" i="3"/>
  <c r="F38" i="3"/>
  <c r="D38" i="3"/>
  <c r="B38" i="3"/>
  <c r="F37" i="3"/>
  <c r="D37" i="3"/>
  <c r="B37" i="3"/>
  <c r="D36" i="3"/>
  <c r="B36" i="3"/>
  <c r="F35" i="3"/>
  <c r="D35" i="3"/>
  <c r="B35" i="3"/>
  <c r="F34" i="3"/>
  <c r="D34" i="3"/>
  <c r="B34" i="3"/>
  <c r="F33" i="3"/>
  <c r="D33" i="3"/>
  <c r="B33" i="3"/>
  <c r="F32" i="3"/>
  <c r="D32" i="3"/>
  <c r="B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D26" i="3"/>
  <c r="B26" i="3"/>
  <c r="D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F21" i="1"/>
  <c r="F22" i="1"/>
  <c r="F23" i="1"/>
  <c r="F24" i="1"/>
  <c r="F25" i="1"/>
  <c r="F26" i="1"/>
  <c r="F27" i="1"/>
  <c r="F28" i="1"/>
  <c r="F29" i="1"/>
  <c r="D21" i="1"/>
  <c r="D22" i="1"/>
  <c r="D23" i="1"/>
  <c r="D24" i="1"/>
  <c r="D25" i="1"/>
  <c r="D26" i="1"/>
  <c r="D27" i="1"/>
  <c r="D28" i="1"/>
  <c r="D29" i="1"/>
  <c r="D20" i="1"/>
  <c r="B41" i="1"/>
  <c r="B42" i="1"/>
  <c r="B43" i="1"/>
  <c r="B44" i="1"/>
  <c r="B45" i="1"/>
  <c r="B46" i="1"/>
  <c r="B47" i="1"/>
  <c r="B48" i="1"/>
  <c r="B49" i="1"/>
  <c r="B40" i="1"/>
  <c r="B61" i="1"/>
  <c r="B62" i="1"/>
  <c r="B63" i="1"/>
  <c r="B64" i="1"/>
  <c r="B65" i="1"/>
  <c r="B66" i="1"/>
  <c r="B67" i="1"/>
  <c r="B68" i="1"/>
  <c r="B69" i="1"/>
  <c r="B60" i="1"/>
  <c r="B121" i="1"/>
  <c r="B122" i="1"/>
  <c r="B123" i="1"/>
  <c r="B124" i="1"/>
  <c r="B125" i="1"/>
  <c r="B126" i="1"/>
  <c r="B127" i="1"/>
  <c r="B128" i="1"/>
  <c r="B129" i="1"/>
  <c r="B120" i="1"/>
  <c r="B111" i="1"/>
  <c r="B112" i="1"/>
  <c r="B113" i="1"/>
  <c r="B114" i="1"/>
  <c r="B115" i="1"/>
  <c r="B116" i="1"/>
  <c r="B117" i="1"/>
  <c r="B118" i="1"/>
  <c r="B119" i="1"/>
  <c r="B110" i="1"/>
  <c r="B101" i="1"/>
  <c r="B102" i="1"/>
  <c r="B103" i="1"/>
  <c r="B104" i="1"/>
  <c r="B105" i="1"/>
  <c r="B106" i="1"/>
  <c r="B107" i="1"/>
  <c r="B108" i="1"/>
  <c r="B109" i="1"/>
  <c r="B100" i="1"/>
  <c r="B91" i="1"/>
  <c r="B92" i="1"/>
  <c r="B93" i="1"/>
  <c r="B94" i="1"/>
  <c r="B95" i="1"/>
  <c r="B96" i="1"/>
  <c r="B97" i="1"/>
  <c r="B98" i="1"/>
  <c r="B99" i="1"/>
  <c r="B90" i="1"/>
  <c r="B81" i="1"/>
  <c r="B82" i="1"/>
  <c r="B83" i="1"/>
  <c r="B84" i="1"/>
  <c r="B85" i="1"/>
  <c r="B86" i="1"/>
  <c r="B87" i="1"/>
  <c r="B88" i="1"/>
  <c r="B89" i="1"/>
  <c r="B80" i="1"/>
  <c r="B71" i="1"/>
  <c r="B72" i="1"/>
  <c r="B73" i="1"/>
  <c r="B74" i="1"/>
  <c r="B75" i="1"/>
  <c r="B76" i="1"/>
  <c r="B77" i="1"/>
  <c r="B78" i="1"/>
  <c r="B79" i="1"/>
  <c r="B70" i="1"/>
  <c r="B51" i="1"/>
  <c r="B52" i="1"/>
  <c r="B53" i="1"/>
  <c r="B54" i="1"/>
  <c r="B55" i="1"/>
  <c r="B56" i="1"/>
  <c r="B57" i="1"/>
  <c r="B58" i="1"/>
  <c r="B59" i="1"/>
  <c r="B50" i="1"/>
  <c r="B31" i="1"/>
  <c r="B32" i="1"/>
  <c r="B33" i="1"/>
  <c r="B34" i="1"/>
  <c r="B35" i="1"/>
  <c r="B36" i="1"/>
  <c r="B37" i="1"/>
  <c r="B38" i="1"/>
  <c r="B39" i="1"/>
  <c r="B30" i="1"/>
  <c r="B21" i="1"/>
  <c r="B22" i="1"/>
  <c r="B23" i="1"/>
  <c r="B24" i="1"/>
  <c r="B25" i="1"/>
  <c r="B26" i="1"/>
  <c r="B27" i="1"/>
  <c r="B28" i="1"/>
  <c r="B29" i="1"/>
  <c r="B20" i="1"/>
</calcChain>
</file>

<file path=xl/sharedStrings.xml><?xml version="1.0" encoding="utf-8"?>
<sst xmlns="http://schemas.openxmlformats.org/spreadsheetml/2006/main" count="3117" uniqueCount="80">
  <si>
    <t>trigger</t>
  </si>
  <si>
    <t>process</t>
  </si>
  <si>
    <t>input</t>
  </si>
  <si>
    <t>5 (5/16)</t>
  </si>
  <si>
    <t>16 (5/16)</t>
  </si>
  <si>
    <t>5 (5/16/milk)</t>
  </si>
  <si>
    <t>5 (5/milk)</t>
  </si>
  <si>
    <t>16 (16/milk)</t>
  </si>
  <si>
    <t>16 (5/16/milk)</t>
  </si>
  <si>
    <t>milk (5/milk)</t>
  </si>
  <si>
    <t>milk (16/milk)</t>
  </si>
  <si>
    <t>milk (5/16/milk)</t>
  </si>
  <si>
    <t>Queries</t>
  </si>
  <si>
    <t>Q16</t>
  </si>
  <si>
    <t>Q5</t>
  </si>
  <si>
    <t>Q5 (5/16)</t>
  </si>
  <si>
    <t>Q16 (5/16)</t>
  </si>
  <si>
    <t>Latency in Seconds</t>
  </si>
  <si>
    <t>Processed Rows</t>
  </si>
  <si>
    <t>Input Rows</t>
  </si>
  <si>
    <t>Max</t>
  </si>
  <si>
    <t>3Q</t>
  </si>
  <si>
    <t>Median</t>
  </si>
  <si>
    <t>1Q</t>
  </si>
  <si>
    <t>Min</t>
  </si>
  <si>
    <t>Average</t>
  </si>
  <si>
    <t>Q5(5/M)</t>
  </si>
  <si>
    <t>Q16 (16/M)</t>
  </si>
  <si>
    <t>QM (5/M)</t>
  </si>
  <si>
    <t>QM (16/M)</t>
  </si>
  <si>
    <t>Q5 (5/16/M)</t>
  </si>
  <si>
    <t>Q16 (5/16/M)</t>
  </si>
  <si>
    <t>QM (5/16/M)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</si>
  <si>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</si>
  <si>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</si>
  <si>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</si>
  <si>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</si>
  <si>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</si>
  <si>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</si>
  <si>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</si>
  <si>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</si>
  <si>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</si>
  <si>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</si>
  <si>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</si>
  <si>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</si>
  <si>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Level(99.0%)</t>
  </si>
  <si>
    <t>Processing Time</t>
  </si>
  <si>
    <t>trigger 5</t>
  </si>
  <si>
    <t>Trigger 16</t>
  </si>
  <si>
    <t>trigger 5(5/16)</t>
  </si>
  <si>
    <t>trigger 5(5/milk)</t>
  </si>
  <si>
    <t>trigger 16(16/milk)</t>
  </si>
  <si>
    <t>trigger 5(5/16/milk)</t>
  </si>
  <si>
    <t>trigger milk(5/milk)</t>
  </si>
  <si>
    <t>trigger milk(16/milk)</t>
  </si>
  <si>
    <t>trigger milk(5/16/milk)</t>
  </si>
  <si>
    <t>Q5 (5/M)</t>
  </si>
  <si>
    <t>Query</t>
  </si>
  <si>
    <t>Optimal Trigger Processing Time[1]</t>
  </si>
  <si>
    <t xml:space="preserve">[1] Calculated by omitting the first data point as these were systematically outliers and biased the latency towards a higher value. Using a confidence interval of 99% added to the mean the optimal trigger processing time given a specific file size was determined for each query combination. </t>
  </si>
  <si>
    <t>Optimal Trigger Processing Time</t>
  </si>
  <si>
    <t>Process Rate</t>
  </si>
  <si>
    <t>Input Rate</t>
  </si>
  <si>
    <t>Column1</t>
  </si>
  <si>
    <t>5 (5/M)</t>
  </si>
  <si>
    <t>16 (16/M)</t>
  </si>
  <si>
    <t>5 (5/16/M)</t>
  </si>
  <si>
    <t>16 (5/16/M)</t>
  </si>
  <si>
    <t>M (5/M)</t>
  </si>
  <si>
    <t>M (16/M)</t>
  </si>
  <si>
    <t>M (5/16/M)</t>
  </si>
  <si>
    <t>Processing</t>
  </si>
  <si>
    <t>50mb</t>
  </si>
  <si>
    <t>500mb</t>
  </si>
  <si>
    <t>1000mb</t>
  </si>
  <si>
    <t>1500mb</t>
  </si>
  <si>
    <t>2000mb</t>
  </si>
  <si>
    <t>File Size</t>
  </si>
  <si>
    <t>Normed Median</t>
  </si>
  <si>
    <t>Difference to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</si>
</sst>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F81BD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404040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rgb="FF595959"/>
      <name val="Times New Roman"/>
      <family val="1"/>
    </font>
    <font>
      <b/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595959"/>
      </bottom>
      <diagonal/>
    </border>
    <border>
      <left/>
      <right style="medium">
        <color rgb="FF7F7F7F"/>
      </right>
      <top/>
      <bottom/>
      <diagonal/>
    </border>
    <border>
      <left/>
      <right/>
      <top style="medium">
        <color rgb="FF595959"/>
      </top>
      <bottom/>
      <diagonal/>
    </border>
    <border>
      <left/>
      <right style="medium">
        <color rgb="FF7F7F7F"/>
      </right>
      <top style="medium">
        <color rgb="FF595959"/>
      </top>
      <bottom/>
      <diagonal/>
    </border>
    <border>
      <left/>
      <right/>
      <top style="medium">
        <color rgb="FF595959"/>
      </top>
      <bottom style="medium">
        <color rgb="FF59595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5" fillId="0" borderId="0" xfId="0" applyFont="1"/>
    <xf numFmtId="0" fontId="5" fillId="5" borderId="4" xfId="0" applyFont="1" applyFill="1" applyBorder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5" fillId="2" borderId="1" xfId="0" applyFont="1" applyFill="1" applyBorder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2" borderId="2" xfId="0" applyFont="1" applyFill="1" applyBorder="1"/>
    <xf numFmtId="0" fontId="5" fillId="2" borderId="3" xfId="0" applyFont="1" applyFill="1" applyBorder="1"/>
    <xf numFmtId="0" fontId="7" fillId="0" borderId="0" xfId="0" applyFont="1"/>
    <xf numFmtId="0" fontId="8" fillId="0" borderId="0" xfId="0" applyFont="1" applyFill="1" applyBorder="1"/>
    <xf numFmtId="0" fontId="9" fillId="2" borderId="0" xfId="0" applyFont="1" applyFill="1"/>
    <xf numFmtId="0" fontId="10" fillId="6" borderId="0" xfId="0" applyFont="1" applyFill="1" applyBorder="1"/>
    <xf numFmtId="0" fontId="10" fillId="7" borderId="0" xfId="0" applyFont="1" applyFill="1" applyBorder="1"/>
    <xf numFmtId="0" fontId="10" fillId="8" borderId="0" xfId="0" applyFont="1" applyFill="1" applyBorder="1"/>
    <xf numFmtId="0" fontId="11" fillId="2" borderId="1" xfId="0" applyFont="1" applyFill="1" applyBorder="1"/>
    <xf numFmtId="0" fontId="8" fillId="6" borderId="0" xfId="0" applyFont="1" applyFill="1" applyBorder="1"/>
    <xf numFmtId="0" fontId="8" fillId="7" borderId="0" xfId="0" applyFont="1" applyFill="1" applyBorder="1"/>
    <xf numFmtId="0" fontId="8" fillId="8" borderId="0" xfId="0" applyFont="1" applyFill="1" applyBorder="1"/>
    <xf numFmtId="0" fontId="11" fillId="2" borderId="2" xfId="0" applyFont="1" applyFill="1" applyBorder="1"/>
    <xf numFmtId="0" fontId="11" fillId="2" borderId="3" xfId="0" applyFont="1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12" fillId="0" borderId="6" xfId="0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/>
    <xf numFmtId="0" fontId="12" fillId="0" borderId="6" xfId="0" applyFont="1" applyFill="1" applyBorder="1" applyAlignment="1">
      <alignment horizontal="centerContinuous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1" fontId="0" fillId="0" borderId="0" xfId="0" applyNumberFormat="1" applyFill="1" applyBorder="1" applyAlignment="1"/>
    <xf numFmtId="1" fontId="0" fillId="0" borderId="5" xfId="0" applyNumberFormat="1" applyFill="1" applyBorder="1" applyAlignment="1"/>
    <xf numFmtId="164" fontId="0" fillId="0" borderId="0" xfId="1" applyNumberFormat="1" applyFont="1" applyFill="1" applyBorder="1" applyAlignment="1"/>
    <xf numFmtId="164" fontId="0" fillId="0" borderId="5" xfId="1" applyNumberFormat="1" applyFont="1" applyFill="1" applyBorder="1" applyAlignment="1"/>
    <xf numFmtId="1" fontId="5" fillId="5" borderId="4" xfId="0" applyNumberFormat="1" applyFont="1" applyFill="1" applyBorder="1"/>
    <xf numFmtId="164" fontId="5" fillId="5" borderId="4" xfId="1" applyNumberFormat="1" applyFont="1" applyFill="1" applyBorder="1"/>
    <xf numFmtId="164" fontId="8" fillId="0" borderId="0" xfId="1" applyNumberFormat="1" applyFont="1" applyFill="1" applyBorder="1"/>
    <xf numFmtId="164" fontId="12" fillId="0" borderId="6" xfId="1" applyNumberFormat="1" applyFont="1" applyFill="1" applyBorder="1" applyAlignment="1">
      <alignment horizontal="centerContinuous"/>
    </xf>
    <xf numFmtId="164" fontId="12" fillId="0" borderId="6" xfId="1" applyNumberFormat="1" applyFont="1" applyFill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20" fillId="0" borderId="7" xfId="2" applyBorder="1" applyAlignment="1">
      <alignment horizontal="center" vertical="center" wrapText="1"/>
    </xf>
    <xf numFmtId="0" fontId="17" fillId="9" borderId="0" xfId="0" applyFont="1" applyFill="1" applyAlignment="1">
      <alignment horizontal="left" vertical="center" wrapText="1"/>
    </xf>
    <xf numFmtId="3" fontId="18" fillId="9" borderId="0" xfId="0" applyNumberFormat="1" applyFont="1" applyFill="1" applyAlignment="1">
      <alignment horizontal="center" vertical="center" wrapText="1"/>
    </xf>
    <xf numFmtId="3" fontId="18" fillId="9" borderId="8" xfId="0" applyNumberFormat="1" applyFont="1" applyFill="1" applyBorder="1" applyAlignment="1">
      <alignment horizontal="center" vertical="center" wrapText="1"/>
    </xf>
    <xf numFmtId="3" fontId="19" fillId="9" borderId="0" xfId="0" applyNumberFormat="1" applyFont="1" applyFill="1" applyAlignment="1">
      <alignment horizontal="right" vertical="center" wrapText="1"/>
    </xf>
    <xf numFmtId="0" fontId="17" fillId="10" borderId="0" xfId="0" applyFont="1" applyFill="1" applyAlignment="1">
      <alignment horizontal="left" vertical="center" wrapText="1"/>
    </xf>
    <xf numFmtId="3" fontId="18" fillId="10" borderId="0" xfId="0" applyNumberFormat="1" applyFont="1" applyFill="1" applyAlignment="1">
      <alignment horizontal="center" vertical="center" wrapText="1"/>
    </xf>
    <xf numFmtId="3" fontId="18" fillId="10" borderId="8" xfId="0" applyNumberFormat="1" applyFont="1" applyFill="1" applyBorder="1" applyAlignment="1">
      <alignment horizontal="center" vertical="center" wrapText="1"/>
    </xf>
    <xf numFmtId="3" fontId="19" fillId="10" borderId="0" xfId="0" applyNumberFormat="1" applyFont="1" applyFill="1" applyAlignment="1">
      <alignment horizontal="right" vertical="center" wrapText="1"/>
    </xf>
    <xf numFmtId="0" fontId="20" fillId="0" borderId="0" xfId="2" applyAlignment="1">
      <alignment horizontal="justify" vertical="center"/>
    </xf>
    <xf numFmtId="3" fontId="18" fillId="9" borderId="0" xfId="0" applyNumberFormat="1" applyFont="1" applyFill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3" fontId="18" fillId="9" borderId="9" xfId="0" applyNumberFormat="1" applyFont="1" applyFill="1" applyBorder="1" applyAlignment="1">
      <alignment horizontal="center" vertical="center" wrapText="1"/>
    </xf>
    <xf numFmtId="0" fontId="17" fillId="9" borderId="9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164" fontId="3" fillId="0" borderId="0" xfId="1" applyNumberFormat="1" applyFont="1" applyFill="1" applyBorder="1"/>
    <xf numFmtId="0" fontId="16" fillId="0" borderId="7" xfId="0" applyFont="1" applyBorder="1" applyAlignment="1">
      <alignment horizontal="center" vertical="center" wrapText="1"/>
    </xf>
    <xf numFmtId="3" fontId="18" fillId="9" borderId="9" xfId="0" applyNumberFormat="1" applyFont="1" applyFill="1" applyBorder="1" applyAlignment="1">
      <alignment horizontal="center" vertical="center" wrapText="1"/>
    </xf>
    <xf numFmtId="3" fontId="18" fillId="10" borderId="0" xfId="0" applyNumberFormat="1" applyFont="1" applyFill="1" applyAlignment="1">
      <alignment horizontal="center" vertical="center" wrapText="1"/>
    </xf>
    <xf numFmtId="3" fontId="18" fillId="9" borderId="0" xfId="0" applyNumberFormat="1" applyFont="1" applyFill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/>
    <xf numFmtId="164" fontId="5" fillId="0" borderId="0" xfId="1" applyNumberFormat="1" applyFont="1"/>
    <xf numFmtId="3" fontId="18" fillId="0" borderId="0" xfId="0" applyNumberFormat="1" applyFont="1" applyAlignment="1">
      <alignment horizontal="center" vertical="center" wrapText="1"/>
    </xf>
    <xf numFmtId="3" fontId="18" fillId="0" borderId="8" xfId="0" applyNumberFormat="1" applyFont="1" applyBorder="1" applyAlignment="1">
      <alignment horizontal="center" vertical="center" wrapText="1"/>
    </xf>
    <xf numFmtId="3" fontId="21" fillId="0" borderId="0" xfId="0" applyNumberFormat="1" applyFont="1" applyAlignment="1">
      <alignment horizontal="right" vertical="center" wrapText="1"/>
    </xf>
    <xf numFmtId="3" fontId="18" fillId="9" borderId="10" xfId="0" applyNumberFormat="1" applyFont="1" applyFill="1" applyBorder="1" applyAlignment="1">
      <alignment horizontal="center" vertical="center" wrapText="1"/>
    </xf>
    <xf numFmtId="3" fontId="21" fillId="9" borderId="9" xfId="0" applyNumberFormat="1" applyFont="1" applyFill="1" applyBorder="1" applyAlignment="1">
      <alignment horizontal="right" vertical="center" wrapText="1"/>
    </xf>
    <xf numFmtId="3" fontId="21" fillId="9" borderId="0" xfId="0" applyNumberFormat="1" applyFont="1" applyFill="1" applyAlignment="1">
      <alignment horizontal="right" vertical="center" wrapText="1"/>
    </xf>
    <xf numFmtId="3" fontId="19" fillId="9" borderId="9" xfId="0" applyNumberFormat="1" applyFont="1" applyFill="1" applyBorder="1" applyAlignment="1">
      <alignment horizontal="right" vertical="center" wrapText="1"/>
    </xf>
    <xf numFmtId="3" fontId="22" fillId="9" borderId="8" xfId="0" applyNumberFormat="1" applyFont="1" applyFill="1" applyBorder="1" applyAlignment="1">
      <alignment horizontal="right" vertical="center" wrapText="1"/>
    </xf>
    <xf numFmtId="3" fontId="22" fillId="10" borderId="8" xfId="0" applyNumberFormat="1" applyFont="1" applyFill="1" applyBorder="1" applyAlignment="1">
      <alignment horizontal="right" vertical="center" wrapText="1"/>
    </xf>
    <xf numFmtId="3" fontId="18" fillId="9" borderId="0" xfId="0" applyNumberFormat="1" applyFont="1" applyFill="1" applyAlignment="1">
      <alignment horizontal="center" vertical="center" wrapText="1"/>
    </xf>
    <xf numFmtId="3" fontId="18" fillId="10" borderId="0" xfId="0" applyNumberFormat="1" applyFont="1" applyFill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3" fontId="18" fillId="9" borderId="9" xfId="0" applyNumberFormat="1" applyFont="1" applyFill="1" applyBorder="1" applyAlignment="1">
      <alignment horizontal="center" vertical="center" wrapText="1"/>
    </xf>
    <xf numFmtId="3" fontId="18" fillId="10" borderId="11" xfId="0" applyNumberFormat="1" applyFont="1" applyFill="1" applyBorder="1" applyAlignment="1">
      <alignment horizontal="center" vertical="center" wrapText="1"/>
    </xf>
    <xf numFmtId="3" fontId="18" fillId="0" borderId="11" xfId="0" applyNumberFormat="1" applyFont="1" applyBorder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2" fontId="14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'500mb'!$AG$54</c:f>
              <c:strCache>
                <c:ptCount val="1"/>
                <c:pt idx="0">
                  <c:v>Optimal Trigger Processing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'500mb'!$AF$55:$AF$65</c:f>
              <c:strCache>
                <c:ptCount val="11"/>
                <c:pt idx="0">
                  <c:v>Q16</c:v>
                </c:pt>
                <c:pt idx="1">
                  <c:v>Q5</c:v>
                </c:pt>
                <c:pt idx="2">
                  <c:v>QM (16/M)</c:v>
                </c:pt>
                <c:pt idx="3">
                  <c:v>Q16 (16/M)</c:v>
                </c:pt>
                <c:pt idx="4">
                  <c:v>Q5 (5/M)</c:v>
                </c:pt>
                <c:pt idx="5">
                  <c:v>QM (5/M)</c:v>
                </c:pt>
                <c:pt idx="6">
                  <c:v>Q16 (5/16)</c:v>
                </c:pt>
                <c:pt idx="7">
                  <c:v>Q5 (5/16)</c:v>
                </c:pt>
                <c:pt idx="8">
                  <c:v>Q5 (5/16/M)</c:v>
                </c:pt>
                <c:pt idx="9">
                  <c:v>Q16 (5/16/M)</c:v>
                </c:pt>
                <c:pt idx="10">
                  <c:v>QM (5/16/M)</c:v>
                </c:pt>
              </c:strCache>
            </c:strRef>
          </c:cat>
          <c:val>
            <c:numRef>
              <c:f>'500mb'!$AG$55:$AG$65</c:f>
              <c:numCache>
                <c:formatCode>#,##0</c:formatCode>
                <c:ptCount val="11"/>
                <c:pt idx="0">
                  <c:v>16203</c:v>
                </c:pt>
                <c:pt idx="1">
                  <c:v>17635</c:v>
                </c:pt>
                <c:pt idx="2">
                  <c:v>23505</c:v>
                </c:pt>
                <c:pt idx="3">
                  <c:v>23580</c:v>
                </c:pt>
                <c:pt idx="4">
                  <c:v>24370</c:v>
                </c:pt>
                <c:pt idx="5">
                  <c:v>24405</c:v>
                </c:pt>
                <c:pt idx="6">
                  <c:v>31688</c:v>
                </c:pt>
                <c:pt idx="7">
                  <c:v>33889</c:v>
                </c:pt>
                <c:pt idx="8">
                  <c:v>44896</c:v>
                </c:pt>
                <c:pt idx="9">
                  <c:v>44940</c:v>
                </c:pt>
                <c:pt idx="10">
                  <c:v>44958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8-4D1A-B60E-C5AEC568F8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822575"/>
        <c:axId val="637705743"/>
      </c:barChart>
      <c:catAx>
        <c:axId val="642822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7705743"/>
        <c:crosses val="autoZero"/>
        <c:auto val="1"/>
        <c:lblAlgn val="ctr"/>
        <c:lblOffset val="100"/>
        <c:noMultiLvlLbl val="0"/>
      </c:catAx>
      <c:valAx>
        <c:axId val="637705743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82257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'50mb'!$AQ$43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'50mb'!$AR$42:$AS$42</c:f>
              <c:strCache>
                <c:ptCount val="2"/>
                <c:pt idx="0">
                  <c:v>Process Rate</c:v>
                </c:pt>
                <c:pt idx="1">
                  <c:v>Input Rate</c:v>
                </c:pt>
              </c:strCache>
            </c:strRef>
          </c:cat>
          <c:val>
            <c:numRef>
              <c:f>'50mb'!$AR$43:$AS$43</c:f>
              <c:numCache>
                <c:formatCode>General</c:formatCode>
                <c:ptCount val="2"/>
                <c:pt idx="0">
                  <c:v>5689.2213532811902</c:v>
                </c:pt>
                <c:pt idx="1">
                  <c:v>5679.8409388487398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C-442A-BF6B-FF202F9EFC89}"/>
            </c:ext>
          </c:extLst>
        </c:ser>
        <c:ser>
          <c:idx val="1"/>
          <c:order val="1"/>
          <c:tx>
            <c:strRef>
              <c:f>'50mb'!$AQ$44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'50mb'!$AR$42:$AS$42</c:f>
              <c:strCache>
                <c:ptCount val="2"/>
                <c:pt idx="0">
                  <c:v>Process Rate</c:v>
                </c:pt>
                <c:pt idx="1">
                  <c:v>Input Rate</c:v>
                </c:pt>
              </c:strCache>
            </c:strRef>
          </c:cat>
          <c:val>
            <c:numRef>
              <c:f>'50mb'!$AR$44:$AS$44</c:f>
              <c:numCache>
                <c:formatCode>General</c:formatCode>
                <c:ptCount val="2"/>
                <c:pt idx="0">
                  <c:v>7961.6613418530296</c:v>
                </c:pt>
                <c:pt idx="1">
                  <c:v>7930.3947457512304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C-442A-BF6B-FF202F9EFC89}"/>
            </c:ext>
          </c:extLst>
        </c:ser>
        <c:ser>
          <c:idx val="2"/>
          <c:order val="2"/>
          <c:tx>
            <c:strRef>
              <c:f>'50mb'!$AQ$45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'50mb'!$AR$42:$AS$42</c:f>
              <c:strCache>
                <c:ptCount val="2"/>
                <c:pt idx="0">
                  <c:v>Process Rate</c:v>
                </c:pt>
                <c:pt idx="1">
                  <c:v>Input Rate</c:v>
                </c:pt>
              </c:strCache>
            </c:strRef>
          </c:cat>
          <c:val>
            <c:numRef>
              <c:f>'50mb'!$AR$45:$AS$45</c:f>
              <c:numCache>
                <c:formatCode>General</c:formatCode>
                <c:ptCount val="2"/>
                <c:pt idx="0">
                  <c:v>8631.7340997862702</c:v>
                </c:pt>
                <c:pt idx="1">
                  <c:v>8601.93889541715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C-442A-BF6B-FF202F9EFC89}"/>
            </c:ext>
          </c:extLst>
        </c:ser>
        <c:ser>
          <c:idx val="3"/>
          <c:order val="3"/>
          <c:tx>
            <c:strRef>
              <c:f>'50mb'!$AQ$46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'50mb'!$AR$42:$AS$42</c:f>
              <c:strCache>
                <c:ptCount val="2"/>
                <c:pt idx="0">
                  <c:v>Process Rate</c:v>
                </c:pt>
                <c:pt idx="1">
                  <c:v>Input Rate</c:v>
                </c:pt>
              </c:strCache>
            </c:strRef>
          </c:cat>
          <c:val>
            <c:numRef>
              <c:f>'50mb'!$AR$46:$AS$46</c:f>
              <c:numCache>
                <c:formatCode>General</c:formatCode>
                <c:ptCount val="2"/>
                <c:pt idx="0">
                  <c:v>8967.1170998736707</c:v>
                </c:pt>
                <c:pt idx="1">
                  <c:v>8944.5186910534903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C-442A-BF6B-FF202F9EFC89}"/>
            </c:ext>
          </c:extLst>
        </c:ser>
        <c:ser>
          <c:idx val="4"/>
          <c:order val="4"/>
          <c:tx>
            <c:strRef>
              <c:f>'50mb'!$AQ$47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'50mb'!$AR$42:$AS$42</c:f>
              <c:strCache>
                <c:ptCount val="2"/>
                <c:pt idx="0">
                  <c:v>Process Rate</c:v>
                </c:pt>
                <c:pt idx="1">
                  <c:v>Input Rate</c:v>
                </c:pt>
              </c:strCache>
            </c:strRef>
          </c:cat>
          <c:val>
            <c:numRef>
              <c:f>'50mb'!$AR$47:$AS$47</c:f>
              <c:numCache>
                <c:formatCode>General</c:formatCode>
                <c:ptCount val="2"/>
                <c:pt idx="0">
                  <c:v>9092.7723002872408</c:v>
                </c:pt>
                <c:pt idx="1">
                  <c:v>9082.9003489724691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C-442A-BF6B-FF202F9EFC89}"/>
            </c:ext>
          </c:extLst>
        </c:ser>
        <c:ser>
          <c:idx val="5"/>
          <c:order val="5"/>
          <c:tx>
            <c:strRef>
              <c:f>'50mb'!$AQ$48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'50mb'!$AR$42:$AS$42</c:f>
              <c:strCache>
                <c:ptCount val="2"/>
                <c:pt idx="0">
                  <c:v>Process Rate</c:v>
                </c:pt>
                <c:pt idx="1">
                  <c:v>Input Rate</c:v>
                </c:pt>
              </c:strCache>
            </c:strRef>
          </c:cat>
          <c:val>
            <c:numRef>
              <c:f>'50mb'!$AR$48:$AS$48</c:f>
              <c:numCache>
                <c:formatCode>General</c:formatCode>
                <c:ptCount val="2"/>
                <c:pt idx="0">
                  <c:v>9266.1392405063198</c:v>
                </c:pt>
                <c:pt idx="1">
                  <c:v>9251.5007898894091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C-442A-BF6B-FF202F9EFC89}"/>
            </c:ext>
          </c:extLst>
        </c:ser>
        <c:ser>
          <c:idx val="6"/>
          <c:order val="6"/>
          <c:tx>
            <c:strRef>
              <c:f>'50mb'!$AQ$49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'50mb'!$AR$42:$AS$42</c:f>
              <c:strCache>
                <c:ptCount val="2"/>
                <c:pt idx="0">
                  <c:v>Process Rate</c:v>
                </c:pt>
                <c:pt idx="1">
                  <c:v>Input Rate</c:v>
                </c:pt>
              </c:strCache>
            </c:strRef>
          </c:cat>
          <c:val>
            <c:numRef>
              <c:f>'50mb'!$AR$49:$AS$49</c:f>
              <c:numCache>
                <c:formatCode>General</c:formatCode>
                <c:ptCount val="2"/>
                <c:pt idx="0">
                  <c:v>9121.8068535825496</c:v>
                </c:pt>
                <c:pt idx="1">
                  <c:v>9111.1629716063708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1C-442A-BF6B-FF202F9EFC89}"/>
            </c:ext>
          </c:extLst>
        </c:ser>
        <c:ser>
          <c:idx val="7"/>
          <c:order val="7"/>
          <c:tx>
            <c:strRef>
              <c:f>'50mb'!$AQ$50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'50mb'!$AR$42:$AS$42</c:f>
              <c:strCache>
                <c:ptCount val="2"/>
                <c:pt idx="0">
                  <c:v>Process Rate</c:v>
                </c:pt>
                <c:pt idx="1">
                  <c:v>Input Rate</c:v>
                </c:pt>
              </c:strCache>
            </c:strRef>
          </c:cat>
          <c:val>
            <c:numRef>
              <c:f>'50mb'!$AR$50:$AS$50</c:f>
              <c:numCache>
                <c:formatCode>General</c:formatCode>
                <c:ptCount val="2"/>
                <c:pt idx="0">
                  <c:v>8955.1188928817191</c:v>
                </c:pt>
                <c:pt idx="1">
                  <c:v>8943.4941967012801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1C-442A-BF6B-FF202F9EFC89}"/>
            </c:ext>
          </c:extLst>
        </c:ser>
        <c:ser>
          <c:idx val="8"/>
          <c:order val="8"/>
          <c:tx>
            <c:strRef>
              <c:f>'50mb'!$AQ$51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'50mb'!$AR$42:$AS$42</c:f>
              <c:strCache>
                <c:ptCount val="2"/>
                <c:pt idx="0">
                  <c:v>Process Rate</c:v>
                </c:pt>
                <c:pt idx="1">
                  <c:v>Input Rate</c:v>
                </c:pt>
              </c:strCache>
            </c:strRef>
          </c:cat>
          <c:val>
            <c:numRef>
              <c:f>'50mb'!$AR$51:$AS$51</c:f>
              <c:numCache>
                <c:formatCode>General</c:formatCode>
                <c:ptCount val="2"/>
                <c:pt idx="0">
                  <c:v>9325.5304749392799</c:v>
                </c:pt>
                <c:pt idx="1">
                  <c:v>9318.4819794732994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1C-442A-BF6B-FF202F9EF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833391"/>
        <c:axId val="640891423"/>
      </c:lineChart>
      <c:catAx>
        <c:axId val="6428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91423"/>
        <c:crosses val="autoZero"/>
        <c:auto val="1"/>
        <c:lblAlgn val="ctr"/>
        <c:lblOffset val="100"/>
        <c:noMultiLvlLbl val="0"/>
      </c:catAx>
      <c:valAx>
        <c:axId val="6408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33391"/>
        <c:crosses val="autoZero"/>
        <c:crossBetween val="between"/>
        <c:min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21272</c:v>
                </c:pt>
                <c:pt idx="1">
                  <c:v>13636</c:v>
                </c:pt>
                <c:pt idx="2">
                  <c:v>10823</c:v>
                </c:pt>
                <c:pt idx="3">
                  <c:v>10487</c:v>
                </c:pt>
                <c:pt idx="4">
                  <c:v>10383</c:v>
                </c:pt>
                <c:pt idx="5">
                  <c:v>9867</c:v>
                </c:pt>
                <c:pt idx="6">
                  <c:v>9841</c:v>
                </c:pt>
                <c:pt idx="7">
                  <c:v>9807</c:v>
                </c:pt>
                <c:pt idx="8">
                  <c:v>9652</c:v>
                </c:pt>
                <c:pt idx="9">
                  <c:v>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B-4CED-812F-A86D61D172F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20059</c:v>
                </c:pt>
                <c:pt idx="1">
                  <c:v>11625</c:v>
                </c:pt>
                <c:pt idx="2">
                  <c:v>10206</c:v>
                </c:pt>
                <c:pt idx="3">
                  <c:v>9873</c:v>
                </c:pt>
                <c:pt idx="4">
                  <c:v>9620</c:v>
                </c:pt>
                <c:pt idx="5">
                  <c:v>9413</c:v>
                </c:pt>
                <c:pt idx="6">
                  <c:v>9344</c:v>
                </c:pt>
                <c:pt idx="7">
                  <c:v>9532</c:v>
                </c:pt>
                <c:pt idx="8">
                  <c:v>8978</c:v>
                </c:pt>
                <c:pt idx="9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B-4CED-812F-A86D61D172F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 (5/16)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32002</c:v>
                </c:pt>
                <c:pt idx="1">
                  <c:v>20967</c:v>
                </c:pt>
                <c:pt idx="2">
                  <c:v>19650</c:v>
                </c:pt>
                <c:pt idx="3">
                  <c:v>18405</c:v>
                </c:pt>
                <c:pt idx="4">
                  <c:v>18038</c:v>
                </c:pt>
                <c:pt idx="5">
                  <c:v>17734</c:v>
                </c:pt>
                <c:pt idx="6">
                  <c:v>18176</c:v>
                </c:pt>
                <c:pt idx="7">
                  <c:v>17890</c:v>
                </c:pt>
                <c:pt idx="8">
                  <c:v>17532</c:v>
                </c:pt>
                <c:pt idx="9">
                  <c:v>17528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FB-4CED-812F-A86D61D172F6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16 (5/16)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32457</c:v>
                </c:pt>
                <c:pt idx="1">
                  <c:v>20881</c:v>
                </c:pt>
                <c:pt idx="2">
                  <c:v>19588</c:v>
                </c:pt>
                <c:pt idx="3">
                  <c:v>18384</c:v>
                </c:pt>
                <c:pt idx="4">
                  <c:v>18080</c:v>
                </c:pt>
                <c:pt idx="5">
                  <c:v>17697</c:v>
                </c:pt>
                <c:pt idx="6">
                  <c:v>18105</c:v>
                </c:pt>
                <c:pt idx="7">
                  <c:v>17837</c:v>
                </c:pt>
                <c:pt idx="8">
                  <c:v>17519</c:v>
                </c:pt>
                <c:pt idx="9">
                  <c:v>17554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FB-4CED-812F-A86D61D172F6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5 (5/milk)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31317</c:v>
                </c:pt>
                <c:pt idx="1">
                  <c:v>20291</c:v>
                </c:pt>
                <c:pt idx="2">
                  <c:v>18734</c:v>
                </c:pt>
                <c:pt idx="3">
                  <c:v>17675</c:v>
                </c:pt>
                <c:pt idx="4">
                  <c:v>17141</c:v>
                </c:pt>
                <c:pt idx="5">
                  <c:v>17103</c:v>
                </c:pt>
                <c:pt idx="6">
                  <c:v>17385</c:v>
                </c:pt>
                <c:pt idx="7">
                  <c:v>17072</c:v>
                </c:pt>
                <c:pt idx="8">
                  <c:v>16934</c:v>
                </c:pt>
                <c:pt idx="9">
                  <c:v>17132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FB-4CED-812F-A86D61D172F6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16 (16/milk)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28920</c:v>
                </c:pt>
                <c:pt idx="1">
                  <c:v>19613</c:v>
                </c:pt>
                <c:pt idx="2">
                  <c:v>18212</c:v>
                </c:pt>
                <c:pt idx="3">
                  <c:v>17180</c:v>
                </c:pt>
                <c:pt idx="4">
                  <c:v>16864</c:v>
                </c:pt>
                <c:pt idx="5">
                  <c:v>16662</c:v>
                </c:pt>
                <c:pt idx="6">
                  <c:v>16838</c:v>
                </c:pt>
                <c:pt idx="7">
                  <c:v>16944</c:v>
                </c:pt>
                <c:pt idx="8">
                  <c:v>16062</c:v>
                </c:pt>
                <c:pt idx="9">
                  <c:v>16177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FB-4CED-812F-A86D61D172F6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5 (5/16/milk)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Sheet1!$H$3:$H$12</c:f>
              <c:numCache>
                <c:formatCode>General</c:formatCode>
                <c:ptCount val="10"/>
                <c:pt idx="0">
                  <c:v>41080</c:v>
                </c:pt>
                <c:pt idx="1">
                  <c:v>29321</c:v>
                </c:pt>
                <c:pt idx="2">
                  <c:v>27193</c:v>
                </c:pt>
                <c:pt idx="3">
                  <c:v>26188</c:v>
                </c:pt>
                <c:pt idx="4">
                  <c:v>25799</c:v>
                </c:pt>
                <c:pt idx="5">
                  <c:v>25253</c:v>
                </c:pt>
                <c:pt idx="6">
                  <c:v>25697</c:v>
                </c:pt>
                <c:pt idx="7">
                  <c:v>26103</c:v>
                </c:pt>
                <c:pt idx="8">
                  <c:v>25095</c:v>
                </c:pt>
                <c:pt idx="9">
                  <c:v>25065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FB-4CED-812F-A86D61D172F6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16 (5/16/milk)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Sheet1!$I$3:$I$12</c:f>
              <c:numCache>
                <c:formatCode>General</c:formatCode>
                <c:ptCount val="10"/>
                <c:pt idx="0">
                  <c:v>41447</c:v>
                </c:pt>
                <c:pt idx="1">
                  <c:v>29301</c:v>
                </c:pt>
                <c:pt idx="2">
                  <c:v>26940</c:v>
                </c:pt>
                <c:pt idx="3">
                  <c:v>26199</c:v>
                </c:pt>
                <c:pt idx="4">
                  <c:v>25807</c:v>
                </c:pt>
                <c:pt idx="5">
                  <c:v>25328</c:v>
                </c:pt>
                <c:pt idx="6">
                  <c:v>25610</c:v>
                </c:pt>
                <c:pt idx="7">
                  <c:v>26199</c:v>
                </c:pt>
                <c:pt idx="8">
                  <c:v>25021</c:v>
                </c:pt>
                <c:pt idx="9">
                  <c:v>24995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FB-4CED-812F-A86D61D172F6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milk (5/milk)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Sheet1!$J$3:$J$12</c:f>
              <c:numCache>
                <c:formatCode>General</c:formatCode>
                <c:ptCount val="10"/>
                <c:pt idx="0">
                  <c:v>31560</c:v>
                </c:pt>
                <c:pt idx="1">
                  <c:v>20296</c:v>
                </c:pt>
                <c:pt idx="2">
                  <c:v>18718</c:v>
                </c:pt>
                <c:pt idx="3">
                  <c:v>17647</c:v>
                </c:pt>
                <c:pt idx="4">
                  <c:v>17160</c:v>
                </c:pt>
                <c:pt idx="5">
                  <c:v>17084</c:v>
                </c:pt>
                <c:pt idx="6">
                  <c:v>17365</c:v>
                </c:pt>
                <c:pt idx="7">
                  <c:v>17068</c:v>
                </c:pt>
                <c:pt idx="8">
                  <c:v>16891</c:v>
                </c:pt>
                <c:pt idx="9">
                  <c:v>17165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FB-4CED-812F-A86D61D172F6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milk (16/milk)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Sheet1!$K$3:$K$12</c:f>
              <c:numCache>
                <c:formatCode>General</c:formatCode>
                <c:ptCount val="10"/>
                <c:pt idx="0">
                  <c:v>29167</c:v>
                </c:pt>
                <c:pt idx="1">
                  <c:v>19579</c:v>
                </c:pt>
                <c:pt idx="2">
                  <c:v>17915</c:v>
                </c:pt>
                <c:pt idx="3">
                  <c:v>17283</c:v>
                </c:pt>
                <c:pt idx="4">
                  <c:v>16883</c:v>
                </c:pt>
                <c:pt idx="5">
                  <c:v>16712</c:v>
                </c:pt>
                <c:pt idx="6">
                  <c:v>16781</c:v>
                </c:pt>
                <c:pt idx="7">
                  <c:v>17039</c:v>
                </c:pt>
                <c:pt idx="8">
                  <c:v>16091</c:v>
                </c:pt>
                <c:pt idx="9">
                  <c:v>16173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FB-4CED-812F-A86D61D172F6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milk (5/16/milk)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Sheet1!$L$3:$L$12</c:f>
              <c:numCache>
                <c:formatCode>General</c:formatCode>
                <c:ptCount val="10"/>
                <c:pt idx="0">
                  <c:v>41172</c:v>
                </c:pt>
                <c:pt idx="1">
                  <c:v>29422</c:v>
                </c:pt>
                <c:pt idx="2">
                  <c:v>27137</c:v>
                </c:pt>
                <c:pt idx="3">
                  <c:v>26122</c:v>
                </c:pt>
                <c:pt idx="4">
                  <c:v>25761</c:v>
                </c:pt>
                <c:pt idx="5">
                  <c:v>25280</c:v>
                </c:pt>
                <c:pt idx="6">
                  <c:v>25679</c:v>
                </c:pt>
                <c:pt idx="7">
                  <c:v>26158</c:v>
                </c:pt>
                <c:pt idx="8">
                  <c:v>25119</c:v>
                </c:pt>
                <c:pt idx="9">
                  <c:v>24992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FB-4CED-812F-A86D61D1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912"/>
        <c:axId val="2910704"/>
      </c:lineChart>
      <c:catAx>
        <c:axId val="51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704"/>
        <c:crosses val="autoZero"/>
        <c:auto val="1"/>
        <c:lblAlgn val="ctr"/>
        <c:lblOffset val="100"/>
        <c:noMultiLvlLbl val="0"/>
      </c:catAx>
      <c:valAx>
        <c:axId val="2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Sheet1!$W$19</c:f>
              <c:strCache>
                <c:ptCount val="1"/>
                <c:pt idx="0">
                  <c:v>Normed 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Sheet1!$V$20:$V$24</c:f>
              <c:strCache>
                <c:ptCount val="5"/>
                <c:pt idx="0">
                  <c:v>50mb</c:v>
                </c:pt>
                <c:pt idx="1">
                  <c:v>500mb</c:v>
                </c:pt>
                <c:pt idx="2">
                  <c:v>1000mb</c:v>
                </c:pt>
                <c:pt idx="3">
                  <c:v>1500mb</c:v>
                </c:pt>
                <c:pt idx="4">
                  <c:v>2000mb</c:v>
                </c:pt>
              </c:strCache>
            </c:strRef>
          </c:cat>
          <c:val>
            <c:numRef>
              <c:f>Sheet1!$W$20:$W$24</c:f>
              <c:numCache>
                <c:formatCode>0.00</c:formatCode>
                <c:ptCount val="5"/>
                <c:pt idx="0">
                  <c:v>1</c:v>
                </c:pt>
                <c:pt idx="1">
                  <c:v>1.6269135802469137</c:v>
                </c:pt>
                <c:pt idx="2">
                  <c:v>2.1459259259259258</c:v>
                </c:pt>
                <c:pt idx="3">
                  <c:v>2.8866666666666667</c:v>
                </c:pt>
                <c:pt idx="4">
                  <c:v>3.2168395061728394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B-4F24-8B9C-A9E6EA78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7848879"/>
        <c:axId val="692955167"/>
      </c:barChart>
      <c:catAx>
        <c:axId val="69784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955167"/>
        <c:crosses val="autoZero"/>
        <c:auto val="1"/>
        <c:lblAlgn val="ctr"/>
        <c:lblOffset val="100"/>
        <c:noMultiLvlLbl val="0"/>
      </c:catAx>
      <c:valAx>
        <c:axId val="6929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8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Sheet1!$W$19</c:f>
              <c:strCache>
                <c:ptCount val="1"/>
                <c:pt idx="0">
                  <c:v>Normed 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Sheet1!$V$20:$V$24</c:f>
              <c:strCache>
                <c:ptCount val="5"/>
                <c:pt idx="0">
                  <c:v>50mb</c:v>
                </c:pt>
                <c:pt idx="1">
                  <c:v>500mb</c:v>
                </c:pt>
                <c:pt idx="2">
                  <c:v>1000mb</c:v>
                </c:pt>
                <c:pt idx="3">
                  <c:v>1500mb</c:v>
                </c:pt>
                <c:pt idx="4">
                  <c:v>2000mb</c:v>
                </c:pt>
              </c:strCache>
            </c:strRef>
          </c:cat>
          <c:val>
            <c:numRef>
              <c:f>Sheet1!$W$20:$W$24</c:f>
              <c:numCache>
                <c:formatCode>0.00</c:formatCode>
                <c:ptCount val="5"/>
                <c:pt idx="0">
                  <c:v>1</c:v>
                </c:pt>
                <c:pt idx="1">
                  <c:v>1.6269135802469137</c:v>
                </c:pt>
                <c:pt idx="2">
                  <c:v>2.1459259259259258</c:v>
                </c:pt>
                <c:pt idx="3">
                  <c:v>2.8866666666666667</c:v>
                </c:pt>
                <c:pt idx="4">
                  <c:v>3.2168395061728394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F-4C1A-AA53-400FC48CED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27"/>
        <c:axId val="697821839"/>
        <c:axId val="692965967"/>
      </c:barChart>
      <c:catAx>
        <c:axId val="697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965967"/>
        <c:crosses val="autoZero"/>
        <c:auto val="1"/>
        <c:lblAlgn val="ctr"/>
        <c:lblOffset val="100"/>
        <c:noMultiLvlLbl val="0"/>
      </c:catAx>
      <c:valAx>
        <c:axId val="69296596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82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lvl="3" algn="ctr" rtl="0">
              <a:defRPr sz="1400" b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GB" sz="120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Latency across queries                                                  </a:t>
            </a:r>
            <a:r>
              <a:rPr lang="en-GB" sz="1200">
                <a:noFill/>
                <a:latin typeface="Times New Roman" panose="02020603050405020304" pitchFamily="18" charset="0"/>
                <a:cs typeface="Times New Roman" panose="02020603050405020304" pitchFamily="18" charset="0"/>
              </a:rPr>
              <a:t>111111111</a:t>
            </a:r>
          </a:p>
        </cx:rich>
      </cx:tx>
      <cx:spPr>
        <a:noFill/>
        <a:ln>
          <a:noFill/>
        </a:ln>
      </cx:spPr>
    </cx:title>
    <cx:plotArea>
      <cx:plotAreaRegion>
        <cx:series layoutId="boxWhisker" uniqueId="{2AEF221C-02E7-411A-AD22-E954D54C77D4}">
          <cx:tx>
            <cx:txData>
              <cx:f>_xlchart.v1.4</cx:f>
              <cx:v>9344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in="0"/>
        <cx:title>
          <cx:tx>
            <cx:txData>
              <cx:v>Latency in Seconds</cx:v>
            </cx:txData>
          </cx:tx>
          <cx:spPr>
            <a:noFill/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Latency in Seconds</a:t>
              </a:r>
            </a:p>
          </cx:txPr>
        </cx:title>
        <cx:units unit="thousands"/>
        <cx:majorGridlines>
          <cx:spPr>
            <a:ln>
              <a:solidFill>
                <a:schemeClr val="bg1">
                  <a:lumMod val="95000"/>
                </a:schemeClr>
              </a:solidFill>
            </a:ln>
          </cx:spPr>
        </cx:majorGridlines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_xlchart.v1.38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lvl="3" algn="ctr" rtl="0">
              <a:defRPr sz="1400" b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GB" sz="120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Q5 Latency across queries                                                  </a:t>
            </a:r>
            <a:r>
              <a:rPr lang="en-GB" sz="1200">
                <a:noFill/>
                <a:latin typeface="Times New Roman" panose="02020603050405020304" pitchFamily="18" charset="0"/>
                <a:cs typeface="Times New Roman" panose="02020603050405020304" pitchFamily="18" charset="0"/>
              </a:rPr>
              <a:t>111111 </a:t>
            </a:r>
          </a:p>
        </cx:rich>
      </cx:tx>
      <cx:spPr>
        <a:noFill/>
        <a:ln>
          <a:noFill/>
        </a:ln>
      </cx:spPr>
    </cx:title>
    <cx:plotArea>
      <cx:plotAreaRegion>
        <cx:series layoutId="boxWhisker" uniqueId="{CC059204-6DB4-4536-838B-595CB52D5AF3}">
          <cx:tx>
            <cx:txData>
              <cx:f>_xlchart.v1.37</cx:f>
              <cx:v>Latency in Seconds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in="0"/>
        <cx:title>
          <cx:tx>
            <cx:txData>
              <cx:v>Latency in Seconds</cx:v>
            </cx:txData>
          </cx:tx>
          <cx:spPr>
            <a:noFill/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Latency in Seconds</a:t>
              </a:r>
            </a:p>
          </cx:txPr>
        </cx:title>
        <cx:units unit="thousands"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Processing Rate</a:t>
            </a: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across queries        </a:t>
            </a:r>
            <a:r>
              <a:rPr lang="en-US" sz="1200" b="0" i="0" u="none" strike="noStrike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111111111111111111111111</a:t>
            </a:r>
          </a:p>
        </cx:rich>
      </cx:tx>
    </cx:title>
    <cx:plotArea>
      <cx:plotAreaRegion>
        <cx:series layoutId="boxWhisker" uniqueId="{1E4366FA-A9FD-4C24-9613-624765864A84}">
          <cx:tx>
            <cx:txData>
              <cx:f>_xlchart.v1.1</cx:f>
              <cx:v>5657.891921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Procesing Rate in 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Procesing Rate in Seconds</a:t>
              </a:r>
            </a:p>
          </cx:txPr>
        </cx:title>
        <cx:units unit="hundreds"/>
        <cx:majorGridlines>
          <cx:spPr>
            <a:ln>
              <a:solidFill>
                <a:schemeClr val="bg1">
                  <a:lumMod val="95000"/>
                </a:schemeClr>
              </a:solidFill>
            </a:ln>
          </cx:spPr>
        </cx:majorGridlines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Input Rate across queries                </a:t>
            </a:r>
            <a:r>
              <a:rPr lang="en-US" sz="1200" b="0" i="0" u="none" strike="noStrike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1111111111111111111</a:t>
            </a:r>
            <a:endParaRPr lang="en-US" sz="1400" b="0" i="0" u="none" strike="noStrike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4F6B1856-8D94-461A-B08D-F9AD35B68B59}">
          <cx:tx>
            <cx:txData>
              <cx:f>_xlchart.v1.7</cx:f>
              <cx:v>5605.703986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Input Rows per Second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Input Rows per Second</a:t>
              </a:r>
            </a:p>
          </cx:txPr>
        </cx:title>
        <cx:units unit="thousands">
          <cx:unitsLabel>
            <cx:tx>
              <cx:txData>
                <cx:v>Thousands</cx:v>
              </cx:txData>
            </cx:tx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>
                    <a:solidFill>
                      <a:srgbClr val="7F7F7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GB"/>
                  <a:t>Thousands</a:t>
                </a:r>
              </a:p>
            </cx:txPr>
          </cx:unitsLabel>
        </cx:units>
        <cx:majorGridlines>
          <cx:spPr>
            <a:ln>
              <a:solidFill>
                <a:schemeClr val="bg1">
                  <a:lumMod val="95000"/>
                </a:schemeClr>
              </a:solidFill>
            </a:ln>
          </cx:spPr>
        </cx:majorGridlines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446407B2-2470-48A5-ADB8-91058B395EE0}">
          <cx:tx>
            <cx:txData>
              <cx:f>_xlchart.v1.10</cx:f>
              <cx:v>#REF!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/>
    <cx:plotArea>
      <cx:plotAreaRegion>
        <cx:series layoutId="boxWhisker" uniqueId="{F5A43CEF-B431-4464-BFF5-AC3021D3A44D}">
          <cx:tx>
            <cx:txData>
              <cx:f>_xlchart.v1.16</cx:f>
              <cx:v>#REF!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boxWhisker" uniqueId="{CA0B98CB-847E-4FCA-AC55-78A36271D0BB}">
          <cx:tx>
            <cx:txData>
              <cx:f>_xlchart.v1.13</cx:f>
              <cx:v>#REF!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/>
    <cx:plotArea>
      <cx:plotAreaRegion>
        <cx:series layoutId="boxWhisker" uniqueId="{BFF552FF-39DE-479F-87ED-6BA72B2DF903}">
          <cx:tx>
            <cx:txData>
              <cx:f>_xlchart.v1.22</cx:f>
              <cx:v>#REF!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/>
    <cx:plotArea>
      <cx:plotAreaRegion>
        <cx:series layoutId="boxWhisker" uniqueId="{E1837C2D-314D-4E77-9BDF-B9762198781E}">
          <cx:tx>
            <cx:txData>
              <cx:f>_xlchart.v1.19</cx:f>
              <cx:v>#REF!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Q5 Latencies across file sizes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Q5 Latencies across file sizes</a:t>
          </a:r>
        </a:p>
      </cx:txPr>
    </cx:title>
    <cx:plotArea>
      <cx:plotAreaRegion>
        <cx:series layoutId="boxWhisker" uniqueId="{01238E5E-E380-4DD8-A8B5-4DCDEE9F2F05}">
          <cx:tx>
            <cx:txData>
              <cx:f>_xlchart.v1.25</cx:f>
              <cx:v>Latency in Seconds</cx:v>
            </cx:txData>
          </cx:tx>
          <cx:spPr>
            <a:solidFill>
              <a:schemeClr val="accent1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5.xml"/><Relationship Id="rId4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153147</xdr:colOff>
      <xdr:row>119</xdr:row>
      <xdr:rowOff>168587</xdr:rowOff>
    </xdr:from>
    <xdr:to>
      <xdr:col>14</xdr:col>
      <xdr:colOff>437030</xdr:colOff>
      <xdr:row>134</xdr:row>
      <xdr:rowOff>48061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8FD4CF8-D4D1-49B3-B49D-10FAC6CA5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1747" y="24038237"/>
              <a:ext cx="4982883" cy="2698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41043</xdr:colOff>
      <xdr:row>101</xdr:row>
      <xdr:rowOff>64894</xdr:rowOff>
    </xdr:from>
    <xdr:to>
      <xdr:col>14</xdr:col>
      <xdr:colOff>330665</xdr:colOff>
      <xdr:row>115</xdr:row>
      <xdr:rowOff>151935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E444C38-2D5F-477A-8553-10EA4A9848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9643" y="20549994"/>
              <a:ext cx="4988622" cy="27095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32821</xdr:colOff>
      <xdr:row>84</xdr:row>
      <xdr:rowOff>158821</xdr:rowOff>
    </xdr:from>
    <xdr:to>
      <xdr:col>14</xdr:col>
      <xdr:colOff>359597</xdr:colOff>
      <xdr:row>99</xdr:row>
      <xdr:rowOff>105167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A5542FD-1DF0-4E45-B44B-D63F6B88D4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1421" y="17500671"/>
              <a:ext cx="5025776" cy="27212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365125</xdr:colOff>
      <xdr:row>126</xdr:row>
      <xdr:rowOff>139700</xdr:rowOff>
    </xdr:from>
    <xdr:to>
      <xdr:col>12</xdr:col>
      <xdr:colOff>561975</xdr:colOff>
      <xdr:row>141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5901BEC-F361-499C-BAA2-28A6FD3C8C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6575" y="25888950"/>
              <a:ext cx="4857750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415925</xdr:colOff>
      <xdr:row>129</xdr:row>
      <xdr:rowOff>31750</xdr:rowOff>
    </xdr:from>
    <xdr:to>
      <xdr:col>17</xdr:col>
      <xdr:colOff>111125</xdr:colOff>
      <xdr:row>144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5AD509-F89C-42E1-B9E4-B325B0FC1B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8975" y="25920700"/>
              <a:ext cx="4953000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365125</xdr:colOff>
      <xdr:row>116</xdr:row>
      <xdr:rowOff>139700</xdr:rowOff>
    </xdr:from>
    <xdr:to>
      <xdr:col>12</xdr:col>
      <xdr:colOff>561975</xdr:colOff>
      <xdr:row>131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F62AFC1-9B60-41C5-9C49-C11CB2F41F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6575" y="23552150"/>
              <a:ext cx="485775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441325</xdr:colOff>
      <xdr:row>116</xdr:row>
      <xdr:rowOff>69850</xdr:rowOff>
    </xdr:from>
    <xdr:to>
      <xdr:col>20</xdr:col>
      <xdr:colOff>136525</xdr:colOff>
      <xdr:row>131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97B325-62FB-4843-A733-0C961D9C7B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9075" y="23945850"/>
              <a:ext cx="5403850" cy="280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365125</xdr:colOff>
      <xdr:row>118</xdr:row>
      <xdr:rowOff>146050</xdr:rowOff>
    </xdr:from>
    <xdr:to>
      <xdr:col>12</xdr:col>
      <xdr:colOff>561975</xdr:colOff>
      <xdr:row>133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6B7E821-99C1-431F-925A-B158388CEE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6575" y="24403050"/>
              <a:ext cx="488315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673100</xdr:colOff>
      <xdr:row>72</xdr:row>
      <xdr:rowOff>228600</xdr:rowOff>
    </xdr:from>
    <xdr:to>
      <xdr:col>34</xdr:col>
      <xdr:colOff>605366</xdr:colOff>
      <xdr:row>72</xdr:row>
      <xdr:rowOff>2971800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81A92-96A0-4FAA-84E1-6B87F5AC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254000</xdr:colOff>
      <xdr:row>38</xdr:row>
      <xdr:rowOff>141816</xdr:rowOff>
    </xdr:from>
    <xdr:to>
      <xdr:col>46</xdr:col>
      <xdr:colOff>691444</xdr:colOff>
      <xdr:row>50</xdr:row>
      <xdr:rowOff>161572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F993A-4EB3-4631-8BBA-E5E5F136B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574675</xdr:colOff>
      <xdr:row>12</xdr:row>
      <xdr:rowOff>152400</xdr:rowOff>
    </xdr:from>
    <xdr:to>
      <xdr:col>11</xdr:col>
      <xdr:colOff>269875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AA001-5201-4780-A8D8-AFC502E3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301625</xdr:colOff>
      <xdr:row>27</xdr:row>
      <xdr:rowOff>44450</xdr:rowOff>
    </xdr:from>
    <xdr:to>
      <xdr:col>24</xdr:col>
      <xdr:colOff>606425</xdr:colOff>
      <xdr:row>42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4E3DA-B6B7-4150-B8F3-8A7FCA8D7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117475</xdr:colOff>
      <xdr:row>37</xdr:row>
      <xdr:rowOff>107950</xdr:rowOff>
    </xdr:from>
    <xdr:to>
      <xdr:col>13</xdr:col>
      <xdr:colOff>422275</xdr:colOff>
      <xdr:row>52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E1F8E4-4EE0-4368-B991-E014D6315B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5075" y="692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349250</xdr:colOff>
      <xdr:row>22</xdr:row>
      <xdr:rowOff>152400</xdr:rowOff>
    </xdr:from>
    <xdr:to>
      <xdr:col>13</xdr:col>
      <xdr:colOff>458187</xdr:colOff>
      <xdr:row>37</xdr:row>
      <xdr:rowOff>116422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A948CA-91C7-4165-90E3-427D33EB85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7250" y="4203700"/>
              <a:ext cx="4985737" cy="2726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9525</xdr:colOff>
      <xdr:row>25</xdr:row>
      <xdr:rowOff>25400</xdr:rowOff>
    </xdr:from>
    <xdr:to>
      <xdr:col>22</xdr:col>
      <xdr:colOff>314325</xdr:colOff>
      <xdr:row>40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B8A6B3-EDFD-42F5-98BC-8E782EC9F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son\Documents\1500mb\1500mb%20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son\Documents\1000mb\1000mb%20Sta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son\Documents\500mb\500mb%20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755E-5AC9-4480-9A2C-85D6BCAE9EA0}">
  <dimension ref="A1:AT129"/>
  <sheetViews>
    <sheetView topLeftCell="A103" zoomScale="89" workbookViewId="0">
      <selection activeCell="K117" sqref="K117"/>
    </sheetView>
  </sheetViews>
  <sheetFormatPr defaultRowHeight="14.5" x14ac:dyDescent="0.35"/>
  <cols>
    <col min="1" max="1" width="8.7265625" style="12"/>
    <col min="2" max="2" width="16.54296875" style="12" bestFit="1" customWidth="1"/>
    <col min="3" max="3" width="8.7265625" style="12" customWidth="1"/>
    <col min="4" max="4" width="14.26953125" style="12" bestFit="1" customWidth="1"/>
    <col min="5" max="5" width="8.7265625" style="12"/>
    <col min="6" max="6" width="10.26953125" style="12" bestFit="1" customWidth="1"/>
    <col min="7" max="7" width="8.7265625" style="12"/>
    <col min="8" max="8" width="10.26953125" style="12" bestFit="1" customWidth="1"/>
    <col min="9" max="9" width="8.7265625" style="12"/>
    <col min="10" max="10" width="10.26953125" style="12" bestFit="1" customWidth="1"/>
    <col min="11" max="11" width="8.7265625" style="12"/>
    <col min="12" max="12" width="10.26953125" style="12" bestFit="1" customWidth="1"/>
    <col min="13" max="13" width="8.7265625" style="12"/>
    <col min="14" max="14" width="10.26953125" style="12" bestFit="1" customWidth="1"/>
    <col min="15" max="15" width="8.7265625" style="12"/>
    <col min="16" max="16" width="10.26953125" style="12" bestFit="1" customWidth="1"/>
    <col min="17" max="17" width="8.7265625" style="12"/>
    <col min="18" max="18" width="10.26953125" style="12" bestFit="1" customWidth="1"/>
    <col min="19" max="19" width="8.7265625" style="12"/>
    <col min="20" max="20" width="10.26953125" style="12" bestFit="1" customWidth="1"/>
    <col min="21" max="21" width="8.7265625" style="12"/>
    <col min="22" max="22" width="10.26953125" style="12" bestFit="1" customWidth="1"/>
    <col min="23" max="23" width="8.7265625" style="12"/>
    <col min="24" max="24" width="10.26953125" style="12" bestFit="1" customWidth="1"/>
    <col min="25" max="25" width="8.7265625" style="12"/>
    <col min="26" max="26" width="10.26953125" style="12" bestFit="1" customWidth="1"/>
    <col min="27" max="27" width="8.7265625" style="12"/>
    <col min="28" max="28" width="10.26953125" style="12" bestFit="1" customWidth="1"/>
    <col min="29" max="16384" width="8.7265625" style="12"/>
  </cols>
  <sheetData>
    <row r="1" spans="1:46" x14ac:dyDescent="0.35">
      <c r="B1" s="12">
        <v>5</v>
      </c>
      <c r="F1" s="12">
        <v>16</v>
      </c>
      <c r="J1" s="12" t="s">
        <v>3</v>
      </c>
      <c r="N1" s="12" t="s">
        <v>4</v>
      </c>
      <c r="R1" s="12" t="s">
        <v>6</v>
      </c>
      <c r="V1" s="12" t="s">
        <v>7</v>
      </c>
      <c r="Z1" s="12" t="s">
        <v>5</v>
      </c>
      <c r="AD1" s="12" t="s">
        <v>8</v>
      </c>
      <c r="AH1" s="12" t="s">
        <v>9</v>
      </c>
      <c r="AL1" s="12" t="s">
        <v>10</v>
      </c>
      <c r="AP1" s="12" t="s">
        <v>11</v>
      </c>
    </row>
    <row r="2" spans="1:46" x14ac:dyDescent="0.35">
      <c r="B2" s="12" t="s">
        <v>0</v>
      </c>
      <c r="C2" s="12" t="s">
        <v>1</v>
      </c>
      <c r="D2" s="12" t="s">
        <v>2</v>
      </c>
      <c r="F2" s="12" t="s">
        <v>0</v>
      </c>
      <c r="G2" s="12" t="s">
        <v>1</v>
      </c>
      <c r="H2" s="12" t="s">
        <v>2</v>
      </c>
      <c r="J2" s="12" t="s">
        <v>0</v>
      </c>
      <c r="K2" s="12" t="s">
        <v>1</v>
      </c>
      <c r="L2" s="12" t="s">
        <v>2</v>
      </c>
      <c r="N2" s="12" t="s">
        <v>0</v>
      </c>
      <c r="O2" s="12" t="s">
        <v>1</v>
      </c>
      <c r="P2" s="12" t="s">
        <v>2</v>
      </c>
      <c r="R2" s="12" t="s">
        <v>0</v>
      </c>
      <c r="S2" s="12" t="s">
        <v>1</v>
      </c>
      <c r="T2" s="12" t="s">
        <v>2</v>
      </c>
      <c r="V2" s="12" t="s">
        <v>0</v>
      </c>
      <c r="W2" s="12" t="s">
        <v>1</v>
      </c>
      <c r="X2" s="12" t="s">
        <v>2</v>
      </c>
      <c r="Z2" s="12" t="s">
        <v>0</v>
      </c>
      <c r="AA2" s="12" t="s">
        <v>1</v>
      </c>
      <c r="AB2" s="12" t="s">
        <v>2</v>
      </c>
      <c r="AD2" s="12" t="s">
        <v>0</v>
      </c>
      <c r="AE2" s="12" t="s">
        <v>1</v>
      </c>
      <c r="AF2" s="12" t="s">
        <v>2</v>
      </c>
      <c r="AH2" s="12" t="s">
        <v>0</v>
      </c>
      <c r="AI2" s="12" t="s">
        <v>1</v>
      </c>
      <c r="AJ2" s="12" t="s">
        <v>2</v>
      </c>
      <c r="AL2" s="12" t="s">
        <v>0</v>
      </c>
      <c r="AM2" s="12" t="s">
        <v>1</v>
      </c>
      <c r="AN2" s="12" t="s">
        <v>2</v>
      </c>
      <c r="AP2" s="12" t="s">
        <v>0</v>
      </c>
      <c r="AQ2" s="12" t="s">
        <v>1</v>
      </c>
      <c r="AR2" s="12" t="s">
        <v>2</v>
      </c>
    </row>
    <row r="3" spans="1:46" x14ac:dyDescent="0.35">
      <c r="A3" s="12">
        <v>1</v>
      </c>
      <c r="B3" s="12">
        <v>47095</v>
      </c>
      <c r="C3" s="12">
        <v>44906.573806692701</v>
      </c>
      <c r="E3" s="12">
        <v>1</v>
      </c>
      <c r="F3" s="12">
        <v>41081</v>
      </c>
      <c r="G3" s="12">
        <v>51480.453726692896</v>
      </c>
      <c r="I3" s="12">
        <v>1</v>
      </c>
      <c r="J3" s="12">
        <v>83403</v>
      </c>
      <c r="K3" s="12">
        <v>25357.840845053499</v>
      </c>
      <c r="M3" s="12">
        <v>1</v>
      </c>
      <c r="N3" s="12">
        <v>82631</v>
      </c>
      <c r="O3" s="12">
        <v>25594.133094526402</v>
      </c>
      <c r="Q3" s="12">
        <v>1</v>
      </c>
      <c r="R3" s="12">
        <v>55647</v>
      </c>
      <c r="S3" s="12">
        <v>38005.319148936098</v>
      </c>
      <c r="U3" s="12">
        <v>1</v>
      </c>
      <c r="V3" s="12">
        <v>83428</v>
      </c>
      <c r="W3" s="12">
        <v>25348.4191097154</v>
      </c>
      <c r="Y3" s="12">
        <v>1</v>
      </c>
      <c r="Z3" s="12">
        <v>99629</v>
      </c>
      <c r="AA3" s="12">
        <v>21226.038258495701</v>
      </c>
      <c r="AC3" s="12">
        <v>1</v>
      </c>
      <c r="AD3" s="12">
        <v>99995</v>
      </c>
      <c r="AE3" s="12">
        <v>21149.200000000001</v>
      </c>
      <c r="AG3" s="12">
        <v>1</v>
      </c>
      <c r="AH3" s="12">
        <v>54933</v>
      </c>
      <c r="AI3" s="12">
        <v>4264.2491762692698</v>
      </c>
      <c r="AK3" s="12">
        <v>1</v>
      </c>
      <c r="AL3" s="12">
        <v>82252</v>
      </c>
      <c r="AM3" s="12">
        <v>2847.93074940427</v>
      </c>
      <c r="AO3" s="12">
        <v>1</v>
      </c>
      <c r="AP3" s="12">
        <v>100035</v>
      </c>
      <c r="AQ3" s="12">
        <v>2341.6604188534002</v>
      </c>
    </row>
    <row r="4" spans="1:46" x14ac:dyDescent="0.35">
      <c r="A4" s="12">
        <v>2</v>
      </c>
      <c r="B4" s="12">
        <v>34574</v>
      </c>
      <c r="C4" s="12">
        <v>61169.052783803301</v>
      </c>
      <c r="D4" s="12">
        <v>44584.703600640802</v>
      </c>
      <c r="E4" s="12">
        <v>2</v>
      </c>
      <c r="F4" s="12">
        <v>33859</v>
      </c>
      <c r="G4" s="12">
        <v>62460.7206142941</v>
      </c>
      <c r="H4" s="12">
        <v>51244.699668047702</v>
      </c>
      <c r="I4" s="12">
        <v>2</v>
      </c>
      <c r="J4" s="12">
        <v>91215</v>
      </c>
      <c r="K4" s="12">
        <v>23185.844588668599</v>
      </c>
      <c r="L4" s="12">
        <v>25333.237506588001</v>
      </c>
      <c r="M4" s="12">
        <v>2</v>
      </c>
      <c r="N4" s="12">
        <v>68218</v>
      </c>
      <c r="O4" s="12">
        <v>31002.374739804702</v>
      </c>
      <c r="P4" s="12">
        <v>25446.320070265701</v>
      </c>
      <c r="Q4" s="12">
        <v>2</v>
      </c>
      <c r="R4" s="12">
        <v>48972</v>
      </c>
      <c r="S4" s="12">
        <v>43185.428705613202</v>
      </c>
      <c r="T4" s="12">
        <v>37971.2018384861</v>
      </c>
      <c r="U4" s="12">
        <v>2</v>
      </c>
      <c r="V4" s="12">
        <v>77884</v>
      </c>
      <c r="W4" s="12">
        <v>27153.697022609598</v>
      </c>
      <c r="X4" s="12">
        <v>25299.599258328799</v>
      </c>
      <c r="Y4" s="12">
        <v>2</v>
      </c>
      <c r="Z4" s="12">
        <v>82239</v>
      </c>
      <c r="AA4" s="12">
        <v>25716.752392417198</v>
      </c>
      <c r="AB4" s="12">
        <v>21123.218441317102</v>
      </c>
      <c r="AC4" s="12">
        <v>2</v>
      </c>
      <c r="AD4" s="12">
        <v>82212</v>
      </c>
      <c r="AE4" s="12">
        <v>25724.8853587632</v>
      </c>
      <c r="AF4" s="12">
        <v>21119.632514479701</v>
      </c>
      <c r="AG4" s="12">
        <v>2</v>
      </c>
      <c r="AH4" s="12">
        <v>48807</v>
      </c>
      <c r="AI4" s="12">
        <v>4799.3771512866697</v>
      </c>
      <c r="AJ4" s="12">
        <v>4235.8727690276801</v>
      </c>
      <c r="AK4" s="12">
        <v>2</v>
      </c>
      <c r="AL4" s="12">
        <v>78595</v>
      </c>
      <c r="AM4" s="12">
        <v>2980.4061275382901</v>
      </c>
      <c r="AN4" s="12">
        <v>2823.0813729271099</v>
      </c>
      <c r="AO4" s="12">
        <v>2</v>
      </c>
      <c r="AP4" s="12">
        <v>82327</v>
      </c>
      <c r="AQ4" s="12">
        <v>2845.3362809284899</v>
      </c>
      <c r="AR4" s="12">
        <v>2340.2567560817201</v>
      </c>
    </row>
    <row r="5" spans="1:46" x14ac:dyDescent="0.35">
      <c r="A5" s="12">
        <v>3</v>
      </c>
      <c r="B5" s="12">
        <v>33889</v>
      </c>
      <c r="C5" s="12">
        <v>62405.429330185798</v>
      </c>
      <c r="D5" s="12">
        <v>61117.789850884197</v>
      </c>
      <c r="E5" s="12">
        <v>3</v>
      </c>
      <c r="F5" s="12">
        <v>38389</v>
      </c>
      <c r="G5" s="12">
        <v>55088.953140058802</v>
      </c>
      <c r="H5" s="12">
        <v>62375.980652391903</v>
      </c>
      <c r="I5" s="12">
        <v>3</v>
      </c>
      <c r="J5" s="12">
        <v>38104</v>
      </c>
      <c r="K5" s="12">
        <v>55502.427502952298</v>
      </c>
      <c r="L5" s="12">
        <v>23168.065201673799</v>
      </c>
      <c r="M5" s="12">
        <v>3</v>
      </c>
      <c r="N5" s="12">
        <v>60979</v>
      </c>
      <c r="O5" s="12">
        <v>34682.1908822564</v>
      </c>
      <c r="P5" s="12">
        <v>30983.299150307601</v>
      </c>
      <c r="Q5" s="12">
        <v>3</v>
      </c>
      <c r="R5" s="12">
        <v>47327</v>
      </c>
      <c r="S5" s="12">
        <v>44686.443542934401</v>
      </c>
      <c r="T5" s="12">
        <v>43157.228854198504</v>
      </c>
      <c r="U5" s="12">
        <v>3</v>
      </c>
      <c r="V5" s="12">
        <v>63078</v>
      </c>
      <c r="W5" s="12">
        <v>33528.647071879197</v>
      </c>
      <c r="X5" s="12">
        <v>27128.618889416201</v>
      </c>
      <c r="Y5" s="12">
        <v>3</v>
      </c>
      <c r="Z5" s="12">
        <v>76266</v>
      </c>
      <c r="AA5" s="12">
        <v>27730.4732059737</v>
      </c>
      <c r="AB5" s="12">
        <v>25700.1895688523</v>
      </c>
      <c r="AC5" s="12">
        <v>3</v>
      </c>
      <c r="AD5" s="12">
        <v>76343</v>
      </c>
      <c r="AE5" s="12">
        <v>27702.5044535261</v>
      </c>
      <c r="AF5" s="12">
        <v>25702.3758886795</v>
      </c>
      <c r="AG5" s="12">
        <v>3</v>
      </c>
      <c r="AH5" s="12">
        <v>47383</v>
      </c>
      <c r="AI5" s="12">
        <v>4943.60965726827</v>
      </c>
      <c r="AJ5" s="12">
        <v>4794.7600040937396</v>
      </c>
      <c r="AK5" s="12">
        <v>3</v>
      </c>
      <c r="AL5" s="12">
        <v>62693</v>
      </c>
      <c r="AM5" s="12">
        <v>3736.3703065684099</v>
      </c>
      <c r="AN5" s="12">
        <v>2978.6249252953198</v>
      </c>
      <c r="AO5" s="12">
        <v>3</v>
      </c>
      <c r="AP5" s="12">
        <v>76221</v>
      </c>
      <c r="AQ5" s="12">
        <v>3073.2737696960098</v>
      </c>
      <c r="AR5" s="12">
        <v>2842.0912146176302</v>
      </c>
    </row>
    <row r="6" spans="1:46" x14ac:dyDescent="0.35">
      <c r="A6" s="12">
        <v>4</v>
      </c>
      <c r="B6" s="12">
        <v>31408</v>
      </c>
      <c r="C6" s="12">
        <v>67334.840332388805</v>
      </c>
      <c r="D6" s="12">
        <v>62361.2667335023</v>
      </c>
      <c r="E6" s="12">
        <v>4</v>
      </c>
      <c r="F6" s="12">
        <v>31352</v>
      </c>
      <c r="G6" s="12">
        <v>67455.107964150098</v>
      </c>
      <c r="H6" s="12">
        <v>55037.343534493899</v>
      </c>
      <c r="I6" s="12">
        <v>4</v>
      </c>
      <c r="J6" s="12">
        <v>61107</v>
      </c>
      <c r="K6" s="12">
        <v>34609.543758591302</v>
      </c>
      <c r="L6" s="12">
        <v>55426.789317818402</v>
      </c>
      <c r="M6" s="12">
        <v>4</v>
      </c>
      <c r="N6" s="12">
        <v>61091</v>
      </c>
      <c r="O6" s="12">
        <v>34618.6080010476</v>
      </c>
      <c r="P6" s="12">
        <v>34620.308075103501</v>
      </c>
      <c r="Q6" s="12">
        <v>4</v>
      </c>
      <c r="R6" s="12">
        <v>55903</v>
      </c>
      <c r="S6" s="12">
        <v>37831.958928858898</v>
      </c>
      <c r="T6" s="12">
        <v>44622.330998396399</v>
      </c>
      <c r="U6" s="12">
        <v>4</v>
      </c>
      <c r="V6" s="12">
        <v>46074</v>
      </c>
      <c r="W6" s="12">
        <v>45902.678300125801</v>
      </c>
      <c r="X6" s="12">
        <v>33492.541095239598</v>
      </c>
      <c r="Y6" s="12">
        <v>4</v>
      </c>
      <c r="Z6" s="12">
        <v>83165</v>
      </c>
      <c r="AA6" s="12">
        <v>25430.409427042599</v>
      </c>
      <c r="AB6" s="12">
        <v>27701.778744138501</v>
      </c>
      <c r="AC6" s="12">
        <v>4</v>
      </c>
      <c r="AD6" s="12">
        <v>83081</v>
      </c>
      <c r="AE6" s="12">
        <v>25455.8147372475</v>
      </c>
      <c r="AF6" s="12">
        <v>27680.025128916499</v>
      </c>
      <c r="AG6" s="12">
        <v>4</v>
      </c>
      <c r="AH6" s="12">
        <v>55669</v>
      </c>
      <c r="AI6" s="12">
        <v>4207.72035709795</v>
      </c>
      <c r="AJ6" s="12">
        <v>4931.1215897608599</v>
      </c>
      <c r="AK6" s="12">
        <v>4</v>
      </c>
      <c r="AL6" s="12">
        <v>46086</v>
      </c>
      <c r="AM6" s="12">
        <v>5082.6245443499301</v>
      </c>
      <c r="AN6" s="12">
        <v>3733.15484158857</v>
      </c>
      <c r="AO6" s="12">
        <v>4</v>
      </c>
      <c r="AP6" s="12">
        <v>83165</v>
      </c>
      <c r="AQ6" s="12">
        <v>2816.6317966476599</v>
      </c>
      <c r="AR6" s="12">
        <v>3071.46041486376</v>
      </c>
    </row>
    <row r="7" spans="1:46" x14ac:dyDescent="0.35">
      <c r="A7" s="12">
        <v>5</v>
      </c>
      <c r="B7" s="12">
        <v>32535</v>
      </c>
      <c r="C7" s="12">
        <v>65002.458814851198</v>
      </c>
      <c r="D7" s="12">
        <v>67148.8442976886</v>
      </c>
      <c r="E7" s="12">
        <v>5</v>
      </c>
      <c r="F7" s="12">
        <v>32606</v>
      </c>
      <c r="G7" s="12">
        <v>64862.908667116397</v>
      </c>
      <c r="H7" s="12">
        <v>67330.5529909904</v>
      </c>
      <c r="I7" s="12">
        <v>5</v>
      </c>
      <c r="J7" s="12">
        <v>85147</v>
      </c>
      <c r="K7" s="12">
        <v>24838.1641377366</v>
      </c>
      <c r="L7" s="12">
        <v>34571.638741315801</v>
      </c>
      <c r="M7" s="12">
        <v>5</v>
      </c>
      <c r="N7" s="12">
        <v>62036</v>
      </c>
      <c r="O7" s="12">
        <v>34091.8176542652</v>
      </c>
      <c r="P7" s="12">
        <v>34581.248569279502</v>
      </c>
      <c r="Q7" s="12">
        <v>5</v>
      </c>
      <c r="R7" s="12">
        <v>54825</v>
      </c>
      <c r="S7" s="12">
        <v>38575.128588625797</v>
      </c>
      <c r="T7" s="12">
        <v>37802.881349873001</v>
      </c>
      <c r="U7" s="12">
        <v>5</v>
      </c>
      <c r="V7" s="12">
        <v>58593</v>
      </c>
      <c r="W7" s="12">
        <v>36094.480663549097</v>
      </c>
      <c r="X7" s="12">
        <v>45847.948145418202</v>
      </c>
      <c r="Y7" s="12">
        <v>5</v>
      </c>
      <c r="Z7" s="12">
        <v>72042</v>
      </c>
      <c r="AA7" s="12">
        <v>29356.764109824799</v>
      </c>
      <c r="AB7" s="12">
        <v>25415.4349027807</v>
      </c>
      <c r="AC7" s="12">
        <v>5</v>
      </c>
      <c r="AD7" s="12">
        <v>72121</v>
      </c>
      <c r="AE7" s="12">
        <v>29324.607257248201</v>
      </c>
      <c r="AF7" s="12">
        <v>25440.198236560602</v>
      </c>
      <c r="AG7" s="12">
        <v>5</v>
      </c>
      <c r="AH7" s="12">
        <v>54659</v>
      </c>
      <c r="AI7" s="12">
        <v>4285.5470179290096</v>
      </c>
      <c r="AJ7" s="12">
        <v>4203.9446528238896</v>
      </c>
      <c r="AK7" s="12">
        <v>5</v>
      </c>
      <c r="AL7" s="12">
        <v>58513</v>
      </c>
      <c r="AM7" s="12">
        <v>4003.1444391277601</v>
      </c>
      <c r="AN7" s="12">
        <v>5069.8640810319403</v>
      </c>
      <c r="AO7" s="12">
        <v>5</v>
      </c>
      <c r="AP7" s="12">
        <v>72070</v>
      </c>
      <c r="AQ7" s="12">
        <v>3250.2844456778098</v>
      </c>
      <c r="AR7" s="12">
        <v>2815.4469297244</v>
      </c>
    </row>
    <row r="8" spans="1:46" x14ac:dyDescent="0.35">
      <c r="A8" s="12">
        <v>6</v>
      </c>
      <c r="B8" s="12">
        <v>34796</v>
      </c>
      <c r="C8" s="12">
        <v>60780.549488446901</v>
      </c>
      <c r="D8" s="12">
        <v>64958.535536580799</v>
      </c>
      <c r="E8" s="12">
        <v>6</v>
      </c>
      <c r="F8" s="12">
        <v>33550</v>
      </c>
      <c r="G8" s="12">
        <v>63035.975082709898</v>
      </c>
      <c r="H8" s="12">
        <v>64763.596276335098</v>
      </c>
      <c r="I8" s="12">
        <v>6</v>
      </c>
      <c r="J8" s="12">
        <v>42281</v>
      </c>
      <c r="K8" s="12">
        <v>50019.393595383299</v>
      </c>
      <c r="L8" s="12">
        <v>24813.976135443601</v>
      </c>
      <c r="M8" s="12">
        <v>6</v>
      </c>
      <c r="N8" s="12">
        <v>65467</v>
      </c>
      <c r="O8" s="12">
        <v>32305.130829272701</v>
      </c>
      <c r="P8" s="12">
        <v>34075.8881817449</v>
      </c>
      <c r="Q8" s="12">
        <v>6</v>
      </c>
      <c r="R8" s="12">
        <v>47930</v>
      </c>
      <c r="S8" s="12">
        <v>44125.1825578969</v>
      </c>
      <c r="T8" s="12">
        <v>38531.555166885199</v>
      </c>
      <c r="U8" s="12">
        <v>6</v>
      </c>
      <c r="V8" s="12">
        <v>82363</v>
      </c>
      <c r="W8" s="12">
        <v>25677.723277159901</v>
      </c>
      <c r="X8" s="12">
        <v>36044.652748189103</v>
      </c>
      <c r="Y8" s="12">
        <v>6</v>
      </c>
      <c r="Z8" s="12">
        <v>73331</v>
      </c>
      <c r="AA8" s="12">
        <v>28840.735841594898</v>
      </c>
      <c r="AB8" s="12">
        <v>29339.659286388101</v>
      </c>
      <c r="AC8" s="12">
        <v>6</v>
      </c>
      <c r="AD8" s="12">
        <v>73223</v>
      </c>
      <c r="AE8" s="12">
        <v>28882.879930077499</v>
      </c>
      <c r="AF8" s="12">
        <v>29295.7668439716</v>
      </c>
      <c r="AG8" s="12">
        <v>6</v>
      </c>
      <c r="AH8" s="12">
        <v>47989</v>
      </c>
      <c r="AI8" s="12">
        <v>4881.2852945466602</v>
      </c>
      <c r="AJ8" s="12">
        <v>4280.3004001681002</v>
      </c>
      <c r="AK8" s="12">
        <v>6</v>
      </c>
      <c r="AL8" s="12">
        <v>81668</v>
      </c>
      <c r="AM8" s="12">
        <v>2868.2609068312299</v>
      </c>
      <c r="AN8" s="12">
        <v>3998.0201737468201</v>
      </c>
      <c r="AO8" s="12">
        <v>6</v>
      </c>
      <c r="AP8" s="12">
        <v>73324</v>
      </c>
      <c r="AQ8" s="12">
        <v>3194.6539379474898</v>
      </c>
      <c r="AR8" s="12">
        <v>3248.7518029512898</v>
      </c>
    </row>
    <row r="9" spans="1:46" x14ac:dyDescent="0.35">
      <c r="A9" s="12">
        <v>7</v>
      </c>
      <c r="B9" s="12">
        <v>30951</v>
      </c>
      <c r="C9" s="12">
        <v>68329.025588007207</v>
      </c>
      <c r="D9" s="12">
        <v>60644.606296954698</v>
      </c>
      <c r="E9" s="12">
        <v>7</v>
      </c>
      <c r="F9" s="12">
        <v>30205</v>
      </c>
      <c r="G9" s="12">
        <v>70018.871047839697</v>
      </c>
      <c r="H9" s="12">
        <v>62979.661117894</v>
      </c>
      <c r="I9" s="12">
        <v>7</v>
      </c>
      <c r="J9" s="12">
        <v>85479</v>
      </c>
      <c r="K9" s="12">
        <v>24741.693963500202</v>
      </c>
      <c r="L9" s="12">
        <v>49980.385206191597</v>
      </c>
      <c r="M9" s="12">
        <v>7</v>
      </c>
      <c r="N9" s="12">
        <v>62474</v>
      </c>
      <c r="O9" s="12">
        <v>33852.802765950597</v>
      </c>
      <c r="P9" s="12">
        <v>32285.897475040401</v>
      </c>
      <c r="Q9" s="12">
        <v>7</v>
      </c>
      <c r="R9" s="12">
        <v>42281</v>
      </c>
      <c r="S9" s="12">
        <v>50019.393595383299</v>
      </c>
      <c r="T9" s="12">
        <v>44085.631501052601</v>
      </c>
      <c r="U9" s="12">
        <v>7</v>
      </c>
      <c r="V9" s="12">
        <v>64108</v>
      </c>
      <c r="W9" s="12">
        <v>32989.439860238002</v>
      </c>
      <c r="X9" s="12">
        <v>25601.568836325299</v>
      </c>
      <c r="Y9" s="12">
        <v>7</v>
      </c>
      <c r="Z9" s="12">
        <v>76860</v>
      </c>
      <c r="AA9" s="12">
        <v>27516.165545595199</v>
      </c>
      <c r="AB9" s="12">
        <v>28829.727777096199</v>
      </c>
      <c r="AC9" s="12">
        <v>7</v>
      </c>
      <c r="AD9" s="12">
        <v>76832</v>
      </c>
      <c r="AE9" s="12">
        <v>27526.551436901202</v>
      </c>
      <c r="AF9" s="12">
        <v>28860.020195955301</v>
      </c>
      <c r="AG9" s="12">
        <v>7</v>
      </c>
      <c r="AH9" s="12">
        <v>42432</v>
      </c>
      <c r="AI9" s="12">
        <v>5520.42042749746</v>
      </c>
      <c r="AJ9" s="12">
        <v>4876.7123287671202</v>
      </c>
      <c r="AK9" s="12">
        <v>7</v>
      </c>
      <c r="AL9" s="12">
        <v>64799</v>
      </c>
      <c r="AM9" s="12">
        <v>3614.9382716049299</v>
      </c>
      <c r="AN9" s="12">
        <v>2863.66748166259</v>
      </c>
      <c r="AO9" s="12">
        <v>7</v>
      </c>
      <c r="AP9" s="12">
        <v>76865</v>
      </c>
      <c r="AQ9" s="12">
        <v>3047.4852340436601</v>
      </c>
      <c r="AR9" s="12">
        <v>3193.6521786551698</v>
      </c>
    </row>
    <row r="10" spans="1:46" x14ac:dyDescent="0.35">
      <c r="A10" s="12">
        <v>8</v>
      </c>
      <c r="B10" s="12">
        <v>31754</v>
      </c>
      <c r="C10" s="12">
        <v>66603.262581092102</v>
      </c>
      <c r="D10" s="12">
        <v>68249.645023880206</v>
      </c>
      <c r="E10" s="12">
        <v>8</v>
      </c>
      <c r="F10" s="12">
        <v>29463</v>
      </c>
      <c r="G10" s="12">
        <v>71782.235346027199</v>
      </c>
      <c r="H10" s="12">
        <v>69854.670365966405</v>
      </c>
      <c r="I10" s="12">
        <v>8</v>
      </c>
      <c r="J10" s="12">
        <v>58181</v>
      </c>
      <c r="K10" s="12">
        <v>36350.698681700203</v>
      </c>
      <c r="L10" s="12">
        <v>24715.6713801566</v>
      </c>
      <c r="M10" s="12">
        <v>8</v>
      </c>
      <c r="N10" s="12">
        <v>60547</v>
      </c>
      <c r="O10" s="12">
        <v>34930.219498901599</v>
      </c>
      <c r="P10" s="12">
        <v>33840.344336528098</v>
      </c>
      <c r="Q10" s="12">
        <v>8</v>
      </c>
      <c r="R10" s="12">
        <v>44267</v>
      </c>
      <c r="S10" s="12">
        <v>47775.3682118008</v>
      </c>
      <c r="T10" s="12">
        <v>49950.873878129401</v>
      </c>
      <c r="U10" s="12">
        <v>8</v>
      </c>
      <c r="V10" s="12">
        <v>68927</v>
      </c>
      <c r="W10" s="12">
        <v>30683.476721749001</v>
      </c>
      <c r="X10" s="12">
        <v>32944.731758988099</v>
      </c>
      <c r="Y10" s="12">
        <v>8</v>
      </c>
      <c r="Z10" s="12">
        <v>77261</v>
      </c>
      <c r="AA10" s="12">
        <v>27373.707303814299</v>
      </c>
      <c r="AB10" s="12">
        <v>27481.4834065334</v>
      </c>
      <c r="AC10" s="12">
        <v>8</v>
      </c>
      <c r="AD10" s="12">
        <v>77330</v>
      </c>
      <c r="AE10" s="12">
        <v>27349.282296650701</v>
      </c>
      <c r="AF10" s="12">
        <v>27490.413736627899</v>
      </c>
      <c r="AG10" s="12">
        <v>8</v>
      </c>
      <c r="AH10" s="12">
        <v>44225</v>
      </c>
      <c r="AI10" s="12">
        <v>5296.6128521684004</v>
      </c>
      <c r="AJ10" s="12">
        <v>5510.55070690912</v>
      </c>
      <c r="AK10" s="12">
        <v>8</v>
      </c>
      <c r="AL10" s="12">
        <v>69715</v>
      </c>
      <c r="AM10" s="12">
        <v>3359.7911676539302</v>
      </c>
      <c r="AN10" s="12">
        <v>3600.71323167732</v>
      </c>
      <c r="AO10" s="12">
        <v>8</v>
      </c>
      <c r="AP10" s="12">
        <v>77327</v>
      </c>
      <c r="AQ10" s="12">
        <v>3029.3170561382099</v>
      </c>
      <c r="AR10" s="12">
        <v>3046.2566810148601</v>
      </c>
    </row>
    <row r="11" spans="1:46" x14ac:dyDescent="0.35">
      <c r="A11" s="12">
        <v>9</v>
      </c>
      <c r="B11" s="12">
        <v>32606</v>
      </c>
      <c r="C11" s="12">
        <v>64860.919434477197</v>
      </c>
      <c r="D11" s="12">
        <v>66546.678833265105</v>
      </c>
      <c r="E11" s="12">
        <v>9</v>
      </c>
      <c r="F11" s="12">
        <v>32037</v>
      </c>
      <c r="G11" s="12">
        <v>66012.859729071701</v>
      </c>
      <c r="H11" s="12">
        <v>71704.356670622103</v>
      </c>
      <c r="I11" s="12">
        <v>9</v>
      </c>
      <c r="J11" s="12">
        <v>39007</v>
      </c>
      <c r="K11" s="12">
        <v>54218.986335785798</v>
      </c>
      <c r="L11" s="12">
        <v>36310.132884661602</v>
      </c>
      <c r="M11" s="12">
        <v>9</v>
      </c>
      <c r="N11" s="12">
        <v>59737</v>
      </c>
      <c r="O11" s="12">
        <v>35403.8535580963</v>
      </c>
      <c r="P11" s="12">
        <v>34911.191812479301</v>
      </c>
      <c r="Q11" s="12">
        <v>9</v>
      </c>
      <c r="R11" s="12">
        <v>52582</v>
      </c>
      <c r="S11" s="12">
        <v>40221.368529154402</v>
      </c>
      <c r="T11" s="12">
        <v>47745.168864005696</v>
      </c>
      <c r="U11" s="12">
        <v>9</v>
      </c>
      <c r="V11" s="12">
        <v>63441</v>
      </c>
      <c r="W11" s="12">
        <v>33336.275653352597</v>
      </c>
      <c r="X11" s="12">
        <v>30660.7903969381</v>
      </c>
      <c r="Y11" s="12">
        <v>9</v>
      </c>
      <c r="Z11" s="12">
        <v>77652</v>
      </c>
      <c r="AA11" s="12">
        <v>27235.522130503599</v>
      </c>
      <c r="AB11" s="12">
        <v>27348.574975430602</v>
      </c>
      <c r="AC11" s="12">
        <v>9</v>
      </c>
      <c r="AD11" s="12">
        <v>77602</v>
      </c>
      <c r="AE11" s="12">
        <v>27253.070113268801</v>
      </c>
      <c r="AF11" s="12">
        <v>27330.903827763501</v>
      </c>
      <c r="AG11" s="12">
        <v>9</v>
      </c>
      <c r="AH11" s="12">
        <v>52459</v>
      </c>
      <c r="AI11" s="12">
        <v>4465.1836602428402</v>
      </c>
      <c r="AJ11" s="12">
        <v>5289.1979768786096</v>
      </c>
      <c r="AK11" s="12">
        <v>9</v>
      </c>
      <c r="AL11" s="12">
        <v>63011</v>
      </c>
      <c r="AM11" s="12">
        <v>3717.3961341924</v>
      </c>
      <c r="AN11" s="12">
        <v>3355.9885386819401</v>
      </c>
      <c r="AO11" s="12">
        <v>9</v>
      </c>
      <c r="AP11" s="12">
        <v>77814</v>
      </c>
      <c r="AQ11" s="12">
        <v>3010.3580332587899</v>
      </c>
      <c r="AR11" s="12">
        <v>3028.14224957017</v>
      </c>
    </row>
    <row r="12" spans="1:46" x14ac:dyDescent="0.35">
      <c r="A12" s="12">
        <v>10</v>
      </c>
      <c r="B12" s="12">
        <v>30833</v>
      </c>
      <c r="C12" s="12">
        <v>68590.516961795394</v>
      </c>
      <c r="D12" s="12">
        <v>64761.613130416103</v>
      </c>
      <c r="E12" s="12">
        <v>10</v>
      </c>
      <c r="F12" s="12">
        <v>29206</v>
      </c>
      <c r="G12" s="12">
        <v>72413.887557351205</v>
      </c>
      <c r="H12" s="12">
        <v>65955.217364186305</v>
      </c>
      <c r="I12" s="12">
        <v>10</v>
      </c>
      <c r="J12" s="12">
        <v>61512</v>
      </c>
      <c r="K12" s="12">
        <v>34382.234360775103</v>
      </c>
      <c r="L12" s="12">
        <v>54162.056955541797</v>
      </c>
      <c r="M12" s="12">
        <v>10</v>
      </c>
      <c r="N12" s="12">
        <v>61507</v>
      </c>
      <c r="O12" s="12">
        <v>34383.911297533698</v>
      </c>
      <c r="P12" s="12">
        <v>35376.020339890201</v>
      </c>
      <c r="Q12" s="12">
        <v>10</v>
      </c>
      <c r="R12" s="12">
        <v>52582</v>
      </c>
      <c r="S12" s="12">
        <v>40221.368529154402</v>
      </c>
      <c r="T12" s="12">
        <v>47745.168864005696</v>
      </c>
      <c r="U12" s="12">
        <v>10</v>
      </c>
      <c r="V12" s="12">
        <v>55219</v>
      </c>
      <c r="W12" s="12">
        <v>38299.891343716001</v>
      </c>
      <c r="X12" s="12">
        <v>33246.140786619297</v>
      </c>
      <c r="Y12" s="12">
        <v>10</v>
      </c>
      <c r="Z12" s="12">
        <v>84659</v>
      </c>
      <c r="AA12" s="12">
        <v>24981.337113158501</v>
      </c>
      <c r="AB12" s="12">
        <v>27192.450113145402</v>
      </c>
      <c r="AC12" s="12">
        <v>10</v>
      </c>
      <c r="AD12" s="12">
        <v>84760</v>
      </c>
      <c r="AE12" s="12">
        <v>24951.864086833401</v>
      </c>
      <c r="AF12" s="12">
        <v>27207.1423058121</v>
      </c>
      <c r="AG12" s="12">
        <v>10</v>
      </c>
      <c r="AH12" s="12">
        <v>52459</v>
      </c>
      <c r="AI12" s="12">
        <v>4465.1836602428402</v>
      </c>
      <c r="AJ12" s="12">
        <v>5289.1979768786096</v>
      </c>
      <c r="AK12" s="12">
        <v>10</v>
      </c>
      <c r="AL12" s="12">
        <v>55135</v>
      </c>
      <c r="AM12" s="12">
        <v>4248.5490423679603</v>
      </c>
      <c r="AN12" s="12">
        <v>3705.0487156775898</v>
      </c>
      <c r="AO12" s="12">
        <v>10</v>
      </c>
      <c r="AP12" s="12">
        <v>84675</v>
      </c>
      <c r="AQ12" s="12">
        <v>2766.4037035287402</v>
      </c>
      <c r="AR12" s="12">
        <v>3009.1592266683701</v>
      </c>
    </row>
    <row r="13" spans="1:46" s="24" customFormat="1" x14ac:dyDescent="0.35">
      <c r="A13" s="13" t="s">
        <v>20</v>
      </c>
      <c r="B13" s="48">
        <f>MAX(B2:B11)</f>
        <v>47095</v>
      </c>
      <c r="C13" s="13">
        <f>MAX(C2:C11)</f>
        <v>68329.025588007207</v>
      </c>
      <c r="D13" s="13">
        <f>MAX(D2:D11)</f>
        <v>68249.645023880206</v>
      </c>
      <c r="E13" s="13"/>
      <c r="F13" s="48">
        <f>MAX(F2:F11)</f>
        <v>41081</v>
      </c>
      <c r="G13" s="13">
        <f>MAX(G2:G11)</f>
        <v>71782.235346027199</v>
      </c>
      <c r="H13" s="13">
        <f>MAX(H2:H11)</f>
        <v>71704.356670622103</v>
      </c>
      <c r="I13" s="13"/>
      <c r="J13" s="48">
        <f>MAX(J2:J11)</f>
        <v>91215</v>
      </c>
      <c r="K13" s="13">
        <f>MAX(K2:K11)</f>
        <v>55502.427502952298</v>
      </c>
      <c r="L13" s="13">
        <f>MAX(L2:L11)</f>
        <v>55426.789317818402</v>
      </c>
      <c r="M13" s="13"/>
      <c r="N13" s="13">
        <f>MAX(N2:N11)</f>
        <v>82631</v>
      </c>
      <c r="O13" s="13">
        <f>MAX(O2:O11)</f>
        <v>35403.8535580963</v>
      </c>
      <c r="P13" s="13">
        <f>MAX(P2:P11)</f>
        <v>34911.191812479301</v>
      </c>
      <c r="Q13" s="13"/>
      <c r="R13" s="13">
        <f>MAX(R2:R11)</f>
        <v>55903</v>
      </c>
      <c r="S13" s="13">
        <f>MAX(S2:S11)</f>
        <v>50019.393595383299</v>
      </c>
      <c r="T13" s="13">
        <f>MAX(T2:T11)</f>
        <v>49950.873878129401</v>
      </c>
      <c r="U13" s="13"/>
      <c r="V13" s="13">
        <f t="shared" ref="V13:AR13" si="0">MAX(V2:V11)</f>
        <v>83428</v>
      </c>
      <c r="W13" s="13">
        <f t="shared" si="0"/>
        <v>45902.678300125801</v>
      </c>
      <c r="X13" s="13">
        <f t="shared" si="0"/>
        <v>45847.948145418202</v>
      </c>
      <c r="Y13" s="13">
        <f t="shared" si="0"/>
        <v>9</v>
      </c>
      <c r="Z13" s="13">
        <f t="shared" si="0"/>
        <v>99629</v>
      </c>
      <c r="AA13" s="13">
        <f t="shared" si="0"/>
        <v>29356.764109824799</v>
      </c>
      <c r="AB13" s="13">
        <f t="shared" si="0"/>
        <v>29339.659286388101</v>
      </c>
      <c r="AC13" s="13">
        <f t="shared" si="0"/>
        <v>9</v>
      </c>
      <c r="AD13" s="13">
        <f t="shared" si="0"/>
        <v>99995</v>
      </c>
      <c r="AE13" s="13">
        <f t="shared" si="0"/>
        <v>29324.607257248201</v>
      </c>
      <c r="AF13" s="13">
        <f t="shared" si="0"/>
        <v>29295.7668439716</v>
      </c>
      <c r="AG13" s="13">
        <f t="shared" si="0"/>
        <v>9</v>
      </c>
      <c r="AH13" s="13">
        <f t="shared" si="0"/>
        <v>55669</v>
      </c>
      <c r="AI13" s="13">
        <f t="shared" si="0"/>
        <v>5520.42042749746</v>
      </c>
      <c r="AJ13" s="13">
        <f t="shared" si="0"/>
        <v>5510.55070690912</v>
      </c>
      <c r="AK13" s="13">
        <f t="shared" si="0"/>
        <v>9</v>
      </c>
      <c r="AL13" s="48">
        <f t="shared" si="0"/>
        <v>82252</v>
      </c>
      <c r="AM13" s="13">
        <f t="shared" si="0"/>
        <v>5082.6245443499301</v>
      </c>
      <c r="AN13" s="13">
        <f t="shared" si="0"/>
        <v>5069.8640810319403</v>
      </c>
      <c r="AO13" s="13">
        <f t="shared" si="0"/>
        <v>9</v>
      </c>
      <c r="AP13" s="48">
        <f t="shared" si="0"/>
        <v>100035</v>
      </c>
      <c r="AQ13" s="13">
        <f t="shared" si="0"/>
        <v>3250.2844456778098</v>
      </c>
      <c r="AR13" s="13">
        <f t="shared" si="0"/>
        <v>3248.7518029512898</v>
      </c>
      <c r="AT13" s="49"/>
    </row>
    <row r="14" spans="1:46" s="24" customFormat="1" x14ac:dyDescent="0.35">
      <c r="A14" s="13" t="s">
        <v>21</v>
      </c>
      <c r="B14" s="48">
        <f>QUARTILE(B2:B11,3)</f>
        <v>34574</v>
      </c>
      <c r="C14" s="13">
        <f>QUARTILE(C2:C11,3)</f>
        <v>66603.262581092102</v>
      </c>
      <c r="D14" s="13">
        <f>QUARTILE(D2:D11,3)</f>
        <v>66697.220199370975</v>
      </c>
      <c r="E14" s="13"/>
      <c r="F14" s="48">
        <f>QUARTILE(F2:F11,3)</f>
        <v>33859</v>
      </c>
      <c r="G14" s="13">
        <f>QUARTILE(G2:G11,3)</f>
        <v>67455.107964150098</v>
      </c>
      <c r="H14" s="13">
        <f>QUARTILE(H2:H11,3)</f>
        <v>67961.582334734398</v>
      </c>
      <c r="I14" s="13"/>
      <c r="J14" s="48">
        <f>QUARTILE(J2:J11,3)</f>
        <v>85147</v>
      </c>
      <c r="K14" s="13">
        <f>QUARTILE(K2:K11,3)</f>
        <v>50019.393595383299</v>
      </c>
      <c r="L14" s="13">
        <f>QUARTILE(L2:L11,3)</f>
        <v>39727.695965044099</v>
      </c>
      <c r="M14" s="13"/>
      <c r="N14" s="13">
        <f>QUARTILE(N2:N11,3)</f>
        <v>65467</v>
      </c>
      <c r="O14" s="13">
        <f>QUARTILE(O2:O11,3)</f>
        <v>34682.1908822564</v>
      </c>
      <c r="P14" s="13">
        <f>QUARTILE(P2:P11,3)</f>
        <v>34591.013445735502</v>
      </c>
      <c r="Q14" s="13"/>
      <c r="R14" s="13">
        <f>QUARTILE(R2:R11,3)</f>
        <v>54825</v>
      </c>
      <c r="S14" s="13">
        <f>QUARTILE(S2:S11,3)</f>
        <v>44686.443542934401</v>
      </c>
      <c r="T14" s="13">
        <f>QUARTILE(T2:T11,3)</f>
        <v>45403.040464798723</v>
      </c>
      <c r="U14" s="13"/>
      <c r="V14" s="13">
        <f t="shared" ref="V14:AR14" si="1">QUARTILE(V2:V11,3)</f>
        <v>77884</v>
      </c>
      <c r="W14" s="13">
        <f t="shared" si="1"/>
        <v>33528.647071879197</v>
      </c>
      <c r="X14" s="13">
        <f t="shared" si="1"/>
        <v>34130.569008476974</v>
      </c>
      <c r="Y14" s="13">
        <f t="shared" si="1"/>
        <v>7</v>
      </c>
      <c r="Z14" s="13">
        <f t="shared" si="1"/>
        <v>82239</v>
      </c>
      <c r="AA14" s="13">
        <f t="shared" si="1"/>
        <v>27730.4732059737</v>
      </c>
      <c r="AB14" s="13">
        <f t="shared" si="1"/>
        <v>27983.766002377924</v>
      </c>
      <c r="AC14" s="13">
        <f t="shared" si="1"/>
        <v>7</v>
      </c>
      <c r="AD14" s="13">
        <f t="shared" si="1"/>
        <v>82212</v>
      </c>
      <c r="AE14" s="13">
        <f t="shared" si="1"/>
        <v>27702.5044535261</v>
      </c>
      <c r="AF14" s="13">
        <f t="shared" si="1"/>
        <v>27975.0238956762</v>
      </c>
      <c r="AG14" s="13">
        <f t="shared" si="1"/>
        <v>7</v>
      </c>
      <c r="AH14" s="13">
        <f t="shared" si="1"/>
        <v>54659</v>
      </c>
      <c r="AI14" s="13">
        <f t="shared" si="1"/>
        <v>4943.60965726827</v>
      </c>
      <c r="AJ14" s="13">
        <f t="shared" si="1"/>
        <v>5020.6406865402969</v>
      </c>
      <c r="AK14" s="13">
        <f t="shared" si="1"/>
        <v>7</v>
      </c>
      <c r="AL14" s="48">
        <f t="shared" si="1"/>
        <v>78595</v>
      </c>
      <c r="AM14" s="13">
        <f t="shared" si="1"/>
        <v>3736.3703065684099</v>
      </c>
      <c r="AN14" s="13">
        <f t="shared" si="1"/>
        <v>3799.3711746281324</v>
      </c>
      <c r="AO14" s="13">
        <f t="shared" si="1"/>
        <v>7</v>
      </c>
      <c r="AP14" s="48">
        <f t="shared" si="1"/>
        <v>82327</v>
      </c>
      <c r="AQ14" s="13">
        <f t="shared" si="1"/>
        <v>3073.2737696960098</v>
      </c>
      <c r="AR14" s="13">
        <f t="shared" si="1"/>
        <v>3102.0083558116125</v>
      </c>
      <c r="AT14" s="49"/>
    </row>
    <row r="15" spans="1:46" s="24" customFormat="1" x14ac:dyDescent="0.35">
      <c r="A15" s="13" t="s">
        <v>22</v>
      </c>
      <c r="B15" s="48">
        <f>MEDIAN(B2:B11)</f>
        <v>32606</v>
      </c>
      <c r="C15" s="13">
        <f>MEDIAN(C2:C11)</f>
        <v>64860.919434477197</v>
      </c>
      <c r="D15" s="13">
        <f>MEDIAN(D2:D11)</f>
        <v>63659.901135041553</v>
      </c>
      <c r="E15" s="13"/>
      <c r="F15" s="48">
        <f>MEDIAN(F2:F11)</f>
        <v>32606</v>
      </c>
      <c r="G15" s="13">
        <f>MEDIAN(G2:G11)</f>
        <v>64862.908667116397</v>
      </c>
      <c r="H15" s="13">
        <f>MEDIAN(H2:H11)</f>
        <v>63871.628697114546</v>
      </c>
      <c r="I15" s="13"/>
      <c r="J15" s="48">
        <f>MEDIAN(J2:J11)</f>
        <v>61107</v>
      </c>
      <c r="K15" s="13">
        <f>MEDIAN(K2:K11)</f>
        <v>34609.543758591302</v>
      </c>
      <c r="L15" s="13">
        <f>MEDIAN(L2:L11)</f>
        <v>29952.438123951899</v>
      </c>
      <c r="M15" s="13"/>
      <c r="N15" s="13">
        <f>MEDIAN(N2:N11)</f>
        <v>62036</v>
      </c>
      <c r="O15" s="13">
        <f>MEDIAN(O2:O11)</f>
        <v>34091.8176542652</v>
      </c>
      <c r="P15" s="13">
        <f>MEDIAN(P2:P11)</f>
        <v>33958.116259136499</v>
      </c>
      <c r="Q15" s="13"/>
      <c r="R15" s="13">
        <f>MEDIAN(R2:R11)</f>
        <v>48972</v>
      </c>
      <c r="S15" s="13">
        <f>MEDIAN(S2:S11)</f>
        <v>43185.428705613202</v>
      </c>
      <c r="T15" s="13">
        <f>MEDIAN(T2:T11)</f>
        <v>43621.430177625552</v>
      </c>
      <c r="U15" s="13"/>
      <c r="V15" s="13">
        <f t="shared" ref="V15:AR15" si="2">MEDIAN(V2:V11)</f>
        <v>64108</v>
      </c>
      <c r="W15" s="13">
        <f t="shared" si="2"/>
        <v>32989.439860238002</v>
      </c>
      <c r="X15" s="13">
        <f t="shared" si="2"/>
        <v>31802.7610779631</v>
      </c>
      <c r="Y15" s="13">
        <f t="shared" si="2"/>
        <v>5</v>
      </c>
      <c r="Z15" s="13">
        <f t="shared" si="2"/>
        <v>77261</v>
      </c>
      <c r="AA15" s="13">
        <f t="shared" si="2"/>
        <v>27373.707303814299</v>
      </c>
      <c r="AB15" s="13">
        <f t="shared" si="2"/>
        <v>27415.029190982001</v>
      </c>
      <c r="AC15" s="13">
        <f t="shared" si="2"/>
        <v>5</v>
      </c>
      <c r="AD15" s="13">
        <f t="shared" si="2"/>
        <v>77330</v>
      </c>
      <c r="AE15" s="13">
        <f t="shared" si="2"/>
        <v>27349.282296650701</v>
      </c>
      <c r="AF15" s="13">
        <f t="shared" si="2"/>
        <v>27410.6587821957</v>
      </c>
      <c r="AG15" s="13">
        <f t="shared" si="2"/>
        <v>5</v>
      </c>
      <c r="AH15" s="13">
        <f t="shared" si="2"/>
        <v>48807</v>
      </c>
      <c r="AI15" s="13">
        <f t="shared" si="2"/>
        <v>4799.3771512866697</v>
      </c>
      <c r="AJ15" s="13">
        <f t="shared" si="2"/>
        <v>4835.7361664304299</v>
      </c>
      <c r="AK15" s="13">
        <f t="shared" si="2"/>
        <v>5</v>
      </c>
      <c r="AL15" s="48">
        <f t="shared" si="2"/>
        <v>64799</v>
      </c>
      <c r="AM15" s="13">
        <f t="shared" si="2"/>
        <v>3614.9382716049299</v>
      </c>
      <c r="AN15" s="13">
        <f t="shared" si="2"/>
        <v>3478.35088517963</v>
      </c>
      <c r="AO15" s="13">
        <f t="shared" si="2"/>
        <v>5</v>
      </c>
      <c r="AP15" s="48">
        <f t="shared" si="2"/>
        <v>77327</v>
      </c>
      <c r="AQ15" s="13">
        <f t="shared" si="2"/>
        <v>3029.3170561382099</v>
      </c>
      <c r="AR15" s="13">
        <f t="shared" si="2"/>
        <v>3037.199465292515</v>
      </c>
      <c r="AT15" s="49"/>
    </row>
    <row r="16" spans="1:46" s="24" customFormat="1" x14ac:dyDescent="0.35">
      <c r="A16" s="13" t="s">
        <v>25</v>
      </c>
      <c r="B16" s="48">
        <f>AVERAGE(B2:B11)</f>
        <v>34400.888888888891</v>
      </c>
      <c r="C16" s="13">
        <f>AVERAGE(C2:C11)</f>
        <v>62376.901351105022</v>
      </c>
      <c r="D16" s="13">
        <f>AVERAGE(D2:D11)</f>
        <v>61951.508771674577</v>
      </c>
      <c r="E16" s="13"/>
      <c r="F16" s="48">
        <f>AVERAGE(F2:F11)</f>
        <v>33615.777777777781</v>
      </c>
      <c r="G16" s="13">
        <f>AVERAGE(G2:G11)</f>
        <v>63577.565035328967</v>
      </c>
      <c r="H16" s="13">
        <f>AVERAGE(H2:H11)</f>
        <v>63161.357659592686</v>
      </c>
      <c r="I16" s="13"/>
      <c r="J16" s="48">
        <f>AVERAGE(J2:J11)</f>
        <v>64880.444444444445</v>
      </c>
      <c r="K16" s="13">
        <f>AVERAGE(K2:K11)</f>
        <v>36536.065934374645</v>
      </c>
      <c r="L16" s="13">
        <f>AVERAGE(L2:L11)</f>
        <v>34289.987046731178</v>
      </c>
      <c r="M16" s="13"/>
      <c r="N16" s="47">
        <f>AVERAGE(N2:N11)</f>
        <v>64797.777777777781</v>
      </c>
      <c r="O16" s="13">
        <f>AVERAGE(O2:O11)</f>
        <v>32942.34789156905</v>
      </c>
      <c r="P16" s="13">
        <f>AVERAGE(P2:P11)</f>
        <v>32593.062208843628</v>
      </c>
      <c r="Q16" s="13"/>
      <c r="R16" s="13">
        <f>AVERAGE(R2:R11)</f>
        <v>49970.444444444445</v>
      </c>
      <c r="S16" s="13">
        <f>AVERAGE(S2:S11)</f>
        <v>42713.954645467085</v>
      </c>
      <c r="T16" s="13">
        <f>AVERAGE(T2:T11)</f>
        <v>42983.359056378365</v>
      </c>
      <c r="U16" s="13"/>
      <c r="V16" s="13">
        <f t="shared" ref="V16:AR16" si="3">AVERAGE(V2:V11)</f>
        <v>67544</v>
      </c>
      <c r="W16" s="13">
        <f t="shared" si="3"/>
        <v>32301.648631153177</v>
      </c>
      <c r="X16" s="13">
        <f t="shared" si="3"/>
        <v>32127.556391105427</v>
      </c>
      <c r="Y16" s="13">
        <f t="shared" si="3"/>
        <v>5</v>
      </c>
      <c r="Z16" s="13">
        <f t="shared" si="3"/>
        <v>79827.222222222219</v>
      </c>
      <c r="AA16" s="13">
        <f t="shared" si="3"/>
        <v>26714.063135029111</v>
      </c>
      <c r="AB16" s="13">
        <f t="shared" si="3"/>
        <v>26617.508387817114</v>
      </c>
      <c r="AC16" s="13">
        <f t="shared" si="3"/>
        <v>5</v>
      </c>
      <c r="AD16" s="13">
        <f t="shared" si="3"/>
        <v>79859.888888888891</v>
      </c>
      <c r="AE16" s="13">
        <f t="shared" si="3"/>
        <v>26707.643953742576</v>
      </c>
      <c r="AF16" s="13">
        <f t="shared" si="3"/>
        <v>26614.917046619325</v>
      </c>
      <c r="AG16" s="13">
        <f t="shared" si="3"/>
        <v>5</v>
      </c>
      <c r="AH16" s="13">
        <f t="shared" si="3"/>
        <v>49839.555555555555</v>
      </c>
      <c r="AI16" s="13">
        <f t="shared" si="3"/>
        <v>4740.445066034059</v>
      </c>
      <c r="AJ16" s="13">
        <f t="shared" si="3"/>
        <v>4765.30755355364</v>
      </c>
      <c r="AK16" s="13">
        <f t="shared" si="3"/>
        <v>5</v>
      </c>
      <c r="AL16" s="48">
        <f t="shared" si="3"/>
        <v>67481.333333333328</v>
      </c>
      <c r="AM16" s="13">
        <f t="shared" si="3"/>
        <v>3578.9847385856829</v>
      </c>
      <c r="AN16" s="13">
        <f t="shared" si="3"/>
        <v>3552.8893308264514</v>
      </c>
      <c r="AO16" s="13">
        <f t="shared" si="3"/>
        <v>5</v>
      </c>
      <c r="AP16" s="48">
        <f t="shared" si="3"/>
        <v>79905.333333333328</v>
      </c>
      <c r="AQ16" s="13">
        <f t="shared" si="3"/>
        <v>2956.5556636879464</v>
      </c>
      <c r="AR16" s="13">
        <f t="shared" si="3"/>
        <v>2948.2572784348749</v>
      </c>
      <c r="AT16" s="49"/>
    </row>
    <row r="17" spans="1:44" s="24" customFormat="1" x14ac:dyDescent="0.35">
      <c r="A17" s="13" t="s">
        <v>23</v>
      </c>
      <c r="B17" s="48">
        <f>QUARTILE(B2:B11,1)</f>
        <v>31754</v>
      </c>
      <c r="C17" s="13">
        <f>QUARTILE(C2:C11,1)</f>
        <v>61169.052783803301</v>
      </c>
      <c r="D17" s="13">
        <f>QUARTILE(D2:D11,1)</f>
        <v>60999.493962401823</v>
      </c>
      <c r="E17" s="13"/>
      <c r="F17" s="48">
        <f>QUARTILE(F2:F11,1)</f>
        <v>31352</v>
      </c>
      <c r="G17" s="13">
        <f>QUARTILE(G2:G11,1)</f>
        <v>62460.7206142941</v>
      </c>
      <c r="H17" s="13">
        <f>QUARTILE(H2:H11,1)</f>
        <v>60541.321372917402</v>
      </c>
      <c r="I17" s="13"/>
      <c r="J17" s="48">
        <f>QUARTILE(J2:J11,1)</f>
        <v>42281</v>
      </c>
      <c r="K17" s="13">
        <f>QUARTILE(K2:K11,1)</f>
        <v>24838.1641377366</v>
      </c>
      <c r="L17" s="13">
        <f>QUARTILE(L2:L11,1)</f>
        <v>24789.399946621852</v>
      </c>
      <c r="M17" s="13"/>
      <c r="N17" s="13">
        <f>QUARTILE(N2:N11,1)</f>
        <v>60979</v>
      </c>
      <c r="O17" s="13">
        <f>QUARTILE(O2:O11,1)</f>
        <v>32305.130829272701</v>
      </c>
      <c r="P17" s="13">
        <f>QUARTILE(P2:P11,1)</f>
        <v>31960.247893857202</v>
      </c>
      <c r="Q17" s="13"/>
      <c r="R17" s="13">
        <f>QUARTILE(R2:R11,1)</f>
        <v>47327</v>
      </c>
      <c r="S17" s="13">
        <f>QUARTILE(S2:S11,1)</f>
        <v>38575.128588625797</v>
      </c>
      <c r="T17" s="13">
        <f>QUARTILE(T2:T11,1)</f>
        <v>38391.466834785424</v>
      </c>
      <c r="U17" s="13"/>
      <c r="V17" s="13">
        <f t="shared" ref="V17:AR17" si="4">QUARTILE(V2:V11,1)</f>
        <v>63078</v>
      </c>
      <c r="W17" s="13">
        <f t="shared" si="4"/>
        <v>27153.697022609598</v>
      </c>
      <c r="X17" s="13">
        <f t="shared" si="4"/>
        <v>26746.856376143474</v>
      </c>
      <c r="Y17" s="13">
        <f t="shared" si="4"/>
        <v>3</v>
      </c>
      <c r="Z17" s="13">
        <f t="shared" si="4"/>
        <v>76266</v>
      </c>
      <c r="AA17" s="13">
        <f t="shared" si="4"/>
        <v>25716.752392417198</v>
      </c>
      <c r="AB17" s="13">
        <f t="shared" si="4"/>
        <v>25629.000902334399</v>
      </c>
      <c r="AC17" s="13">
        <f t="shared" si="4"/>
        <v>3</v>
      </c>
      <c r="AD17" s="13">
        <f t="shared" si="4"/>
        <v>76343</v>
      </c>
      <c r="AE17" s="13">
        <f t="shared" si="4"/>
        <v>25724.8853587632</v>
      </c>
      <c r="AF17" s="13">
        <f t="shared" si="4"/>
        <v>25636.831475649775</v>
      </c>
      <c r="AG17" s="13">
        <f t="shared" si="4"/>
        <v>3</v>
      </c>
      <c r="AH17" s="13">
        <f t="shared" si="4"/>
        <v>47383</v>
      </c>
      <c r="AI17" s="13">
        <f t="shared" si="4"/>
        <v>4285.5470179290096</v>
      </c>
      <c r="AJ17" s="13">
        <f t="shared" si="4"/>
        <v>4269.1934923829949</v>
      </c>
      <c r="AK17" s="13">
        <f t="shared" si="4"/>
        <v>3</v>
      </c>
      <c r="AL17" s="48">
        <f t="shared" si="4"/>
        <v>62693</v>
      </c>
      <c r="AM17" s="13">
        <f t="shared" si="4"/>
        <v>2980.4061275382901</v>
      </c>
      <c r="AN17" s="13">
        <f t="shared" si="4"/>
        <v>2949.8855643871375</v>
      </c>
      <c r="AO17" s="13">
        <f t="shared" si="4"/>
        <v>3</v>
      </c>
      <c r="AP17" s="48">
        <f t="shared" si="4"/>
        <v>76221</v>
      </c>
      <c r="AQ17" s="13">
        <f t="shared" si="4"/>
        <v>2845.3362809284899</v>
      </c>
      <c r="AR17" s="13">
        <f t="shared" si="4"/>
        <v>2835.4301433943228</v>
      </c>
    </row>
    <row r="18" spans="1:44" s="24" customFormat="1" x14ac:dyDescent="0.35">
      <c r="A18" s="13" t="s">
        <v>24</v>
      </c>
      <c r="B18" s="48">
        <f>MIN(B2:B11)</f>
        <v>30951</v>
      </c>
      <c r="C18" s="13">
        <f>MIN(C2:C11)</f>
        <v>44906.573806692701</v>
      </c>
      <c r="D18" s="13">
        <f>MIN(D2:D11)</f>
        <v>44584.703600640802</v>
      </c>
      <c r="E18" s="13"/>
      <c r="F18" s="48">
        <f>MIN(F2:F11)</f>
        <v>29463</v>
      </c>
      <c r="G18" s="13">
        <f>MIN(G2:G11)</f>
        <v>51480.453726692896</v>
      </c>
      <c r="H18" s="13">
        <f>MIN(H2:H11)</f>
        <v>51244.699668047702</v>
      </c>
      <c r="I18" s="13"/>
      <c r="J18" s="48">
        <f>MIN(J2:J11)</f>
        <v>38104</v>
      </c>
      <c r="K18" s="13">
        <f>MIN(K2:K11)</f>
        <v>23185.844588668599</v>
      </c>
      <c r="L18" s="13">
        <f>MIN(L2:L11)</f>
        <v>23168.065201673799</v>
      </c>
      <c r="M18" s="13"/>
      <c r="N18" s="13">
        <f>MIN(N2:N11)</f>
        <v>59737</v>
      </c>
      <c r="O18" s="13">
        <f>MIN(O2:O11)</f>
        <v>25594.133094526402</v>
      </c>
      <c r="P18" s="13">
        <f>MIN(P2:P11)</f>
        <v>25446.320070265701</v>
      </c>
      <c r="Q18" s="13"/>
      <c r="R18" s="13">
        <f>MIN(R2:R11)</f>
        <v>42281</v>
      </c>
      <c r="S18" s="13">
        <f>MIN(S2:S11)</f>
        <v>37831.958928858898</v>
      </c>
      <c r="T18" s="13">
        <f>MIN(T2:T11)</f>
        <v>37802.881349873001</v>
      </c>
      <c r="U18" s="13"/>
      <c r="V18" s="13">
        <f t="shared" ref="V18:AR18" si="5">MIN(V2:V11)</f>
        <v>46074</v>
      </c>
      <c r="W18" s="13">
        <f t="shared" si="5"/>
        <v>25348.4191097154</v>
      </c>
      <c r="X18" s="13">
        <f t="shared" si="5"/>
        <v>25299.599258328799</v>
      </c>
      <c r="Y18" s="13">
        <f t="shared" si="5"/>
        <v>1</v>
      </c>
      <c r="Z18" s="13">
        <f t="shared" si="5"/>
        <v>72042</v>
      </c>
      <c r="AA18" s="13">
        <f t="shared" si="5"/>
        <v>21226.038258495701</v>
      </c>
      <c r="AB18" s="13">
        <f t="shared" si="5"/>
        <v>21123.218441317102</v>
      </c>
      <c r="AC18" s="13">
        <f t="shared" si="5"/>
        <v>1</v>
      </c>
      <c r="AD18" s="13">
        <f t="shared" si="5"/>
        <v>72121</v>
      </c>
      <c r="AE18" s="13">
        <f t="shared" si="5"/>
        <v>21149.200000000001</v>
      </c>
      <c r="AF18" s="13">
        <f t="shared" si="5"/>
        <v>21119.632514479701</v>
      </c>
      <c r="AG18" s="13">
        <f t="shared" si="5"/>
        <v>1</v>
      </c>
      <c r="AH18" s="13">
        <f t="shared" si="5"/>
        <v>42432</v>
      </c>
      <c r="AI18" s="13">
        <f t="shared" si="5"/>
        <v>4207.72035709795</v>
      </c>
      <c r="AJ18" s="13">
        <f t="shared" si="5"/>
        <v>4203.9446528238896</v>
      </c>
      <c r="AK18" s="13">
        <f t="shared" si="5"/>
        <v>1</v>
      </c>
      <c r="AL18" s="48">
        <f t="shared" si="5"/>
        <v>46086</v>
      </c>
      <c r="AM18" s="13">
        <f t="shared" si="5"/>
        <v>2847.93074940427</v>
      </c>
      <c r="AN18" s="13">
        <f t="shared" si="5"/>
        <v>2823.0813729271099</v>
      </c>
      <c r="AO18" s="13">
        <f t="shared" si="5"/>
        <v>1</v>
      </c>
      <c r="AP18" s="48">
        <f t="shared" si="5"/>
        <v>72070</v>
      </c>
      <c r="AQ18" s="13">
        <f t="shared" si="5"/>
        <v>2341.6604188534002</v>
      </c>
      <c r="AR18" s="13">
        <f t="shared" si="5"/>
        <v>2340.2567560817201</v>
      </c>
    </row>
    <row r="19" spans="1:44" ht="15" thickBot="1" x14ac:dyDescent="0.4">
      <c r="A19" s="14" t="s">
        <v>12</v>
      </c>
      <c r="B19" s="14" t="s">
        <v>17</v>
      </c>
      <c r="C19" s="14" t="s">
        <v>12</v>
      </c>
      <c r="D19" s="15" t="s">
        <v>18</v>
      </c>
      <c r="E19" s="14" t="s">
        <v>12</v>
      </c>
      <c r="F19" s="16" t="s">
        <v>19</v>
      </c>
    </row>
    <row r="20" spans="1:44" ht="15" thickBot="1" x14ac:dyDescent="0.4">
      <c r="A20" s="17" t="s">
        <v>13</v>
      </c>
      <c r="B20" s="18">
        <f>F3</f>
        <v>41081</v>
      </c>
      <c r="C20" s="17" t="s">
        <v>13</v>
      </c>
      <c r="D20" s="19">
        <f t="shared" ref="D20:D29" si="6">G3</f>
        <v>51480.453726692896</v>
      </c>
      <c r="E20" s="17" t="s">
        <v>13</v>
      </c>
      <c r="F20" s="20"/>
    </row>
    <row r="21" spans="1:44" x14ac:dyDescent="0.35">
      <c r="A21" s="21" t="s">
        <v>13</v>
      </c>
      <c r="B21" s="18">
        <f t="shared" ref="B21:B29" si="7">F4</f>
        <v>33859</v>
      </c>
      <c r="C21" s="21" t="s">
        <v>13</v>
      </c>
      <c r="D21" s="19">
        <f t="shared" si="6"/>
        <v>62460.7206142941</v>
      </c>
      <c r="E21" s="21" t="s">
        <v>13</v>
      </c>
      <c r="F21" s="20">
        <f t="shared" ref="F21:F29" si="8">H4</f>
        <v>51244.699668047702</v>
      </c>
      <c r="G21" s="40">
        <v>5</v>
      </c>
      <c r="H21" s="40"/>
      <c r="I21" s="40">
        <v>16</v>
      </c>
      <c r="J21" s="40"/>
      <c r="K21" s="40" t="s">
        <v>3</v>
      </c>
      <c r="L21" s="40"/>
      <c r="M21" s="40" t="s">
        <v>4</v>
      </c>
      <c r="N21" s="40"/>
      <c r="O21" s="40" t="s">
        <v>64</v>
      </c>
      <c r="P21" s="40"/>
      <c r="Q21" s="40" t="s">
        <v>65</v>
      </c>
      <c r="R21" s="40"/>
      <c r="S21" s="40" t="s">
        <v>66</v>
      </c>
      <c r="T21" s="40"/>
      <c r="U21" s="40" t="s">
        <v>67</v>
      </c>
      <c r="V21" s="40"/>
      <c r="W21" s="40" t="s">
        <v>68</v>
      </c>
      <c r="X21" s="40"/>
      <c r="Y21" s="40" t="s">
        <v>69</v>
      </c>
      <c r="Z21" s="40"/>
      <c r="AA21" s="40" t="s">
        <v>70</v>
      </c>
      <c r="AB21" s="40"/>
    </row>
    <row r="22" spans="1:44" x14ac:dyDescent="0.35">
      <c r="A22" s="21" t="s">
        <v>13</v>
      </c>
      <c r="B22" s="18">
        <f t="shared" si="7"/>
        <v>38389</v>
      </c>
      <c r="C22" s="21" t="s">
        <v>13</v>
      </c>
      <c r="D22" s="19">
        <f t="shared" si="6"/>
        <v>55088.953140058802</v>
      </c>
      <c r="E22" s="21" t="s">
        <v>13</v>
      </c>
      <c r="F22" s="20">
        <f t="shared" si="8"/>
        <v>62375.980652391903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1:44" x14ac:dyDescent="0.35">
      <c r="A23" s="21" t="s">
        <v>13</v>
      </c>
      <c r="B23" s="18">
        <f t="shared" si="7"/>
        <v>31352</v>
      </c>
      <c r="C23" s="21" t="s">
        <v>13</v>
      </c>
      <c r="D23" s="19">
        <f t="shared" si="6"/>
        <v>67455.107964150098</v>
      </c>
      <c r="E23" s="21" t="s">
        <v>13</v>
      </c>
      <c r="F23" s="20">
        <f t="shared" si="8"/>
        <v>55037.343534493899</v>
      </c>
      <c r="G23" s="35" t="s">
        <v>33</v>
      </c>
      <c r="H23" s="35">
        <v>32594</v>
      </c>
      <c r="I23" s="35" t="s">
        <v>33</v>
      </c>
      <c r="J23" s="35">
        <v>32296.333333333332</v>
      </c>
      <c r="K23" s="35" t="s">
        <v>33</v>
      </c>
      <c r="L23" s="35">
        <v>64543.6</v>
      </c>
      <c r="M23" s="35" t="s">
        <v>33</v>
      </c>
      <c r="N23" s="35">
        <v>62450.666666666664</v>
      </c>
      <c r="O23" s="35" t="s">
        <v>33</v>
      </c>
      <c r="P23" s="35">
        <v>50231.6</v>
      </c>
      <c r="Q23" s="35" t="s">
        <v>33</v>
      </c>
      <c r="R23" s="35">
        <v>66311.5</v>
      </c>
      <c r="S23" s="35" t="s">
        <v>33</v>
      </c>
      <c r="T23" s="35">
        <v>78163.888888888891</v>
      </c>
      <c r="U23" s="35" t="s">
        <v>33</v>
      </c>
      <c r="V23" s="35">
        <v>78167.111111111109</v>
      </c>
      <c r="W23" s="35" t="s">
        <v>33</v>
      </c>
      <c r="X23" s="35">
        <v>50101.5</v>
      </c>
      <c r="Y23" s="35" t="s">
        <v>33</v>
      </c>
      <c r="Z23" s="35">
        <v>66246.7</v>
      </c>
      <c r="AA23" s="35" t="s">
        <v>33</v>
      </c>
      <c r="AB23" s="35">
        <v>78198.666666666672</v>
      </c>
    </row>
    <row r="24" spans="1:44" x14ac:dyDescent="0.35">
      <c r="A24" s="21" t="s">
        <v>13</v>
      </c>
      <c r="B24" s="18">
        <f t="shared" si="7"/>
        <v>32606</v>
      </c>
      <c r="C24" s="21" t="s">
        <v>13</v>
      </c>
      <c r="D24" s="19">
        <f t="shared" si="6"/>
        <v>64862.908667116397</v>
      </c>
      <c r="E24" s="21" t="s">
        <v>13</v>
      </c>
      <c r="F24" s="20">
        <f t="shared" si="8"/>
        <v>67330.5529909904</v>
      </c>
      <c r="G24" s="35" t="s">
        <v>34</v>
      </c>
      <c r="H24" s="35">
        <v>505.01127600172345</v>
      </c>
      <c r="I24" s="35" t="s">
        <v>34</v>
      </c>
      <c r="J24" s="35">
        <v>943.84497314619057</v>
      </c>
      <c r="K24" s="35" t="s">
        <v>34</v>
      </c>
      <c r="L24" s="35">
        <v>6530.3639973417858</v>
      </c>
      <c r="M24" s="35" t="s">
        <v>34</v>
      </c>
      <c r="N24" s="35">
        <v>900.81621938723504</v>
      </c>
      <c r="O24" s="35" t="s">
        <v>34</v>
      </c>
      <c r="P24" s="35">
        <v>1519.3147885368148</v>
      </c>
      <c r="Q24" s="35" t="s">
        <v>34</v>
      </c>
      <c r="R24" s="35">
        <v>3810.9706120036603</v>
      </c>
      <c r="S24" s="35" t="s">
        <v>34</v>
      </c>
      <c r="T24" s="35">
        <v>1448.2642718905165</v>
      </c>
      <c r="U24" s="35" t="s">
        <v>34</v>
      </c>
      <c r="V24" s="35">
        <v>1448.6742832715524</v>
      </c>
      <c r="W24" s="35" t="s">
        <v>34</v>
      </c>
      <c r="X24" s="35">
        <v>1464.8093486108619</v>
      </c>
      <c r="Y24" s="35" t="s">
        <v>34</v>
      </c>
      <c r="Z24" s="35">
        <v>3761.5362259173939</v>
      </c>
      <c r="AA24" s="35" t="s">
        <v>34</v>
      </c>
      <c r="AB24" s="35">
        <v>1450.9146061861964</v>
      </c>
    </row>
    <row r="25" spans="1:44" x14ac:dyDescent="0.35">
      <c r="A25" s="21" t="s">
        <v>13</v>
      </c>
      <c r="B25" s="18">
        <f t="shared" si="7"/>
        <v>33550</v>
      </c>
      <c r="C25" s="21" t="s">
        <v>13</v>
      </c>
      <c r="D25" s="19">
        <f t="shared" si="6"/>
        <v>63035.975082709898</v>
      </c>
      <c r="E25" s="21" t="s">
        <v>13</v>
      </c>
      <c r="F25" s="20">
        <f t="shared" si="8"/>
        <v>64763.596276335098</v>
      </c>
      <c r="G25" s="35" t="s">
        <v>22</v>
      </c>
      <c r="H25" s="35">
        <v>32535</v>
      </c>
      <c r="I25" s="35" t="s">
        <v>22</v>
      </c>
      <c r="J25" s="35">
        <v>32037</v>
      </c>
      <c r="K25" s="35" t="s">
        <v>22</v>
      </c>
      <c r="L25" s="35">
        <v>61309.5</v>
      </c>
      <c r="M25" s="35" t="s">
        <v>22</v>
      </c>
      <c r="N25" s="35">
        <v>61507</v>
      </c>
      <c r="O25" s="35" t="s">
        <v>22</v>
      </c>
      <c r="P25" s="35">
        <v>50777</v>
      </c>
      <c r="Q25" s="35" t="s">
        <v>22</v>
      </c>
      <c r="R25" s="35">
        <v>63774.5</v>
      </c>
      <c r="S25" s="35" t="s">
        <v>22</v>
      </c>
      <c r="T25" s="35">
        <v>77261</v>
      </c>
      <c r="U25" s="35" t="s">
        <v>22</v>
      </c>
      <c r="V25" s="35">
        <v>77330</v>
      </c>
      <c r="W25" s="35" t="s">
        <v>22</v>
      </c>
      <c r="X25" s="35">
        <v>50633</v>
      </c>
      <c r="Y25" s="35" t="s">
        <v>22</v>
      </c>
      <c r="Z25" s="35">
        <v>63905</v>
      </c>
      <c r="AA25" s="35" t="s">
        <v>22</v>
      </c>
      <c r="AB25" s="35">
        <v>77327</v>
      </c>
    </row>
    <row r="26" spans="1:44" x14ac:dyDescent="0.35">
      <c r="A26" s="21" t="s">
        <v>13</v>
      </c>
      <c r="B26" s="18">
        <f t="shared" si="7"/>
        <v>30205</v>
      </c>
      <c r="C26" s="21" t="s">
        <v>13</v>
      </c>
      <c r="D26" s="19">
        <f t="shared" si="6"/>
        <v>70018.871047839697</v>
      </c>
      <c r="E26" s="21" t="s">
        <v>13</v>
      </c>
      <c r="F26" s="20">
        <f t="shared" si="8"/>
        <v>62979.661117894</v>
      </c>
      <c r="G26" s="35" t="s">
        <v>35</v>
      </c>
      <c r="H26" s="35" t="e">
        <v>#N/A</v>
      </c>
      <c r="I26" s="35" t="s">
        <v>35</v>
      </c>
      <c r="J26" s="35" t="e">
        <v>#N/A</v>
      </c>
      <c r="K26" s="35" t="s">
        <v>35</v>
      </c>
      <c r="L26" s="35" t="e">
        <v>#N/A</v>
      </c>
      <c r="M26" s="35" t="s">
        <v>35</v>
      </c>
      <c r="N26" s="35" t="e">
        <v>#N/A</v>
      </c>
      <c r="O26" s="35" t="s">
        <v>35</v>
      </c>
      <c r="P26" s="35">
        <v>52582</v>
      </c>
      <c r="Q26" s="35" t="s">
        <v>35</v>
      </c>
      <c r="R26" s="35" t="e">
        <v>#N/A</v>
      </c>
      <c r="S26" s="35" t="s">
        <v>35</v>
      </c>
      <c r="T26" s="35" t="e">
        <v>#N/A</v>
      </c>
      <c r="U26" s="35" t="s">
        <v>35</v>
      </c>
      <c r="V26" s="35" t="e">
        <v>#N/A</v>
      </c>
      <c r="W26" s="35" t="s">
        <v>35</v>
      </c>
      <c r="X26" s="35">
        <v>52459</v>
      </c>
      <c r="Y26" s="35" t="s">
        <v>35</v>
      </c>
      <c r="Z26" s="35" t="e">
        <v>#N/A</v>
      </c>
      <c r="AA26" s="35" t="s">
        <v>35</v>
      </c>
      <c r="AB26" s="35" t="e">
        <v>#N/A</v>
      </c>
    </row>
    <row r="27" spans="1:44" x14ac:dyDescent="0.35">
      <c r="A27" s="21" t="s">
        <v>13</v>
      </c>
      <c r="B27" s="18">
        <f t="shared" si="7"/>
        <v>29463</v>
      </c>
      <c r="C27" s="21" t="s">
        <v>13</v>
      </c>
      <c r="D27" s="19">
        <f t="shared" si="6"/>
        <v>71782.235346027199</v>
      </c>
      <c r="E27" s="21" t="s">
        <v>13</v>
      </c>
      <c r="F27" s="20">
        <f t="shared" si="8"/>
        <v>69854.670365966405</v>
      </c>
      <c r="G27" s="35" t="s">
        <v>36</v>
      </c>
      <c r="H27" s="35">
        <v>1515.0338280051703</v>
      </c>
      <c r="I27" s="35" t="s">
        <v>36</v>
      </c>
      <c r="J27" s="35">
        <v>2831.5349194385717</v>
      </c>
      <c r="K27" s="35" t="s">
        <v>36</v>
      </c>
      <c r="L27" s="35">
        <v>20650.824181561809</v>
      </c>
      <c r="M27" s="35" t="s">
        <v>36</v>
      </c>
      <c r="N27" s="35">
        <v>2702.4486581617052</v>
      </c>
      <c r="O27" s="35" t="s">
        <v>36</v>
      </c>
      <c r="P27" s="35">
        <v>4804.4952145534153</v>
      </c>
      <c r="Q27" s="35" t="s">
        <v>36</v>
      </c>
      <c r="R27" s="35">
        <v>12051.347229897392</v>
      </c>
      <c r="S27" s="35" t="s">
        <v>36</v>
      </c>
      <c r="T27" s="35">
        <v>4344.7928156715498</v>
      </c>
      <c r="U27" s="35" t="s">
        <v>36</v>
      </c>
      <c r="V27" s="35">
        <v>4346.0228498146571</v>
      </c>
      <c r="W27" s="35" t="s">
        <v>36</v>
      </c>
      <c r="X27" s="35">
        <v>4632.1338795179245</v>
      </c>
      <c r="Y27" s="35" t="s">
        <v>36</v>
      </c>
      <c r="Z27" s="35">
        <v>11895.021975132653</v>
      </c>
      <c r="AA27" s="35" t="s">
        <v>36</v>
      </c>
      <c r="AB27" s="35">
        <v>4352.7438185585888</v>
      </c>
    </row>
    <row r="28" spans="1:44" x14ac:dyDescent="0.35">
      <c r="A28" s="21" t="s">
        <v>13</v>
      </c>
      <c r="B28" s="18">
        <f t="shared" si="7"/>
        <v>32037</v>
      </c>
      <c r="C28" s="21" t="s">
        <v>13</v>
      </c>
      <c r="D28" s="19">
        <f t="shared" si="6"/>
        <v>66012.859729071701</v>
      </c>
      <c r="E28" s="21" t="s">
        <v>13</v>
      </c>
      <c r="F28" s="20">
        <f t="shared" si="8"/>
        <v>71704.356670622103</v>
      </c>
      <c r="G28" s="35" t="s">
        <v>37</v>
      </c>
      <c r="H28" s="35">
        <v>2295327.5</v>
      </c>
      <c r="I28" s="35" t="s">
        <v>37</v>
      </c>
      <c r="J28" s="35">
        <v>8017589.9999999991</v>
      </c>
      <c r="K28" s="35" t="s">
        <v>37</v>
      </c>
      <c r="L28" s="35">
        <v>426456539.37777793</v>
      </c>
      <c r="M28" s="35" t="s">
        <v>37</v>
      </c>
      <c r="N28" s="35">
        <v>7303228.75</v>
      </c>
      <c r="O28" s="35" t="s">
        <v>37</v>
      </c>
      <c r="P28" s="35">
        <v>23083174.266666666</v>
      </c>
      <c r="Q28" s="35" t="s">
        <v>37</v>
      </c>
      <c r="R28" s="35">
        <v>145234970.05555555</v>
      </c>
      <c r="S28" s="35" t="s">
        <v>37</v>
      </c>
      <c r="T28" s="35">
        <v>18877224.611111112</v>
      </c>
      <c r="U28" s="35" t="s">
        <v>37</v>
      </c>
      <c r="V28" s="35">
        <v>18887914.611111112</v>
      </c>
      <c r="W28" s="35" t="s">
        <v>37</v>
      </c>
      <c r="X28" s="35">
        <v>21456664.277777776</v>
      </c>
      <c r="Y28" s="35" t="s">
        <v>37</v>
      </c>
      <c r="Z28" s="35">
        <v>141491547.78888872</v>
      </c>
      <c r="AA28" s="35" t="s">
        <v>37</v>
      </c>
      <c r="AB28" s="35">
        <v>18946378.750000004</v>
      </c>
    </row>
    <row r="29" spans="1:44" ht="15" thickBot="1" x14ac:dyDescent="0.4">
      <c r="A29" s="22" t="s">
        <v>13</v>
      </c>
      <c r="B29" s="18">
        <f t="shared" si="7"/>
        <v>29206</v>
      </c>
      <c r="C29" s="22" t="s">
        <v>13</v>
      </c>
      <c r="D29" s="19">
        <f t="shared" si="6"/>
        <v>72413.887557351205</v>
      </c>
      <c r="E29" s="22" t="s">
        <v>13</v>
      </c>
      <c r="F29" s="20">
        <f t="shared" si="8"/>
        <v>65955.217364186305</v>
      </c>
      <c r="G29" s="35" t="s">
        <v>38</v>
      </c>
      <c r="H29" s="35">
        <v>-1.4664061516199656</v>
      </c>
      <c r="I29" s="35" t="s">
        <v>38</v>
      </c>
      <c r="J29" s="35">
        <v>1.9371392929631313</v>
      </c>
      <c r="K29" s="35" t="s">
        <v>38</v>
      </c>
      <c r="L29" s="35">
        <v>-1.7395608904693387</v>
      </c>
      <c r="M29" s="35" t="s">
        <v>38</v>
      </c>
      <c r="N29" s="35">
        <v>1.7835642189575251</v>
      </c>
      <c r="O29" s="35" t="s">
        <v>38</v>
      </c>
      <c r="P29" s="35">
        <v>-1.159052445260345</v>
      </c>
      <c r="Q29" s="35" t="s">
        <v>38</v>
      </c>
      <c r="R29" s="35">
        <v>-0.64715972005612388</v>
      </c>
      <c r="S29" s="35" t="s">
        <v>38</v>
      </c>
      <c r="T29" s="35">
        <v>-1.0778683783965177</v>
      </c>
      <c r="U29" s="35" t="s">
        <v>38</v>
      </c>
      <c r="V29" s="35">
        <v>-1.0510610906783606</v>
      </c>
      <c r="W29" s="35" t="s">
        <v>38</v>
      </c>
      <c r="X29" s="35">
        <v>-1.149418217377324</v>
      </c>
      <c r="Y29" s="35" t="s">
        <v>38</v>
      </c>
      <c r="Z29" s="35">
        <v>-0.74303185770402225</v>
      </c>
      <c r="AA29" s="35" t="s">
        <v>38</v>
      </c>
      <c r="AB29" s="35">
        <v>-1.0997562284500919</v>
      </c>
    </row>
    <row r="30" spans="1:44" x14ac:dyDescent="0.35">
      <c r="A30" s="17" t="s">
        <v>14</v>
      </c>
      <c r="B30" s="18">
        <f>B3</f>
        <v>47095</v>
      </c>
      <c r="C30" s="17" t="s">
        <v>14</v>
      </c>
      <c r="D30" s="19">
        <f t="shared" ref="D30:D39" si="9">C3</f>
        <v>44906.573806692701</v>
      </c>
      <c r="E30" s="17" t="s">
        <v>14</v>
      </c>
      <c r="F30" s="20"/>
      <c r="G30" s="35" t="s">
        <v>39</v>
      </c>
      <c r="H30" s="35">
        <v>0.39069674670422255</v>
      </c>
      <c r="I30" s="35" t="s">
        <v>39</v>
      </c>
      <c r="J30" s="35">
        <v>1.2014548231279853</v>
      </c>
      <c r="K30" s="35" t="s">
        <v>39</v>
      </c>
      <c r="L30" s="35">
        <v>-4.5618347040781562E-2</v>
      </c>
      <c r="M30" s="35" t="s">
        <v>39</v>
      </c>
      <c r="N30" s="35">
        <v>1.5128184454862712</v>
      </c>
      <c r="O30" s="35" t="s">
        <v>39</v>
      </c>
      <c r="P30" s="35">
        <v>-0.36236381329507483</v>
      </c>
      <c r="Q30" s="35" t="s">
        <v>39</v>
      </c>
      <c r="R30" s="35">
        <v>4.2599843499198917E-2</v>
      </c>
      <c r="S30" s="35" t="s">
        <v>39</v>
      </c>
      <c r="T30" s="35">
        <v>0.2244134973997397</v>
      </c>
      <c r="U30" s="35" t="s">
        <v>39</v>
      </c>
      <c r="V30" s="35">
        <v>0.2355466066929392</v>
      </c>
      <c r="W30" s="35" t="s">
        <v>39</v>
      </c>
      <c r="X30" s="35">
        <v>-0.39060901441837881</v>
      </c>
      <c r="Y30" s="35" t="s">
        <v>39</v>
      </c>
      <c r="Z30" s="35">
        <v>-3.454308297420744E-2</v>
      </c>
      <c r="AA30" s="35" t="s">
        <v>39</v>
      </c>
      <c r="AB30" s="35">
        <v>0.20975172705570788</v>
      </c>
    </row>
    <row r="31" spans="1:44" x14ac:dyDescent="0.35">
      <c r="A31" s="21" t="s">
        <v>14</v>
      </c>
      <c r="B31" s="18">
        <f t="shared" ref="B31:B39" si="10">B4</f>
        <v>34574</v>
      </c>
      <c r="C31" s="21" t="s">
        <v>14</v>
      </c>
      <c r="D31" s="19">
        <f t="shared" si="9"/>
        <v>61169.052783803301</v>
      </c>
      <c r="E31" s="21" t="s">
        <v>14</v>
      </c>
      <c r="F31" s="20">
        <f t="shared" ref="F31:F39" si="11">D4</f>
        <v>44584.703600640802</v>
      </c>
      <c r="G31" s="35" t="s">
        <v>40</v>
      </c>
      <c r="H31" s="35">
        <v>3963</v>
      </c>
      <c r="I31" s="35" t="s">
        <v>40</v>
      </c>
      <c r="J31" s="35">
        <v>9183</v>
      </c>
      <c r="K31" s="35" t="s">
        <v>40</v>
      </c>
      <c r="L31" s="35">
        <v>53111</v>
      </c>
      <c r="M31" s="35" t="s">
        <v>40</v>
      </c>
      <c r="N31" s="35">
        <v>8481</v>
      </c>
      <c r="O31" s="35" t="s">
        <v>40</v>
      </c>
      <c r="P31" s="35">
        <v>13622</v>
      </c>
      <c r="Q31" s="35" t="s">
        <v>40</v>
      </c>
      <c r="R31" s="35">
        <v>37354</v>
      </c>
      <c r="S31" s="35" t="s">
        <v>40</v>
      </c>
      <c r="T31" s="35">
        <v>12617</v>
      </c>
      <c r="U31" s="35" t="s">
        <v>40</v>
      </c>
      <c r="V31" s="35">
        <v>12639</v>
      </c>
      <c r="W31" s="35" t="s">
        <v>40</v>
      </c>
      <c r="X31" s="35">
        <v>13237</v>
      </c>
      <c r="Y31" s="35" t="s">
        <v>40</v>
      </c>
      <c r="Z31" s="35">
        <v>36166</v>
      </c>
      <c r="AA31" s="35" t="s">
        <v>40</v>
      </c>
      <c r="AB31" s="35">
        <v>12605</v>
      </c>
    </row>
    <row r="32" spans="1:44" x14ac:dyDescent="0.35">
      <c r="A32" s="21" t="s">
        <v>14</v>
      </c>
      <c r="B32" s="18">
        <f t="shared" si="10"/>
        <v>33889</v>
      </c>
      <c r="C32" s="21" t="s">
        <v>14</v>
      </c>
      <c r="D32" s="19">
        <f t="shared" si="9"/>
        <v>62405.429330185798</v>
      </c>
      <c r="E32" s="21" t="s">
        <v>14</v>
      </c>
      <c r="F32" s="20">
        <f t="shared" si="11"/>
        <v>61117.789850884197</v>
      </c>
      <c r="G32" s="35" t="s">
        <v>41</v>
      </c>
      <c r="H32" s="35">
        <v>30833</v>
      </c>
      <c r="I32" s="35" t="s">
        <v>41</v>
      </c>
      <c r="J32" s="35">
        <v>29206</v>
      </c>
      <c r="K32" s="35" t="s">
        <v>41</v>
      </c>
      <c r="L32" s="35">
        <v>38104</v>
      </c>
      <c r="M32" s="35" t="s">
        <v>41</v>
      </c>
      <c r="N32" s="35">
        <v>59737</v>
      </c>
      <c r="O32" s="35" t="s">
        <v>41</v>
      </c>
      <c r="P32" s="35">
        <v>42281</v>
      </c>
      <c r="Q32" s="35" t="s">
        <v>41</v>
      </c>
      <c r="R32" s="35">
        <v>46074</v>
      </c>
      <c r="S32" s="35" t="s">
        <v>41</v>
      </c>
      <c r="T32" s="35">
        <v>72042</v>
      </c>
      <c r="U32" s="35" t="s">
        <v>41</v>
      </c>
      <c r="V32" s="35">
        <v>72121</v>
      </c>
      <c r="W32" s="35" t="s">
        <v>41</v>
      </c>
      <c r="X32" s="35">
        <v>42432</v>
      </c>
      <c r="Y32" s="35" t="s">
        <v>41</v>
      </c>
      <c r="Z32" s="35">
        <v>46086</v>
      </c>
      <c r="AA32" s="35" t="s">
        <v>41</v>
      </c>
      <c r="AB32" s="35">
        <v>72070</v>
      </c>
    </row>
    <row r="33" spans="1:28" x14ac:dyDescent="0.35">
      <c r="A33" s="21" t="s">
        <v>14</v>
      </c>
      <c r="B33" s="18">
        <f t="shared" si="10"/>
        <v>31408</v>
      </c>
      <c r="C33" s="21" t="s">
        <v>14</v>
      </c>
      <c r="D33" s="19">
        <f t="shared" si="9"/>
        <v>67334.840332388805</v>
      </c>
      <c r="E33" s="21" t="s">
        <v>14</v>
      </c>
      <c r="F33" s="20">
        <f t="shared" si="11"/>
        <v>62361.2667335023</v>
      </c>
      <c r="G33" s="35" t="s">
        <v>42</v>
      </c>
      <c r="H33" s="35">
        <v>34796</v>
      </c>
      <c r="I33" s="35" t="s">
        <v>42</v>
      </c>
      <c r="J33" s="35">
        <v>38389</v>
      </c>
      <c r="K33" s="35" t="s">
        <v>42</v>
      </c>
      <c r="L33" s="35">
        <v>91215</v>
      </c>
      <c r="M33" s="35" t="s">
        <v>42</v>
      </c>
      <c r="N33" s="35">
        <v>68218</v>
      </c>
      <c r="O33" s="35" t="s">
        <v>42</v>
      </c>
      <c r="P33" s="35">
        <v>55903</v>
      </c>
      <c r="Q33" s="35" t="s">
        <v>42</v>
      </c>
      <c r="R33" s="35">
        <v>83428</v>
      </c>
      <c r="S33" s="35" t="s">
        <v>42</v>
      </c>
      <c r="T33" s="35">
        <v>84659</v>
      </c>
      <c r="U33" s="35" t="s">
        <v>42</v>
      </c>
      <c r="V33" s="35">
        <v>84760</v>
      </c>
      <c r="W33" s="35" t="s">
        <v>42</v>
      </c>
      <c r="X33" s="35">
        <v>55669</v>
      </c>
      <c r="Y33" s="35" t="s">
        <v>42</v>
      </c>
      <c r="Z33" s="35">
        <v>82252</v>
      </c>
      <c r="AA33" s="35" t="s">
        <v>42</v>
      </c>
      <c r="AB33" s="35">
        <v>84675</v>
      </c>
    </row>
    <row r="34" spans="1:28" x14ac:dyDescent="0.35">
      <c r="A34" s="21" t="s">
        <v>14</v>
      </c>
      <c r="B34" s="18">
        <f t="shared" si="10"/>
        <v>32535</v>
      </c>
      <c r="C34" s="21" t="s">
        <v>14</v>
      </c>
      <c r="D34" s="19">
        <f t="shared" si="9"/>
        <v>65002.458814851198</v>
      </c>
      <c r="E34" s="21" t="s">
        <v>14</v>
      </c>
      <c r="F34" s="20">
        <f t="shared" si="11"/>
        <v>67148.8442976886</v>
      </c>
      <c r="G34" s="35" t="s">
        <v>43</v>
      </c>
      <c r="H34" s="35">
        <v>293346</v>
      </c>
      <c r="I34" s="35" t="s">
        <v>43</v>
      </c>
      <c r="J34" s="35">
        <v>290667</v>
      </c>
      <c r="K34" s="35" t="s">
        <v>43</v>
      </c>
      <c r="L34" s="35">
        <v>645436</v>
      </c>
      <c r="M34" s="35" t="s">
        <v>43</v>
      </c>
      <c r="N34" s="35">
        <v>562056</v>
      </c>
      <c r="O34" s="35" t="s">
        <v>43</v>
      </c>
      <c r="P34" s="35">
        <v>502316</v>
      </c>
      <c r="Q34" s="35" t="s">
        <v>43</v>
      </c>
      <c r="R34" s="35">
        <v>663115</v>
      </c>
      <c r="S34" s="35" t="s">
        <v>43</v>
      </c>
      <c r="T34" s="35">
        <v>703475</v>
      </c>
      <c r="U34" s="35" t="s">
        <v>43</v>
      </c>
      <c r="V34" s="35">
        <v>703504</v>
      </c>
      <c r="W34" s="35" t="s">
        <v>43</v>
      </c>
      <c r="X34" s="35">
        <v>501015</v>
      </c>
      <c r="Y34" s="35" t="s">
        <v>43</v>
      </c>
      <c r="Z34" s="35">
        <v>662467</v>
      </c>
      <c r="AA34" s="35" t="s">
        <v>43</v>
      </c>
      <c r="AB34" s="35">
        <v>703788</v>
      </c>
    </row>
    <row r="35" spans="1:28" x14ac:dyDescent="0.35">
      <c r="A35" s="21" t="s">
        <v>14</v>
      </c>
      <c r="B35" s="18">
        <f t="shared" si="10"/>
        <v>34796</v>
      </c>
      <c r="C35" s="21" t="s">
        <v>14</v>
      </c>
      <c r="D35" s="19">
        <f t="shared" si="9"/>
        <v>60780.549488446901</v>
      </c>
      <c r="E35" s="21" t="s">
        <v>14</v>
      </c>
      <c r="F35" s="20">
        <f t="shared" si="11"/>
        <v>64958.535536580799</v>
      </c>
      <c r="G35" s="35" t="s">
        <v>44</v>
      </c>
      <c r="H35" s="35">
        <v>9</v>
      </c>
      <c r="I35" s="35" t="s">
        <v>44</v>
      </c>
      <c r="J35" s="35">
        <v>9</v>
      </c>
      <c r="K35" s="35" t="s">
        <v>44</v>
      </c>
      <c r="L35" s="35">
        <v>10</v>
      </c>
      <c r="M35" s="35" t="s">
        <v>44</v>
      </c>
      <c r="N35" s="35">
        <v>9</v>
      </c>
      <c r="O35" s="35" t="s">
        <v>44</v>
      </c>
      <c r="P35" s="35">
        <v>10</v>
      </c>
      <c r="Q35" s="35" t="s">
        <v>44</v>
      </c>
      <c r="R35" s="35">
        <v>10</v>
      </c>
      <c r="S35" s="35" t="s">
        <v>44</v>
      </c>
      <c r="T35" s="35">
        <v>9</v>
      </c>
      <c r="U35" s="35" t="s">
        <v>44</v>
      </c>
      <c r="V35" s="35">
        <v>9</v>
      </c>
      <c r="W35" s="35" t="s">
        <v>44</v>
      </c>
      <c r="X35" s="35">
        <v>10</v>
      </c>
      <c r="Y35" s="35" t="s">
        <v>44</v>
      </c>
      <c r="Z35" s="35">
        <v>10</v>
      </c>
      <c r="AA35" s="35" t="s">
        <v>44</v>
      </c>
      <c r="AB35" s="35">
        <v>9</v>
      </c>
    </row>
    <row r="36" spans="1:28" ht="15" thickBot="1" x14ac:dyDescent="0.4">
      <c r="A36" s="21" t="s">
        <v>14</v>
      </c>
      <c r="B36" s="18">
        <f t="shared" si="10"/>
        <v>30951</v>
      </c>
      <c r="C36" s="21" t="s">
        <v>14</v>
      </c>
      <c r="D36" s="19">
        <f t="shared" si="9"/>
        <v>68329.025588007207</v>
      </c>
      <c r="E36" s="21" t="s">
        <v>14</v>
      </c>
      <c r="F36" s="20">
        <f t="shared" si="11"/>
        <v>60644.606296954698</v>
      </c>
      <c r="G36" s="36" t="s">
        <v>45</v>
      </c>
      <c r="H36" s="36">
        <v>1694.5084376766954</v>
      </c>
      <c r="I36" s="36" t="s">
        <v>45</v>
      </c>
      <c r="J36" s="36">
        <v>3166.965465637436</v>
      </c>
      <c r="K36" s="36" t="s">
        <v>45</v>
      </c>
      <c r="L36" s="36">
        <v>21222.609018094965</v>
      </c>
      <c r="M36" s="36" t="s">
        <v>45</v>
      </c>
      <c r="N36" s="36">
        <v>3022.5873303915723</v>
      </c>
      <c r="O36" s="36" t="s">
        <v>45</v>
      </c>
      <c r="P36" s="36">
        <v>4937.5231986534664</v>
      </c>
      <c r="Q36" s="36" t="s">
        <v>45</v>
      </c>
      <c r="R36" s="36">
        <v>12385.027742852593</v>
      </c>
      <c r="S36" s="36" t="s">
        <v>45</v>
      </c>
      <c r="T36" s="36">
        <v>4859.4875903242228</v>
      </c>
      <c r="U36" s="36" t="s">
        <v>45</v>
      </c>
      <c r="V36" s="36">
        <v>4860.8633373178527</v>
      </c>
      <c r="W36" s="36" t="s">
        <v>45</v>
      </c>
      <c r="X36" s="36">
        <v>4760.3894827719905</v>
      </c>
      <c r="Y36" s="36" t="s">
        <v>45</v>
      </c>
      <c r="Z36" s="36">
        <v>12224.374117972657</v>
      </c>
      <c r="AA36" s="36" t="s">
        <v>45</v>
      </c>
      <c r="AB36" s="36">
        <v>4868.380488443745</v>
      </c>
    </row>
    <row r="37" spans="1:28" x14ac:dyDescent="0.35">
      <c r="A37" s="21" t="s">
        <v>14</v>
      </c>
      <c r="B37" s="18">
        <f t="shared" si="10"/>
        <v>31754</v>
      </c>
      <c r="C37" s="21" t="s">
        <v>14</v>
      </c>
      <c r="D37" s="19">
        <f t="shared" si="9"/>
        <v>66603.262581092102</v>
      </c>
      <c r="E37" s="21" t="s">
        <v>14</v>
      </c>
      <c r="F37" s="20">
        <f t="shared" si="11"/>
        <v>68249.645023880206</v>
      </c>
      <c r="G37" s="74" t="s">
        <v>46</v>
      </c>
      <c r="H37" s="75">
        <f>H36+H25</f>
        <v>34229.508437676697</v>
      </c>
      <c r="I37" s="75"/>
      <c r="J37" s="75">
        <f t="shared" ref="J37:AB37" si="12">J36+J25</f>
        <v>35203.965465637433</v>
      </c>
      <c r="K37" s="75"/>
      <c r="L37" s="75">
        <f t="shared" si="12"/>
        <v>82532.109018094969</v>
      </c>
      <c r="M37" s="75"/>
      <c r="N37" s="75">
        <f t="shared" si="12"/>
        <v>64529.587330391572</v>
      </c>
      <c r="O37" s="75"/>
      <c r="P37" s="75">
        <f t="shared" si="12"/>
        <v>55714.523198653464</v>
      </c>
      <c r="Q37" s="75"/>
      <c r="R37" s="75">
        <f t="shared" si="12"/>
        <v>76159.527742852588</v>
      </c>
      <c r="S37" s="75"/>
      <c r="T37" s="75">
        <f t="shared" si="12"/>
        <v>82120.487590324221</v>
      </c>
      <c r="U37" s="75"/>
      <c r="V37" s="75">
        <f t="shared" si="12"/>
        <v>82190.86333731786</v>
      </c>
      <c r="W37" s="75"/>
      <c r="X37" s="75">
        <f t="shared" si="12"/>
        <v>55393.389482771992</v>
      </c>
      <c r="Y37" s="75"/>
      <c r="Z37" s="75">
        <f t="shared" si="12"/>
        <v>76129.374117972649</v>
      </c>
      <c r="AA37" s="75"/>
      <c r="AB37" s="75">
        <f t="shared" si="12"/>
        <v>82195.380488443741</v>
      </c>
    </row>
    <row r="38" spans="1:28" x14ac:dyDescent="0.35">
      <c r="A38" s="21" t="s">
        <v>14</v>
      </c>
      <c r="B38" s="18">
        <f t="shared" si="10"/>
        <v>32606</v>
      </c>
      <c r="C38" s="21" t="s">
        <v>14</v>
      </c>
      <c r="D38" s="19">
        <f t="shared" si="9"/>
        <v>64860.919434477197</v>
      </c>
      <c r="E38" s="21" t="s">
        <v>14</v>
      </c>
      <c r="F38" s="20">
        <f t="shared" si="11"/>
        <v>66546.678833265105</v>
      </c>
    </row>
    <row r="39" spans="1:28" ht="15" thickBot="1" x14ac:dyDescent="0.4">
      <c r="A39" s="22" t="s">
        <v>14</v>
      </c>
      <c r="B39" s="18">
        <f t="shared" si="10"/>
        <v>30833</v>
      </c>
      <c r="C39" s="22" t="s">
        <v>14</v>
      </c>
      <c r="D39" s="19">
        <f t="shared" si="9"/>
        <v>68590.516961795394</v>
      </c>
      <c r="E39" s="22" t="s">
        <v>14</v>
      </c>
      <c r="F39" s="20">
        <f t="shared" si="11"/>
        <v>64761.613130416103</v>
      </c>
      <c r="G39" s="73"/>
    </row>
    <row r="40" spans="1:28" x14ac:dyDescent="0.35">
      <c r="A40" s="21" t="s">
        <v>26</v>
      </c>
      <c r="B40" s="18">
        <f>R3</f>
        <v>55647</v>
      </c>
      <c r="C40" s="21" t="s">
        <v>26</v>
      </c>
      <c r="D40" s="19">
        <f t="shared" ref="D40:D49" si="13">S3</f>
        <v>38005.319148936098</v>
      </c>
      <c r="E40" s="21" t="s">
        <v>26</v>
      </c>
      <c r="F40" s="20"/>
      <c r="G40" s="73"/>
    </row>
    <row r="41" spans="1:28" ht="15" thickBot="1" x14ac:dyDescent="0.4">
      <c r="A41" s="21" t="s">
        <v>26</v>
      </c>
      <c r="B41" s="18">
        <f t="shared" ref="B41:B49" si="14">R4</f>
        <v>48972</v>
      </c>
      <c r="C41" s="21" t="s">
        <v>26</v>
      </c>
      <c r="D41" s="19">
        <f t="shared" si="13"/>
        <v>43185.428705613202</v>
      </c>
      <c r="E41" s="21" t="s">
        <v>26</v>
      </c>
      <c r="F41" s="20">
        <f t="shared" ref="F41:F49" si="15">T4</f>
        <v>37971.2018384861</v>
      </c>
      <c r="G41" s="73"/>
    </row>
    <row r="42" spans="1:28" x14ac:dyDescent="0.35">
      <c r="A42" s="21" t="s">
        <v>26</v>
      </c>
      <c r="B42" s="18">
        <f t="shared" si="14"/>
        <v>47327</v>
      </c>
      <c r="C42" s="21" t="s">
        <v>26</v>
      </c>
      <c r="D42" s="19">
        <f t="shared" si="13"/>
        <v>44686.443542934401</v>
      </c>
      <c r="E42" s="21" t="s">
        <v>26</v>
      </c>
      <c r="F42" s="20">
        <f t="shared" si="15"/>
        <v>43157.228854198504</v>
      </c>
      <c r="R42" s="66" t="s">
        <v>14</v>
      </c>
      <c r="S42" s="68">
        <f>B13</f>
        <v>47095</v>
      </c>
      <c r="T42" s="68">
        <f>B14</f>
        <v>34574</v>
      </c>
      <c r="U42" s="68">
        <f>B15</f>
        <v>32606</v>
      </c>
      <c r="V42" s="68">
        <f>B16</f>
        <v>34400.888888888891</v>
      </c>
      <c r="W42" s="68">
        <f>B17</f>
        <v>31754</v>
      </c>
      <c r="X42" s="68">
        <f>B18</f>
        <v>30951</v>
      </c>
    </row>
    <row r="43" spans="1:28" x14ac:dyDescent="0.35">
      <c r="A43" s="21" t="s">
        <v>26</v>
      </c>
      <c r="B43" s="18">
        <f t="shared" si="14"/>
        <v>55903</v>
      </c>
      <c r="C43" s="21" t="s">
        <v>26</v>
      </c>
      <c r="D43" s="19">
        <f t="shared" si="13"/>
        <v>37831.958928858898</v>
      </c>
      <c r="E43" s="21" t="s">
        <v>26</v>
      </c>
      <c r="F43" s="20">
        <f t="shared" si="15"/>
        <v>44622.330998396399</v>
      </c>
      <c r="R43" s="67" t="s">
        <v>13</v>
      </c>
      <c r="S43" s="68">
        <f>$F13</f>
        <v>41081</v>
      </c>
      <c r="T43" s="68">
        <f>F14</f>
        <v>33859</v>
      </c>
      <c r="U43" s="68">
        <f>F15</f>
        <v>32606</v>
      </c>
      <c r="V43" s="68">
        <f>F16</f>
        <v>33615.777777777781</v>
      </c>
      <c r="W43" s="68">
        <f>F17</f>
        <v>31352</v>
      </c>
      <c r="X43" s="68">
        <f>F18</f>
        <v>29463</v>
      </c>
    </row>
    <row r="44" spans="1:28" x14ac:dyDescent="0.35">
      <c r="A44" s="21" t="s">
        <v>26</v>
      </c>
      <c r="B44" s="18">
        <f t="shared" si="14"/>
        <v>54825</v>
      </c>
      <c r="C44" s="21" t="s">
        <v>26</v>
      </c>
      <c r="D44" s="19">
        <f t="shared" si="13"/>
        <v>38575.128588625797</v>
      </c>
      <c r="E44" s="21" t="s">
        <v>26</v>
      </c>
      <c r="F44" s="20">
        <f t="shared" si="15"/>
        <v>37802.881349873001</v>
      </c>
      <c r="R44" s="54" t="s">
        <v>15</v>
      </c>
      <c r="S44" s="68">
        <f>J13</f>
        <v>91215</v>
      </c>
      <c r="T44" s="68">
        <f>J14</f>
        <v>85147</v>
      </c>
      <c r="U44" s="68">
        <f>J15</f>
        <v>61107</v>
      </c>
      <c r="V44" s="68">
        <f>J16</f>
        <v>64880.444444444445</v>
      </c>
      <c r="W44" s="68">
        <f>J17</f>
        <v>42281</v>
      </c>
      <c r="X44" s="68">
        <f>J18</f>
        <v>38104</v>
      </c>
    </row>
    <row r="45" spans="1:28" x14ac:dyDescent="0.35">
      <c r="A45" s="21" t="s">
        <v>26</v>
      </c>
      <c r="B45" s="18">
        <f t="shared" si="14"/>
        <v>47930</v>
      </c>
      <c r="C45" s="21" t="s">
        <v>26</v>
      </c>
      <c r="D45" s="19">
        <f t="shared" si="13"/>
        <v>44125.1825578969</v>
      </c>
      <c r="E45" s="21" t="s">
        <v>26</v>
      </c>
      <c r="F45" s="20">
        <f t="shared" si="15"/>
        <v>38531.555166885199</v>
      </c>
      <c r="R45" s="67" t="s">
        <v>16</v>
      </c>
      <c r="S45" s="68">
        <f>N13</f>
        <v>82631</v>
      </c>
      <c r="T45" s="68">
        <f>N14</f>
        <v>65467</v>
      </c>
      <c r="U45" s="68">
        <f>N15</f>
        <v>62036</v>
      </c>
      <c r="V45" s="68">
        <f>N16</f>
        <v>64797.777777777781</v>
      </c>
      <c r="W45" s="68">
        <f>N17</f>
        <v>60979</v>
      </c>
      <c r="X45" s="68">
        <f>N18</f>
        <v>59737</v>
      </c>
    </row>
    <row r="46" spans="1:28" x14ac:dyDescent="0.35">
      <c r="A46" s="21" t="s">
        <v>26</v>
      </c>
      <c r="B46" s="18">
        <f t="shared" si="14"/>
        <v>42281</v>
      </c>
      <c r="C46" s="21" t="s">
        <v>26</v>
      </c>
      <c r="D46" s="19">
        <f t="shared" si="13"/>
        <v>50019.393595383299</v>
      </c>
      <c r="E46" s="21" t="s">
        <v>26</v>
      </c>
      <c r="F46" s="20">
        <f t="shared" si="15"/>
        <v>44085.631501052601</v>
      </c>
      <c r="R46" s="54" t="s">
        <v>56</v>
      </c>
      <c r="S46" s="68">
        <f>R13</f>
        <v>55903</v>
      </c>
      <c r="T46" s="68">
        <f>R14</f>
        <v>54825</v>
      </c>
      <c r="U46" s="68">
        <f>R15</f>
        <v>48972</v>
      </c>
      <c r="V46" s="68">
        <f>R16</f>
        <v>49970.444444444445</v>
      </c>
      <c r="W46" s="68">
        <f>R17</f>
        <v>47327</v>
      </c>
      <c r="X46" s="68">
        <f>R18</f>
        <v>42281</v>
      </c>
    </row>
    <row r="47" spans="1:28" x14ac:dyDescent="0.35">
      <c r="A47" s="21" t="s">
        <v>26</v>
      </c>
      <c r="B47" s="18">
        <f t="shared" si="14"/>
        <v>44267</v>
      </c>
      <c r="C47" s="21" t="s">
        <v>26</v>
      </c>
      <c r="D47" s="19">
        <f t="shared" si="13"/>
        <v>47775.3682118008</v>
      </c>
      <c r="E47" s="21" t="s">
        <v>26</v>
      </c>
      <c r="F47" s="20">
        <f t="shared" si="15"/>
        <v>49950.873878129401</v>
      </c>
      <c r="R47" s="67" t="s">
        <v>27</v>
      </c>
      <c r="S47" s="68">
        <f>V13</f>
        <v>83428</v>
      </c>
      <c r="T47" s="68">
        <f>V14</f>
        <v>77884</v>
      </c>
      <c r="U47" s="68">
        <f>V15</f>
        <v>64108</v>
      </c>
      <c r="V47" s="68">
        <f>V16</f>
        <v>67544</v>
      </c>
      <c r="W47" s="68">
        <f>V17</f>
        <v>63078</v>
      </c>
      <c r="X47" s="68">
        <f>V18</f>
        <v>46074</v>
      </c>
    </row>
    <row r="48" spans="1:28" x14ac:dyDescent="0.35">
      <c r="A48" s="21" t="s">
        <v>26</v>
      </c>
      <c r="B48" s="18">
        <f t="shared" si="14"/>
        <v>52582</v>
      </c>
      <c r="C48" s="21" t="s">
        <v>26</v>
      </c>
      <c r="D48" s="19">
        <f t="shared" si="13"/>
        <v>40221.368529154402</v>
      </c>
      <c r="E48" s="21" t="s">
        <v>26</v>
      </c>
      <c r="F48" s="20">
        <f t="shared" si="15"/>
        <v>47745.168864005696</v>
      </c>
      <c r="R48" s="54" t="s">
        <v>30</v>
      </c>
      <c r="S48" s="68">
        <f>Z13</f>
        <v>99629</v>
      </c>
      <c r="T48" s="68">
        <f>Z14</f>
        <v>82239</v>
      </c>
      <c r="U48" s="68">
        <f>Z15</f>
        <v>77261</v>
      </c>
      <c r="V48" s="68">
        <f>Z16</f>
        <v>79827.222222222219</v>
      </c>
      <c r="W48" s="68">
        <f>Z17</f>
        <v>76266</v>
      </c>
      <c r="X48" s="68">
        <f>Z18</f>
        <v>72042</v>
      </c>
    </row>
    <row r="49" spans="1:24" ht="26.5" thickBot="1" x14ac:dyDescent="0.4">
      <c r="A49" s="21" t="s">
        <v>26</v>
      </c>
      <c r="B49" s="18">
        <f t="shared" si="14"/>
        <v>52582</v>
      </c>
      <c r="C49" s="21" t="s">
        <v>26</v>
      </c>
      <c r="D49" s="19">
        <f t="shared" si="13"/>
        <v>40221.368529154402</v>
      </c>
      <c r="E49" s="21" t="s">
        <v>26</v>
      </c>
      <c r="F49" s="20">
        <f t="shared" si="15"/>
        <v>47745.168864005696</v>
      </c>
      <c r="R49" s="67" t="s">
        <v>31</v>
      </c>
      <c r="S49" s="68">
        <f>AD13</f>
        <v>99995</v>
      </c>
      <c r="T49" s="68">
        <f>AD14</f>
        <v>82212</v>
      </c>
      <c r="U49" s="68">
        <f>AD15</f>
        <v>77330</v>
      </c>
      <c r="V49" s="68">
        <f>AD16</f>
        <v>79859.888888888891</v>
      </c>
      <c r="W49" s="68">
        <f>AD17</f>
        <v>76343</v>
      </c>
      <c r="X49" s="68">
        <f>AD18</f>
        <v>72121</v>
      </c>
    </row>
    <row r="50" spans="1:24" ht="15" thickBot="1" x14ac:dyDescent="0.4">
      <c r="A50" s="17" t="s">
        <v>27</v>
      </c>
      <c r="B50" s="18">
        <f>V3</f>
        <v>83428</v>
      </c>
      <c r="C50" s="17" t="s">
        <v>27</v>
      </c>
      <c r="D50" s="19">
        <f t="shared" ref="D50:D59" si="16">W3</f>
        <v>25348.4191097154</v>
      </c>
      <c r="E50" s="17" t="s">
        <v>27</v>
      </c>
      <c r="F50" s="20"/>
      <c r="R50" s="54" t="s">
        <v>28</v>
      </c>
      <c r="S50" s="68">
        <f>AH13</f>
        <v>55669</v>
      </c>
      <c r="T50" s="68">
        <f>AH14</f>
        <v>54659</v>
      </c>
      <c r="U50" s="68">
        <f>AH15</f>
        <v>48807</v>
      </c>
      <c r="V50" s="68">
        <f>AH16</f>
        <v>49839.555555555555</v>
      </c>
      <c r="W50" s="68">
        <f>AH17</f>
        <v>47383</v>
      </c>
      <c r="X50" s="68">
        <f>AH18</f>
        <v>42432</v>
      </c>
    </row>
    <row r="51" spans="1:24" ht="15" thickBot="1" x14ac:dyDescent="0.4">
      <c r="A51" s="17" t="s">
        <v>27</v>
      </c>
      <c r="B51" s="18">
        <f t="shared" ref="B51:B59" si="17">V4</f>
        <v>77884</v>
      </c>
      <c r="C51" s="17" t="s">
        <v>27</v>
      </c>
      <c r="D51" s="19">
        <f t="shared" si="16"/>
        <v>27153.697022609598</v>
      </c>
      <c r="E51" s="17" t="s">
        <v>27</v>
      </c>
      <c r="F51" s="20">
        <f t="shared" ref="F51:F59" si="18">X4</f>
        <v>25299.599258328799</v>
      </c>
      <c r="R51" s="67" t="s">
        <v>29</v>
      </c>
      <c r="S51" s="68">
        <f>AL13</f>
        <v>82252</v>
      </c>
      <c r="T51" s="68">
        <f>AL14</f>
        <v>78595</v>
      </c>
      <c r="U51" s="68">
        <f>AL15</f>
        <v>64799</v>
      </c>
      <c r="V51" s="68">
        <f>AL16</f>
        <v>67481.333333333328</v>
      </c>
      <c r="W51" s="68">
        <f>AL17</f>
        <v>62693</v>
      </c>
      <c r="X51" s="68">
        <f>AL18</f>
        <v>46086</v>
      </c>
    </row>
    <row r="52" spans="1:24" ht="26.5" thickBot="1" x14ac:dyDescent="0.4">
      <c r="A52" s="17" t="s">
        <v>27</v>
      </c>
      <c r="B52" s="18">
        <f t="shared" si="17"/>
        <v>63078</v>
      </c>
      <c r="C52" s="17" t="s">
        <v>27</v>
      </c>
      <c r="D52" s="19">
        <f t="shared" si="16"/>
        <v>33528.647071879197</v>
      </c>
      <c r="E52" s="17" t="s">
        <v>27</v>
      </c>
      <c r="F52" s="20">
        <f t="shared" si="18"/>
        <v>27128.618889416201</v>
      </c>
      <c r="R52" s="54" t="s">
        <v>32</v>
      </c>
      <c r="S52" s="68">
        <f>AP13</f>
        <v>100035</v>
      </c>
      <c r="T52" s="68">
        <f>AP14</f>
        <v>82327</v>
      </c>
      <c r="U52" s="68">
        <f>AP15</f>
        <v>77327</v>
      </c>
      <c r="V52" s="68">
        <f>AP16</f>
        <v>79905.333333333328</v>
      </c>
      <c r="W52" s="68">
        <f>AP17</f>
        <v>76221</v>
      </c>
      <c r="X52" s="68">
        <f>AP18</f>
        <v>72070</v>
      </c>
    </row>
    <row r="53" spans="1:24" ht="15" thickBot="1" x14ac:dyDescent="0.4">
      <c r="A53" s="17" t="s">
        <v>27</v>
      </c>
      <c r="B53" s="18">
        <f t="shared" si="17"/>
        <v>46074</v>
      </c>
      <c r="C53" s="17" t="s">
        <v>27</v>
      </c>
      <c r="D53" s="19">
        <f t="shared" si="16"/>
        <v>45902.678300125801</v>
      </c>
      <c r="E53" s="17" t="s">
        <v>27</v>
      </c>
      <c r="F53" s="20">
        <f t="shared" si="18"/>
        <v>33492.541095239598</v>
      </c>
    </row>
    <row r="54" spans="1:24" ht="15" thickBot="1" x14ac:dyDescent="0.4">
      <c r="A54" s="17" t="s">
        <v>27</v>
      </c>
      <c r="B54" s="18">
        <f t="shared" si="17"/>
        <v>58593</v>
      </c>
      <c r="C54" s="17" t="s">
        <v>27</v>
      </c>
      <c r="D54" s="19">
        <f t="shared" si="16"/>
        <v>36094.480663549097</v>
      </c>
      <c r="E54" s="17" t="s">
        <v>27</v>
      </c>
      <c r="F54" s="20">
        <f t="shared" si="18"/>
        <v>45847.948145418202</v>
      </c>
    </row>
    <row r="55" spans="1:24" ht="15" thickBot="1" x14ac:dyDescent="0.4">
      <c r="A55" s="17" t="s">
        <v>27</v>
      </c>
      <c r="B55" s="18">
        <f t="shared" si="17"/>
        <v>82363</v>
      </c>
      <c r="C55" s="17" t="s">
        <v>27</v>
      </c>
      <c r="D55" s="19">
        <f t="shared" si="16"/>
        <v>25677.723277159901</v>
      </c>
      <c r="E55" s="17" t="s">
        <v>27</v>
      </c>
      <c r="F55" s="20">
        <f t="shared" si="18"/>
        <v>36044.652748189103</v>
      </c>
    </row>
    <row r="56" spans="1:24" ht="15" thickBot="1" x14ac:dyDescent="0.4">
      <c r="A56" s="17" t="s">
        <v>27</v>
      </c>
      <c r="B56" s="18">
        <f t="shared" si="17"/>
        <v>64108</v>
      </c>
      <c r="C56" s="17" t="s">
        <v>27</v>
      </c>
      <c r="D56" s="19">
        <f t="shared" si="16"/>
        <v>32989.439860238002</v>
      </c>
      <c r="E56" s="17" t="s">
        <v>27</v>
      </c>
      <c r="F56" s="20">
        <f t="shared" si="18"/>
        <v>25601.568836325299</v>
      </c>
    </row>
    <row r="57" spans="1:24" ht="15" thickBot="1" x14ac:dyDescent="0.4">
      <c r="A57" s="17" t="s">
        <v>27</v>
      </c>
      <c r="B57" s="18">
        <f t="shared" si="17"/>
        <v>68927</v>
      </c>
      <c r="C57" s="17" t="s">
        <v>27</v>
      </c>
      <c r="D57" s="19">
        <f t="shared" si="16"/>
        <v>30683.476721749001</v>
      </c>
      <c r="E57" s="17" t="s">
        <v>27</v>
      </c>
      <c r="F57" s="20">
        <f t="shared" si="18"/>
        <v>32944.731758988099</v>
      </c>
    </row>
    <row r="58" spans="1:24" ht="15" thickBot="1" x14ac:dyDescent="0.4">
      <c r="A58" s="17" t="s">
        <v>27</v>
      </c>
      <c r="B58" s="18">
        <f t="shared" si="17"/>
        <v>63441</v>
      </c>
      <c r="C58" s="17" t="s">
        <v>27</v>
      </c>
      <c r="D58" s="19">
        <f t="shared" si="16"/>
        <v>33336.275653352597</v>
      </c>
      <c r="E58" s="17" t="s">
        <v>27</v>
      </c>
      <c r="F58" s="20">
        <f t="shared" si="18"/>
        <v>30660.7903969381</v>
      </c>
    </row>
    <row r="59" spans="1:24" ht="52.5" thickBot="1" x14ac:dyDescent="0.4">
      <c r="A59" s="17" t="s">
        <v>27</v>
      </c>
      <c r="B59" s="18">
        <f t="shared" si="17"/>
        <v>55219</v>
      </c>
      <c r="C59" s="17" t="s">
        <v>27</v>
      </c>
      <c r="D59" s="19">
        <f t="shared" si="16"/>
        <v>38299.891343716001</v>
      </c>
      <c r="E59" s="17" t="s">
        <v>27</v>
      </c>
      <c r="F59" s="20">
        <f t="shared" si="18"/>
        <v>33246.140786619297</v>
      </c>
      <c r="I59" s="69" t="s">
        <v>57</v>
      </c>
      <c r="J59" s="69" t="s">
        <v>20</v>
      </c>
      <c r="K59" s="69" t="s">
        <v>21</v>
      </c>
      <c r="L59" s="69" t="s">
        <v>22</v>
      </c>
      <c r="M59" s="69" t="s">
        <v>25</v>
      </c>
      <c r="N59" s="69" t="s">
        <v>23</v>
      </c>
      <c r="O59" s="69" t="s">
        <v>24</v>
      </c>
      <c r="P59" s="69" t="s">
        <v>60</v>
      </c>
      <c r="R59" s="69" t="s">
        <v>57</v>
      </c>
      <c r="S59" s="69" t="s">
        <v>60</v>
      </c>
    </row>
    <row r="60" spans="1:24" ht="15" thickBot="1" x14ac:dyDescent="0.4">
      <c r="A60" s="17" t="s">
        <v>28</v>
      </c>
      <c r="B60" s="18">
        <f>AH3</f>
        <v>54933</v>
      </c>
      <c r="C60" s="17" t="s">
        <v>28</v>
      </c>
      <c r="D60" s="19">
        <f t="shared" ref="D60:D69" si="19">AI3</f>
        <v>4264.2491762692698</v>
      </c>
      <c r="E60" s="17" t="s">
        <v>28</v>
      </c>
      <c r="F60" s="20"/>
      <c r="I60" s="54" t="s">
        <v>14</v>
      </c>
      <c r="J60" s="72">
        <v>47095</v>
      </c>
      <c r="K60" s="72">
        <v>34574</v>
      </c>
      <c r="L60" s="72">
        <v>32606</v>
      </c>
      <c r="M60" s="72">
        <v>34401</v>
      </c>
      <c r="N60" s="72">
        <v>31754</v>
      </c>
      <c r="O60" s="56">
        <v>30951</v>
      </c>
      <c r="P60" s="83">
        <v>34230</v>
      </c>
      <c r="R60" s="54" t="s">
        <v>14</v>
      </c>
      <c r="S60" s="83">
        <v>34230</v>
      </c>
    </row>
    <row r="61" spans="1:24" ht="15" thickBot="1" x14ac:dyDescent="0.4">
      <c r="A61" s="17" t="s">
        <v>28</v>
      </c>
      <c r="B61" s="18">
        <f t="shared" ref="B61:B69" si="20">AH4</f>
        <v>48807</v>
      </c>
      <c r="C61" s="17" t="s">
        <v>28</v>
      </c>
      <c r="D61" s="19">
        <f t="shared" si="19"/>
        <v>4799.3771512866697</v>
      </c>
      <c r="E61" s="17" t="s">
        <v>28</v>
      </c>
      <c r="F61" s="20">
        <f t="shared" ref="F61:F69" si="21">AJ4</f>
        <v>4235.8727690276801</v>
      </c>
      <c r="I61" s="58" t="s">
        <v>13</v>
      </c>
      <c r="J61" s="71">
        <v>41081</v>
      </c>
      <c r="K61" s="71">
        <v>33859</v>
      </c>
      <c r="L61" s="71">
        <v>32606</v>
      </c>
      <c r="M61" s="71">
        <v>33616</v>
      </c>
      <c r="N61" s="71">
        <v>31352</v>
      </c>
      <c r="O61" s="60">
        <v>29463</v>
      </c>
      <c r="P61" s="84">
        <v>35204</v>
      </c>
      <c r="R61" s="58" t="s">
        <v>13</v>
      </c>
      <c r="S61" s="84">
        <v>35204</v>
      </c>
    </row>
    <row r="62" spans="1:24" ht="15" thickBot="1" x14ac:dyDescent="0.4">
      <c r="A62" s="17" t="s">
        <v>28</v>
      </c>
      <c r="B62" s="18">
        <f t="shared" si="20"/>
        <v>47383</v>
      </c>
      <c r="C62" s="17" t="s">
        <v>28</v>
      </c>
      <c r="D62" s="19">
        <f t="shared" si="19"/>
        <v>4943.60965726827</v>
      </c>
      <c r="E62" s="17" t="s">
        <v>28</v>
      </c>
      <c r="F62" s="20">
        <f t="shared" si="21"/>
        <v>4794.7600040937396</v>
      </c>
      <c r="I62" s="54" t="s">
        <v>28</v>
      </c>
      <c r="J62" s="72">
        <v>55669</v>
      </c>
      <c r="K62" s="72">
        <v>54659</v>
      </c>
      <c r="L62" s="72">
        <v>48807</v>
      </c>
      <c r="M62" s="72">
        <v>49840</v>
      </c>
      <c r="N62" s="72">
        <v>47383</v>
      </c>
      <c r="O62" s="56">
        <v>42432</v>
      </c>
      <c r="P62" s="83">
        <v>55393</v>
      </c>
      <c r="R62" s="54" t="s">
        <v>28</v>
      </c>
      <c r="S62" s="83">
        <v>55393</v>
      </c>
    </row>
    <row r="63" spans="1:24" ht="15" thickBot="1" x14ac:dyDescent="0.4">
      <c r="A63" s="17" t="s">
        <v>28</v>
      </c>
      <c r="B63" s="18">
        <f t="shared" si="20"/>
        <v>55669</v>
      </c>
      <c r="C63" s="17" t="s">
        <v>28</v>
      </c>
      <c r="D63" s="19">
        <f t="shared" si="19"/>
        <v>4207.72035709795</v>
      </c>
      <c r="E63" s="17" t="s">
        <v>28</v>
      </c>
      <c r="F63" s="20">
        <f t="shared" si="21"/>
        <v>4931.1215897608599</v>
      </c>
      <c r="I63" s="54" t="s">
        <v>56</v>
      </c>
      <c r="J63" s="72">
        <v>55903</v>
      </c>
      <c r="K63" s="72">
        <v>54825</v>
      </c>
      <c r="L63" s="72">
        <v>48972</v>
      </c>
      <c r="M63" s="72">
        <v>49970</v>
      </c>
      <c r="N63" s="72">
        <v>47327</v>
      </c>
      <c r="O63" s="56">
        <v>42281</v>
      </c>
      <c r="P63" s="83">
        <v>55715</v>
      </c>
      <c r="R63" s="54" t="s">
        <v>56</v>
      </c>
      <c r="S63" s="83">
        <v>55715</v>
      </c>
    </row>
    <row r="64" spans="1:24" ht="26.5" thickBot="1" x14ac:dyDescent="0.4">
      <c r="A64" s="17" t="s">
        <v>28</v>
      </c>
      <c r="B64" s="18">
        <f t="shared" si="20"/>
        <v>54659</v>
      </c>
      <c r="C64" s="17" t="s">
        <v>28</v>
      </c>
      <c r="D64" s="19">
        <f t="shared" si="19"/>
        <v>4285.5470179290096</v>
      </c>
      <c r="E64" s="17" t="s">
        <v>28</v>
      </c>
      <c r="F64" s="20">
        <f t="shared" si="21"/>
        <v>4203.9446528238896</v>
      </c>
      <c r="I64" s="58" t="s">
        <v>16</v>
      </c>
      <c r="J64" s="71">
        <v>82631</v>
      </c>
      <c r="K64" s="71">
        <v>65467</v>
      </c>
      <c r="L64" s="71">
        <v>62036</v>
      </c>
      <c r="M64" s="71">
        <v>64798</v>
      </c>
      <c r="N64" s="71">
        <v>60979</v>
      </c>
      <c r="O64" s="60">
        <v>59737</v>
      </c>
      <c r="P64" s="84">
        <v>64530</v>
      </c>
      <c r="R64" s="58" t="s">
        <v>16</v>
      </c>
      <c r="S64" s="84">
        <v>64530</v>
      </c>
    </row>
    <row r="65" spans="1:19" ht="26.5" thickBot="1" x14ac:dyDescent="0.4">
      <c r="A65" s="17" t="s">
        <v>28</v>
      </c>
      <c r="B65" s="18">
        <f t="shared" si="20"/>
        <v>47989</v>
      </c>
      <c r="C65" s="17" t="s">
        <v>28</v>
      </c>
      <c r="D65" s="19">
        <f t="shared" si="19"/>
        <v>4881.2852945466602</v>
      </c>
      <c r="E65" s="17" t="s">
        <v>28</v>
      </c>
      <c r="F65" s="20">
        <f t="shared" si="21"/>
        <v>4280.3004001681002</v>
      </c>
      <c r="I65" s="58" t="s">
        <v>29</v>
      </c>
      <c r="J65" s="71">
        <v>82252</v>
      </c>
      <c r="K65" s="71">
        <v>78595</v>
      </c>
      <c r="L65" s="71">
        <v>64799</v>
      </c>
      <c r="M65" s="71">
        <v>67481</v>
      </c>
      <c r="N65" s="71">
        <v>62693</v>
      </c>
      <c r="O65" s="60">
        <v>46086</v>
      </c>
      <c r="P65" s="84">
        <v>76129</v>
      </c>
      <c r="R65" s="58" t="s">
        <v>29</v>
      </c>
      <c r="S65" s="84">
        <v>76129</v>
      </c>
    </row>
    <row r="66" spans="1:19" ht="26.5" thickBot="1" x14ac:dyDescent="0.4">
      <c r="A66" s="17" t="s">
        <v>28</v>
      </c>
      <c r="B66" s="18">
        <f t="shared" si="20"/>
        <v>42432</v>
      </c>
      <c r="C66" s="17" t="s">
        <v>28</v>
      </c>
      <c r="D66" s="19">
        <f t="shared" si="19"/>
        <v>5520.42042749746</v>
      </c>
      <c r="E66" s="17" t="s">
        <v>28</v>
      </c>
      <c r="F66" s="20">
        <f t="shared" si="21"/>
        <v>4876.7123287671202</v>
      </c>
      <c r="I66" s="58" t="s">
        <v>27</v>
      </c>
      <c r="J66" s="71">
        <v>83428</v>
      </c>
      <c r="K66" s="71">
        <v>77884</v>
      </c>
      <c r="L66" s="71">
        <v>64108</v>
      </c>
      <c r="M66" s="71">
        <v>67544</v>
      </c>
      <c r="N66" s="71">
        <v>63078</v>
      </c>
      <c r="O66" s="60">
        <v>46074</v>
      </c>
      <c r="P66" s="84">
        <v>76160</v>
      </c>
      <c r="R66" s="58" t="s">
        <v>27</v>
      </c>
      <c r="S66" s="84">
        <v>76160</v>
      </c>
    </row>
    <row r="67" spans="1:19" ht="26.5" thickBot="1" x14ac:dyDescent="0.4">
      <c r="A67" s="17" t="s">
        <v>28</v>
      </c>
      <c r="B67" s="18">
        <f t="shared" si="20"/>
        <v>44225</v>
      </c>
      <c r="C67" s="17" t="s">
        <v>28</v>
      </c>
      <c r="D67" s="19">
        <f t="shared" si="19"/>
        <v>5296.6128521684004</v>
      </c>
      <c r="E67" s="17" t="s">
        <v>28</v>
      </c>
      <c r="F67" s="20">
        <f t="shared" si="21"/>
        <v>5510.55070690912</v>
      </c>
      <c r="I67" s="54" t="s">
        <v>30</v>
      </c>
      <c r="J67" s="72">
        <v>99629</v>
      </c>
      <c r="K67" s="72">
        <v>82239</v>
      </c>
      <c r="L67" s="72">
        <v>77261</v>
      </c>
      <c r="M67" s="72">
        <v>79827</v>
      </c>
      <c r="N67" s="72">
        <v>76266</v>
      </c>
      <c r="O67" s="56">
        <v>72042</v>
      </c>
      <c r="P67" s="83">
        <v>82120</v>
      </c>
      <c r="R67" s="54" t="s">
        <v>30</v>
      </c>
      <c r="S67" s="83">
        <v>82120</v>
      </c>
    </row>
    <row r="68" spans="1:19" ht="26.5" thickBot="1" x14ac:dyDescent="0.4">
      <c r="A68" s="17" t="s">
        <v>28</v>
      </c>
      <c r="B68" s="18">
        <f t="shared" si="20"/>
        <v>52459</v>
      </c>
      <c r="C68" s="17" t="s">
        <v>28</v>
      </c>
      <c r="D68" s="19">
        <f t="shared" si="19"/>
        <v>4465.1836602428402</v>
      </c>
      <c r="E68" s="17" t="s">
        <v>28</v>
      </c>
      <c r="F68" s="20">
        <f t="shared" si="21"/>
        <v>5289.1979768786096</v>
      </c>
      <c r="I68" s="58" t="s">
        <v>31</v>
      </c>
      <c r="J68" s="71">
        <v>99995</v>
      </c>
      <c r="K68" s="71">
        <v>82212</v>
      </c>
      <c r="L68" s="71">
        <v>77330</v>
      </c>
      <c r="M68" s="71">
        <v>79860</v>
      </c>
      <c r="N68" s="71">
        <v>76343</v>
      </c>
      <c r="O68" s="60">
        <v>72121</v>
      </c>
      <c r="P68" s="84">
        <v>82191</v>
      </c>
      <c r="R68" s="58" t="s">
        <v>31</v>
      </c>
      <c r="S68" s="84">
        <v>82191</v>
      </c>
    </row>
    <row r="69" spans="1:19" ht="26" x14ac:dyDescent="0.35">
      <c r="A69" s="17" t="s">
        <v>28</v>
      </c>
      <c r="B69" s="18">
        <f t="shared" si="20"/>
        <v>52459</v>
      </c>
      <c r="C69" s="17" t="s">
        <v>28</v>
      </c>
      <c r="D69" s="19">
        <f t="shared" si="19"/>
        <v>4465.1836602428402</v>
      </c>
      <c r="E69" s="17" t="s">
        <v>28</v>
      </c>
      <c r="F69" s="20">
        <f t="shared" si="21"/>
        <v>5289.1979768786096</v>
      </c>
      <c r="I69" s="54" t="s">
        <v>32</v>
      </c>
      <c r="J69" s="72">
        <v>100035</v>
      </c>
      <c r="K69" s="72">
        <v>82327</v>
      </c>
      <c r="L69" s="72">
        <v>77327</v>
      </c>
      <c r="M69" s="72">
        <v>79905</v>
      </c>
      <c r="N69" s="72">
        <v>76221</v>
      </c>
      <c r="O69" s="56">
        <v>72070</v>
      </c>
      <c r="P69" s="83">
        <v>82195</v>
      </c>
      <c r="R69" s="54" t="s">
        <v>32</v>
      </c>
      <c r="S69" s="83">
        <v>82195</v>
      </c>
    </row>
    <row r="70" spans="1:19" ht="15" thickBot="1" x14ac:dyDescent="0.4">
      <c r="A70" s="22" t="s">
        <v>29</v>
      </c>
      <c r="B70" s="18">
        <f>AL3</f>
        <v>82252</v>
      </c>
      <c r="C70" s="22" t="s">
        <v>29</v>
      </c>
      <c r="D70" s="19">
        <f t="shared" ref="D70:D79" si="22">AM3</f>
        <v>2847.93074940427</v>
      </c>
      <c r="E70" s="22" t="s">
        <v>29</v>
      </c>
      <c r="F70" s="20"/>
      <c r="I70" s="54" t="s">
        <v>15</v>
      </c>
      <c r="J70" s="72">
        <v>91215</v>
      </c>
      <c r="K70" s="72">
        <v>85147</v>
      </c>
      <c r="L70" s="72">
        <v>61107</v>
      </c>
      <c r="M70" s="72">
        <v>64880</v>
      </c>
      <c r="N70" s="72">
        <v>42281</v>
      </c>
      <c r="O70" s="56">
        <v>38104</v>
      </c>
      <c r="P70" s="83">
        <v>82532</v>
      </c>
      <c r="R70" s="54" t="s">
        <v>15</v>
      </c>
      <c r="S70" s="83">
        <v>82532</v>
      </c>
    </row>
    <row r="71" spans="1:19" ht="15" thickBot="1" x14ac:dyDescent="0.4">
      <c r="A71" s="22" t="s">
        <v>29</v>
      </c>
      <c r="B71" s="18">
        <f t="shared" ref="B71:B79" si="23">AL4</f>
        <v>78595</v>
      </c>
      <c r="C71" s="22" t="s">
        <v>29</v>
      </c>
      <c r="D71" s="19">
        <f t="shared" si="22"/>
        <v>2980.4061275382901</v>
      </c>
      <c r="E71" s="22" t="s">
        <v>29</v>
      </c>
      <c r="F71" s="20">
        <f t="shared" ref="F71:F79" si="24">AN4</f>
        <v>2823.0813729271099</v>
      </c>
    </row>
    <row r="72" spans="1:19" ht="15" thickBot="1" x14ac:dyDescent="0.4">
      <c r="A72" s="22" t="s">
        <v>29</v>
      </c>
      <c r="B72" s="18">
        <f t="shared" si="23"/>
        <v>62693</v>
      </c>
      <c r="C72" s="22" t="s">
        <v>29</v>
      </c>
      <c r="D72" s="19">
        <f t="shared" si="22"/>
        <v>3736.3703065684099</v>
      </c>
      <c r="E72" s="22" t="s">
        <v>29</v>
      </c>
      <c r="F72" s="20">
        <f t="shared" si="24"/>
        <v>2978.6249252953198</v>
      </c>
    </row>
    <row r="73" spans="1:19" ht="15" thickBot="1" x14ac:dyDescent="0.4">
      <c r="A73" s="22" t="s">
        <v>29</v>
      </c>
      <c r="B73" s="18">
        <f t="shared" si="23"/>
        <v>46086</v>
      </c>
      <c r="C73" s="22" t="s">
        <v>29</v>
      </c>
      <c r="D73" s="19">
        <f t="shared" si="22"/>
        <v>5082.6245443499301</v>
      </c>
      <c r="E73" s="22" t="s">
        <v>29</v>
      </c>
      <c r="F73" s="20">
        <f t="shared" si="24"/>
        <v>3733.15484158857</v>
      </c>
    </row>
    <row r="74" spans="1:19" ht="15" thickBot="1" x14ac:dyDescent="0.4">
      <c r="A74" s="22" t="s">
        <v>29</v>
      </c>
      <c r="B74" s="18">
        <f t="shared" si="23"/>
        <v>58513</v>
      </c>
      <c r="C74" s="22" t="s">
        <v>29</v>
      </c>
      <c r="D74" s="19">
        <f t="shared" si="22"/>
        <v>4003.1444391277601</v>
      </c>
      <c r="E74" s="22" t="s">
        <v>29</v>
      </c>
      <c r="F74" s="20">
        <f t="shared" si="24"/>
        <v>5069.8640810319403</v>
      </c>
    </row>
    <row r="75" spans="1:19" ht="15" thickBot="1" x14ac:dyDescent="0.4">
      <c r="A75" s="22" t="s">
        <v>29</v>
      </c>
      <c r="B75" s="18">
        <f t="shared" si="23"/>
        <v>81668</v>
      </c>
      <c r="C75" s="22" t="s">
        <v>29</v>
      </c>
      <c r="D75" s="19">
        <f t="shared" si="22"/>
        <v>2868.2609068312299</v>
      </c>
      <c r="E75" s="22" t="s">
        <v>29</v>
      </c>
      <c r="F75" s="20">
        <f t="shared" si="24"/>
        <v>3998.0201737468201</v>
      </c>
    </row>
    <row r="76" spans="1:19" ht="15" thickBot="1" x14ac:dyDescent="0.4">
      <c r="A76" s="22" t="s">
        <v>29</v>
      </c>
      <c r="B76" s="18">
        <f t="shared" si="23"/>
        <v>64799</v>
      </c>
      <c r="C76" s="22" t="s">
        <v>29</v>
      </c>
      <c r="D76" s="19">
        <f t="shared" si="22"/>
        <v>3614.9382716049299</v>
      </c>
      <c r="E76" s="22" t="s">
        <v>29</v>
      </c>
      <c r="F76" s="20">
        <f t="shared" si="24"/>
        <v>2863.66748166259</v>
      </c>
    </row>
    <row r="77" spans="1:19" ht="15" thickBot="1" x14ac:dyDescent="0.4">
      <c r="A77" s="22" t="s">
        <v>29</v>
      </c>
      <c r="B77" s="18">
        <f t="shared" si="23"/>
        <v>69715</v>
      </c>
      <c r="C77" s="22" t="s">
        <v>29</v>
      </c>
      <c r="D77" s="19">
        <f t="shared" si="22"/>
        <v>3359.7911676539302</v>
      </c>
      <c r="E77" s="22" t="s">
        <v>29</v>
      </c>
      <c r="F77" s="20">
        <f t="shared" si="24"/>
        <v>3600.71323167732</v>
      </c>
    </row>
    <row r="78" spans="1:19" ht="15" thickBot="1" x14ac:dyDescent="0.4">
      <c r="A78" s="22" t="s">
        <v>29</v>
      </c>
      <c r="B78" s="18">
        <f t="shared" si="23"/>
        <v>63011</v>
      </c>
      <c r="C78" s="22" t="s">
        <v>29</v>
      </c>
      <c r="D78" s="19">
        <f t="shared" si="22"/>
        <v>3717.3961341924</v>
      </c>
      <c r="E78" s="22" t="s">
        <v>29</v>
      </c>
      <c r="F78" s="20">
        <f t="shared" si="24"/>
        <v>3355.9885386819401</v>
      </c>
    </row>
    <row r="79" spans="1:19" ht="15" thickBot="1" x14ac:dyDescent="0.4">
      <c r="A79" s="22" t="s">
        <v>29</v>
      </c>
      <c r="B79" s="18">
        <f t="shared" si="23"/>
        <v>55135</v>
      </c>
      <c r="C79" s="22" t="s">
        <v>29</v>
      </c>
      <c r="D79" s="19">
        <f t="shared" si="22"/>
        <v>4248.5490423679603</v>
      </c>
      <c r="E79" s="22" t="s">
        <v>29</v>
      </c>
      <c r="F79" s="20">
        <f t="shared" si="24"/>
        <v>3705.0487156775898</v>
      </c>
    </row>
    <row r="80" spans="1:19" x14ac:dyDescent="0.35">
      <c r="A80" s="17" t="s">
        <v>15</v>
      </c>
      <c r="B80" s="18">
        <f>J3</f>
        <v>83403</v>
      </c>
      <c r="C80" s="17" t="s">
        <v>15</v>
      </c>
      <c r="D80" s="19">
        <f t="shared" ref="D80:D89" si="25">K3</f>
        <v>25357.840845053499</v>
      </c>
      <c r="E80" s="17" t="s">
        <v>15</v>
      </c>
      <c r="F80" s="20"/>
    </row>
    <row r="81" spans="1:6" x14ac:dyDescent="0.35">
      <c r="A81" s="21" t="s">
        <v>15</v>
      </c>
      <c r="B81" s="18">
        <f t="shared" ref="B81:B89" si="26">J4</f>
        <v>91215</v>
      </c>
      <c r="C81" s="21" t="s">
        <v>15</v>
      </c>
      <c r="D81" s="19">
        <f t="shared" si="25"/>
        <v>23185.844588668599</v>
      </c>
      <c r="E81" s="21" t="s">
        <v>15</v>
      </c>
      <c r="F81" s="20">
        <f t="shared" ref="F81:F89" si="27">L4</f>
        <v>25333.237506588001</v>
      </c>
    </row>
    <row r="82" spans="1:6" x14ac:dyDescent="0.35">
      <c r="A82" s="21" t="s">
        <v>15</v>
      </c>
      <c r="B82" s="18">
        <f t="shared" si="26"/>
        <v>38104</v>
      </c>
      <c r="C82" s="21" t="s">
        <v>15</v>
      </c>
      <c r="D82" s="19">
        <f t="shared" si="25"/>
        <v>55502.427502952298</v>
      </c>
      <c r="E82" s="21" t="s">
        <v>15</v>
      </c>
      <c r="F82" s="20">
        <f t="shared" si="27"/>
        <v>23168.065201673799</v>
      </c>
    </row>
    <row r="83" spans="1:6" x14ac:dyDescent="0.35">
      <c r="A83" s="21" t="s">
        <v>15</v>
      </c>
      <c r="B83" s="18">
        <f t="shared" si="26"/>
        <v>61107</v>
      </c>
      <c r="C83" s="21" t="s">
        <v>15</v>
      </c>
      <c r="D83" s="19">
        <f t="shared" si="25"/>
        <v>34609.543758591302</v>
      </c>
      <c r="E83" s="21" t="s">
        <v>15</v>
      </c>
      <c r="F83" s="20">
        <f t="shared" si="27"/>
        <v>55426.789317818402</v>
      </c>
    </row>
    <row r="84" spans="1:6" x14ac:dyDescent="0.35">
      <c r="A84" s="21" t="s">
        <v>15</v>
      </c>
      <c r="B84" s="18">
        <f t="shared" si="26"/>
        <v>85147</v>
      </c>
      <c r="C84" s="21" t="s">
        <v>15</v>
      </c>
      <c r="D84" s="19">
        <f t="shared" si="25"/>
        <v>24838.1641377366</v>
      </c>
      <c r="E84" s="21" t="s">
        <v>15</v>
      </c>
      <c r="F84" s="20">
        <f t="shared" si="27"/>
        <v>34571.638741315801</v>
      </c>
    </row>
    <row r="85" spans="1:6" x14ac:dyDescent="0.35">
      <c r="A85" s="21" t="s">
        <v>15</v>
      </c>
      <c r="B85" s="18">
        <f t="shared" si="26"/>
        <v>42281</v>
      </c>
      <c r="C85" s="21" t="s">
        <v>15</v>
      </c>
      <c r="D85" s="19">
        <f t="shared" si="25"/>
        <v>50019.393595383299</v>
      </c>
      <c r="E85" s="21" t="s">
        <v>15</v>
      </c>
      <c r="F85" s="20">
        <f t="shared" si="27"/>
        <v>24813.976135443601</v>
      </c>
    </row>
    <row r="86" spans="1:6" x14ac:dyDescent="0.35">
      <c r="A86" s="21" t="s">
        <v>15</v>
      </c>
      <c r="B86" s="18">
        <f t="shared" si="26"/>
        <v>85479</v>
      </c>
      <c r="C86" s="21" t="s">
        <v>15</v>
      </c>
      <c r="D86" s="19">
        <f t="shared" si="25"/>
        <v>24741.693963500202</v>
      </c>
      <c r="E86" s="21" t="s">
        <v>15</v>
      </c>
      <c r="F86" s="20">
        <f t="shared" si="27"/>
        <v>49980.385206191597</v>
      </c>
    </row>
    <row r="87" spans="1:6" x14ac:dyDescent="0.35">
      <c r="A87" s="21" t="s">
        <v>15</v>
      </c>
      <c r="B87" s="18">
        <f t="shared" si="26"/>
        <v>58181</v>
      </c>
      <c r="C87" s="21" t="s">
        <v>15</v>
      </c>
      <c r="D87" s="19">
        <f t="shared" si="25"/>
        <v>36350.698681700203</v>
      </c>
      <c r="E87" s="21" t="s">
        <v>15</v>
      </c>
      <c r="F87" s="20">
        <f t="shared" si="27"/>
        <v>24715.6713801566</v>
      </c>
    </row>
    <row r="88" spans="1:6" x14ac:dyDescent="0.35">
      <c r="A88" s="21" t="s">
        <v>15</v>
      </c>
      <c r="B88" s="18">
        <f t="shared" si="26"/>
        <v>39007</v>
      </c>
      <c r="C88" s="21" t="s">
        <v>15</v>
      </c>
      <c r="D88" s="19">
        <f t="shared" si="25"/>
        <v>54218.986335785798</v>
      </c>
      <c r="E88" s="21" t="s">
        <v>15</v>
      </c>
      <c r="F88" s="20">
        <f t="shared" si="27"/>
        <v>36310.132884661602</v>
      </c>
    </row>
    <row r="89" spans="1:6" ht="15" thickBot="1" x14ac:dyDescent="0.4">
      <c r="A89" s="22" t="s">
        <v>15</v>
      </c>
      <c r="B89" s="18">
        <f t="shared" si="26"/>
        <v>61512</v>
      </c>
      <c r="C89" s="22" t="s">
        <v>15</v>
      </c>
      <c r="D89" s="19">
        <f t="shared" si="25"/>
        <v>34382.234360775103</v>
      </c>
      <c r="E89" s="22" t="s">
        <v>15</v>
      </c>
      <c r="F89" s="20">
        <f t="shared" si="27"/>
        <v>54162.056955541797</v>
      </c>
    </row>
    <row r="90" spans="1:6" x14ac:dyDescent="0.35">
      <c r="A90" s="17" t="s">
        <v>16</v>
      </c>
      <c r="B90" s="18">
        <f>N3</f>
        <v>82631</v>
      </c>
      <c r="C90" s="17" t="s">
        <v>16</v>
      </c>
      <c r="D90" s="19">
        <f t="shared" ref="D90:D99" si="28">O3</f>
        <v>25594.133094526402</v>
      </c>
      <c r="E90" s="17" t="s">
        <v>16</v>
      </c>
      <c r="F90" s="20"/>
    </row>
    <row r="91" spans="1:6" x14ac:dyDescent="0.35">
      <c r="A91" s="21" t="s">
        <v>16</v>
      </c>
      <c r="B91" s="18">
        <f t="shared" ref="B91:B99" si="29">N4</f>
        <v>68218</v>
      </c>
      <c r="C91" s="21" t="s">
        <v>16</v>
      </c>
      <c r="D91" s="19">
        <f t="shared" si="28"/>
        <v>31002.374739804702</v>
      </c>
      <c r="E91" s="21" t="s">
        <v>16</v>
      </c>
      <c r="F91" s="20">
        <f t="shared" ref="F91:F99" si="30">P4</f>
        <v>25446.320070265701</v>
      </c>
    </row>
    <row r="92" spans="1:6" x14ac:dyDescent="0.35">
      <c r="A92" s="21" t="s">
        <v>16</v>
      </c>
      <c r="B92" s="18">
        <f t="shared" si="29"/>
        <v>60979</v>
      </c>
      <c r="C92" s="21" t="s">
        <v>16</v>
      </c>
      <c r="D92" s="19">
        <f t="shared" si="28"/>
        <v>34682.1908822564</v>
      </c>
      <c r="E92" s="21" t="s">
        <v>16</v>
      </c>
      <c r="F92" s="20">
        <f t="shared" si="30"/>
        <v>30983.299150307601</v>
      </c>
    </row>
    <row r="93" spans="1:6" x14ac:dyDescent="0.35">
      <c r="A93" s="21" t="s">
        <v>16</v>
      </c>
      <c r="B93" s="18">
        <f t="shared" si="29"/>
        <v>61091</v>
      </c>
      <c r="C93" s="21" t="s">
        <v>16</v>
      </c>
      <c r="D93" s="19">
        <f t="shared" si="28"/>
        <v>34618.6080010476</v>
      </c>
      <c r="E93" s="21" t="s">
        <v>16</v>
      </c>
      <c r="F93" s="20">
        <f t="shared" si="30"/>
        <v>34620.308075103501</v>
      </c>
    </row>
    <row r="94" spans="1:6" x14ac:dyDescent="0.35">
      <c r="A94" s="21" t="s">
        <v>16</v>
      </c>
      <c r="B94" s="18">
        <f t="shared" si="29"/>
        <v>62036</v>
      </c>
      <c r="C94" s="21" t="s">
        <v>16</v>
      </c>
      <c r="D94" s="19">
        <f t="shared" si="28"/>
        <v>34091.8176542652</v>
      </c>
      <c r="E94" s="21" t="s">
        <v>16</v>
      </c>
      <c r="F94" s="20">
        <f t="shared" si="30"/>
        <v>34581.248569279502</v>
      </c>
    </row>
    <row r="95" spans="1:6" x14ac:dyDescent="0.35">
      <c r="A95" s="21" t="s">
        <v>16</v>
      </c>
      <c r="B95" s="18">
        <f t="shared" si="29"/>
        <v>65467</v>
      </c>
      <c r="C95" s="21" t="s">
        <v>16</v>
      </c>
      <c r="D95" s="19">
        <f t="shared" si="28"/>
        <v>32305.130829272701</v>
      </c>
      <c r="E95" s="21" t="s">
        <v>16</v>
      </c>
      <c r="F95" s="20">
        <f t="shared" si="30"/>
        <v>34075.8881817449</v>
      </c>
    </row>
    <row r="96" spans="1:6" x14ac:dyDescent="0.35">
      <c r="A96" s="21" t="s">
        <v>16</v>
      </c>
      <c r="B96" s="18">
        <f t="shared" si="29"/>
        <v>62474</v>
      </c>
      <c r="C96" s="21" t="s">
        <v>16</v>
      </c>
      <c r="D96" s="19">
        <f t="shared" si="28"/>
        <v>33852.802765950597</v>
      </c>
      <c r="E96" s="21" t="s">
        <v>16</v>
      </c>
      <c r="F96" s="20">
        <f t="shared" si="30"/>
        <v>32285.897475040401</v>
      </c>
    </row>
    <row r="97" spans="1:6" x14ac:dyDescent="0.35">
      <c r="A97" s="21" t="s">
        <v>16</v>
      </c>
      <c r="B97" s="18">
        <f t="shared" si="29"/>
        <v>60547</v>
      </c>
      <c r="C97" s="21" t="s">
        <v>16</v>
      </c>
      <c r="D97" s="19">
        <f t="shared" si="28"/>
        <v>34930.219498901599</v>
      </c>
      <c r="E97" s="21" t="s">
        <v>16</v>
      </c>
      <c r="F97" s="20">
        <f t="shared" si="30"/>
        <v>33840.344336528098</v>
      </c>
    </row>
    <row r="98" spans="1:6" x14ac:dyDescent="0.35">
      <c r="A98" s="21" t="s">
        <v>16</v>
      </c>
      <c r="B98" s="18">
        <f t="shared" si="29"/>
        <v>59737</v>
      </c>
      <c r="C98" s="21" t="s">
        <v>16</v>
      </c>
      <c r="D98" s="19">
        <f t="shared" si="28"/>
        <v>35403.8535580963</v>
      </c>
      <c r="E98" s="21" t="s">
        <v>16</v>
      </c>
      <c r="F98" s="20">
        <f t="shared" si="30"/>
        <v>34911.191812479301</v>
      </c>
    </row>
    <row r="99" spans="1:6" ht="15" thickBot="1" x14ac:dyDescent="0.4">
      <c r="A99" s="22" t="s">
        <v>16</v>
      </c>
      <c r="B99" s="18">
        <f t="shared" si="29"/>
        <v>61507</v>
      </c>
      <c r="C99" s="22" t="s">
        <v>16</v>
      </c>
      <c r="D99" s="19">
        <f t="shared" si="28"/>
        <v>34383.911297533698</v>
      </c>
      <c r="E99" s="22" t="s">
        <v>16</v>
      </c>
      <c r="F99" s="20">
        <f t="shared" si="30"/>
        <v>35376.020339890201</v>
      </c>
    </row>
    <row r="100" spans="1:6" x14ac:dyDescent="0.35">
      <c r="A100" s="21" t="s">
        <v>30</v>
      </c>
      <c r="B100" s="18">
        <f>Z3</f>
        <v>99629</v>
      </c>
      <c r="C100" s="21" t="s">
        <v>30</v>
      </c>
      <c r="D100" s="19">
        <f t="shared" ref="D100:D109" si="31">AA3</f>
        <v>21226.038258495701</v>
      </c>
      <c r="E100" s="21" t="s">
        <v>30</v>
      </c>
      <c r="F100" s="20"/>
    </row>
    <row r="101" spans="1:6" x14ac:dyDescent="0.35">
      <c r="A101" s="21" t="s">
        <v>30</v>
      </c>
      <c r="B101" s="18">
        <f t="shared" ref="B101:B109" si="32">Z4</f>
        <v>82239</v>
      </c>
      <c r="C101" s="21" t="s">
        <v>30</v>
      </c>
      <c r="D101" s="19">
        <f t="shared" si="31"/>
        <v>25716.752392417198</v>
      </c>
      <c r="E101" s="21" t="s">
        <v>30</v>
      </c>
      <c r="F101" s="20">
        <f t="shared" ref="F101:F109" si="33">AB4</f>
        <v>21123.218441317102</v>
      </c>
    </row>
    <row r="102" spans="1:6" x14ac:dyDescent="0.35">
      <c r="A102" s="21" t="s">
        <v>30</v>
      </c>
      <c r="B102" s="18">
        <f t="shared" si="32"/>
        <v>76266</v>
      </c>
      <c r="C102" s="21" t="s">
        <v>30</v>
      </c>
      <c r="D102" s="19">
        <f t="shared" si="31"/>
        <v>27730.4732059737</v>
      </c>
      <c r="E102" s="21" t="s">
        <v>30</v>
      </c>
      <c r="F102" s="20">
        <f t="shared" si="33"/>
        <v>25700.1895688523</v>
      </c>
    </row>
    <row r="103" spans="1:6" x14ac:dyDescent="0.35">
      <c r="A103" s="21" t="s">
        <v>30</v>
      </c>
      <c r="B103" s="18">
        <f t="shared" si="32"/>
        <v>83165</v>
      </c>
      <c r="C103" s="21" t="s">
        <v>30</v>
      </c>
      <c r="D103" s="19">
        <f t="shared" si="31"/>
        <v>25430.409427042599</v>
      </c>
      <c r="E103" s="21" t="s">
        <v>30</v>
      </c>
      <c r="F103" s="20">
        <f t="shared" si="33"/>
        <v>27701.778744138501</v>
      </c>
    </row>
    <row r="104" spans="1:6" x14ac:dyDescent="0.35">
      <c r="A104" s="21" t="s">
        <v>30</v>
      </c>
      <c r="B104" s="18">
        <f t="shared" si="32"/>
        <v>72042</v>
      </c>
      <c r="C104" s="21" t="s">
        <v>30</v>
      </c>
      <c r="D104" s="19">
        <f t="shared" si="31"/>
        <v>29356.764109824799</v>
      </c>
      <c r="E104" s="21" t="s">
        <v>30</v>
      </c>
      <c r="F104" s="20">
        <f t="shared" si="33"/>
        <v>25415.4349027807</v>
      </c>
    </row>
    <row r="105" spans="1:6" x14ac:dyDescent="0.35">
      <c r="A105" s="21" t="s">
        <v>30</v>
      </c>
      <c r="B105" s="18">
        <f t="shared" si="32"/>
        <v>73331</v>
      </c>
      <c r="C105" s="21" t="s">
        <v>30</v>
      </c>
      <c r="D105" s="19">
        <f t="shared" si="31"/>
        <v>28840.735841594898</v>
      </c>
      <c r="E105" s="21" t="s">
        <v>30</v>
      </c>
      <c r="F105" s="20">
        <f t="shared" si="33"/>
        <v>29339.659286388101</v>
      </c>
    </row>
    <row r="106" spans="1:6" x14ac:dyDescent="0.35">
      <c r="A106" s="21" t="s">
        <v>30</v>
      </c>
      <c r="B106" s="18">
        <f t="shared" si="32"/>
        <v>76860</v>
      </c>
      <c r="C106" s="21" t="s">
        <v>30</v>
      </c>
      <c r="D106" s="19">
        <f t="shared" si="31"/>
        <v>27516.165545595199</v>
      </c>
      <c r="E106" s="21" t="s">
        <v>30</v>
      </c>
      <c r="F106" s="20">
        <f t="shared" si="33"/>
        <v>28829.727777096199</v>
      </c>
    </row>
    <row r="107" spans="1:6" x14ac:dyDescent="0.35">
      <c r="A107" s="21" t="s">
        <v>30</v>
      </c>
      <c r="B107" s="18">
        <f t="shared" si="32"/>
        <v>77261</v>
      </c>
      <c r="C107" s="21" t="s">
        <v>30</v>
      </c>
      <c r="D107" s="19">
        <f t="shared" si="31"/>
        <v>27373.707303814299</v>
      </c>
      <c r="E107" s="21" t="s">
        <v>30</v>
      </c>
      <c r="F107" s="20">
        <f t="shared" si="33"/>
        <v>27481.4834065334</v>
      </c>
    </row>
    <row r="108" spans="1:6" x14ac:dyDescent="0.35">
      <c r="A108" s="21" t="s">
        <v>30</v>
      </c>
      <c r="B108" s="18">
        <f t="shared" si="32"/>
        <v>77652</v>
      </c>
      <c r="C108" s="21" t="s">
        <v>30</v>
      </c>
      <c r="D108" s="19">
        <f t="shared" si="31"/>
        <v>27235.522130503599</v>
      </c>
      <c r="E108" s="21" t="s">
        <v>30</v>
      </c>
      <c r="F108" s="20">
        <f t="shared" si="33"/>
        <v>27348.574975430602</v>
      </c>
    </row>
    <row r="109" spans="1:6" ht="15" thickBot="1" x14ac:dyDescent="0.4">
      <c r="A109" s="21" t="s">
        <v>30</v>
      </c>
      <c r="B109" s="18">
        <f t="shared" si="32"/>
        <v>84659</v>
      </c>
      <c r="C109" s="21" t="s">
        <v>30</v>
      </c>
      <c r="D109" s="19">
        <f t="shared" si="31"/>
        <v>24981.337113158501</v>
      </c>
      <c r="E109" s="21" t="s">
        <v>30</v>
      </c>
      <c r="F109" s="20">
        <f t="shared" si="33"/>
        <v>27192.450113145402</v>
      </c>
    </row>
    <row r="110" spans="1:6" ht="15" thickBot="1" x14ac:dyDescent="0.4">
      <c r="A110" s="17" t="s">
        <v>31</v>
      </c>
      <c r="B110" s="18">
        <f>AD3</f>
        <v>99995</v>
      </c>
      <c r="C110" s="17" t="s">
        <v>31</v>
      </c>
      <c r="D110" s="19">
        <f t="shared" ref="D110:D119" si="34">AE3</f>
        <v>21149.200000000001</v>
      </c>
      <c r="E110" s="17" t="s">
        <v>31</v>
      </c>
      <c r="F110" s="20"/>
    </row>
    <row r="111" spans="1:6" ht="15" thickBot="1" x14ac:dyDescent="0.4">
      <c r="A111" s="17" t="s">
        <v>31</v>
      </c>
      <c r="B111" s="18">
        <f t="shared" ref="B111:B119" si="35">AD4</f>
        <v>82212</v>
      </c>
      <c r="C111" s="17" t="s">
        <v>31</v>
      </c>
      <c r="D111" s="19">
        <f t="shared" si="34"/>
        <v>25724.8853587632</v>
      </c>
      <c r="E111" s="17" t="s">
        <v>31</v>
      </c>
      <c r="F111" s="20">
        <f t="shared" ref="F111:F119" si="36">AF4</f>
        <v>21119.632514479701</v>
      </c>
    </row>
    <row r="112" spans="1:6" ht="15" thickBot="1" x14ac:dyDescent="0.4">
      <c r="A112" s="17" t="s">
        <v>31</v>
      </c>
      <c r="B112" s="18">
        <f t="shared" si="35"/>
        <v>76343</v>
      </c>
      <c r="C112" s="17" t="s">
        <v>31</v>
      </c>
      <c r="D112" s="19">
        <f t="shared" si="34"/>
        <v>27702.5044535261</v>
      </c>
      <c r="E112" s="17" t="s">
        <v>31</v>
      </c>
      <c r="F112" s="20">
        <f t="shared" si="36"/>
        <v>25702.3758886795</v>
      </c>
    </row>
    <row r="113" spans="1:12" ht="15" thickBot="1" x14ac:dyDescent="0.4">
      <c r="A113" s="17" t="s">
        <v>31</v>
      </c>
      <c r="B113" s="18">
        <f t="shared" si="35"/>
        <v>83081</v>
      </c>
      <c r="C113" s="17" t="s">
        <v>31</v>
      </c>
      <c r="D113" s="19">
        <f t="shared" si="34"/>
        <v>25455.8147372475</v>
      </c>
      <c r="E113" s="17" t="s">
        <v>31</v>
      </c>
      <c r="F113" s="20">
        <f t="shared" si="36"/>
        <v>27680.025128916499</v>
      </c>
    </row>
    <row r="114" spans="1:12" ht="15" thickBot="1" x14ac:dyDescent="0.4">
      <c r="A114" s="17" t="s">
        <v>31</v>
      </c>
      <c r="B114" s="18">
        <f t="shared" si="35"/>
        <v>72121</v>
      </c>
      <c r="C114" s="17" t="s">
        <v>31</v>
      </c>
      <c r="D114" s="19">
        <f t="shared" si="34"/>
        <v>29324.607257248201</v>
      </c>
      <c r="E114" s="17" t="s">
        <v>31</v>
      </c>
      <c r="F114" s="20">
        <f t="shared" si="36"/>
        <v>25440.198236560602</v>
      </c>
    </row>
    <row r="115" spans="1:12" ht="15" thickBot="1" x14ac:dyDescent="0.4">
      <c r="A115" s="17" t="s">
        <v>31</v>
      </c>
      <c r="B115" s="18">
        <f t="shared" si="35"/>
        <v>73223</v>
      </c>
      <c r="C115" s="17" t="s">
        <v>31</v>
      </c>
      <c r="D115" s="19">
        <f t="shared" si="34"/>
        <v>28882.879930077499</v>
      </c>
      <c r="E115" s="17" t="s">
        <v>31</v>
      </c>
      <c r="F115" s="20">
        <f t="shared" si="36"/>
        <v>29295.7668439716</v>
      </c>
    </row>
    <row r="116" spans="1:12" ht="15" thickBot="1" x14ac:dyDescent="0.4">
      <c r="A116" s="17" t="s">
        <v>31</v>
      </c>
      <c r="B116" s="18">
        <f t="shared" si="35"/>
        <v>76832</v>
      </c>
      <c r="C116" s="17" t="s">
        <v>31</v>
      </c>
      <c r="D116" s="19">
        <f t="shared" si="34"/>
        <v>27526.551436901202</v>
      </c>
      <c r="E116" s="17" t="s">
        <v>31</v>
      </c>
      <c r="F116" s="20">
        <f t="shared" si="36"/>
        <v>28860.020195955301</v>
      </c>
    </row>
    <row r="117" spans="1:12" ht="15" thickBot="1" x14ac:dyDescent="0.4">
      <c r="A117" s="17" t="s">
        <v>31</v>
      </c>
      <c r="B117" s="18">
        <f t="shared" si="35"/>
        <v>77330</v>
      </c>
      <c r="C117" s="17" t="s">
        <v>31</v>
      </c>
      <c r="D117" s="19">
        <f t="shared" si="34"/>
        <v>27349.282296650701</v>
      </c>
      <c r="E117" s="17" t="s">
        <v>31</v>
      </c>
      <c r="F117" s="20">
        <f t="shared" si="36"/>
        <v>27490.413736627899</v>
      </c>
    </row>
    <row r="118" spans="1:12" ht="15" thickBot="1" x14ac:dyDescent="0.4">
      <c r="A118" s="17" t="s">
        <v>31</v>
      </c>
      <c r="B118" s="18">
        <f t="shared" si="35"/>
        <v>77602</v>
      </c>
      <c r="C118" s="17" t="s">
        <v>31</v>
      </c>
      <c r="D118" s="19">
        <f t="shared" si="34"/>
        <v>27253.070113268801</v>
      </c>
      <c r="E118" s="17" t="s">
        <v>31</v>
      </c>
      <c r="F118" s="20">
        <f t="shared" si="36"/>
        <v>27330.903827763501</v>
      </c>
    </row>
    <row r="119" spans="1:12" ht="15" thickBot="1" x14ac:dyDescent="0.4">
      <c r="A119" s="17" t="s">
        <v>31</v>
      </c>
      <c r="B119" s="18">
        <f t="shared" si="35"/>
        <v>84760</v>
      </c>
      <c r="C119" s="17" t="s">
        <v>31</v>
      </c>
      <c r="D119" s="19">
        <f t="shared" si="34"/>
        <v>24951.864086833401</v>
      </c>
      <c r="E119" s="17" t="s">
        <v>31</v>
      </c>
      <c r="F119" s="20">
        <f t="shared" si="36"/>
        <v>27207.1423058121</v>
      </c>
      <c r="L119" s="23"/>
    </row>
    <row r="120" spans="1:12" ht="15" thickBot="1" x14ac:dyDescent="0.4">
      <c r="A120" s="17" t="s">
        <v>32</v>
      </c>
      <c r="B120" s="18">
        <f>AP3</f>
        <v>100035</v>
      </c>
      <c r="C120" s="17" t="s">
        <v>32</v>
      </c>
      <c r="D120" s="19">
        <f t="shared" ref="D120:D129" si="37">AQ3</f>
        <v>2341.6604188534002</v>
      </c>
      <c r="E120" s="17" t="s">
        <v>32</v>
      </c>
      <c r="F120" s="20"/>
    </row>
    <row r="121" spans="1:12" ht="15" thickBot="1" x14ac:dyDescent="0.4">
      <c r="A121" s="17" t="s">
        <v>32</v>
      </c>
      <c r="B121" s="18">
        <f t="shared" ref="B121:B129" si="38">AP4</f>
        <v>82327</v>
      </c>
      <c r="C121" s="17" t="s">
        <v>32</v>
      </c>
      <c r="D121" s="19">
        <f t="shared" si="37"/>
        <v>2845.3362809284899</v>
      </c>
      <c r="E121" s="17" t="s">
        <v>32</v>
      </c>
      <c r="F121" s="20">
        <f t="shared" ref="F121:F129" si="39">AR4</f>
        <v>2340.2567560817201</v>
      </c>
    </row>
    <row r="122" spans="1:12" ht="15" thickBot="1" x14ac:dyDescent="0.4">
      <c r="A122" s="17" t="s">
        <v>32</v>
      </c>
      <c r="B122" s="18">
        <f t="shared" si="38"/>
        <v>76221</v>
      </c>
      <c r="C122" s="17" t="s">
        <v>32</v>
      </c>
      <c r="D122" s="19">
        <f t="shared" si="37"/>
        <v>3073.2737696960098</v>
      </c>
      <c r="E122" s="17" t="s">
        <v>32</v>
      </c>
      <c r="F122" s="20">
        <f t="shared" si="39"/>
        <v>2842.0912146176302</v>
      </c>
    </row>
    <row r="123" spans="1:12" ht="15" thickBot="1" x14ac:dyDescent="0.4">
      <c r="A123" s="17" t="s">
        <v>32</v>
      </c>
      <c r="B123" s="18">
        <f t="shared" si="38"/>
        <v>83165</v>
      </c>
      <c r="C123" s="17" t="s">
        <v>32</v>
      </c>
      <c r="D123" s="19">
        <f t="shared" si="37"/>
        <v>2816.6317966476599</v>
      </c>
      <c r="E123" s="17" t="s">
        <v>32</v>
      </c>
      <c r="F123" s="20">
        <f t="shared" si="39"/>
        <v>3071.46041486376</v>
      </c>
    </row>
    <row r="124" spans="1:12" ht="15" thickBot="1" x14ac:dyDescent="0.4">
      <c r="A124" s="17" t="s">
        <v>32</v>
      </c>
      <c r="B124" s="18">
        <f t="shared" si="38"/>
        <v>72070</v>
      </c>
      <c r="C124" s="17" t="s">
        <v>32</v>
      </c>
      <c r="D124" s="19">
        <f t="shared" si="37"/>
        <v>3250.2844456778098</v>
      </c>
      <c r="E124" s="17" t="s">
        <v>32</v>
      </c>
      <c r="F124" s="20">
        <f t="shared" si="39"/>
        <v>2815.4469297244</v>
      </c>
    </row>
    <row r="125" spans="1:12" ht="15" thickBot="1" x14ac:dyDescent="0.4">
      <c r="A125" s="17" t="s">
        <v>32</v>
      </c>
      <c r="B125" s="18">
        <f t="shared" si="38"/>
        <v>73324</v>
      </c>
      <c r="C125" s="17" t="s">
        <v>32</v>
      </c>
      <c r="D125" s="19">
        <f t="shared" si="37"/>
        <v>3194.6539379474898</v>
      </c>
      <c r="E125" s="17" t="s">
        <v>32</v>
      </c>
      <c r="F125" s="20">
        <f t="shared" si="39"/>
        <v>3248.7518029512898</v>
      </c>
    </row>
    <row r="126" spans="1:12" ht="15" thickBot="1" x14ac:dyDescent="0.4">
      <c r="A126" s="17" t="s">
        <v>32</v>
      </c>
      <c r="B126" s="18">
        <f t="shared" si="38"/>
        <v>76865</v>
      </c>
      <c r="C126" s="17" t="s">
        <v>32</v>
      </c>
      <c r="D126" s="19">
        <f t="shared" si="37"/>
        <v>3047.4852340436601</v>
      </c>
      <c r="E126" s="17" t="s">
        <v>32</v>
      </c>
      <c r="F126" s="20">
        <f t="shared" si="39"/>
        <v>3193.6521786551698</v>
      </c>
    </row>
    <row r="127" spans="1:12" ht="15" thickBot="1" x14ac:dyDescent="0.4">
      <c r="A127" s="17" t="s">
        <v>32</v>
      </c>
      <c r="B127" s="18">
        <f t="shared" si="38"/>
        <v>77327</v>
      </c>
      <c r="C127" s="17" t="s">
        <v>32</v>
      </c>
      <c r="D127" s="19">
        <f t="shared" si="37"/>
        <v>3029.3170561382099</v>
      </c>
      <c r="E127" s="17" t="s">
        <v>32</v>
      </c>
      <c r="F127" s="20">
        <f t="shared" si="39"/>
        <v>3046.2566810148601</v>
      </c>
    </row>
    <row r="128" spans="1:12" ht="15" thickBot="1" x14ac:dyDescent="0.4">
      <c r="A128" s="17" t="s">
        <v>32</v>
      </c>
      <c r="B128" s="18">
        <f t="shared" si="38"/>
        <v>77814</v>
      </c>
      <c r="C128" s="17" t="s">
        <v>32</v>
      </c>
      <c r="D128" s="19">
        <f t="shared" si="37"/>
        <v>3010.3580332587899</v>
      </c>
      <c r="E128" s="17" t="s">
        <v>32</v>
      </c>
      <c r="F128" s="20">
        <f t="shared" si="39"/>
        <v>3028.14224957017</v>
      </c>
    </row>
    <row r="129" spans="1:6" x14ac:dyDescent="0.35">
      <c r="A129" s="17" t="s">
        <v>32</v>
      </c>
      <c r="B129" s="18">
        <f t="shared" si="38"/>
        <v>84675</v>
      </c>
      <c r="C129" s="17" t="s">
        <v>32</v>
      </c>
      <c r="D129" s="19">
        <f t="shared" si="37"/>
        <v>2766.4037035287402</v>
      </c>
      <c r="E129" s="17" t="s">
        <v>32</v>
      </c>
      <c r="F129" s="20">
        <f t="shared" si="39"/>
        <v>3009.1592266683701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CCB1-92C2-4A2E-A291-B1AD35365366}">
  <dimension ref="A1:AT135"/>
  <sheetViews>
    <sheetView workbookViewId="0">
      <selection activeCell="A2" sqref="A2:B12"/>
    </sheetView>
  </sheetViews>
  <sheetFormatPr defaultRowHeight="14.5" x14ac:dyDescent="0.35"/>
  <cols>
    <col min="1" max="1" width="8.7265625" style="5"/>
    <col min="2" max="2" width="16.54296875" style="5" bestFit="1" customWidth="1"/>
    <col min="3" max="3" width="8.7265625" style="5"/>
    <col min="4" max="4" width="14.26953125" style="5" bestFit="1" customWidth="1"/>
    <col min="5" max="5" width="8.7265625" style="5"/>
    <col min="6" max="6" width="10.26953125" style="5" bestFit="1" customWidth="1"/>
    <col min="7" max="7" width="8.7265625" style="5"/>
    <col min="8" max="8" width="10.08984375" style="5" bestFit="1" customWidth="1"/>
    <col min="9" max="9" width="8.7265625" style="5"/>
    <col min="10" max="10" width="10.08984375" style="5" bestFit="1" customWidth="1"/>
    <col min="11" max="11" width="8.7265625" style="5"/>
    <col min="12" max="12" width="10.08984375" style="5" bestFit="1" customWidth="1"/>
    <col min="13" max="13" width="8.7265625" style="5"/>
    <col min="14" max="14" width="10.08984375" style="5" bestFit="1" customWidth="1"/>
    <col min="15" max="15" width="8.7265625" style="5"/>
    <col min="16" max="16" width="10.08984375" style="5" bestFit="1" customWidth="1"/>
    <col min="17" max="17" width="8.7265625" style="5"/>
    <col min="18" max="18" width="10.08984375" style="5" bestFit="1" customWidth="1"/>
    <col min="19" max="19" width="8.7265625" style="5"/>
    <col min="20" max="20" width="10.08984375" style="5" bestFit="1" customWidth="1"/>
    <col min="21" max="21" width="8.7265625" style="5"/>
    <col min="22" max="22" width="10.08984375" style="5" bestFit="1" customWidth="1"/>
    <col min="23" max="23" width="8.7265625" style="5"/>
    <col min="24" max="24" width="10.08984375" style="5" bestFit="1" customWidth="1"/>
    <col min="25" max="25" width="8.7265625" style="5"/>
    <col min="26" max="26" width="10.08984375" style="5" bestFit="1" customWidth="1"/>
    <col min="27" max="27" width="8.7265625" style="5"/>
    <col min="28" max="28" width="10.08984375" style="5" bestFit="1" customWidth="1"/>
    <col min="29" max="16384" width="8.7265625" style="5"/>
  </cols>
  <sheetData>
    <row r="1" spans="1:46" x14ac:dyDescent="0.35">
      <c r="B1" s="5">
        <v>5</v>
      </c>
      <c r="F1" s="5">
        <v>16</v>
      </c>
      <c r="J1" s="5" t="s">
        <v>3</v>
      </c>
      <c r="N1" s="5" t="s">
        <v>4</v>
      </c>
      <c r="R1" s="5" t="s">
        <v>6</v>
      </c>
      <c r="V1" s="5" t="s">
        <v>7</v>
      </c>
      <c r="Z1" s="5" t="s">
        <v>5</v>
      </c>
      <c r="AD1" s="5" t="s">
        <v>8</v>
      </c>
      <c r="AH1" s="5" t="s">
        <v>9</v>
      </c>
      <c r="AL1" s="5" t="s">
        <v>10</v>
      </c>
      <c r="AP1" s="5" t="s">
        <v>11</v>
      </c>
    </row>
    <row r="2" spans="1:46" x14ac:dyDescent="0.35">
      <c r="B2" s="5" t="s">
        <v>0</v>
      </c>
      <c r="C2" s="5" t="s">
        <v>1</v>
      </c>
      <c r="D2" s="5" t="s">
        <v>2</v>
      </c>
      <c r="F2" s="5" t="s">
        <v>0</v>
      </c>
      <c r="G2" s="5" t="s">
        <v>1</v>
      </c>
      <c r="H2" s="5" t="s">
        <v>2</v>
      </c>
      <c r="J2" s="5" t="s">
        <v>0</v>
      </c>
      <c r="K2" s="5" t="s">
        <v>1</v>
      </c>
      <c r="L2" s="5" t="s">
        <v>2</v>
      </c>
      <c r="N2" s="5" t="s">
        <v>0</v>
      </c>
      <c r="O2" s="5" t="s">
        <v>1</v>
      </c>
      <c r="P2" s="5" t="s">
        <v>2</v>
      </c>
      <c r="R2" s="5" t="s">
        <v>0</v>
      </c>
      <c r="S2" s="5" t="s">
        <v>1</v>
      </c>
      <c r="T2" s="5" t="s">
        <v>2</v>
      </c>
      <c r="V2" s="5" t="s">
        <v>0</v>
      </c>
      <c r="W2" s="5" t="s">
        <v>1</v>
      </c>
      <c r="X2" s="5" t="s">
        <v>2</v>
      </c>
      <c r="Z2" s="5" t="s">
        <v>0</v>
      </c>
      <c r="AA2" s="5" t="s">
        <v>1</v>
      </c>
      <c r="AB2" s="5" t="s">
        <v>2</v>
      </c>
      <c r="AD2" s="5" t="s">
        <v>0</v>
      </c>
      <c r="AE2" s="5" t="s">
        <v>1</v>
      </c>
      <c r="AF2" s="5" t="s">
        <v>2</v>
      </c>
      <c r="AH2" s="5" t="s">
        <v>0</v>
      </c>
      <c r="AI2" s="5" t="s">
        <v>1</v>
      </c>
      <c r="AJ2" s="5" t="s">
        <v>2</v>
      </c>
      <c r="AL2" s="5" t="s">
        <v>0</v>
      </c>
      <c r="AM2" s="5" t="s">
        <v>1</v>
      </c>
      <c r="AN2" s="5" t="s">
        <v>2</v>
      </c>
      <c r="AP2" s="5" t="s">
        <v>0</v>
      </c>
      <c r="AQ2" s="5" t="s">
        <v>1</v>
      </c>
      <c r="AR2" s="5" t="s">
        <v>2</v>
      </c>
    </row>
    <row r="3" spans="1:46" x14ac:dyDescent="0.35">
      <c r="A3" s="5">
        <v>1</v>
      </c>
      <c r="B3" s="5">
        <v>38513</v>
      </c>
      <c r="C3" s="5">
        <v>41181.556195965401</v>
      </c>
      <c r="E3" s="5">
        <v>1</v>
      </c>
      <c r="F3" s="5">
        <v>41210</v>
      </c>
      <c r="G3" s="5">
        <v>38489.480963820301</v>
      </c>
      <c r="I3" s="5">
        <v>1</v>
      </c>
      <c r="J3" s="5">
        <v>63921</v>
      </c>
      <c r="K3" s="5">
        <v>24814.461374800499</v>
      </c>
      <c r="M3" s="5">
        <v>1</v>
      </c>
      <c r="N3" s="5">
        <v>64299</v>
      </c>
      <c r="O3" s="5">
        <v>24668.584758942401</v>
      </c>
      <c r="Q3" s="5">
        <v>1</v>
      </c>
      <c r="R3" s="5">
        <v>49119</v>
      </c>
      <c r="S3" s="5">
        <v>32291.4842938865</v>
      </c>
      <c r="U3" s="5">
        <v>1</v>
      </c>
      <c r="V3" s="5">
        <v>49284</v>
      </c>
      <c r="W3" s="5">
        <v>32179.461170169601</v>
      </c>
      <c r="Y3" s="5">
        <v>1</v>
      </c>
      <c r="Z3" s="5">
        <v>81821</v>
      </c>
      <c r="AA3" s="5">
        <v>19386.098923259298</v>
      </c>
      <c r="AC3" s="5">
        <v>1</v>
      </c>
      <c r="AD3" s="5">
        <v>81717</v>
      </c>
      <c r="AE3" s="5">
        <v>19410.533786925698</v>
      </c>
      <c r="AG3" s="5">
        <v>1</v>
      </c>
      <c r="AH3" s="5">
        <v>48382</v>
      </c>
      <c r="AI3" s="5">
        <v>4841.5352499844903</v>
      </c>
      <c r="AK3" s="5">
        <v>1</v>
      </c>
      <c r="AL3" s="5">
        <v>48913</v>
      </c>
      <c r="AM3" s="5">
        <v>4789.0744791773104</v>
      </c>
      <c r="AO3" s="5">
        <v>1</v>
      </c>
      <c r="AP3" s="5">
        <v>80827</v>
      </c>
      <c r="AQ3" s="5">
        <v>2898.0687624491202</v>
      </c>
    </row>
    <row r="4" spans="1:46" x14ac:dyDescent="0.35">
      <c r="A4" s="5">
        <v>2</v>
      </c>
      <c r="B4" s="5">
        <v>33606</v>
      </c>
      <c r="C4" s="5">
        <v>47199.607212997602</v>
      </c>
      <c r="D4" s="5">
        <v>41001.654345241099</v>
      </c>
      <c r="E4" s="5">
        <v>2</v>
      </c>
      <c r="F4" s="5">
        <v>37337</v>
      </c>
      <c r="G4" s="5">
        <v>42481.921902619302</v>
      </c>
      <c r="H4" s="5">
        <v>38336.918429003003</v>
      </c>
      <c r="I4" s="5">
        <v>2</v>
      </c>
      <c r="J4" s="5">
        <v>51676</v>
      </c>
      <c r="K4" s="5">
        <v>30694.3127503531</v>
      </c>
      <c r="L4" s="5">
        <v>24702.776782794201</v>
      </c>
      <c r="M4" s="5">
        <v>2</v>
      </c>
      <c r="N4" s="5">
        <v>51749</v>
      </c>
      <c r="O4" s="5">
        <v>30651.6067943341</v>
      </c>
      <c r="P4" s="5">
        <v>24651.715777694801</v>
      </c>
      <c r="Q4" s="5">
        <v>2</v>
      </c>
      <c r="R4" s="5">
        <v>48633</v>
      </c>
      <c r="S4" s="5">
        <v>32614.8373565818</v>
      </c>
      <c r="T4" s="5">
        <v>32243.566288571699</v>
      </c>
      <c r="U4" s="5">
        <v>2</v>
      </c>
      <c r="V4" s="5">
        <v>48585</v>
      </c>
      <c r="W4" s="5">
        <v>32647.730781105201</v>
      </c>
      <c r="X4" s="5">
        <v>32154.6726130143</v>
      </c>
      <c r="Y4" s="5">
        <v>2</v>
      </c>
      <c r="Z4" s="5">
        <v>81279</v>
      </c>
      <c r="AA4" s="5">
        <v>19515.132874015701</v>
      </c>
      <c r="AB4" s="5">
        <v>19369.2912616617</v>
      </c>
      <c r="AC4" s="5">
        <v>2</v>
      </c>
      <c r="AD4" s="5">
        <v>57949</v>
      </c>
      <c r="AE4" s="5">
        <v>27372.172082348199</v>
      </c>
      <c r="AF4" s="5">
        <v>19392.024059856201</v>
      </c>
      <c r="AG4" s="5">
        <v>2</v>
      </c>
      <c r="AH4" s="5">
        <v>44140</v>
      </c>
      <c r="AI4" s="5">
        <v>5306.5718233921498</v>
      </c>
      <c r="AJ4" s="5">
        <v>4820.2152396238398</v>
      </c>
      <c r="AK4" s="5">
        <v>2</v>
      </c>
      <c r="AL4" s="5">
        <v>48362</v>
      </c>
      <c r="AM4" s="5">
        <v>4843.6375666845797</v>
      </c>
      <c r="AN4" s="5">
        <v>4762.6870527000601</v>
      </c>
      <c r="AO4" s="5">
        <v>2</v>
      </c>
      <c r="AP4" s="5">
        <v>58594</v>
      </c>
      <c r="AQ4" s="5">
        <v>3997.7472480586998</v>
      </c>
      <c r="AR4" s="5">
        <v>2886.8184955141401</v>
      </c>
    </row>
    <row r="5" spans="1:46" x14ac:dyDescent="0.35">
      <c r="A5" s="5">
        <v>3</v>
      </c>
      <c r="B5" s="5">
        <v>29800</v>
      </c>
      <c r="C5" s="5">
        <v>53227.852348993198</v>
      </c>
      <c r="D5" s="5">
        <v>47150.500876906102</v>
      </c>
      <c r="E5" s="5">
        <v>3</v>
      </c>
      <c r="F5" s="5">
        <v>25757</v>
      </c>
      <c r="G5" s="5">
        <v>61582.870675932703</v>
      </c>
      <c r="H5" s="5">
        <v>42443.273038638501</v>
      </c>
      <c r="I5" s="5">
        <v>3</v>
      </c>
      <c r="J5" s="5">
        <v>52983</v>
      </c>
      <c r="K5" s="5">
        <v>29937.1508379888</v>
      </c>
      <c r="L5" s="5">
        <v>30661.679424727401</v>
      </c>
      <c r="M5" s="5">
        <v>3</v>
      </c>
      <c r="N5" s="5">
        <v>52963</v>
      </c>
      <c r="O5" s="5">
        <v>29949.021014670601</v>
      </c>
      <c r="P5" s="5">
        <v>30609.610189116102</v>
      </c>
      <c r="Q5" s="5">
        <v>3</v>
      </c>
      <c r="R5" s="5">
        <v>50539</v>
      </c>
      <c r="S5" s="5">
        <v>31385.464690634901</v>
      </c>
      <c r="T5" s="5">
        <v>32467.965775576198</v>
      </c>
      <c r="U5" s="5">
        <v>3</v>
      </c>
      <c r="V5" s="5">
        <v>36743</v>
      </c>
      <c r="W5" s="5">
        <v>43169.855482676903</v>
      </c>
      <c r="X5" s="5">
        <v>32626.241849558799</v>
      </c>
      <c r="Y5" s="5">
        <v>3</v>
      </c>
      <c r="Z5" s="5">
        <v>62324</v>
      </c>
      <c r="AA5" s="5">
        <v>25449.892500721999</v>
      </c>
      <c r="AB5" s="5">
        <v>19506.0134287611</v>
      </c>
      <c r="AC5" s="5">
        <v>3</v>
      </c>
      <c r="AD5" s="5">
        <v>46111</v>
      </c>
      <c r="AE5" s="5">
        <v>34398.6380985426</v>
      </c>
      <c r="AF5" s="5">
        <v>27335.849446799701</v>
      </c>
      <c r="AG5" s="5">
        <v>3</v>
      </c>
      <c r="AH5" s="5">
        <v>55133</v>
      </c>
      <c r="AI5" s="5">
        <v>4248.3949363415404</v>
      </c>
      <c r="AJ5" s="5">
        <v>5275.4994031934702</v>
      </c>
      <c r="AK5" s="5">
        <v>3</v>
      </c>
      <c r="AL5" s="5">
        <v>36786</v>
      </c>
      <c r="AM5" s="5">
        <v>6367.6842362791203</v>
      </c>
      <c r="AN5" s="5">
        <v>4837.7356931909699</v>
      </c>
      <c r="AO5" s="5">
        <v>3</v>
      </c>
      <c r="AP5" s="5">
        <v>46147</v>
      </c>
      <c r="AQ5" s="5">
        <v>5076.0162953974104</v>
      </c>
      <c r="AR5" s="5">
        <v>3993.3854992413699</v>
      </c>
    </row>
    <row r="6" spans="1:46" x14ac:dyDescent="0.35">
      <c r="A6" s="5">
        <v>4</v>
      </c>
      <c r="B6" s="5">
        <v>27881</v>
      </c>
      <c r="C6" s="5">
        <v>56889.391004949401</v>
      </c>
      <c r="D6" s="5">
        <v>53135.133324400304</v>
      </c>
      <c r="E6" s="5">
        <v>4</v>
      </c>
      <c r="F6" s="5">
        <v>29084</v>
      </c>
      <c r="G6" s="5">
        <v>54536.358947911198</v>
      </c>
      <c r="H6" s="5">
        <v>61480.232558139498</v>
      </c>
      <c r="I6" s="5">
        <v>4</v>
      </c>
      <c r="J6" s="5">
        <v>48170</v>
      </c>
      <c r="K6" s="5">
        <v>32928.317867596597</v>
      </c>
      <c r="L6" s="5">
        <v>29880.755029764099</v>
      </c>
      <c r="M6" s="5">
        <v>4</v>
      </c>
      <c r="N6" s="5">
        <v>48207</v>
      </c>
      <c r="O6" s="5">
        <v>32903.045137736401</v>
      </c>
      <c r="P6" s="5">
        <v>29897.651449466499</v>
      </c>
      <c r="Q6" s="5">
        <v>4</v>
      </c>
      <c r="R6" s="5">
        <v>51332</v>
      </c>
      <c r="S6" s="5">
        <v>30900.0058441937</v>
      </c>
      <c r="T6" s="5">
        <v>31347.0089523922</v>
      </c>
      <c r="U6" s="5">
        <v>4</v>
      </c>
      <c r="V6" s="5">
        <v>31979</v>
      </c>
      <c r="W6" s="5">
        <v>49599.437148217599</v>
      </c>
      <c r="X6" s="5">
        <v>43113.533201054597</v>
      </c>
      <c r="Y6" s="5">
        <v>4</v>
      </c>
      <c r="Z6" s="5">
        <v>72026</v>
      </c>
      <c r="AA6" s="5">
        <v>22022.464110182402</v>
      </c>
      <c r="AB6" s="5">
        <v>25430.7152133134</v>
      </c>
      <c r="AC6" s="5">
        <v>4</v>
      </c>
      <c r="AD6" s="5">
        <v>39515</v>
      </c>
      <c r="AE6" s="5">
        <v>40141.465266354498</v>
      </c>
      <c r="AF6" s="5">
        <v>34326.429916250003</v>
      </c>
      <c r="AG6" s="5">
        <v>4</v>
      </c>
      <c r="AH6" s="5">
        <v>51194</v>
      </c>
      <c r="AI6" s="5">
        <v>4575.6030862388898</v>
      </c>
      <c r="AJ6" s="5">
        <v>4239.3991493982403</v>
      </c>
      <c r="AK6" s="5">
        <v>4</v>
      </c>
      <c r="AL6" s="5">
        <v>31991</v>
      </c>
      <c r="AM6" s="5">
        <v>7321.8516550495397</v>
      </c>
      <c r="AN6" s="5">
        <v>6361.8044050949102</v>
      </c>
      <c r="AO6" s="5">
        <v>4</v>
      </c>
      <c r="AP6" s="5">
        <v>39625</v>
      </c>
      <c r="AQ6" s="5">
        <v>5911.6214511040998</v>
      </c>
      <c r="AR6" s="5">
        <v>5067.4512179292997</v>
      </c>
    </row>
    <row r="7" spans="1:46" x14ac:dyDescent="0.35">
      <c r="A7" s="5">
        <v>5</v>
      </c>
      <c r="B7" s="5">
        <v>28574</v>
      </c>
      <c r="C7" s="5">
        <v>55509.711286089201</v>
      </c>
      <c r="D7" s="5">
        <v>56771.295633500296</v>
      </c>
      <c r="E7" s="5">
        <v>5</v>
      </c>
      <c r="F7" s="5">
        <v>27183</v>
      </c>
      <c r="G7" s="5">
        <v>58352.2789979031</v>
      </c>
      <c r="H7" s="5">
        <v>54429.689108503102</v>
      </c>
      <c r="I7" s="5">
        <v>5</v>
      </c>
      <c r="J7" s="5">
        <v>47504</v>
      </c>
      <c r="K7" s="5">
        <v>33389.958951689201</v>
      </c>
      <c r="L7" s="5">
        <v>32909.871778911896</v>
      </c>
      <c r="M7" s="5">
        <v>5</v>
      </c>
      <c r="N7" s="5">
        <v>47452</v>
      </c>
      <c r="O7" s="5">
        <v>33426.548374180697</v>
      </c>
      <c r="P7" s="5">
        <v>32838.333022793602</v>
      </c>
      <c r="Q7" s="5">
        <v>5</v>
      </c>
      <c r="R7" s="5">
        <v>54645</v>
      </c>
      <c r="S7" s="5">
        <v>29026.644219156002</v>
      </c>
      <c r="T7" s="5">
        <v>30880.154187594901</v>
      </c>
      <c r="U7" s="5">
        <v>5</v>
      </c>
      <c r="V7" s="5">
        <v>31892</v>
      </c>
      <c r="W7" s="5">
        <v>49736.297504076203</v>
      </c>
      <c r="X7" s="5">
        <v>49497.285152593096</v>
      </c>
      <c r="Y7" s="5">
        <v>5</v>
      </c>
      <c r="Z7" s="5">
        <v>63286</v>
      </c>
      <c r="AA7" s="5">
        <v>25063.8371835793</v>
      </c>
      <c r="AB7" s="5">
        <v>21983.0919548194</v>
      </c>
      <c r="AC7" s="5">
        <v>5</v>
      </c>
      <c r="AD7" s="5">
        <v>55530</v>
      </c>
      <c r="AE7" s="5">
        <v>28564.559697460802</v>
      </c>
      <c r="AF7" s="5">
        <v>40101.886029225803</v>
      </c>
      <c r="AG7" s="5">
        <v>5</v>
      </c>
      <c r="AH7" s="5">
        <v>54578</v>
      </c>
      <c r="AI7" s="5">
        <v>4291.9857818168402</v>
      </c>
      <c r="AJ7" s="5">
        <v>4567.4843037086102</v>
      </c>
      <c r="AK7" s="5">
        <v>5</v>
      </c>
      <c r="AL7" s="5">
        <v>31926</v>
      </c>
      <c r="AM7" s="5">
        <v>7337.2173150410299</v>
      </c>
      <c r="AN7" s="5">
        <v>7311.79573618004</v>
      </c>
      <c r="AO7" s="5">
        <v>5</v>
      </c>
      <c r="AP7" s="5">
        <v>55945</v>
      </c>
      <c r="AQ7" s="5">
        <v>4187.1123424792204</v>
      </c>
      <c r="AR7" s="5">
        <v>5906.7023047052298</v>
      </c>
    </row>
    <row r="8" spans="1:46" x14ac:dyDescent="0.35">
      <c r="A8" s="5">
        <v>6</v>
      </c>
      <c r="B8" s="5">
        <v>28608</v>
      </c>
      <c r="C8" s="5">
        <v>55443.741479953802</v>
      </c>
      <c r="D8" s="5">
        <v>55403.0736989172</v>
      </c>
      <c r="E8" s="5">
        <v>6</v>
      </c>
      <c r="F8" s="5">
        <v>22985</v>
      </c>
      <c r="G8" s="5">
        <v>69006.786739754607</v>
      </c>
      <c r="H8" s="5">
        <v>58305.0909759235</v>
      </c>
      <c r="I8" s="5">
        <v>6</v>
      </c>
      <c r="J8" s="5">
        <v>46925</v>
      </c>
      <c r="K8" s="5">
        <v>33801.943485487704</v>
      </c>
      <c r="L8" s="5">
        <v>33308.624346401797</v>
      </c>
      <c r="M8" s="5">
        <v>6</v>
      </c>
      <c r="N8" s="5">
        <v>46901</v>
      </c>
      <c r="O8" s="5">
        <v>33819.240117692199</v>
      </c>
      <c r="P8" s="5">
        <v>33360.4643826108</v>
      </c>
      <c r="Q8" s="5">
        <v>6</v>
      </c>
      <c r="R8" s="5">
        <v>62711</v>
      </c>
      <c r="S8" s="5">
        <v>25292.03539823</v>
      </c>
      <c r="T8" s="5">
        <v>29011.778907707499</v>
      </c>
      <c r="U8" s="5">
        <v>6</v>
      </c>
      <c r="V8" s="5">
        <v>35266</v>
      </c>
      <c r="W8" s="5">
        <v>44977.882379629104</v>
      </c>
      <c r="X8" s="5">
        <v>49650.671424546897</v>
      </c>
      <c r="Y8" s="5">
        <v>6</v>
      </c>
      <c r="Z8" s="5">
        <v>61064</v>
      </c>
      <c r="AA8" s="5">
        <v>25975.8613913271</v>
      </c>
      <c r="AB8" s="5">
        <v>25032.193921030201</v>
      </c>
      <c r="AC8" s="5">
        <v>6</v>
      </c>
      <c r="AD8" s="5">
        <v>56169</v>
      </c>
      <c r="AE8" s="5">
        <v>28239.598354964401</v>
      </c>
      <c r="AF8" s="5">
        <v>28525.518828903299</v>
      </c>
      <c r="AG8" s="5">
        <v>6</v>
      </c>
      <c r="AH8" s="5">
        <v>61484</v>
      </c>
      <c r="AI8" s="5">
        <v>3809.9017630602998</v>
      </c>
      <c r="AJ8" s="5">
        <v>4283.97951719092</v>
      </c>
      <c r="AK8" s="5">
        <v>6</v>
      </c>
      <c r="AL8" s="5">
        <v>35319</v>
      </c>
      <c r="AM8" s="5">
        <v>6632.35085931085</v>
      </c>
      <c r="AN8" s="5">
        <v>7329.4117647058802</v>
      </c>
      <c r="AO8" s="5">
        <v>6</v>
      </c>
      <c r="AP8" s="5">
        <v>55676</v>
      </c>
      <c r="AQ8" s="5">
        <v>4207.3424815000999</v>
      </c>
      <c r="AR8" s="5">
        <v>4183.22410129114</v>
      </c>
    </row>
    <row r="9" spans="1:46" x14ac:dyDescent="0.35">
      <c r="A9" s="5">
        <v>7</v>
      </c>
      <c r="B9" s="5">
        <v>32946</v>
      </c>
      <c r="C9" s="5">
        <v>48145.146603533001</v>
      </c>
      <c r="D9" s="5">
        <v>55370.195832024299</v>
      </c>
      <c r="E9" s="5">
        <v>7</v>
      </c>
      <c r="F9" s="5">
        <v>24525</v>
      </c>
      <c r="G9" s="5">
        <v>64676.4525993883</v>
      </c>
      <c r="H9" s="5">
        <v>68952.790818987996</v>
      </c>
      <c r="I9" s="5">
        <v>7</v>
      </c>
      <c r="J9" s="5">
        <v>47986</v>
      </c>
      <c r="K9" s="5">
        <v>33054.577281347003</v>
      </c>
      <c r="L9" s="5">
        <v>33755.905511810997</v>
      </c>
      <c r="M9" s="5">
        <v>7</v>
      </c>
      <c r="N9" s="5">
        <v>47979</v>
      </c>
      <c r="O9" s="5">
        <v>33059.399749895703</v>
      </c>
      <c r="P9" s="5">
        <v>33764.528076972201</v>
      </c>
      <c r="Q9" s="5">
        <v>7</v>
      </c>
      <c r="R9" s="5">
        <v>50795</v>
      </c>
      <c r="S9" s="5">
        <v>31226.671391448101</v>
      </c>
      <c r="T9" s="5">
        <v>25266.251453511501</v>
      </c>
      <c r="U9" s="5">
        <v>7</v>
      </c>
      <c r="V9" s="5">
        <v>37822</v>
      </c>
      <c r="W9" s="5">
        <v>41937.181080294999</v>
      </c>
      <c r="X9" s="5">
        <v>44916.746899246697</v>
      </c>
      <c r="Y9" s="5">
        <v>7</v>
      </c>
      <c r="Z9" s="5">
        <v>57223</v>
      </c>
      <c r="AA9" s="5">
        <v>27719.4484735158</v>
      </c>
      <c r="AB9" s="5">
        <v>25945.693955998999</v>
      </c>
      <c r="AC9" s="5">
        <v>7</v>
      </c>
      <c r="AD9" s="5">
        <v>46833</v>
      </c>
      <c r="AE9" s="5">
        <v>33869.066683748599</v>
      </c>
      <c r="AF9" s="5">
        <v>28217.996157404101</v>
      </c>
      <c r="AG9" s="5">
        <v>7</v>
      </c>
      <c r="AH9" s="5">
        <v>51795</v>
      </c>
      <c r="AI9" s="5">
        <v>4522.3367697594504</v>
      </c>
      <c r="AJ9" s="5">
        <v>3804.0240991247001</v>
      </c>
      <c r="AK9" s="5">
        <v>7</v>
      </c>
      <c r="AL9" s="5">
        <v>37805</v>
      </c>
      <c r="AM9" s="5">
        <v>6196.0535364756897</v>
      </c>
      <c r="AN9" s="5">
        <v>6619.0449279457398</v>
      </c>
      <c r="AO9" s="5">
        <v>7</v>
      </c>
      <c r="AP9" s="5">
        <v>46834</v>
      </c>
      <c r="AQ9" s="5">
        <v>5001.6654567194701</v>
      </c>
      <c r="AR9" s="5">
        <v>4204.0955508892803</v>
      </c>
    </row>
    <row r="10" spans="1:46" x14ac:dyDescent="0.35">
      <c r="A10" s="5">
        <v>8</v>
      </c>
      <c r="B10" s="5">
        <v>28574</v>
      </c>
      <c r="C10" s="5">
        <v>55509.711286089201</v>
      </c>
      <c r="D10" s="5">
        <v>56771.295633500296</v>
      </c>
      <c r="E10" s="5">
        <v>8</v>
      </c>
      <c r="F10" s="5">
        <v>28087</v>
      </c>
      <c r="G10" s="5">
        <v>56474.169544629098</v>
      </c>
      <c r="H10" s="5">
        <v>64544.862665310196</v>
      </c>
      <c r="I10" s="5">
        <v>8</v>
      </c>
      <c r="J10" s="5">
        <v>50233</v>
      </c>
      <c r="K10" s="5">
        <v>31576.0242067125</v>
      </c>
      <c r="L10" s="5">
        <v>33017.422618180302</v>
      </c>
      <c r="M10" s="5">
        <v>8</v>
      </c>
      <c r="N10" s="5">
        <v>50221</v>
      </c>
      <c r="O10" s="5">
        <v>31583.568953844901</v>
      </c>
      <c r="P10" s="5">
        <v>33012.612387612302</v>
      </c>
      <c r="Q10" s="5">
        <v>8</v>
      </c>
      <c r="R10" s="5">
        <v>65531</v>
      </c>
      <c r="S10" s="5">
        <v>24205.185332132802</v>
      </c>
      <c r="T10" s="5">
        <v>31202.714665092899</v>
      </c>
      <c r="U10" s="5">
        <v>8</v>
      </c>
      <c r="V10" s="5">
        <v>33295</v>
      </c>
      <c r="W10" s="5">
        <v>47640.486559543402</v>
      </c>
      <c r="X10" s="5">
        <v>41884.0273560243</v>
      </c>
      <c r="Y10" s="5">
        <v>8</v>
      </c>
      <c r="Z10" s="5">
        <v>57369</v>
      </c>
      <c r="AA10" s="5">
        <v>27648.422520480999</v>
      </c>
      <c r="AB10" s="5">
        <v>27692.347980935399</v>
      </c>
      <c r="AC10" s="5">
        <v>8</v>
      </c>
      <c r="AD10" s="5">
        <v>37850</v>
      </c>
      <c r="AE10" s="5">
        <v>41900.623415046401</v>
      </c>
      <c r="AF10" s="5">
        <v>33799.782650386704</v>
      </c>
      <c r="AG10" s="5">
        <v>8</v>
      </c>
      <c r="AH10" s="5">
        <v>64694</v>
      </c>
      <c r="AI10" s="5">
        <v>3620.8612854360499</v>
      </c>
      <c r="AJ10" s="5">
        <v>4508.4974113209</v>
      </c>
      <c r="AK10" s="5">
        <v>8</v>
      </c>
      <c r="AL10" s="5">
        <v>33318</v>
      </c>
      <c r="AM10" s="5">
        <v>7030.6741100906402</v>
      </c>
      <c r="AN10" s="5">
        <v>6186.2356731632599</v>
      </c>
      <c r="AO10" s="5">
        <v>8</v>
      </c>
      <c r="AP10" s="5">
        <v>37951</v>
      </c>
      <c r="AQ10" s="5">
        <v>6172.3801744354496</v>
      </c>
      <c r="AR10" s="5">
        <v>4991.54041211191</v>
      </c>
    </row>
    <row r="11" spans="1:46" x14ac:dyDescent="0.35">
      <c r="A11" s="5">
        <v>9</v>
      </c>
      <c r="B11" s="5">
        <v>28655</v>
      </c>
      <c r="C11" s="5">
        <v>55352.805695142299</v>
      </c>
      <c r="D11" s="5">
        <v>16225.015854831099</v>
      </c>
      <c r="E11" s="5">
        <v>9</v>
      </c>
      <c r="F11" s="5">
        <v>27034</v>
      </c>
      <c r="G11" s="5">
        <v>58671.721842056497</v>
      </c>
      <c r="H11" s="5">
        <v>56369.807029389798</v>
      </c>
      <c r="I11" s="5">
        <v>9</v>
      </c>
      <c r="J11" s="5">
        <v>46398</v>
      </c>
      <c r="K11" s="5">
        <v>34185.866074699799</v>
      </c>
      <c r="L11" s="5">
        <v>31545.881229863498</v>
      </c>
      <c r="M11" s="5">
        <v>9</v>
      </c>
      <c r="N11" s="5">
        <v>46389</v>
      </c>
      <c r="O11" s="5">
        <v>34193.235465304198</v>
      </c>
      <c r="P11" s="5">
        <v>31561.573512147501</v>
      </c>
      <c r="Q11" s="5">
        <v>9</v>
      </c>
      <c r="R11" s="5">
        <v>55137</v>
      </c>
      <c r="S11" s="5">
        <v>28768.1593122585</v>
      </c>
      <c r="T11" s="5">
        <v>24179.357021996599</v>
      </c>
      <c r="U11" s="5">
        <v>9</v>
      </c>
      <c r="V11" s="5">
        <v>33406</v>
      </c>
      <c r="W11" s="5">
        <v>47482.188828354097</v>
      </c>
      <c r="X11" s="5">
        <v>47581.893448524097</v>
      </c>
      <c r="Y11" s="5">
        <v>9</v>
      </c>
      <c r="Z11" s="5">
        <v>29496</v>
      </c>
      <c r="AA11" s="5">
        <v>53776.444263628902</v>
      </c>
      <c r="AB11" s="5">
        <v>27612.805514936201</v>
      </c>
      <c r="AC11" s="5">
        <v>9</v>
      </c>
      <c r="AD11" s="5">
        <v>57293</v>
      </c>
      <c r="AE11" s="5">
        <v>27685.097916012099</v>
      </c>
      <c r="AF11" s="5">
        <v>41849.770460661697</v>
      </c>
      <c r="AG11" s="5">
        <v>9</v>
      </c>
      <c r="AH11" s="5">
        <v>55691</v>
      </c>
      <c r="AI11" s="5">
        <v>4206.2092618196803</v>
      </c>
      <c r="AJ11" s="5">
        <v>3610.7034958998702</v>
      </c>
      <c r="AK11" s="5">
        <v>9</v>
      </c>
      <c r="AL11" s="5">
        <v>33346</v>
      </c>
      <c r="AM11" s="5">
        <v>7024.5599304285197</v>
      </c>
      <c r="AN11" s="5">
        <v>7015.9338684557297</v>
      </c>
      <c r="AO11" s="5">
        <v>9</v>
      </c>
      <c r="AP11" s="5">
        <v>57259</v>
      </c>
      <c r="AQ11" s="5">
        <v>4090.9535452322698</v>
      </c>
      <c r="AR11" s="5">
        <v>6169.1290721866599</v>
      </c>
    </row>
    <row r="12" spans="1:46" x14ac:dyDescent="0.35">
      <c r="A12" s="5">
        <v>10</v>
      </c>
      <c r="B12" s="5">
        <v>32979</v>
      </c>
      <c r="C12" s="5">
        <v>48096.970799599701</v>
      </c>
      <c r="D12" s="5">
        <v>55292.989856032298</v>
      </c>
      <c r="E12" s="5">
        <v>10</v>
      </c>
      <c r="F12" s="5">
        <v>24431</v>
      </c>
      <c r="G12" s="5">
        <v>64919.985265828996</v>
      </c>
      <c r="H12" s="5">
        <v>58556.925575900699</v>
      </c>
      <c r="I12" s="5">
        <v>10</v>
      </c>
      <c r="J12" s="5">
        <v>48147</v>
      </c>
      <c r="K12" s="5">
        <v>32944.731758988099</v>
      </c>
      <c r="L12" s="5">
        <v>34143.921129670998</v>
      </c>
      <c r="M12" s="5">
        <v>10</v>
      </c>
      <c r="N12" s="5">
        <v>47597</v>
      </c>
      <c r="O12" s="5">
        <v>33325.419669306801</v>
      </c>
      <c r="P12" s="5">
        <v>34178.499859940901</v>
      </c>
      <c r="Q12" s="5">
        <v>10</v>
      </c>
      <c r="R12" s="5">
        <v>52837</v>
      </c>
      <c r="S12" s="5">
        <v>30020.440221814199</v>
      </c>
      <c r="T12" s="5">
        <v>28729.080634644601</v>
      </c>
      <c r="U12" s="5">
        <v>10</v>
      </c>
      <c r="V12" s="5">
        <v>33017</v>
      </c>
      <c r="W12" s="5">
        <v>48041.614925644302</v>
      </c>
      <c r="X12" s="5">
        <v>47455.198204936401</v>
      </c>
      <c r="Y12" s="5">
        <v>10</v>
      </c>
      <c r="Z12" s="5">
        <v>32543</v>
      </c>
      <c r="AA12" s="5">
        <v>48741.357588421401</v>
      </c>
      <c r="AB12" s="5">
        <v>53694.526251650197</v>
      </c>
      <c r="AC12" s="5">
        <v>10</v>
      </c>
      <c r="AD12" s="5">
        <v>57522</v>
      </c>
      <c r="AE12" s="5">
        <v>27575.362470011401</v>
      </c>
      <c r="AF12" s="5">
        <v>27652.278511906799</v>
      </c>
      <c r="AG12" s="5">
        <v>10</v>
      </c>
      <c r="AH12" s="5">
        <v>53000</v>
      </c>
      <c r="AI12" s="5">
        <v>4419.69019452463</v>
      </c>
      <c r="AJ12" s="5">
        <v>4197.3910550458704</v>
      </c>
      <c r="AK12" s="5">
        <v>10</v>
      </c>
      <c r="AL12" s="5">
        <v>33016</v>
      </c>
      <c r="AM12" s="5">
        <v>7094.98425006057</v>
      </c>
      <c r="AN12" s="5">
        <v>7017.8255789568202</v>
      </c>
      <c r="AO12" s="5">
        <v>10</v>
      </c>
      <c r="AP12" s="5">
        <v>57468</v>
      </c>
      <c r="AQ12" s="5">
        <v>4076.14672513398</v>
      </c>
      <c r="AR12" s="5">
        <v>4087.8837059141702</v>
      </c>
    </row>
    <row r="13" spans="1:46" s="24" customFormat="1" x14ac:dyDescent="0.35">
      <c r="A13" s="13" t="s">
        <v>20</v>
      </c>
      <c r="B13" s="48">
        <f>MAX(B2:B11)</f>
        <v>38513</v>
      </c>
      <c r="C13" s="13">
        <f>MAX(C2:C11)</f>
        <v>56889.391004949401</v>
      </c>
      <c r="D13" s="13">
        <f>MAX(D2:D11)</f>
        <v>56771.295633500296</v>
      </c>
      <c r="E13" s="13"/>
      <c r="F13" s="48">
        <f>MAX(F2:F11)</f>
        <v>41210</v>
      </c>
      <c r="G13" s="13">
        <f>MAX(G2:G11)</f>
        <v>69006.786739754607</v>
      </c>
      <c r="H13" s="13">
        <f>MAX(H2:H11)</f>
        <v>68952.790818987996</v>
      </c>
      <c r="I13" s="13"/>
      <c r="J13" s="48">
        <f>MAX(J2:J11)</f>
        <v>63921</v>
      </c>
      <c r="K13" s="13">
        <f>MAX(K2:K11)</f>
        <v>34185.866074699799</v>
      </c>
      <c r="L13" s="13">
        <f>MAX(L2:L11)</f>
        <v>33755.905511810997</v>
      </c>
      <c r="M13" s="13"/>
      <c r="N13" s="13">
        <f>MAX(N2:N11)</f>
        <v>64299</v>
      </c>
      <c r="O13" s="13">
        <f>MAX(O2:O11)</f>
        <v>34193.235465304198</v>
      </c>
      <c r="P13" s="13">
        <f>MAX(P2:P11)</f>
        <v>33764.528076972201</v>
      </c>
      <c r="Q13" s="13"/>
      <c r="R13" s="13">
        <f>MAX(R2:R11)</f>
        <v>65531</v>
      </c>
      <c r="S13" s="13">
        <f>MAX(S2:S11)</f>
        <v>32614.8373565818</v>
      </c>
      <c r="T13" s="13">
        <f>MAX(T2:T11)</f>
        <v>32467.965775576198</v>
      </c>
      <c r="U13" s="13"/>
      <c r="V13" s="13">
        <f t="shared" ref="V13:AR13" si="0">MAX(V2:V11)</f>
        <v>49284</v>
      </c>
      <c r="W13" s="13">
        <f t="shared" si="0"/>
        <v>49736.297504076203</v>
      </c>
      <c r="X13" s="13">
        <f t="shared" si="0"/>
        <v>49650.671424546897</v>
      </c>
      <c r="Y13" s="13">
        <f t="shared" si="0"/>
        <v>9</v>
      </c>
      <c r="Z13" s="13">
        <f t="shared" si="0"/>
        <v>81821</v>
      </c>
      <c r="AA13" s="13">
        <f t="shared" si="0"/>
        <v>53776.444263628902</v>
      </c>
      <c r="AB13" s="13">
        <f t="shared" si="0"/>
        <v>27692.347980935399</v>
      </c>
      <c r="AC13" s="13">
        <f t="shared" si="0"/>
        <v>9</v>
      </c>
      <c r="AD13" s="13">
        <f t="shared" si="0"/>
        <v>81717</v>
      </c>
      <c r="AE13" s="13">
        <f t="shared" si="0"/>
        <v>41900.623415046401</v>
      </c>
      <c r="AF13" s="13">
        <f t="shared" si="0"/>
        <v>41849.770460661697</v>
      </c>
      <c r="AG13" s="13">
        <f t="shared" si="0"/>
        <v>9</v>
      </c>
      <c r="AH13" s="13">
        <f t="shared" si="0"/>
        <v>64694</v>
      </c>
      <c r="AI13" s="13">
        <f t="shared" si="0"/>
        <v>5306.5718233921498</v>
      </c>
      <c r="AJ13" s="13">
        <f t="shared" si="0"/>
        <v>5275.4994031934702</v>
      </c>
      <c r="AK13" s="13">
        <f t="shared" si="0"/>
        <v>9</v>
      </c>
      <c r="AL13" s="48">
        <f t="shared" si="0"/>
        <v>48913</v>
      </c>
      <c r="AM13" s="13">
        <f t="shared" si="0"/>
        <v>7337.2173150410299</v>
      </c>
      <c r="AN13" s="13">
        <f t="shared" si="0"/>
        <v>7329.4117647058802</v>
      </c>
      <c r="AO13" s="13">
        <f t="shared" si="0"/>
        <v>9</v>
      </c>
      <c r="AP13" s="48">
        <f t="shared" si="0"/>
        <v>80827</v>
      </c>
      <c r="AQ13" s="13">
        <f t="shared" si="0"/>
        <v>6172.3801744354496</v>
      </c>
      <c r="AR13" s="13">
        <f t="shared" si="0"/>
        <v>6169.1290721866599</v>
      </c>
      <c r="AT13" s="49"/>
    </row>
    <row r="14" spans="1:46" s="24" customFormat="1" x14ac:dyDescent="0.35">
      <c r="A14" s="13" t="s">
        <v>21</v>
      </c>
      <c r="B14" s="48">
        <f>QUARTILE(B2:B11,3)</f>
        <v>32946</v>
      </c>
      <c r="C14" s="13">
        <f>QUARTILE(C2:C11,3)</f>
        <v>55509.711286089201</v>
      </c>
      <c r="D14" s="13">
        <f>QUARTILE(D2:D11,3)</f>
        <v>55745.129182562974</v>
      </c>
      <c r="E14" s="13"/>
      <c r="F14" s="48">
        <f>QUARTILE(F2:F11,3)</f>
        <v>29084</v>
      </c>
      <c r="G14" s="13">
        <f>QUARTILE(G2:G11,3)</f>
        <v>61582.870675932703</v>
      </c>
      <c r="H14" s="13">
        <f>QUARTILE(H2:H11,3)</f>
        <v>62246.390084932173</v>
      </c>
      <c r="I14" s="13"/>
      <c r="J14" s="48">
        <f>QUARTILE(J2:J11,3)</f>
        <v>51676</v>
      </c>
      <c r="K14" s="13">
        <f>QUARTILE(K2:K11,3)</f>
        <v>33389.958951689201</v>
      </c>
      <c r="L14" s="13">
        <f>QUARTILE(L2:L11,3)</f>
        <v>33090.223050235676</v>
      </c>
      <c r="M14" s="13"/>
      <c r="N14" s="13">
        <f>QUARTILE(N2:N11,3)</f>
        <v>51749</v>
      </c>
      <c r="O14" s="13">
        <f>QUARTILE(O2:O11,3)</f>
        <v>33426.548374180697</v>
      </c>
      <c r="P14" s="13">
        <f>QUARTILE(P2:P11,3)</f>
        <v>33099.575386361925</v>
      </c>
      <c r="Q14" s="13"/>
      <c r="R14" s="13">
        <f>QUARTILE(R2:R11,3)</f>
        <v>55137</v>
      </c>
      <c r="S14" s="13">
        <f>QUARTILE(S2:S11,3)</f>
        <v>31385.464690634901</v>
      </c>
      <c r="T14" s="13">
        <f>QUARTILE(T2:T11,3)</f>
        <v>31571.148286437074</v>
      </c>
      <c r="U14" s="13"/>
      <c r="V14" s="13">
        <f t="shared" ref="V14:AR14" si="1">QUARTILE(V2:V11,3)</f>
        <v>37822</v>
      </c>
      <c r="W14" s="13">
        <f t="shared" si="1"/>
        <v>47640.486559543402</v>
      </c>
      <c r="X14" s="13">
        <f t="shared" si="1"/>
        <v>48060.741374541351</v>
      </c>
      <c r="Y14" s="13">
        <f t="shared" si="1"/>
        <v>7</v>
      </c>
      <c r="Z14" s="13">
        <f t="shared" si="1"/>
        <v>72026</v>
      </c>
      <c r="AA14" s="13">
        <f t="shared" si="1"/>
        <v>27648.422520480999</v>
      </c>
      <c r="AB14" s="13">
        <f t="shared" si="1"/>
        <v>26362.4718457333</v>
      </c>
      <c r="AC14" s="13">
        <f t="shared" si="1"/>
        <v>7</v>
      </c>
      <c r="AD14" s="13">
        <f t="shared" si="1"/>
        <v>57293</v>
      </c>
      <c r="AE14" s="13">
        <f t="shared" si="1"/>
        <v>34398.6380985426</v>
      </c>
      <c r="AF14" s="13">
        <f t="shared" si="1"/>
        <v>35770.293944493955</v>
      </c>
      <c r="AG14" s="13">
        <f t="shared" si="1"/>
        <v>7</v>
      </c>
      <c r="AH14" s="13">
        <f t="shared" si="1"/>
        <v>55691</v>
      </c>
      <c r="AI14" s="13">
        <f t="shared" si="1"/>
        <v>4575.6030862388898</v>
      </c>
      <c r="AJ14" s="13">
        <f t="shared" si="1"/>
        <v>4630.6670376874172</v>
      </c>
      <c r="AK14" s="13">
        <f t="shared" si="1"/>
        <v>7</v>
      </c>
      <c r="AL14" s="48">
        <f t="shared" si="1"/>
        <v>37805</v>
      </c>
      <c r="AM14" s="13">
        <f t="shared" si="1"/>
        <v>7030.6741100906402</v>
      </c>
      <c r="AN14" s="13">
        <f t="shared" si="1"/>
        <v>7089.8993353868073</v>
      </c>
      <c r="AO14" s="13">
        <f t="shared" si="1"/>
        <v>7</v>
      </c>
      <c r="AP14" s="48">
        <f t="shared" si="1"/>
        <v>57259</v>
      </c>
      <c r="AQ14" s="13">
        <f t="shared" si="1"/>
        <v>5076.0162953974104</v>
      </c>
      <c r="AR14" s="13">
        <f t="shared" si="1"/>
        <v>5277.2639896232822</v>
      </c>
      <c r="AT14" s="49"/>
    </row>
    <row r="15" spans="1:46" s="24" customFormat="1" x14ac:dyDescent="0.35">
      <c r="A15" s="13" t="s">
        <v>22</v>
      </c>
      <c r="B15" s="48">
        <f>MEDIAN(B2:B11)</f>
        <v>28655</v>
      </c>
      <c r="C15" s="13">
        <f>MEDIAN(C2:C11)</f>
        <v>55352.805695142299</v>
      </c>
      <c r="D15" s="13">
        <f>MEDIAN(D2:D11)</f>
        <v>54252.664578212301</v>
      </c>
      <c r="E15" s="13"/>
      <c r="F15" s="48">
        <f>MEDIAN(F2:F11)</f>
        <v>27183</v>
      </c>
      <c r="G15" s="13">
        <f>MEDIAN(G2:G11)</f>
        <v>58352.2789979031</v>
      </c>
      <c r="H15" s="13">
        <f>MEDIAN(H2:H11)</f>
        <v>57337.449002656649</v>
      </c>
      <c r="I15" s="13"/>
      <c r="J15" s="48">
        <f>MEDIAN(J2:J11)</f>
        <v>48170</v>
      </c>
      <c r="K15" s="13">
        <f>MEDIAN(K2:K11)</f>
        <v>32928.317867596597</v>
      </c>
      <c r="L15" s="13">
        <f>MEDIAN(L2:L11)</f>
        <v>32227.876504387699</v>
      </c>
      <c r="M15" s="13"/>
      <c r="N15" s="13">
        <f>MEDIAN(N2:N11)</f>
        <v>48207</v>
      </c>
      <c r="O15" s="13">
        <f>MEDIAN(O2:O11)</f>
        <v>32903.045137736401</v>
      </c>
      <c r="P15" s="13">
        <f>MEDIAN(P2:P11)</f>
        <v>32199.953267470552</v>
      </c>
      <c r="Q15" s="13"/>
      <c r="R15" s="13">
        <f>MEDIAN(R2:R11)</f>
        <v>51332</v>
      </c>
      <c r="S15" s="13">
        <f>MEDIAN(S2:S11)</f>
        <v>30900.0058441937</v>
      </c>
      <c r="T15" s="13">
        <f>MEDIAN(T2:T11)</f>
        <v>31041.434426343898</v>
      </c>
      <c r="U15" s="13"/>
      <c r="V15" s="13">
        <f t="shared" ref="V15:AR15" si="2">MEDIAN(V2:V11)</f>
        <v>35266</v>
      </c>
      <c r="W15" s="13">
        <f t="shared" si="2"/>
        <v>44977.882379629104</v>
      </c>
      <c r="X15" s="13">
        <f t="shared" si="2"/>
        <v>44015.140050150643</v>
      </c>
      <c r="Y15" s="13">
        <f t="shared" si="2"/>
        <v>5</v>
      </c>
      <c r="Z15" s="13">
        <f t="shared" si="2"/>
        <v>62324</v>
      </c>
      <c r="AA15" s="13">
        <f t="shared" si="2"/>
        <v>25449.892500721999</v>
      </c>
      <c r="AB15" s="13">
        <f t="shared" si="2"/>
        <v>25231.454567171801</v>
      </c>
      <c r="AC15" s="13">
        <f t="shared" si="2"/>
        <v>5</v>
      </c>
      <c r="AD15" s="13">
        <f t="shared" si="2"/>
        <v>55530</v>
      </c>
      <c r="AE15" s="13">
        <f t="shared" si="2"/>
        <v>28564.559697460802</v>
      </c>
      <c r="AF15" s="13">
        <f t="shared" si="2"/>
        <v>31162.650739645003</v>
      </c>
      <c r="AG15" s="13">
        <f t="shared" si="2"/>
        <v>5</v>
      </c>
      <c r="AH15" s="13">
        <f t="shared" si="2"/>
        <v>54578</v>
      </c>
      <c r="AI15" s="13">
        <f t="shared" si="2"/>
        <v>4291.9857818168402</v>
      </c>
      <c r="AJ15" s="13">
        <f t="shared" si="2"/>
        <v>4396.23846425591</v>
      </c>
      <c r="AK15" s="13">
        <f t="shared" si="2"/>
        <v>5</v>
      </c>
      <c r="AL15" s="48">
        <f t="shared" si="2"/>
        <v>35319</v>
      </c>
      <c r="AM15" s="13">
        <f t="shared" si="2"/>
        <v>6632.35085931085</v>
      </c>
      <c r="AN15" s="13">
        <f t="shared" si="2"/>
        <v>6490.4246665203245</v>
      </c>
      <c r="AO15" s="13">
        <f t="shared" si="2"/>
        <v>5</v>
      </c>
      <c r="AP15" s="48">
        <f t="shared" si="2"/>
        <v>55676</v>
      </c>
      <c r="AQ15" s="13">
        <f t="shared" si="2"/>
        <v>4207.3424815000999</v>
      </c>
      <c r="AR15" s="13">
        <f t="shared" si="2"/>
        <v>4597.8179815005951</v>
      </c>
      <c r="AT15" s="49"/>
    </row>
    <row r="16" spans="1:46" s="24" customFormat="1" x14ac:dyDescent="0.35">
      <c r="A16" s="13" t="s">
        <v>25</v>
      </c>
      <c r="B16" s="48">
        <f>AVERAGE(B2:B11)</f>
        <v>30795.222222222223</v>
      </c>
      <c r="C16" s="13">
        <f>AVERAGE(C2:C11)</f>
        <v>52051.058123745905</v>
      </c>
      <c r="D16" s="13">
        <f>AVERAGE(D2:D11)</f>
        <v>47728.520649915095</v>
      </c>
      <c r="E16" s="13"/>
      <c r="F16" s="48">
        <f>AVERAGE(F2:F11)</f>
        <v>29244.666666666668</v>
      </c>
      <c r="G16" s="13">
        <f>AVERAGE(G2:G11)</f>
        <v>56030.226912668353</v>
      </c>
      <c r="H16" s="13">
        <f>AVERAGE(H2:H11)</f>
        <v>55607.83307798695</v>
      </c>
      <c r="I16" s="13"/>
      <c r="J16" s="48">
        <f>AVERAGE(J2:J11)</f>
        <v>50644</v>
      </c>
      <c r="K16" s="13">
        <f>AVERAGE(K2:K11)</f>
        <v>31598.068092297246</v>
      </c>
      <c r="L16" s="13">
        <f>AVERAGE(L2:L11)</f>
        <v>31222.864590306774</v>
      </c>
      <c r="M16" s="13"/>
      <c r="N16" s="47">
        <f>AVERAGE(N2:N11)</f>
        <v>50684.444444444445</v>
      </c>
      <c r="O16" s="13">
        <f>AVERAGE(O2:O11)</f>
        <v>31583.805596289025</v>
      </c>
      <c r="P16" s="13">
        <f>AVERAGE(P2:P11)</f>
        <v>31212.061099801726</v>
      </c>
      <c r="Q16" s="13"/>
      <c r="R16" s="13">
        <f>AVERAGE(R2:R11)</f>
        <v>54271.333333333336</v>
      </c>
      <c r="S16" s="13">
        <f>AVERAGE(S2:S11)</f>
        <v>29523.387537613587</v>
      </c>
      <c r="T16" s="13">
        <f>AVERAGE(T2:T11)</f>
        <v>29574.849656555441</v>
      </c>
      <c r="U16" s="13"/>
      <c r="V16" s="13">
        <f t="shared" ref="V16:AR16" si="3">AVERAGE(V2:V11)</f>
        <v>37585.777777777781</v>
      </c>
      <c r="W16" s="13">
        <f t="shared" si="3"/>
        <v>43263.39121489635</v>
      </c>
      <c r="X16" s="13">
        <f t="shared" si="3"/>
        <v>42678.133993070347</v>
      </c>
      <c r="Y16" s="13">
        <f t="shared" si="3"/>
        <v>5</v>
      </c>
      <c r="Z16" s="13">
        <f t="shared" si="3"/>
        <v>62876.444444444445</v>
      </c>
      <c r="AA16" s="13">
        <f t="shared" si="3"/>
        <v>27395.289137856835</v>
      </c>
      <c r="AB16" s="13">
        <f t="shared" si="3"/>
        <v>24071.519153932044</v>
      </c>
      <c r="AC16" s="13">
        <f t="shared" si="3"/>
        <v>5</v>
      </c>
      <c r="AD16" s="13">
        <f t="shared" si="3"/>
        <v>53218.555555555555</v>
      </c>
      <c r="AE16" s="13">
        <f t="shared" si="3"/>
        <v>31286.861700155921</v>
      </c>
      <c r="AF16" s="13">
        <f t="shared" si="3"/>
        <v>31693.65719368594</v>
      </c>
      <c r="AG16" s="13">
        <f t="shared" si="3"/>
        <v>5</v>
      </c>
      <c r="AH16" s="13">
        <f t="shared" si="3"/>
        <v>54121.222222222219</v>
      </c>
      <c r="AI16" s="13">
        <f t="shared" si="3"/>
        <v>4380.3777730943775</v>
      </c>
      <c r="AJ16" s="13">
        <f t="shared" si="3"/>
        <v>4388.7253274325685</v>
      </c>
      <c r="AK16" s="13">
        <f t="shared" si="3"/>
        <v>5</v>
      </c>
      <c r="AL16" s="48">
        <f t="shared" si="3"/>
        <v>37529.555555555555</v>
      </c>
      <c r="AM16" s="13">
        <f t="shared" si="3"/>
        <v>6393.6781876152536</v>
      </c>
      <c r="AN16" s="13">
        <f t="shared" si="3"/>
        <v>6303.0811401795736</v>
      </c>
      <c r="AO16" s="13">
        <f t="shared" si="3"/>
        <v>5</v>
      </c>
      <c r="AP16" s="48">
        <f t="shared" si="3"/>
        <v>53206.444444444445</v>
      </c>
      <c r="AQ16" s="13">
        <f t="shared" si="3"/>
        <v>4615.8786397084268</v>
      </c>
      <c r="AR16" s="13">
        <f t="shared" si="3"/>
        <v>4675.2933317336283</v>
      </c>
      <c r="AT16" s="49"/>
    </row>
    <row r="17" spans="1:44" s="24" customFormat="1" x14ac:dyDescent="0.35">
      <c r="A17" s="13" t="s">
        <v>23</v>
      </c>
      <c r="B17" s="48">
        <f>QUARTILE(B2:B11,1)</f>
        <v>28574</v>
      </c>
      <c r="C17" s="13">
        <f>QUARTILE(C2:C11,1)</f>
        <v>48145.146603533001</v>
      </c>
      <c r="D17" s="13">
        <f>QUARTILE(D2:D11,1)</f>
        <v>45613.28924398985</v>
      </c>
      <c r="E17" s="13"/>
      <c r="F17" s="48">
        <f>QUARTILE(F2:F11,1)</f>
        <v>25757</v>
      </c>
      <c r="G17" s="13">
        <f>QUARTILE(G2:G11,1)</f>
        <v>54536.358947911198</v>
      </c>
      <c r="H17" s="13">
        <f>QUARTILE(H2:H11,1)</f>
        <v>51433.085091036948</v>
      </c>
      <c r="I17" s="13"/>
      <c r="J17" s="48">
        <f>QUARTILE(J2:J11,1)</f>
        <v>47504</v>
      </c>
      <c r="K17" s="13">
        <f>QUARTILE(K2:K11,1)</f>
        <v>30694.3127503531</v>
      </c>
      <c r="L17" s="13">
        <f>QUARTILE(L2:L11,1)</f>
        <v>30466.448325986574</v>
      </c>
      <c r="M17" s="13"/>
      <c r="N17" s="13">
        <f>QUARTILE(N2:N11,1)</f>
        <v>47452</v>
      </c>
      <c r="O17" s="13">
        <f>QUARTILE(O2:O11,1)</f>
        <v>30651.6067943341</v>
      </c>
      <c r="P17" s="13">
        <f>QUARTILE(P2:P11,1)</f>
        <v>30431.6205042037</v>
      </c>
      <c r="Q17" s="13"/>
      <c r="R17" s="13">
        <f>QUARTILE(R2:R11,1)</f>
        <v>50539</v>
      </c>
      <c r="S17" s="13">
        <f>QUARTILE(S2:S11,1)</f>
        <v>28768.1593122585</v>
      </c>
      <c r="T17" s="13">
        <f>QUARTILE(T2:T11,1)</f>
        <v>28075.397044158501</v>
      </c>
      <c r="U17" s="13"/>
      <c r="V17" s="13">
        <f t="shared" ref="V17:AR17" si="4">QUARTILE(V2:V11,1)</f>
        <v>33295</v>
      </c>
      <c r="W17" s="13">
        <f t="shared" si="4"/>
        <v>41937.181080294999</v>
      </c>
      <c r="X17" s="13">
        <f t="shared" si="4"/>
        <v>39569.580979407925</v>
      </c>
      <c r="Y17" s="13">
        <f t="shared" si="4"/>
        <v>3</v>
      </c>
      <c r="Z17" s="13">
        <f t="shared" si="4"/>
        <v>57369</v>
      </c>
      <c r="AA17" s="13">
        <f t="shared" si="4"/>
        <v>22022.464110182402</v>
      </c>
      <c r="AB17" s="13">
        <f t="shared" si="4"/>
        <v>21363.822323304827</v>
      </c>
      <c r="AC17" s="13">
        <f t="shared" si="4"/>
        <v>3</v>
      </c>
      <c r="AD17" s="13">
        <f t="shared" si="4"/>
        <v>46111</v>
      </c>
      <c r="AE17" s="13">
        <f t="shared" si="4"/>
        <v>27685.097916012099</v>
      </c>
      <c r="AF17" s="13">
        <f t="shared" si="4"/>
        <v>27997.459479753001</v>
      </c>
      <c r="AG17" s="13">
        <f t="shared" si="4"/>
        <v>3</v>
      </c>
      <c r="AH17" s="13">
        <f t="shared" si="4"/>
        <v>51194</v>
      </c>
      <c r="AI17" s="13">
        <f t="shared" si="4"/>
        <v>4206.2092618196803</v>
      </c>
      <c r="AJ17" s="13">
        <f t="shared" si="4"/>
        <v>4130.5553868298557</v>
      </c>
      <c r="AK17" s="13">
        <f t="shared" si="4"/>
        <v>3</v>
      </c>
      <c r="AL17" s="48">
        <f t="shared" si="4"/>
        <v>33318</v>
      </c>
      <c r="AM17" s="13">
        <f t="shared" si="4"/>
        <v>6196.0535364756897</v>
      </c>
      <c r="AN17" s="13">
        <f t="shared" si="4"/>
        <v>5849.1106781701874</v>
      </c>
      <c r="AO17" s="13">
        <f t="shared" si="4"/>
        <v>3</v>
      </c>
      <c r="AP17" s="48">
        <f t="shared" si="4"/>
        <v>46147</v>
      </c>
      <c r="AQ17" s="13">
        <f t="shared" si="4"/>
        <v>4090.9535452322698</v>
      </c>
      <c r="AR17" s="13">
        <f t="shared" si="4"/>
        <v>4135.7644507786972</v>
      </c>
    </row>
    <row r="18" spans="1:44" s="24" customFormat="1" x14ac:dyDescent="0.35">
      <c r="A18" s="13" t="s">
        <v>24</v>
      </c>
      <c r="B18" s="48">
        <f>MIN(B2:B11)</f>
        <v>27881</v>
      </c>
      <c r="C18" s="13">
        <f>MIN(C2:C11)</f>
        <v>41181.556195965401</v>
      </c>
      <c r="D18" s="13">
        <f>MIN(D2:D11)</f>
        <v>16225.015854831099</v>
      </c>
      <c r="E18" s="13"/>
      <c r="F18" s="48">
        <f>MIN(F2:F11)</f>
        <v>22985</v>
      </c>
      <c r="G18" s="13">
        <f>MIN(G2:G11)</f>
        <v>38489.480963820301</v>
      </c>
      <c r="H18" s="13">
        <f>MIN(H2:H11)</f>
        <v>38336.918429003003</v>
      </c>
      <c r="I18" s="13"/>
      <c r="J18" s="48">
        <f>MIN(J2:J11)</f>
        <v>46398</v>
      </c>
      <c r="K18" s="13">
        <f>MIN(K2:K11)</f>
        <v>24814.461374800499</v>
      </c>
      <c r="L18" s="13">
        <f>MIN(L2:L11)</f>
        <v>24702.776782794201</v>
      </c>
      <c r="M18" s="13"/>
      <c r="N18" s="13">
        <f>MIN(N2:N11)</f>
        <v>46389</v>
      </c>
      <c r="O18" s="13">
        <f>MIN(O2:O11)</f>
        <v>24668.584758942401</v>
      </c>
      <c r="P18" s="13">
        <f>MIN(P2:P11)</f>
        <v>24651.715777694801</v>
      </c>
      <c r="Q18" s="13"/>
      <c r="R18" s="13">
        <f>MIN(R2:R11)</f>
        <v>48633</v>
      </c>
      <c r="S18" s="13">
        <f>MIN(S2:S11)</f>
        <v>24205.185332132802</v>
      </c>
      <c r="T18" s="13">
        <f>MIN(T2:T11)</f>
        <v>24179.357021996599</v>
      </c>
      <c r="U18" s="13"/>
      <c r="V18" s="13">
        <f t="shared" ref="V18:AR18" si="5">MIN(V2:V11)</f>
        <v>31892</v>
      </c>
      <c r="W18" s="13">
        <f t="shared" si="5"/>
        <v>32179.461170169601</v>
      </c>
      <c r="X18" s="13">
        <f t="shared" si="5"/>
        <v>32154.6726130143</v>
      </c>
      <c r="Y18" s="13">
        <f t="shared" si="5"/>
        <v>1</v>
      </c>
      <c r="Z18" s="13">
        <f t="shared" si="5"/>
        <v>29496</v>
      </c>
      <c r="AA18" s="13">
        <f t="shared" si="5"/>
        <v>19386.098923259298</v>
      </c>
      <c r="AB18" s="13">
        <f t="shared" si="5"/>
        <v>19369.2912616617</v>
      </c>
      <c r="AC18" s="13">
        <f t="shared" si="5"/>
        <v>1</v>
      </c>
      <c r="AD18" s="13">
        <f t="shared" si="5"/>
        <v>37850</v>
      </c>
      <c r="AE18" s="13">
        <f t="shared" si="5"/>
        <v>19410.533786925698</v>
      </c>
      <c r="AF18" s="13">
        <f t="shared" si="5"/>
        <v>19392.024059856201</v>
      </c>
      <c r="AG18" s="13">
        <f t="shared" si="5"/>
        <v>1</v>
      </c>
      <c r="AH18" s="13">
        <f t="shared" si="5"/>
        <v>44140</v>
      </c>
      <c r="AI18" s="13">
        <f t="shared" si="5"/>
        <v>3620.8612854360499</v>
      </c>
      <c r="AJ18" s="13">
        <f t="shared" si="5"/>
        <v>3610.7034958998702</v>
      </c>
      <c r="AK18" s="13">
        <f t="shared" si="5"/>
        <v>1</v>
      </c>
      <c r="AL18" s="48">
        <f t="shared" si="5"/>
        <v>31926</v>
      </c>
      <c r="AM18" s="13">
        <f t="shared" si="5"/>
        <v>4789.0744791773104</v>
      </c>
      <c r="AN18" s="13">
        <f t="shared" si="5"/>
        <v>4762.6870527000601</v>
      </c>
      <c r="AO18" s="13">
        <f t="shared" si="5"/>
        <v>1</v>
      </c>
      <c r="AP18" s="48">
        <f t="shared" si="5"/>
        <v>37951</v>
      </c>
      <c r="AQ18" s="13">
        <f t="shared" si="5"/>
        <v>2898.0687624491202</v>
      </c>
      <c r="AR18" s="13">
        <f t="shared" si="5"/>
        <v>2886.8184955141401</v>
      </c>
    </row>
    <row r="19" spans="1:44" ht="15" thickBot="1" x14ac:dyDescent="0.4"/>
    <row r="20" spans="1:44" x14ac:dyDescent="0.35">
      <c r="G20" s="40">
        <v>5</v>
      </c>
      <c r="H20" s="40"/>
      <c r="I20" s="40">
        <v>16</v>
      </c>
      <c r="J20" s="40"/>
      <c r="K20" s="40" t="s">
        <v>3</v>
      </c>
      <c r="L20" s="40"/>
      <c r="M20" s="40" t="s">
        <v>4</v>
      </c>
      <c r="N20" s="40"/>
      <c r="O20" s="40" t="s">
        <v>63</v>
      </c>
      <c r="P20" s="40"/>
      <c r="Q20" s="40" t="s">
        <v>63</v>
      </c>
      <c r="R20" s="40"/>
      <c r="S20" s="40" t="s">
        <v>63</v>
      </c>
      <c r="T20" s="40"/>
      <c r="U20" s="40" t="s">
        <v>63</v>
      </c>
      <c r="V20" s="40"/>
      <c r="W20" s="40" t="s">
        <v>63</v>
      </c>
      <c r="X20" s="40"/>
      <c r="Y20" s="40" t="s">
        <v>63</v>
      </c>
      <c r="Z20" s="40"/>
      <c r="AA20" s="40" t="s">
        <v>63</v>
      </c>
      <c r="AB20" s="40"/>
    </row>
    <row r="21" spans="1:44" x14ac:dyDescent="0.35"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spans="1:44" x14ac:dyDescent="0.35">
      <c r="G22" s="35" t="s">
        <v>33</v>
      </c>
      <c r="H22" s="35">
        <v>30180.333333333332</v>
      </c>
      <c r="I22" s="35" t="s">
        <v>33</v>
      </c>
      <c r="J22" s="35">
        <v>27380.333333333332</v>
      </c>
      <c r="K22" s="35" t="s">
        <v>33</v>
      </c>
      <c r="L22" s="35">
        <v>48891.333333333336</v>
      </c>
      <c r="M22" s="35" t="s">
        <v>33</v>
      </c>
      <c r="N22" s="35">
        <v>48828.666666666664</v>
      </c>
      <c r="O22" s="35" t="s">
        <v>33</v>
      </c>
      <c r="P22" s="35">
        <v>54127.9</v>
      </c>
      <c r="Q22" s="35" t="s">
        <v>33</v>
      </c>
      <c r="R22" s="35">
        <v>37128.9</v>
      </c>
      <c r="S22" s="35" t="s">
        <v>33</v>
      </c>
      <c r="T22" s="35">
        <v>59843.1</v>
      </c>
      <c r="U22" s="35" t="s">
        <v>33</v>
      </c>
      <c r="V22" s="35">
        <v>50530.222222222219</v>
      </c>
      <c r="W22" s="35" t="s">
        <v>33</v>
      </c>
      <c r="X22" s="35">
        <v>54009.1</v>
      </c>
      <c r="Y22" s="35" t="s">
        <v>33</v>
      </c>
      <c r="Z22" s="35">
        <v>37078.199999999997</v>
      </c>
      <c r="AA22" s="35" t="s">
        <v>33</v>
      </c>
      <c r="AB22" s="35">
        <v>50611</v>
      </c>
    </row>
    <row r="23" spans="1:44" x14ac:dyDescent="0.35">
      <c r="G23" s="35" t="s">
        <v>34</v>
      </c>
      <c r="H23" s="35">
        <v>769.26835730813445</v>
      </c>
      <c r="I23" s="35" t="s">
        <v>34</v>
      </c>
      <c r="J23" s="35">
        <v>1401.8916684252033</v>
      </c>
      <c r="K23" s="35" t="s">
        <v>34</v>
      </c>
      <c r="L23" s="35">
        <v>747.19873155971311</v>
      </c>
      <c r="M23" s="35" t="s">
        <v>34</v>
      </c>
      <c r="N23" s="35">
        <v>761.46915746980687</v>
      </c>
      <c r="O23" s="35" t="s">
        <v>34</v>
      </c>
      <c r="P23" s="35">
        <v>1806.5955733244657</v>
      </c>
      <c r="Q23" s="35" t="s">
        <v>34</v>
      </c>
      <c r="R23" s="35">
        <v>2061.5567820352539</v>
      </c>
      <c r="S23" s="35" t="s">
        <v>34</v>
      </c>
      <c r="T23" s="35">
        <v>5567.4410687895443</v>
      </c>
      <c r="U23" s="35" t="s">
        <v>34</v>
      </c>
      <c r="V23" s="35">
        <v>2691.9997460468071</v>
      </c>
      <c r="W23" s="35" t="s">
        <v>34</v>
      </c>
      <c r="X23" s="35">
        <v>1877.8400798671787</v>
      </c>
      <c r="Y23" s="35" t="s">
        <v>34</v>
      </c>
      <c r="Z23" s="35">
        <v>2022.3465347626925</v>
      </c>
      <c r="AA23" s="35" t="s">
        <v>34</v>
      </c>
      <c r="AB23" s="35">
        <v>2698.2742530077339</v>
      </c>
    </row>
    <row r="24" spans="1:44" x14ac:dyDescent="0.35">
      <c r="G24" s="35" t="s">
        <v>22</v>
      </c>
      <c r="H24" s="35">
        <v>28655</v>
      </c>
      <c r="I24" s="35" t="s">
        <v>22</v>
      </c>
      <c r="J24" s="35">
        <v>27034</v>
      </c>
      <c r="K24" s="35" t="s">
        <v>22</v>
      </c>
      <c r="L24" s="35">
        <v>48147</v>
      </c>
      <c r="M24" s="35" t="s">
        <v>22</v>
      </c>
      <c r="N24" s="35">
        <v>47979</v>
      </c>
      <c r="O24" s="35" t="s">
        <v>22</v>
      </c>
      <c r="P24" s="35">
        <v>52084.5</v>
      </c>
      <c r="Q24" s="35" t="s">
        <v>22</v>
      </c>
      <c r="R24" s="35">
        <v>34336</v>
      </c>
      <c r="S24" s="35" t="s">
        <v>22</v>
      </c>
      <c r="T24" s="35">
        <v>61694</v>
      </c>
      <c r="U24" s="35" t="s">
        <v>22</v>
      </c>
      <c r="V24" s="35">
        <v>55530</v>
      </c>
      <c r="W24" s="35" t="s">
        <v>22</v>
      </c>
      <c r="X24" s="35">
        <v>53789</v>
      </c>
      <c r="Y24" s="35" t="s">
        <v>22</v>
      </c>
      <c r="Z24" s="35">
        <v>34332.5</v>
      </c>
      <c r="AA24" s="35" t="s">
        <v>22</v>
      </c>
      <c r="AB24" s="35">
        <v>55676</v>
      </c>
    </row>
    <row r="25" spans="1:44" ht="15" thickBot="1" x14ac:dyDescent="0.4">
      <c r="A25" s="1" t="s">
        <v>12</v>
      </c>
      <c r="B25" s="6" t="s">
        <v>17</v>
      </c>
      <c r="C25" s="1" t="s">
        <v>12</v>
      </c>
      <c r="D25" s="7" t="s">
        <v>18</v>
      </c>
      <c r="E25" s="1" t="s">
        <v>12</v>
      </c>
      <c r="F25" s="8" t="s">
        <v>19</v>
      </c>
      <c r="G25" s="35" t="s">
        <v>35</v>
      </c>
      <c r="H25" s="35">
        <v>28574</v>
      </c>
      <c r="I25" s="35" t="s">
        <v>35</v>
      </c>
      <c r="J25" s="35" t="e">
        <v>#N/A</v>
      </c>
      <c r="K25" s="35" t="s">
        <v>35</v>
      </c>
      <c r="L25" s="35" t="e">
        <v>#N/A</v>
      </c>
      <c r="M25" s="35" t="s">
        <v>35</v>
      </c>
      <c r="N25" s="35" t="e">
        <v>#N/A</v>
      </c>
      <c r="O25" s="35" t="s">
        <v>35</v>
      </c>
      <c r="P25" s="35" t="e">
        <v>#N/A</v>
      </c>
      <c r="Q25" s="35" t="s">
        <v>35</v>
      </c>
      <c r="R25" s="35" t="e">
        <v>#N/A</v>
      </c>
      <c r="S25" s="35" t="s">
        <v>35</v>
      </c>
      <c r="T25" s="35" t="e">
        <v>#N/A</v>
      </c>
      <c r="U25" s="35" t="s">
        <v>35</v>
      </c>
      <c r="V25" s="35" t="e">
        <v>#N/A</v>
      </c>
      <c r="W25" s="35" t="s">
        <v>35</v>
      </c>
      <c r="X25" s="35" t="e">
        <v>#N/A</v>
      </c>
      <c r="Y25" s="35" t="s">
        <v>35</v>
      </c>
      <c r="Z25" s="35" t="e">
        <v>#N/A</v>
      </c>
      <c r="AA25" s="35" t="s">
        <v>35</v>
      </c>
      <c r="AB25" s="35" t="e">
        <v>#N/A</v>
      </c>
    </row>
    <row r="26" spans="1:44" x14ac:dyDescent="0.35">
      <c r="A26" s="2" t="s">
        <v>13</v>
      </c>
      <c r="B26" s="9">
        <f>F3</f>
        <v>41210</v>
      </c>
      <c r="C26" s="2" t="s">
        <v>13</v>
      </c>
      <c r="D26" s="10">
        <f t="shared" ref="D26:D35" si="6">G3</f>
        <v>38489.480963820301</v>
      </c>
      <c r="E26" s="2" t="s">
        <v>13</v>
      </c>
      <c r="F26" s="11"/>
      <c r="G26" s="35" t="s">
        <v>36</v>
      </c>
      <c r="H26" s="35">
        <v>2307.8050719244034</v>
      </c>
      <c r="I26" s="35" t="s">
        <v>36</v>
      </c>
      <c r="J26" s="35">
        <v>4205.6750052756097</v>
      </c>
      <c r="K26" s="35" t="s">
        <v>36</v>
      </c>
      <c r="L26" s="35">
        <v>2241.5961946791394</v>
      </c>
      <c r="M26" s="35" t="s">
        <v>36</v>
      </c>
      <c r="N26" s="35">
        <v>2284.4074724094207</v>
      </c>
      <c r="O26" s="35" t="s">
        <v>36</v>
      </c>
      <c r="P26" s="35">
        <v>5712.9568224830437</v>
      </c>
      <c r="Q26" s="35" t="s">
        <v>36</v>
      </c>
      <c r="R26" s="35">
        <v>6519.2149569986968</v>
      </c>
      <c r="S26" s="35" t="s">
        <v>36</v>
      </c>
      <c r="T26" s="35">
        <v>17605.794516137143</v>
      </c>
      <c r="U26" s="35" t="s">
        <v>36</v>
      </c>
      <c r="V26" s="35">
        <v>8075.9992381404209</v>
      </c>
      <c r="W26" s="35" t="s">
        <v>36</v>
      </c>
      <c r="X26" s="35">
        <v>5938.2517339327851</v>
      </c>
      <c r="Y26" s="35" t="s">
        <v>36</v>
      </c>
      <c r="Z26" s="35">
        <v>6395.221267998998</v>
      </c>
      <c r="AA26" s="35" t="s">
        <v>36</v>
      </c>
      <c r="AB26" s="35">
        <v>8094.8227590232018</v>
      </c>
    </row>
    <row r="27" spans="1:44" x14ac:dyDescent="0.35">
      <c r="A27" s="3" t="s">
        <v>13</v>
      </c>
      <c r="B27" s="9">
        <f t="shared" ref="B27:B35" si="7">F4</f>
        <v>37337</v>
      </c>
      <c r="C27" s="3" t="s">
        <v>13</v>
      </c>
      <c r="D27" s="10">
        <f t="shared" si="6"/>
        <v>42481.921902619302</v>
      </c>
      <c r="E27" s="3" t="s">
        <v>13</v>
      </c>
      <c r="F27" s="11">
        <f t="shared" ref="F27:F35" si="8">H4</f>
        <v>38336.918429003003</v>
      </c>
      <c r="G27" s="35" t="s">
        <v>37</v>
      </c>
      <c r="H27" s="35">
        <v>5325964.25</v>
      </c>
      <c r="I27" s="35" t="s">
        <v>37</v>
      </c>
      <c r="J27" s="35">
        <v>17687702.25</v>
      </c>
      <c r="K27" s="35" t="s">
        <v>37</v>
      </c>
      <c r="L27" s="35">
        <v>5024753.4999999991</v>
      </c>
      <c r="M27" s="35" t="s">
        <v>37</v>
      </c>
      <c r="N27" s="35">
        <v>5218517.4999999991</v>
      </c>
      <c r="O27" s="35" t="s">
        <v>37</v>
      </c>
      <c r="P27" s="35">
        <v>32637875.655555554</v>
      </c>
      <c r="Q27" s="35" t="s">
        <v>37</v>
      </c>
      <c r="R27" s="35">
        <v>42500163.655555516</v>
      </c>
      <c r="S27" s="35" t="s">
        <v>37</v>
      </c>
      <c r="T27" s="35">
        <v>309964000.54444462</v>
      </c>
      <c r="U27" s="35" t="s">
        <v>37</v>
      </c>
      <c r="V27" s="35">
        <v>65221763.694444656</v>
      </c>
      <c r="W27" s="35" t="s">
        <v>37</v>
      </c>
      <c r="X27" s="35">
        <v>35262833.655555725</v>
      </c>
      <c r="Y27" s="35" t="s">
        <v>37</v>
      </c>
      <c r="Z27" s="35">
        <v>40898855.066666707</v>
      </c>
      <c r="AA27" s="35" t="s">
        <v>37</v>
      </c>
      <c r="AB27" s="35">
        <v>65526155.5</v>
      </c>
    </row>
    <row r="28" spans="1:44" x14ac:dyDescent="0.35">
      <c r="A28" s="3" t="s">
        <v>13</v>
      </c>
      <c r="B28" s="9">
        <f t="shared" si="7"/>
        <v>25757</v>
      </c>
      <c r="C28" s="3" t="s">
        <v>13</v>
      </c>
      <c r="D28" s="10">
        <f t="shared" si="6"/>
        <v>61582.870675932703</v>
      </c>
      <c r="E28" s="3" t="s">
        <v>13</v>
      </c>
      <c r="F28" s="11">
        <f t="shared" si="8"/>
        <v>42443.273038638501</v>
      </c>
      <c r="G28" s="35" t="s">
        <v>38</v>
      </c>
      <c r="H28" s="35">
        <v>-1.6405043209002281</v>
      </c>
      <c r="I28" s="35" t="s">
        <v>38</v>
      </c>
      <c r="J28" s="35">
        <v>4.2974572535510269</v>
      </c>
      <c r="K28" s="35" t="s">
        <v>38</v>
      </c>
      <c r="L28" s="35">
        <v>-0.3044197258598329</v>
      </c>
      <c r="M28" s="35" t="s">
        <v>38</v>
      </c>
      <c r="N28" s="35">
        <v>-0.39663823657435149</v>
      </c>
      <c r="O28" s="35" t="s">
        <v>38</v>
      </c>
      <c r="P28" s="35">
        <v>0.62529676878954099</v>
      </c>
      <c r="Q28" s="35" t="s">
        <v>38</v>
      </c>
      <c r="R28" s="35">
        <v>0.64083991145268282</v>
      </c>
      <c r="S28" s="35" t="s">
        <v>38</v>
      </c>
      <c r="T28" s="35">
        <v>-9.0507340411716264E-2</v>
      </c>
      <c r="U28" s="35" t="s">
        <v>38</v>
      </c>
      <c r="V28" s="35">
        <v>-1.4047945822522676</v>
      </c>
      <c r="W28" s="35" t="s">
        <v>38</v>
      </c>
      <c r="X28" s="35">
        <v>0.35462833407377747</v>
      </c>
      <c r="Y28" s="35" t="s">
        <v>38</v>
      </c>
      <c r="Z28" s="35">
        <v>0.60317707735502513</v>
      </c>
      <c r="AA28" s="35" t="s">
        <v>38</v>
      </c>
      <c r="AB28" s="35">
        <v>-1.4180113135607106</v>
      </c>
    </row>
    <row r="29" spans="1:44" x14ac:dyDescent="0.35">
      <c r="A29" s="3" t="s">
        <v>13</v>
      </c>
      <c r="B29" s="9">
        <f t="shared" si="7"/>
        <v>29084</v>
      </c>
      <c r="C29" s="3" t="s">
        <v>13</v>
      </c>
      <c r="D29" s="10">
        <f t="shared" si="6"/>
        <v>54536.358947911198</v>
      </c>
      <c r="E29" s="3" t="s">
        <v>13</v>
      </c>
      <c r="F29" s="11">
        <f t="shared" si="8"/>
        <v>61480.232558139498</v>
      </c>
      <c r="G29" s="35" t="s">
        <v>39</v>
      </c>
      <c r="H29" s="35">
        <v>0.72357879515972234</v>
      </c>
      <c r="I29" s="35" t="s">
        <v>39</v>
      </c>
      <c r="J29" s="35">
        <v>1.8454252095198556</v>
      </c>
      <c r="K29" s="35" t="s">
        <v>39</v>
      </c>
      <c r="L29" s="35">
        <v>0.93041460422066113</v>
      </c>
      <c r="M29" s="35" t="s">
        <v>39</v>
      </c>
      <c r="N29" s="35">
        <v>0.96063779122949899</v>
      </c>
      <c r="O29" s="35" t="s">
        <v>39</v>
      </c>
      <c r="P29" s="35">
        <v>1.2792489839392949</v>
      </c>
      <c r="Q29" s="35" t="s">
        <v>39</v>
      </c>
      <c r="R29" s="35">
        <v>1.4213965202214804</v>
      </c>
      <c r="S29" s="35" t="s">
        <v>39</v>
      </c>
      <c r="T29" s="35">
        <v>-0.66161803226368443</v>
      </c>
      <c r="U29" s="35" t="s">
        <v>39</v>
      </c>
      <c r="V29" s="35">
        <v>-0.65555089869230854</v>
      </c>
      <c r="W29" s="35" t="s">
        <v>39</v>
      </c>
      <c r="X29" s="35">
        <v>0.31191599781487733</v>
      </c>
      <c r="Y29" s="35" t="s">
        <v>39</v>
      </c>
      <c r="Z29" s="35">
        <v>1.4064377566103192</v>
      </c>
      <c r="AA29" s="35" t="s">
        <v>39</v>
      </c>
      <c r="AB29" s="35">
        <v>-0.63361530030414648</v>
      </c>
    </row>
    <row r="30" spans="1:44" x14ac:dyDescent="0.35">
      <c r="A30" s="3" t="s">
        <v>13</v>
      </c>
      <c r="B30" s="9">
        <f t="shared" si="7"/>
        <v>27183</v>
      </c>
      <c r="C30" s="3" t="s">
        <v>13</v>
      </c>
      <c r="D30" s="10">
        <f t="shared" si="6"/>
        <v>58352.2789979031</v>
      </c>
      <c r="E30" s="3" t="s">
        <v>13</v>
      </c>
      <c r="F30" s="11">
        <f t="shared" si="8"/>
        <v>54429.689108503102</v>
      </c>
      <c r="G30" s="35" t="s">
        <v>40</v>
      </c>
      <c r="H30" s="35">
        <v>5725</v>
      </c>
      <c r="I30" s="35" t="s">
        <v>40</v>
      </c>
      <c r="J30" s="35">
        <v>14352</v>
      </c>
      <c r="K30" s="35" t="s">
        <v>40</v>
      </c>
      <c r="L30" s="35">
        <v>6585</v>
      </c>
      <c r="M30" s="35" t="s">
        <v>40</v>
      </c>
      <c r="N30" s="35">
        <v>6574</v>
      </c>
      <c r="O30" s="35" t="s">
        <v>40</v>
      </c>
      <c r="P30" s="35">
        <v>16898</v>
      </c>
      <c r="Q30" s="35" t="s">
        <v>40</v>
      </c>
      <c r="R30" s="35">
        <v>17392</v>
      </c>
      <c r="S30" s="35" t="s">
        <v>40</v>
      </c>
      <c r="T30" s="35">
        <v>52325</v>
      </c>
      <c r="U30" s="35" t="s">
        <v>40</v>
      </c>
      <c r="V30" s="35">
        <v>20099</v>
      </c>
      <c r="W30" s="35" t="s">
        <v>40</v>
      </c>
      <c r="X30" s="35">
        <v>20554</v>
      </c>
      <c r="Y30" s="35" t="s">
        <v>40</v>
      </c>
      <c r="Z30" s="35">
        <v>16987</v>
      </c>
      <c r="AA30" s="35" t="s">
        <v>40</v>
      </c>
      <c r="AB30" s="35">
        <v>20643</v>
      </c>
    </row>
    <row r="31" spans="1:44" x14ac:dyDescent="0.35">
      <c r="A31" s="3" t="s">
        <v>13</v>
      </c>
      <c r="B31" s="9">
        <f t="shared" si="7"/>
        <v>22985</v>
      </c>
      <c r="C31" s="3" t="s">
        <v>13</v>
      </c>
      <c r="D31" s="10">
        <f t="shared" si="6"/>
        <v>69006.786739754607</v>
      </c>
      <c r="E31" s="3" t="s">
        <v>13</v>
      </c>
      <c r="F31" s="11">
        <f t="shared" si="8"/>
        <v>58305.0909759235</v>
      </c>
      <c r="G31" s="35" t="s">
        <v>41</v>
      </c>
      <c r="H31" s="35">
        <v>27881</v>
      </c>
      <c r="I31" s="35" t="s">
        <v>41</v>
      </c>
      <c r="J31" s="35">
        <v>22985</v>
      </c>
      <c r="K31" s="35" t="s">
        <v>41</v>
      </c>
      <c r="L31" s="35">
        <v>46398</v>
      </c>
      <c r="M31" s="35" t="s">
        <v>41</v>
      </c>
      <c r="N31" s="35">
        <v>46389</v>
      </c>
      <c r="O31" s="35" t="s">
        <v>41</v>
      </c>
      <c r="P31" s="35">
        <v>48633</v>
      </c>
      <c r="Q31" s="35" t="s">
        <v>41</v>
      </c>
      <c r="R31" s="35">
        <v>31892</v>
      </c>
      <c r="S31" s="35" t="s">
        <v>41</v>
      </c>
      <c r="T31" s="35">
        <v>29496</v>
      </c>
      <c r="U31" s="35" t="s">
        <v>41</v>
      </c>
      <c r="V31" s="35">
        <v>37850</v>
      </c>
      <c r="W31" s="35" t="s">
        <v>41</v>
      </c>
      <c r="X31" s="35">
        <v>44140</v>
      </c>
      <c r="Y31" s="35" t="s">
        <v>41</v>
      </c>
      <c r="Z31" s="35">
        <v>31926</v>
      </c>
      <c r="AA31" s="35" t="s">
        <v>41</v>
      </c>
      <c r="AB31" s="35">
        <v>37951</v>
      </c>
    </row>
    <row r="32" spans="1:44" x14ac:dyDescent="0.35">
      <c r="A32" s="3" t="s">
        <v>13</v>
      </c>
      <c r="B32" s="9">
        <f t="shared" si="7"/>
        <v>24525</v>
      </c>
      <c r="C32" s="3" t="s">
        <v>13</v>
      </c>
      <c r="D32" s="10">
        <f t="shared" si="6"/>
        <v>64676.4525993883</v>
      </c>
      <c r="E32" s="3" t="s">
        <v>13</v>
      </c>
      <c r="F32" s="11">
        <f t="shared" si="8"/>
        <v>68952.790818987996</v>
      </c>
      <c r="G32" s="35" t="s">
        <v>42</v>
      </c>
      <c r="H32" s="35">
        <v>33606</v>
      </c>
      <c r="I32" s="35" t="s">
        <v>42</v>
      </c>
      <c r="J32" s="35">
        <v>37337</v>
      </c>
      <c r="K32" s="35" t="s">
        <v>42</v>
      </c>
      <c r="L32" s="35">
        <v>52983</v>
      </c>
      <c r="M32" s="35" t="s">
        <v>42</v>
      </c>
      <c r="N32" s="35">
        <v>52963</v>
      </c>
      <c r="O32" s="35" t="s">
        <v>42</v>
      </c>
      <c r="P32" s="35">
        <v>65531</v>
      </c>
      <c r="Q32" s="35" t="s">
        <v>42</v>
      </c>
      <c r="R32" s="35">
        <v>49284</v>
      </c>
      <c r="S32" s="35" t="s">
        <v>42</v>
      </c>
      <c r="T32" s="35">
        <v>81821</v>
      </c>
      <c r="U32" s="35" t="s">
        <v>42</v>
      </c>
      <c r="V32" s="35">
        <v>57949</v>
      </c>
      <c r="W32" s="35" t="s">
        <v>42</v>
      </c>
      <c r="X32" s="35">
        <v>64694</v>
      </c>
      <c r="Y32" s="35" t="s">
        <v>42</v>
      </c>
      <c r="Z32" s="35">
        <v>48913</v>
      </c>
      <c r="AA32" s="35" t="s">
        <v>42</v>
      </c>
      <c r="AB32" s="35">
        <v>58594</v>
      </c>
    </row>
    <row r="33" spans="1:28" x14ac:dyDescent="0.35">
      <c r="A33" s="3" t="s">
        <v>13</v>
      </c>
      <c r="B33" s="9">
        <f t="shared" si="7"/>
        <v>28087</v>
      </c>
      <c r="C33" s="3" t="s">
        <v>13</v>
      </c>
      <c r="D33" s="10">
        <f t="shared" si="6"/>
        <v>56474.169544629098</v>
      </c>
      <c r="E33" s="3" t="s">
        <v>13</v>
      </c>
      <c r="F33" s="11">
        <f t="shared" si="8"/>
        <v>64544.862665310196</v>
      </c>
      <c r="G33" s="35" t="s">
        <v>43</v>
      </c>
      <c r="H33" s="35">
        <v>271623</v>
      </c>
      <c r="I33" s="35" t="s">
        <v>43</v>
      </c>
      <c r="J33" s="35">
        <v>246423</v>
      </c>
      <c r="K33" s="35" t="s">
        <v>43</v>
      </c>
      <c r="L33" s="35">
        <v>440022</v>
      </c>
      <c r="M33" s="35" t="s">
        <v>43</v>
      </c>
      <c r="N33" s="35">
        <v>439458</v>
      </c>
      <c r="O33" s="35" t="s">
        <v>43</v>
      </c>
      <c r="P33" s="35">
        <v>541279</v>
      </c>
      <c r="Q33" s="35" t="s">
        <v>43</v>
      </c>
      <c r="R33" s="35">
        <v>371289</v>
      </c>
      <c r="S33" s="35" t="s">
        <v>43</v>
      </c>
      <c r="T33" s="35">
        <v>598431</v>
      </c>
      <c r="U33" s="35" t="s">
        <v>43</v>
      </c>
      <c r="V33" s="35">
        <v>454772</v>
      </c>
      <c r="W33" s="35" t="s">
        <v>43</v>
      </c>
      <c r="X33" s="35">
        <v>540091</v>
      </c>
      <c r="Y33" s="35" t="s">
        <v>43</v>
      </c>
      <c r="Z33" s="35">
        <v>370782</v>
      </c>
      <c r="AA33" s="35" t="s">
        <v>43</v>
      </c>
      <c r="AB33" s="35">
        <v>455499</v>
      </c>
    </row>
    <row r="34" spans="1:28" x14ac:dyDescent="0.35">
      <c r="A34" s="3" t="s">
        <v>13</v>
      </c>
      <c r="B34" s="9">
        <f t="shared" si="7"/>
        <v>27034</v>
      </c>
      <c r="C34" s="3" t="s">
        <v>13</v>
      </c>
      <c r="D34" s="10">
        <f t="shared" si="6"/>
        <v>58671.721842056497</v>
      </c>
      <c r="E34" s="3" t="s">
        <v>13</v>
      </c>
      <c r="F34" s="11">
        <f t="shared" si="8"/>
        <v>56369.807029389798</v>
      </c>
      <c r="G34" s="35" t="s">
        <v>44</v>
      </c>
      <c r="H34" s="35">
        <v>9</v>
      </c>
      <c r="I34" s="35" t="s">
        <v>44</v>
      </c>
      <c r="J34" s="35">
        <v>9</v>
      </c>
      <c r="K34" s="35" t="s">
        <v>44</v>
      </c>
      <c r="L34" s="35">
        <v>9</v>
      </c>
      <c r="M34" s="35" t="s">
        <v>44</v>
      </c>
      <c r="N34" s="35">
        <v>9</v>
      </c>
      <c r="O34" s="35" t="s">
        <v>44</v>
      </c>
      <c r="P34" s="35">
        <v>10</v>
      </c>
      <c r="Q34" s="35" t="s">
        <v>44</v>
      </c>
      <c r="R34" s="35">
        <v>10</v>
      </c>
      <c r="S34" s="35" t="s">
        <v>44</v>
      </c>
      <c r="T34" s="35">
        <v>10</v>
      </c>
      <c r="U34" s="35" t="s">
        <v>44</v>
      </c>
      <c r="V34" s="35">
        <v>9</v>
      </c>
      <c r="W34" s="35" t="s">
        <v>44</v>
      </c>
      <c r="X34" s="35">
        <v>10</v>
      </c>
      <c r="Y34" s="35" t="s">
        <v>44</v>
      </c>
      <c r="Z34" s="35">
        <v>10</v>
      </c>
      <c r="AA34" s="35" t="s">
        <v>44</v>
      </c>
      <c r="AB34" s="35">
        <v>9</v>
      </c>
    </row>
    <row r="35" spans="1:28" ht="15" thickBot="1" x14ac:dyDescent="0.4">
      <c r="A35" s="4" t="s">
        <v>13</v>
      </c>
      <c r="B35" s="9">
        <f t="shared" si="7"/>
        <v>24431</v>
      </c>
      <c r="C35" s="4" t="s">
        <v>13</v>
      </c>
      <c r="D35" s="10">
        <f t="shared" si="6"/>
        <v>64919.985265828996</v>
      </c>
      <c r="E35" s="4" t="s">
        <v>13</v>
      </c>
      <c r="F35" s="11">
        <f t="shared" si="8"/>
        <v>58556.925575900699</v>
      </c>
      <c r="G35" s="36" t="s">
        <v>45</v>
      </c>
      <c r="H35" s="36">
        <v>2581.1933005073656</v>
      </c>
      <c r="I35" s="36" t="s">
        <v>45</v>
      </c>
      <c r="J35" s="36">
        <v>4703.8895441357636</v>
      </c>
      <c r="K35" s="36" t="s">
        <v>45</v>
      </c>
      <c r="L35" s="36">
        <v>2507.1411578638435</v>
      </c>
      <c r="M35" s="36" t="s">
        <v>45</v>
      </c>
      <c r="N35" s="36">
        <v>2555.0239641753037</v>
      </c>
      <c r="O35" s="36" t="s">
        <v>45</v>
      </c>
      <c r="P35" s="36">
        <v>5871.1385034728528</v>
      </c>
      <c r="Q35" s="36" t="s">
        <v>45</v>
      </c>
      <c r="R35" s="36">
        <v>6699.7205012684608</v>
      </c>
      <c r="S35" s="36" t="s">
        <v>45</v>
      </c>
      <c r="T35" s="36">
        <v>18093.267861071916</v>
      </c>
      <c r="U35" s="36" t="s">
        <v>45</v>
      </c>
      <c r="V35" s="36">
        <v>9032.7018438381729</v>
      </c>
      <c r="W35" s="36" t="s">
        <v>45</v>
      </c>
      <c r="X35" s="36">
        <v>6102.6714329785545</v>
      </c>
      <c r="Y35" s="36" t="s">
        <v>45</v>
      </c>
      <c r="Z35" s="36">
        <v>6572.2936460874744</v>
      </c>
      <c r="AA35" s="36" t="s">
        <v>45</v>
      </c>
      <c r="AB35" s="36">
        <v>9053.7552450052299</v>
      </c>
    </row>
    <row r="36" spans="1:28" ht="15" thickBot="1" x14ac:dyDescent="0.4">
      <c r="A36" s="2" t="s">
        <v>14</v>
      </c>
      <c r="B36" s="9">
        <f>B3</f>
        <v>38513</v>
      </c>
      <c r="C36" s="2" t="s">
        <v>14</v>
      </c>
      <c r="D36" s="10">
        <f t="shared" ref="D36:D45" si="9">C3</f>
        <v>41181.556195965401</v>
      </c>
      <c r="E36" s="2" t="s">
        <v>14</v>
      </c>
      <c r="F36" s="11"/>
      <c r="G36" s="5" t="s">
        <v>71</v>
      </c>
      <c r="H36" s="68">
        <f>H35+H24</f>
        <v>31236.193300507366</v>
      </c>
      <c r="I36" s="68"/>
      <c r="J36" s="68">
        <f t="shared" ref="J36:AB36" si="10">J35+J24</f>
        <v>31737.889544135764</v>
      </c>
      <c r="K36" s="68"/>
      <c r="L36" s="68">
        <f t="shared" si="10"/>
        <v>50654.141157863844</v>
      </c>
      <c r="M36" s="68"/>
      <c r="N36" s="68">
        <f t="shared" si="10"/>
        <v>50534.023964175307</v>
      </c>
      <c r="O36" s="68"/>
      <c r="P36" s="68">
        <f t="shared" si="10"/>
        <v>57955.638503472852</v>
      </c>
      <c r="Q36" s="68"/>
      <c r="R36" s="68">
        <f t="shared" si="10"/>
        <v>41035.720501268457</v>
      </c>
      <c r="S36" s="68"/>
      <c r="T36" s="68">
        <f t="shared" si="10"/>
        <v>79787.267861071916</v>
      </c>
      <c r="U36" s="68"/>
      <c r="V36" s="68">
        <f t="shared" si="10"/>
        <v>64562.701843838171</v>
      </c>
      <c r="W36" s="68"/>
      <c r="X36" s="68">
        <f t="shared" si="10"/>
        <v>59891.671432978554</v>
      </c>
      <c r="Y36" s="68"/>
      <c r="Z36" s="68">
        <f t="shared" si="10"/>
        <v>40904.793646087477</v>
      </c>
      <c r="AA36" s="68"/>
      <c r="AB36" s="68">
        <f t="shared" si="10"/>
        <v>64729.755245005232</v>
      </c>
    </row>
    <row r="37" spans="1:28" x14ac:dyDescent="0.35">
      <c r="A37" s="3" t="s">
        <v>14</v>
      </c>
      <c r="B37" s="9">
        <f t="shared" ref="B37:B45" si="11">B4</f>
        <v>33606</v>
      </c>
      <c r="C37" s="3" t="s">
        <v>14</v>
      </c>
      <c r="D37" s="10">
        <f t="shared" si="9"/>
        <v>47199.607212997602</v>
      </c>
      <c r="E37" s="3" t="s">
        <v>14</v>
      </c>
      <c r="F37" s="11">
        <f t="shared" ref="F37:F45" si="12">D4</f>
        <v>41001.654345241099</v>
      </c>
      <c r="R37" s="66" t="s">
        <v>14</v>
      </c>
      <c r="S37" s="68">
        <f>B13</f>
        <v>38513</v>
      </c>
      <c r="T37" s="68">
        <f>B14</f>
        <v>32946</v>
      </c>
      <c r="U37" s="68">
        <f>B15</f>
        <v>28655</v>
      </c>
      <c r="V37" s="68">
        <f>B16</f>
        <v>30795.222222222223</v>
      </c>
      <c r="W37" s="68">
        <f>B17</f>
        <v>28574</v>
      </c>
      <c r="X37" s="68">
        <f>B18</f>
        <v>27881</v>
      </c>
    </row>
    <row r="38" spans="1:28" x14ac:dyDescent="0.35">
      <c r="A38" s="3" t="s">
        <v>14</v>
      </c>
      <c r="B38" s="9">
        <f t="shared" si="11"/>
        <v>29800</v>
      </c>
      <c r="C38" s="3" t="s">
        <v>14</v>
      </c>
      <c r="D38" s="10">
        <f t="shared" si="9"/>
        <v>53227.852348993198</v>
      </c>
      <c r="E38" s="3" t="s">
        <v>14</v>
      </c>
      <c r="F38" s="11">
        <f t="shared" si="12"/>
        <v>47150.500876906102</v>
      </c>
      <c r="R38" s="67" t="s">
        <v>13</v>
      </c>
      <c r="S38" s="68">
        <f>$F13</f>
        <v>41210</v>
      </c>
      <c r="T38" s="68">
        <f>F14</f>
        <v>29084</v>
      </c>
      <c r="U38" s="68">
        <f>F15</f>
        <v>27183</v>
      </c>
      <c r="V38" s="68">
        <f>F16</f>
        <v>29244.666666666668</v>
      </c>
      <c r="W38" s="68">
        <f>F17</f>
        <v>25757</v>
      </c>
      <c r="X38" s="68">
        <f>F18</f>
        <v>22985</v>
      </c>
    </row>
    <row r="39" spans="1:28" x14ac:dyDescent="0.35">
      <c r="A39" s="3" t="s">
        <v>14</v>
      </c>
      <c r="B39" s="9">
        <f t="shared" si="11"/>
        <v>27881</v>
      </c>
      <c r="C39" s="3" t="s">
        <v>14</v>
      </c>
      <c r="D39" s="10">
        <f t="shared" si="9"/>
        <v>56889.391004949401</v>
      </c>
      <c r="E39" s="3" t="s">
        <v>14</v>
      </c>
      <c r="F39" s="11">
        <f t="shared" si="12"/>
        <v>53135.133324400304</v>
      </c>
      <c r="R39" s="54" t="s">
        <v>15</v>
      </c>
      <c r="S39" s="68">
        <f>J13</f>
        <v>63921</v>
      </c>
      <c r="T39" s="68">
        <f>J14</f>
        <v>51676</v>
      </c>
      <c r="U39" s="68">
        <f>J15</f>
        <v>48170</v>
      </c>
      <c r="V39" s="68">
        <f>J16</f>
        <v>50644</v>
      </c>
      <c r="W39" s="68">
        <f>J17</f>
        <v>47504</v>
      </c>
      <c r="X39" s="68">
        <f>J18</f>
        <v>46398</v>
      </c>
    </row>
    <row r="40" spans="1:28" ht="26" x14ac:dyDescent="0.35">
      <c r="A40" s="3" t="s">
        <v>14</v>
      </c>
      <c r="B40" s="9">
        <f t="shared" si="11"/>
        <v>28574</v>
      </c>
      <c r="C40" s="3" t="s">
        <v>14</v>
      </c>
      <c r="D40" s="10">
        <f t="shared" si="9"/>
        <v>55509.711286089201</v>
      </c>
      <c r="E40" s="3" t="s">
        <v>14</v>
      </c>
      <c r="F40" s="11">
        <f t="shared" si="12"/>
        <v>56771.295633500296</v>
      </c>
      <c r="R40" s="67" t="s">
        <v>16</v>
      </c>
      <c r="S40" s="68">
        <f>N13</f>
        <v>64299</v>
      </c>
      <c r="T40" s="68">
        <f>N14</f>
        <v>51749</v>
      </c>
      <c r="U40" s="68">
        <f>N15</f>
        <v>48207</v>
      </c>
      <c r="V40" s="68">
        <f>N16</f>
        <v>50684.444444444445</v>
      </c>
      <c r="W40" s="68">
        <f>N17</f>
        <v>47452</v>
      </c>
      <c r="X40" s="68">
        <f>N18</f>
        <v>46389</v>
      </c>
    </row>
    <row r="41" spans="1:28" x14ac:dyDescent="0.35">
      <c r="A41" s="3" t="s">
        <v>14</v>
      </c>
      <c r="B41" s="9">
        <f t="shared" si="11"/>
        <v>28608</v>
      </c>
      <c r="C41" s="3" t="s">
        <v>14</v>
      </c>
      <c r="D41" s="10">
        <f t="shared" si="9"/>
        <v>55443.741479953802</v>
      </c>
      <c r="E41" s="3" t="s">
        <v>14</v>
      </c>
      <c r="F41" s="11">
        <f t="shared" si="12"/>
        <v>55403.0736989172</v>
      </c>
      <c r="R41" s="54" t="s">
        <v>56</v>
      </c>
      <c r="S41" s="68">
        <f>R13</f>
        <v>65531</v>
      </c>
      <c r="T41" s="68">
        <f>R14</f>
        <v>55137</v>
      </c>
      <c r="U41" s="68">
        <f>R15</f>
        <v>51332</v>
      </c>
      <c r="V41" s="68">
        <f>R16</f>
        <v>54271.333333333336</v>
      </c>
      <c r="W41" s="68">
        <f>R17</f>
        <v>50539</v>
      </c>
      <c r="X41" s="68">
        <f>R18</f>
        <v>48633</v>
      </c>
    </row>
    <row r="42" spans="1:28" ht="26" x14ac:dyDescent="0.35">
      <c r="A42" s="3" t="s">
        <v>14</v>
      </c>
      <c r="B42" s="9">
        <f t="shared" si="11"/>
        <v>32946</v>
      </c>
      <c r="C42" s="3" t="s">
        <v>14</v>
      </c>
      <c r="D42" s="10">
        <f t="shared" si="9"/>
        <v>48145.146603533001</v>
      </c>
      <c r="E42" s="3" t="s">
        <v>14</v>
      </c>
      <c r="F42" s="11">
        <f t="shared" si="12"/>
        <v>55370.195832024299</v>
      </c>
      <c r="R42" s="67" t="s">
        <v>27</v>
      </c>
      <c r="S42" s="68">
        <f>V13</f>
        <v>49284</v>
      </c>
      <c r="T42" s="68">
        <f>V14</f>
        <v>37822</v>
      </c>
      <c r="U42" s="68">
        <f>V15</f>
        <v>35266</v>
      </c>
      <c r="V42" s="68">
        <f>V16</f>
        <v>37585.777777777781</v>
      </c>
      <c r="W42" s="68">
        <f>V17</f>
        <v>33295</v>
      </c>
      <c r="X42" s="68">
        <f>V18</f>
        <v>31892</v>
      </c>
    </row>
    <row r="43" spans="1:28" ht="26" x14ac:dyDescent="0.35">
      <c r="A43" s="3" t="s">
        <v>14</v>
      </c>
      <c r="B43" s="9">
        <f t="shared" si="11"/>
        <v>28574</v>
      </c>
      <c r="C43" s="3" t="s">
        <v>14</v>
      </c>
      <c r="D43" s="10">
        <f t="shared" si="9"/>
        <v>55509.711286089201</v>
      </c>
      <c r="E43" s="3" t="s">
        <v>14</v>
      </c>
      <c r="F43" s="11">
        <f t="shared" si="12"/>
        <v>56771.295633500296</v>
      </c>
      <c r="R43" s="54" t="s">
        <v>30</v>
      </c>
      <c r="S43" s="68">
        <f>Z13</f>
        <v>81821</v>
      </c>
      <c r="T43" s="68">
        <f>Z14</f>
        <v>72026</v>
      </c>
      <c r="U43" s="68">
        <f>Z15</f>
        <v>62324</v>
      </c>
      <c r="V43" s="68">
        <f>Z16</f>
        <v>62876.444444444445</v>
      </c>
      <c r="W43" s="68">
        <f>Z17</f>
        <v>57369</v>
      </c>
      <c r="X43" s="68">
        <f>Z18</f>
        <v>29496</v>
      </c>
    </row>
    <row r="44" spans="1:28" ht="26" x14ac:dyDescent="0.35">
      <c r="A44" s="3" t="s">
        <v>14</v>
      </c>
      <c r="B44" s="9">
        <f t="shared" si="11"/>
        <v>28655</v>
      </c>
      <c r="C44" s="3" t="s">
        <v>14</v>
      </c>
      <c r="D44" s="10">
        <f t="shared" si="9"/>
        <v>55352.805695142299</v>
      </c>
      <c r="E44" s="3" t="s">
        <v>14</v>
      </c>
      <c r="F44" s="11">
        <f t="shared" si="12"/>
        <v>16225.015854831099</v>
      </c>
      <c r="R44" s="67" t="s">
        <v>31</v>
      </c>
      <c r="S44" s="68">
        <f>AD13</f>
        <v>81717</v>
      </c>
      <c r="T44" s="68">
        <f>AD14</f>
        <v>57293</v>
      </c>
      <c r="U44" s="68">
        <f>AD15</f>
        <v>55530</v>
      </c>
      <c r="V44" s="68">
        <f>AD16</f>
        <v>53218.555555555555</v>
      </c>
      <c r="W44" s="68">
        <f>AD17</f>
        <v>46111</v>
      </c>
      <c r="X44" s="68">
        <f>AD18</f>
        <v>37850</v>
      </c>
    </row>
    <row r="45" spans="1:28" ht="15" thickBot="1" x14ac:dyDescent="0.4">
      <c r="A45" s="4" t="s">
        <v>14</v>
      </c>
      <c r="B45" s="9">
        <f t="shared" si="11"/>
        <v>32979</v>
      </c>
      <c r="C45" s="4" t="s">
        <v>14</v>
      </c>
      <c r="D45" s="10">
        <f t="shared" si="9"/>
        <v>48096.970799599701</v>
      </c>
      <c r="E45" s="4" t="s">
        <v>14</v>
      </c>
      <c r="F45" s="11">
        <f t="shared" si="12"/>
        <v>55292.989856032298</v>
      </c>
      <c r="R45" s="54" t="s">
        <v>28</v>
      </c>
      <c r="S45" s="68">
        <f>AH13</f>
        <v>64694</v>
      </c>
      <c r="T45" s="68">
        <f>AH14</f>
        <v>55691</v>
      </c>
      <c r="U45" s="68">
        <f>AH15</f>
        <v>54578</v>
      </c>
      <c r="V45" s="68">
        <f>AH16</f>
        <v>54121.222222222219</v>
      </c>
      <c r="W45" s="68">
        <f>AH17</f>
        <v>51194</v>
      </c>
      <c r="X45" s="68">
        <f>AH18</f>
        <v>44140</v>
      </c>
    </row>
    <row r="46" spans="1:28" ht="26" x14ac:dyDescent="0.35">
      <c r="A46" s="3" t="s">
        <v>26</v>
      </c>
      <c r="B46" s="9">
        <f>R3</f>
        <v>49119</v>
      </c>
      <c r="C46" s="3" t="s">
        <v>26</v>
      </c>
      <c r="D46" s="10">
        <f t="shared" ref="D46:D55" si="13">S3</f>
        <v>32291.4842938865</v>
      </c>
      <c r="E46" s="3" t="s">
        <v>26</v>
      </c>
      <c r="F46" s="11"/>
      <c r="R46" s="67" t="s">
        <v>29</v>
      </c>
      <c r="S46" s="68">
        <f>AL13</f>
        <v>48913</v>
      </c>
      <c r="T46" s="68">
        <f>AL14</f>
        <v>37805</v>
      </c>
      <c r="U46" s="68">
        <f>AL15</f>
        <v>35319</v>
      </c>
      <c r="V46" s="68">
        <f>AL16</f>
        <v>37529.555555555555</v>
      </c>
      <c r="W46" s="68">
        <f>AL17</f>
        <v>33318</v>
      </c>
      <c r="X46" s="68">
        <f>AL18</f>
        <v>31926</v>
      </c>
    </row>
    <row r="47" spans="1:28" ht="26" x14ac:dyDescent="0.35">
      <c r="A47" s="3" t="s">
        <v>26</v>
      </c>
      <c r="B47" s="9">
        <f t="shared" ref="B47:B55" si="14">R4</f>
        <v>48633</v>
      </c>
      <c r="C47" s="3" t="s">
        <v>26</v>
      </c>
      <c r="D47" s="10">
        <f t="shared" si="13"/>
        <v>32614.8373565818</v>
      </c>
      <c r="E47" s="3" t="s">
        <v>26</v>
      </c>
      <c r="F47" s="11">
        <f t="shared" ref="F47:F55" si="15">T4</f>
        <v>32243.566288571699</v>
      </c>
      <c r="R47" s="54" t="s">
        <v>32</v>
      </c>
      <c r="S47" s="68">
        <f>AP13</f>
        <v>80827</v>
      </c>
      <c r="T47" s="68">
        <f>AP14</f>
        <v>57259</v>
      </c>
      <c r="U47" s="68">
        <f>AP15</f>
        <v>55676</v>
      </c>
      <c r="V47" s="68">
        <f>AP16</f>
        <v>53206.444444444445</v>
      </c>
      <c r="W47" s="68">
        <f>AP17</f>
        <v>46147</v>
      </c>
      <c r="X47" s="68">
        <f>AP18</f>
        <v>37951</v>
      </c>
    </row>
    <row r="48" spans="1:28" x14ac:dyDescent="0.35">
      <c r="A48" s="3" t="s">
        <v>26</v>
      </c>
      <c r="B48" s="9">
        <f t="shared" si="14"/>
        <v>50539</v>
      </c>
      <c r="C48" s="3" t="s">
        <v>26</v>
      </c>
      <c r="D48" s="10">
        <f t="shared" si="13"/>
        <v>31385.464690634901</v>
      </c>
      <c r="E48" s="3" t="s">
        <v>26</v>
      </c>
      <c r="F48" s="11">
        <f t="shared" si="15"/>
        <v>32467.965775576198</v>
      </c>
    </row>
    <row r="49" spans="1:24" x14ac:dyDescent="0.35">
      <c r="A49" s="3" t="s">
        <v>26</v>
      </c>
      <c r="B49" s="9">
        <f t="shared" si="14"/>
        <v>51332</v>
      </c>
      <c r="C49" s="3" t="s">
        <v>26</v>
      </c>
      <c r="D49" s="10">
        <f t="shared" si="13"/>
        <v>30900.0058441937</v>
      </c>
      <c r="E49" s="3" t="s">
        <v>26</v>
      </c>
      <c r="F49" s="11">
        <f t="shared" si="15"/>
        <v>31347.0089523922</v>
      </c>
    </row>
    <row r="50" spans="1:24" x14ac:dyDescent="0.35">
      <c r="A50" s="3" t="s">
        <v>26</v>
      </c>
      <c r="B50" s="9">
        <f t="shared" si="14"/>
        <v>54645</v>
      </c>
      <c r="C50" s="3" t="s">
        <v>26</v>
      </c>
      <c r="D50" s="10">
        <f t="shared" si="13"/>
        <v>29026.644219156002</v>
      </c>
      <c r="E50" s="3" t="s">
        <v>26</v>
      </c>
      <c r="F50" s="11">
        <f t="shared" si="15"/>
        <v>30880.154187594901</v>
      </c>
    </row>
    <row r="51" spans="1:24" x14ac:dyDescent="0.35">
      <c r="A51" s="3" t="s">
        <v>26</v>
      </c>
      <c r="B51" s="9">
        <f t="shared" si="14"/>
        <v>62711</v>
      </c>
      <c r="C51" s="3" t="s">
        <v>26</v>
      </c>
      <c r="D51" s="10">
        <f t="shared" si="13"/>
        <v>25292.03539823</v>
      </c>
      <c r="E51" s="3" t="s">
        <v>26</v>
      </c>
      <c r="F51" s="11">
        <f t="shared" si="15"/>
        <v>29011.778907707499</v>
      </c>
    </row>
    <row r="52" spans="1:24" x14ac:dyDescent="0.35">
      <c r="A52" s="3" t="s">
        <v>26</v>
      </c>
      <c r="B52" s="9">
        <f t="shared" si="14"/>
        <v>50795</v>
      </c>
      <c r="C52" s="3" t="s">
        <v>26</v>
      </c>
      <c r="D52" s="10">
        <f t="shared" si="13"/>
        <v>31226.671391448101</v>
      </c>
      <c r="E52" s="3" t="s">
        <v>26</v>
      </c>
      <c r="F52" s="11">
        <f t="shared" si="15"/>
        <v>25266.251453511501</v>
      </c>
    </row>
    <row r="53" spans="1:24" ht="52.5" thickBot="1" x14ac:dyDescent="0.4">
      <c r="A53" s="3" t="s">
        <v>26</v>
      </c>
      <c r="B53" s="9">
        <f t="shared" si="14"/>
        <v>65531</v>
      </c>
      <c r="C53" s="3" t="s">
        <v>26</v>
      </c>
      <c r="D53" s="10">
        <f t="shared" si="13"/>
        <v>24205.185332132802</v>
      </c>
      <c r="E53" s="3" t="s">
        <v>26</v>
      </c>
      <c r="F53" s="11">
        <f t="shared" si="15"/>
        <v>31202.714665092899</v>
      </c>
      <c r="I53" s="69" t="s">
        <v>57</v>
      </c>
      <c r="J53" s="69" t="s">
        <v>20</v>
      </c>
      <c r="K53" s="87" t="s">
        <v>21</v>
      </c>
      <c r="L53" s="87"/>
      <c r="M53" s="87" t="s">
        <v>22</v>
      </c>
      <c r="N53" s="87"/>
      <c r="O53" s="87" t="s">
        <v>25</v>
      </c>
      <c r="P53" s="87"/>
      <c r="Q53" s="87" t="s">
        <v>23</v>
      </c>
      <c r="R53" s="87"/>
      <c r="S53" s="69" t="s">
        <v>24</v>
      </c>
      <c r="T53" s="69" t="s">
        <v>60</v>
      </c>
      <c r="W53" s="69" t="s">
        <v>57</v>
      </c>
      <c r="X53" s="69" t="s">
        <v>60</v>
      </c>
    </row>
    <row r="54" spans="1:24" x14ac:dyDescent="0.35">
      <c r="A54" s="3" t="s">
        <v>26</v>
      </c>
      <c r="B54" s="9">
        <f t="shared" si="14"/>
        <v>55137</v>
      </c>
      <c r="C54" s="3" t="s">
        <v>26</v>
      </c>
      <c r="D54" s="10">
        <f t="shared" si="13"/>
        <v>28768.1593122585</v>
      </c>
      <c r="E54" s="3" t="s">
        <v>26</v>
      </c>
      <c r="F54" s="11">
        <f t="shared" si="15"/>
        <v>24179.357021996599</v>
      </c>
      <c r="I54" s="54" t="s">
        <v>14</v>
      </c>
      <c r="J54" s="88">
        <v>38513</v>
      </c>
      <c r="K54" s="88"/>
      <c r="L54" s="88">
        <v>32946</v>
      </c>
      <c r="M54" s="88"/>
      <c r="N54" s="88">
        <v>28655</v>
      </c>
      <c r="O54" s="88"/>
      <c r="P54" s="88">
        <v>30795</v>
      </c>
      <c r="Q54" s="88"/>
      <c r="R54" s="72">
        <v>28574</v>
      </c>
      <c r="S54" s="56">
        <v>27881</v>
      </c>
      <c r="T54" s="57">
        <v>31236</v>
      </c>
      <c r="W54" s="54" t="s">
        <v>14</v>
      </c>
      <c r="X54" s="57">
        <v>31236</v>
      </c>
    </row>
    <row r="55" spans="1:24" ht="15" thickBot="1" x14ac:dyDescent="0.4">
      <c r="A55" s="3" t="s">
        <v>26</v>
      </c>
      <c r="B55" s="9">
        <f t="shared" si="14"/>
        <v>52837</v>
      </c>
      <c r="C55" s="3" t="s">
        <v>26</v>
      </c>
      <c r="D55" s="10">
        <f t="shared" si="13"/>
        <v>30020.440221814199</v>
      </c>
      <c r="E55" s="3" t="s">
        <v>26</v>
      </c>
      <c r="F55" s="11">
        <f t="shared" si="15"/>
        <v>28729.080634644601</v>
      </c>
      <c r="I55" s="58" t="s">
        <v>13</v>
      </c>
      <c r="J55" s="86">
        <v>41210</v>
      </c>
      <c r="K55" s="86"/>
      <c r="L55" s="86">
        <v>29084</v>
      </c>
      <c r="M55" s="86"/>
      <c r="N55" s="86">
        <v>27183</v>
      </c>
      <c r="O55" s="86"/>
      <c r="P55" s="86">
        <v>29245</v>
      </c>
      <c r="Q55" s="86"/>
      <c r="R55" s="71">
        <v>25757</v>
      </c>
      <c r="S55" s="60">
        <v>22985</v>
      </c>
      <c r="T55" s="61">
        <v>31738</v>
      </c>
      <c r="W55" s="58" t="s">
        <v>13</v>
      </c>
      <c r="X55" s="61">
        <v>31738</v>
      </c>
    </row>
    <row r="56" spans="1:24" ht="26.5" thickBot="1" x14ac:dyDescent="0.4">
      <c r="A56" s="2" t="s">
        <v>27</v>
      </c>
      <c r="B56" s="9">
        <f>V3</f>
        <v>49284</v>
      </c>
      <c r="C56" s="2" t="s">
        <v>27</v>
      </c>
      <c r="D56" s="10">
        <f t="shared" ref="D56:D65" si="16">W3</f>
        <v>32179.461170169601</v>
      </c>
      <c r="E56" s="2" t="s">
        <v>27</v>
      </c>
      <c r="F56" s="11"/>
      <c r="I56" s="58" t="s">
        <v>29</v>
      </c>
      <c r="J56" s="86">
        <v>48913</v>
      </c>
      <c r="K56" s="86"/>
      <c r="L56" s="86">
        <v>37805</v>
      </c>
      <c r="M56" s="86"/>
      <c r="N56" s="86">
        <v>35319</v>
      </c>
      <c r="O56" s="86"/>
      <c r="P56" s="86">
        <v>37530</v>
      </c>
      <c r="Q56" s="86"/>
      <c r="R56" s="71">
        <v>33318</v>
      </c>
      <c r="S56" s="60">
        <v>31926</v>
      </c>
      <c r="T56" s="61">
        <v>40905</v>
      </c>
      <c r="W56" s="58" t="s">
        <v>29</v>
      </c>
      <c r="X56" s="61">
        <v>40905</v>
      </c>
    </row>
    <row r="57" spans="1:24" ht="26.5" thickBot="1" x14ac:dyDescent="0.4">
      <c r="A57" s="2" t="s">
        <v>27</v>
      </c>
      <c r="B57" s="9">
        <f t="shared" ref="B57:B65" si="17">V4</f>
        <v>48585</v>
      </c>
      <c r="C57" s="2" t="s">
        <v>27</v>
      </c>
      <c r="D57" s="10">
        <f t="shared" si="16"/>
        <v>32647.730781105201</v>
      </c>
      <c r="E57" s="2" t="s">
        <v>27</v>
      </c>
      <c r="F57" s="11">
        <f t="shared" ref="F57:F65" si="18">X4</f>
        <v>32154.6726130143</v>
      </c>
      <c r="I57" s="58" t="s">
        <v>27</v>
      </c>
      <c r="J57" s="86">
        <v>49284</v>
      </c>
      <c r="K57" s="86"/>
      <c r="L57" s="86">
        <v>37822</v>
      </c>
      <c r="M57" s="86"/>
      <c r="N57" s="86">
        <v>35266</v>
      </c>
      <c r="O57" s="86"/>
      <c r="P57" s="86">
        <v>37586</v>
      </c>
      <c r="Q57" s="86"/>
      <c r="R57" s="71">
        <v>33295</v>
      </c>
      <c r="S57" s="60">
        <v>31892</v>
      </c>
      <c r="T57" s="61">
        <v>41036</v>
      </c>
      <c r="W57" s="58" t="s">
        <v>27</v>
      </c>
      <c r="X57" s="61">
        <v>41036</v>
      </c>
    </row>
    <row r="58" spans="1:24" ht="26.5" thickBot="1" x14ac:dyDescent="0.4">
      <c r="A58" s="2" t="s">
        <v>27</v>
      </c>
      <c r="B58" s="9">
        <f t="shared" si="17"/>
        <v>36743</v>
      </c>
      <c r="C58" s="2" t="s">
        <v>27</v>
      </c>
      <c r="D58" s="10">
        <f t="shared" si="16"/>
        <v>43169.855482676903</v>
      </c>
      <c r="E58" s="2" t="s">
        <v>27</v>
      </c>
      <c r="F58" s="11">
        <f t="shared" si="18"/>
        <v>32626.241849558799</v>
      </c>
      <c r="I58" s="58" t="s">
        <v>16</v>
      </c>
      <c r="J58" s="86">
        <v>64299</v>
      </c>
      <c r="K58" s="86"/>
      <c r="L58" s="86">
        <v>51749</v>
      </c>
      <c r="M58" s="86"/>
      <c r="N58" s="86">
        <v>48207</v>
      </c>
      <c r="O58" s="86"/>
      <c r="P58" s="86">
        <v>50684</v>
      </c>
      <c r="Q58" s="86"/>
      <c r="R58" s="71">
        <v>47452</v>
      </c>
      <c r="S58" s="60">
        <v>46389</v>
      </c>
      <c r="T58" s="61">
        <v>50534</v>
      </c>
      <c r="W58" s="58" t="s">
        <v>16</v>
      </c>
      <c r="X58" s="61">
        <v>50534</v>
      </c>
    </row>
    <row r="59" spans="1:24" ht="15" thickBot="1" x14ac:dyDescent="0.4">
      <c r="A59" s="2" t="s">
        <v>27</v>
      </c>
      <c r="B59" s="9">
        <f t="shared" si="17"/>
        <v>31979</v>
      </c>
      <c r="C59" s="2" t="s">
        <v>27</v>
      </c>
      <c r="D59" s="10">
        <f t="shared" si="16"/>
        <v>49599.437148217599</v>
      </c>
      <c r="E59" s="2" t="s">
        <v>27</v>
      </c>
      <c r="F59" s="11">
        <f t="shared" si="18"/>
        <v>43113.533201054597</v>
      </c>
      <c r="I59" s="54" t="s">
        <v>15</v>
      </c>
      <c r="J59" s="85">
        <v>63921</v>
      </c>
      <c r="K59" s="85"/>
      <c r="L59" s="85">
        <v>51676</v>
      </c>
      <c r="M59" s="85"/>
      <c r="N59" s="85">
        <v>48170</v>
      </c>
      <c r="O59" s="85"/>
      <c r="P59" s="85">
        <v>50644</v>
      </c>
      <c r="Q59" s="85"/>
      <c r="R59" s="72">
        <v>47504</v>
      </c>
      <c r="S59" s="56">
        <v>46398</v>
      </c>
      <c r="T59" s="57">
        <v>50654</v>
      </c>
      <c r="W59" s="54" t="s">
        <v>15</v>
      </c>
      <c r="X59" s="57">
        <v>50654</v>
      </c>
    </row>
    <row r="60" spans="1:24" ht="15" thickBot="1" x14ac:dyDescent="0.4">
      <c r="A60" s="2" t="s">
        <v>27</v>
      </c>
      <c r="B60" s="9">
        <f t="shared" si="17"/>
        <v>31892</v>
      </c>
      <c r="C60" s="2" t="s">
        <v>27</v>
      </c>
      <c r="D60" s="10">
        <f t="shared" si="16"/>
        <v>49736.297504076203</v>
      </c>
      <c r="E60" s="2" t="s">
        <v>27</v>
      </c>
      <c r="F60" s="11">
        <f t="shared" si="18"/>
        <v>49497.285152593096</v>
      </c>
      <c r="I60" s="54" t="s">
        <v>56</v>
      </c>
      <c r="J60" s="85">
        <v>65531</v>
      </c>
      <c r="K60" s="85"/>
      <c r="L60" s="85">
        <v>55137</v>
      </c>
      <c r="M60" s="85"/>
      <c r="N60" s="85">
        <v>51332</v>
      </c>
      <c r="O60" s="85"/>
      <c r="P60" s="85">
        <v>54271</v>
      </c>
      <c r="Q60" s="85"/>
      <c r="R60" s="72">
        <v>50539</v>
      </c>
      <c r="S60" s="56">
        <v>48633</v>
      </c>
      <c r="T60" s="57">
        <v>57956</v>
      </c>
      <c r="W60" s="54" t="s">
        <v>56</v>
      </c>
      <c r="X60" s="57">
        <v>57956</v>
      </c>
    </row>
    <row r="61" spans="1:24" ht="15" thickBot="1" x14ac:dyDescent="0.4">
      <c r="A61" s="2" t="s">
        <v>27</v>
      </c>
      <c r="B61" s="9">
        <f t="shared" si="17"/>
        <v>35266</v>
      </c>
      <c r="C61" s="2" t="s">
        <v>27</v>
      </c>
      <c r="D61" s="10">
        <f t="shared" si="16"/>
        <v>44977.882379629104</v>
      </c>
      <c r="E61" s="2" t="s">
        <v>27</v>
      </c>
      <c r="F61" s="11">
        <f t="shared" si="18"/>
        <v>49650.671424546897</v>
      </c>
      <c r="I61" s="54" t="s">
        <v>28</v>
      </c>
      <c r="J61" s="85">
        <v>64694</v>
      </c>
      <c r="K61" s="85"/>
      <c r="L61" s="85">
        <v>55691</v>
      </c>
      <c r="M61" s="85"/>
      <c r="N61" s="85">
        <v>54578</v>
      </c>
      <c r="O61" s="85"/>
      <c r="P61" s="85">
        <v>54121</v>
      </c>
      <c r="Q61" s="85"/>
      <c r="R61" s="72">
        <v>51194</v>
      </c>
      <c r="S61" s="56">
        <v>44140</v>
      </c>
      <c r="T61" s="57">
        <v>59892</v>
      </c>
      <c r="W61" s="54" t="s">
        <v>28</v>
      </c>
      <c r="X61" s="57">
        <v>59892</v>
      </c>
    </row>
    <row r="62" spans="1:24" ht="26.5" thickBot="1" x14ac:dyDescent="0.4">
      <c r="A62" s="2" t="s">
        <v>27</v>
      </c>
      <c r="B62" s="9">
        <f t="shared" si="17"/>
        <v>37822</v>
      </c>
      <c r="C62" s="2" t="s">
        <v>27</v>
      </c>
      <c r="D62" s="10">
        <f t="shared" si="16"/>
        <v>41937.181080294999</v>
      </c>
      <c r="E62" s="2" t="s">
        <v>27</v>
      </c>
      <c r="F62" s="11">
        <f t="shared" si="18"/>
        <v>44916.746899246697</v>
      </c>
      <c r="I62" s="58" t="s">
        <v>31</v>
      </c>
      <c r="J62" s="86">
        <v>81717</v>
      </c>
      <c r="K62" s="86"/>
      <c r="L62" s="86">
        <v>57293</v>
      </c>
      <c r="M62" s="86"/>
      <c r="N62" s="86">
        <v>55530</v>
      </c>
      <c r="O62" s="86"/>
      <c r="P62" s="86">
        <v>53219</v>
      </c>
      <c r="Q62" s="86"/>
      <c r="R62" s="71">
        <v>46111</v>
      </c>
      <c r="S62" s="60">
        <v>37850</v>
      </c>
      <c r="T62" s="61">
        <v>64563</v>
      </c>
      <c r="W62" s="58" t="s">
        <v>31</v>
      </c>
      <c r="X62" s="61">
        <v>64563</v>
      </c>
    </row>
    <row r="63" spans="1:24" ht="26.5" thickBot="1" x14ac:dyDescent="0.4">
      <c r="A63" s="2" t="s">
        <v>27</v>
      </c>
      <c r="B63" s="9">
        <f t="shared" si="17"/>
        <v>33295</v>
      </c>
      <c r="C63" s="2" t="s">
        <v>27</v>
      </c>
      <c r="D63" s="10">
        <f t="shared" si="16"/>
        <v>47640.486559543402</v>
      </c>
      <c r="E63" s="2" t="s">
        <v>27</v>
      </c>
      <c r="F63" s="11">
        <f t="shared" si="18"/>
        <v>41884.0273560243</v>
      </c>
      <c r="I63" s="54" t="s">
        <v>32</v>
      </c>
      <c r="J63" s="85">
        <v>80827</v>
      </c>
      <c r="K63" s="85"/>
      <c r="L63" s="85">
        <v>57259</v>
      </c>
      <c r="M63" s="85"/>
      <c r="N63" s="85">
        <v>55676</v>
      </c>
      <c r="O63" s="85"/>
      <c r="P63" s="85">
        <v>53206</v>
      </c>
      <c r="Q63" s="85"/>
      <c r="R63" s="72">
        <v>46147</v>
      </c>
      <c r="S63" s="56">
        <v>37951</v>
      </c>
      <c r="T63" s="57">
        <v>64730</v>
      </c>
      <c r="W63" s="54" t="s">
        <v>32</v>
      </c>
      <c r="X63" s="57">
        <v>64730</v>
      </c>
    </row>
    <row r="64" spans="1:24" ht="26.5" thickBot="1" x14ac:dyDescent="0.4">
      <c r="A64" s="2" t="s">
        <v>27</v>
      </c>
      <c r="B64" s="9">
        <f t="shared" si="17"/>
        <v>33406</v>
      </c>
      <c r="C64" s="2" t="s">
        <v>27</v>
      </c>
      <c r="D64" s="10">
        <f t="shared" si="16"/>
        <v>47482.188828354097</v>
      </c>
      <c r="E64" s="2" t="s">
        <v>27</v>
      </c>
      <c r="F64" s="11">
        <f t="shared" si="18"/>
        <v>47581.893448524097</v>
      </c>
      <c r="I64" s="54" t="s">
        <v>30</v>
      </c>
      <c r="J64" s="85">
        <v>81821</v>
      </c>
      <c r="K64" s="85"/>
      <c r="L64" s="85">
        <v>72026</v>
      </c>
      <c r="M64" s="85"/>
      <c r="N64" s="85">
        <v>62324</v>
      </c>
      <c r="O64" s="85"/>
      <c r="P64" s="85">
        <v>62876</v>
      </c>
      <c r="Q64" s="85"/>
      <c r="R64" s="72">
        <v>57369</v>
      </c>
      <c r="S64" s="56">
        <v>29496</v>
      </c>
      <c r="T64" s="57">
        <v>79787</v>
      </c>
      <c r="W64" s="54" t="s">
        <v>30</v>
      </c>
      <c r="X64" s="57">
        <v>79787</v>
      </c>
    </row>
    <row r="65" spans="1:6" ht="15" thickBot="1" x14ac:dyDescent="0.4">
      <c r="A65" s="2" t="s">
        <v>27</v>
      </c>
      <c r="B65" s="9">
        <f t="shared" si="17"/>
        <v>33017</v>
      </c>
      <c r="C65" s="2" t="s">
        <v>27</v>
      </c>
      <c r="D65" s="10">
        <f t="shared" si="16"/>
        <v>48041.614925644302</v>
      </c>
      <c r="E65" s="2" t="s">
        <v>27</v>
      </c>
      <c r="F65" s="11">
        <f t="shared" si="18"/>
        <v>47455.198204936401</v>
      </c>
    </row>
    <row r="66" spans="1:6" ht="15" thickBot="1" x14ac:dyDescent="0.4">
      <c r="A66" s="2" t="s">
        <v>28</v>
      </c>
      <c r="B66" s="9">
        <f>AH3</f>
        <v>48382</v>
      </c>
      <c r="C66" s="2" t="s">
        <v>28</v>
      </c>
      <c r="D66" s="10">
        <f t="shared" ref="D66:D75" si="19">AI3</f>
        <v>4841.5352499844903</v>
      </c>
      <c r="E66" s="2" t="s">
        <v>28</v>
      </c>
      <c r="F66" s="11"/>
    </row>
    <row r="67" spans="1:6" ht="15" thickBot="1" x14ac:dyDescent="0.4">
      <c r="A67" s="2" t="s">
        <v>28</v>
      </c>
      <c r="B67" s="9">
        <f t="shared" ref="B67:B75" si="20">AH4</f>
        <v>44140</v>
      </c>
      <c r="C67" s="2" t="s">
        <v>28</v>
      </c>
      <c r="D67" s="10">
        <f t="shared" si="19"/>
        <v>5306.5718233921498</v>
      </c>
      <c r="E67" s="2" t="s">
        <v>28</v>
      </c>
      <c r="F67" s="11">
        <f t="shared" ref="F67:F75" si="21">AJ4</f>
        <v>4820.2152396238398</v>
      </c>
    </row>
    <row r="68" spans="1:6" ht="15" thickBot="1" x14ac:dyDescent="0.4">
      <c r="A68" s="2" t="s">
        <v>28</v>
      </c>
      <c r="B68" s="9">
        <f t="shared" si="20"/>
        <v>55133</v>
      </c>
      <c r="C68" s="2" t="s">
        <v>28</v>
      </c>
      <c r="D68" s="10">
        <f t="shared" si="19"/>
        <v>4248.3949363415404</v>
      </c>
      <c r="E68" s="2" t="s">
        <v>28</v>
      </c>
      <c r="F68" s="11">
        <f t="shared" si="21"/>
        <v>5275.4994031934702</v>
      </c>
    </row>
    <row r="69" spans="1:6" ht="15" thickBot="1" x14ac:dyDescent="0.4">
      <c r="A69" s="2" t="s">
        <v>28</v>
      </c>
      <c r="B69" s="9">
        <f t="shared" si="20"/>
        <v>51194</v>
      </c>
      <c r="C69" s="2" t="s">
        <v>28</v>
      </c>
      <c r="D69" s="10">
        <f t="shared" si="19"/>
        <v>4575.6030862388898</v>
      </c>
      <c r="E69" s="2" t="s">
        <v>28</v>
      </c>
      <c r="F69" s="11">
        <f t="shared" si="21"/>
        <v>4239.3991493982403</v>
      </c>
    </row>
    <row r="70" spans="1:6" ht="15" thickBot="1" x14ac:dyDescent="0.4">
      <c r="A70" s="2" t="s">
        <v>28</v>
      </c>
      <c r="B70" s="9">
        <f t="shared" si="20"/>
        <v>54578</v>
      </c>
      <c r="C70" s="2" t="s">
        <v>28</v>
      </c>
      <c r="D70" s="10">
        <f t="shared" si="19"/>
        <v>4291.9857818168402</v>
      </c>
      <c r="E70" s="2" t="s">
        <v>28</v>
      </c>
      <c r="F70" s="11">
        <f t="shared" si="21"/>
        <v>4567.4843037086102</v>
      </c>
    </row>
    <row r="71" spans="1:6" ht="15" thickBot="1" x14ac:dyDescent="0.4">
      <c r="A71" s="2" t="s">
        <v>28</v>
      </c>
      <c r="B71" s="9">
        <f t="shared" si="20"/>
        <v>61484</v>
      </c>
      <c r="C71" s="2" t="s">
        <v>28</v>
      </c>
      <c r="D71" s="10">
        <f t="shared" si="19"/>
        <v>3809.9017630602998</v>
      </c>
      <c r="E71" s="2" t="s">
        <v>28</v>
      </c>
      <c r="F71" s="11">
        <f t="shared" si="21"/>
        <v>4283.97951719092</v>
      </c>
    </row>
    <row r="72" spans="1:6" ht="15" thickBot="1" x14ac:dyDescent="0.4">
      <c r="A72" s="2" t="s">
        <v>28</v>
      </c>
      <c r="B72" s="9">
        <f t="shared" si="20"/>
        <v>51795</v>
      </c>
      <c r="C72" s="2" t="s">
        <v>28</v>
      </c>
      <c r="D72" s="10">
        <f t="shared" si="19"/>
        <v>4522.3367697594504</v>
      </c>
      <c r="E72" s="2" t="s">
        <v>28</v>
      </c>
      <c r="F72" s="11">
        <f t="shared" si="21"/>
        <v>3804.0240991247001</v>
      </c>
    </row>
    <row r="73" spans="1:6" ht="15" thickBot="1" x14ac:dyDescent="0.4">
      <c r="A73" s="2" t="s">
        <v>28</v>
      </c>
      <c r="B73" s="9">
        <f t="shared" si="20"/>
        <v>64694</v>
      </c>
      <c r="C73" s="2" t="s">
        <v>28</v>
      </c>
      <c r="D73" s="10">
        <f t="shared" si="19"/>
        <v>3620.8612854360499</v>
      </c>
      <c r="E73" s="2" t="s">
        <v>28</v>
      </c>
      <c r="F73" s="11">
        <f t="shared" si="21"/>
        <v>4508.4974113209</v>
      </c>
    </row>
    <row r="74" spans="1:6" ht="15" thickBot="1" x14ac:dyDescent="0.4">
      <c r="A74" s="2" t="s">
        <v>28</v>
      </c>
      <c r="B74" s="9">
        <f t="shared" si="20"/>
        <v>55691</v>
      </c>
      <c r="C74" s="2" t="s">
        <v>28</v>
      </c>
      <c r="D74" s="10">
        <f t="shared" si="19"/>
        <v>4206.2092618196803</v>
      </c>
      <c r="E74" s="2" t="s">
        <v>28</v>
      </c>
      <c r="F74" s="11">
        <f t="shared" si="21"/>
        <v>3610.7034958998702</v>
      </c>
    </row>
    <row r="75" spans="1:6" x14ac:dyDescent="0.35">
      <c r="A75" s="2" t="s">
        <v>28</v>
      </c>
      <c r="B75" s="9">
        <f t="shared" si="20"/>
        <v>53000</v>
      </c>
      <c r="C75" s="2" t="s">
        <v>28</v>
      </c>
      <c r="D75" s="10">
        <f t="shared" si="19"/>
        <v>4419.69019452463</v>
      </c>
      <c r="E75" s="2" t="s">
        <v>28</v>
      </c>
      <c r="F75" s="11">
        <f t="shared" si="21"/>
        <v>4197.3910550458704</v>
      </c>
    </row>
    <row r="76" spans="1:6" ht="15" thickBot="1" x14ac:dyDescent="0.4">
      <c r="A76" s="4" t="s">
        <v>29</v>
      </c>
      <c r="B76" s="9">
        <f>AL3</f>
        <v>48913</v>
      </c>
      <c r="C76" s="4" t="s">
        <v>29</v>
      </c>
      <c r="D76" s="10">
        <f t="shared" ref="D76:D85" si="22">AM3</f>
        <v>4789.0744791773104</v>
      </c>
      <c r="E76" s="4" t="s">
        <v>29</v>
      </c>
      <c r="F76" s="11"/>
    </row>
    <row r="77" spans="1:6" ht="15" thickBot="1" x14ac:dyDescent="0.4">
      <c r="A77" s="4" t="s">
        <v>29</v>
      </c>
      <c r="B77" s="9">
        <f t="shared" ref="B77:B85" si="23">AL4</f>
        <v>48362</v>
      </c>
      <c r="C77" s="4" t="s">
        <v>29</v>
      </c>
      <c r="D77" s="10">
        <f t="shared" si="22"/>
        <v>4843.6375666845797</v>
      </c>
      <c r="E77" s="4" t="s">
        <v>29</v>
      </c>
      <c r="F77" s="11">
        <f t="shared" ref="F77:F85" si="24">AN4</f>
        <v>4762.6870527000601</v>
      </c>
    </row>
    <row r="78" spans="1:6" ht="15" thickBot="1" x14ac:dyDescent="0.4">
      <c r="A78" s="4" t="s">
        <v>29</v>
      </c>
      <c r="B78" s="9">
        <f t="shared" si="23"/>
        <v>36786</v>
      </c>
      <c r="C78" s="4" t="s">
        <v>29</v>
      </c>
      <c r="D78" s="10">
        <f t="shared" si="22"/>
        <v>6367.6842362791203</v>
      </c>
      <c r="E78" s="4" t="s">
        <v>29</v>
      </c>
      <c r="F78" s="11">
        <f t="shared" si="24"/>
        <v>4837.7356931909699</v>
      </c>
    </row>
    <row r="79" spans="1:6" ht="15" thickBot="1" x14ac:dyDescent="0.4">
      <c r="A79" s="4" t="s">
        <v>29</v>
      </c>
      <c r="B79" s="9">
        <f t="shared" si="23"/>
        <v>31991</v>
      </c>
      <c r="C79" s="4" t="s">
        <v>29</v>
      </c>
      <c r="D79" s="10">
        <f t="shared" si="22"/>
        <v>7321.8516550495397</v>
      </c>
      <c r="E79" s="4" t="s">
        <v>29</v>
      </c>
      <c r="F79" s="11">
        <f t="shared" si="24"/>
        <v>6361.8044050949102</v>
      </c>
    </row>
    <row r="80" spans="1:6" ht="15" thickBot="1" x14ac:dyDescent="0.4">
      <c r="A80" s="4" t="s">
        <v>29</v>
      </c>
      <c r="B80" s="9">
        <f t="shared" si="23"/>
        <v>31926</v>
      </c>
      <c r="C80" s="4" t="s">
        <v>29</v>
      </c>
      <c r="D80" s="10">
        <f t="shared" si="22"/>
        <v>7337.2173150410299</v>
      </c>
      <c r="E80" s="4" t="s">
        <v>29</v>
      </c>
      <c r="F80" s="11">
        <f t="shared" si="24"/>
        <v>7311.79573618004</v>
      </c>
    </row>
    <row r="81" spans="1:6" ht="15" thickBot="1" x14ac:dyDescent="0.4">
      <c r="A81" s="4" t="s">
        <v>29</v>
      </c>
      <c r="B81" s="9">
        <f t="shared" si="23"/>
        <v>35319</v>
      </c>
      <c r="C81" s="4" t="s">
        <v>29</v>
      </c>
      <c r="D81" s="10">
        <f t="shared" si="22"/>
        <v>6632.35085931085</v>
      </c>
      <c r="E81" s="4" t="s">
        <v>29</v>
      </c>
      <c r="F81" s="11">
        <f t="shared" si="24"/>
        <v>7329.4117647058802</v>
      </c>
    </row>
    <row r="82" spans="1:6" ht="15" thickBot="1" x14ac:dyDescent="0.4">
      <c r="A82" s="4" t="s">
        <v>29</v>
      </c>
      <c r="B82" s="9">
        <f t="shared" si="23"/>
        <v>37805</v>
      </c>
      <c r="C82" s="4" t="s">
        <v>29</v>
      </c>
      <c r="D82" s="10">
        <f t="shared" si="22"/>
        <v>6196.0535364756897</v>
      </c>
      <c r="E82" s="4" t="s">
        <v>29</v>
      </c>
      <c r="F82" s="11">
        <f t="shared" si="24"/>
        <v>6619.0449279457398</v>
      </c>
    </row>
    <row r="83" spans="1:6" ht="15" thickBot="1" x14ac:dyDescent="0.4">
      <c r="A83" s="4" t="s">
        <v>29</v>
      </c>
      <c r="B83" s="9">
        <f t="shared" si="23"/>
        <v>33318</v>
      </c>
      <c r="C83" s="4" t="s">
        <v>29</v>
      </c>
      <c r="D83" s="10">
        <f t="shared" si="22"/>
        <v>7030.6741100906402</v>
      </c>
      <c r="E83" s="4" t="s">
        <v>29</v>
      </c>
      <c r="F83" s="11">
        <f t="shared" si="24"/>
        <v>6186.2356731632599</v>
      </c>
    </row>
    <row r="84" spans="1:6" ht="15" thickBot="1" x14ac:dyDescent="0.4">
      <c r="A84" s="4" t="s">
        <v>29</v>
      </c>
      <c r="B84" s="9">
        <f t="shared" si="23"/>
        <v>33346</v>
      </c>
      <c r="C84" s="4" t="s">
        <v>29</v>
      </c>
      <c r="D84" s="10">
        <f t="shared" si="22"/>
        <v>7024.5599304285197</v>
      </c>
      <c r="E84" s="4" t="s">
        <v>29</v>
      </c>
      <c r="F84" s="11">
        <f t="shared" si="24"/>
        <v>7015.9338684557297</v>
      </c>
    </row>
    <row r="85" spans="1:6" ht="15" thickBot="1" x14ac:dyDescent="0.4">
      <c r="A85" s="4" t="s">
        <v>29</v>
      </c>
      <c r="B85" s="9">
        <f t="shared" si="23"/>
        <v>33016</v>
      </c>
      <c r="C85" s="4" t="s">
        <v>29</v>
      </c>
      <c r="D85" s="10">
        <f t="shared" si="22"/>
        <v>7094.98425006057</v>
      </c>
      <c r="E85" s="4" t="s">
        <v>29</v>
      </c>
      <c r="F85" s="11">
        <f t="shared" si="24"/>
        <v>7017.8255789568202</v>
      </c>
    </row>
    <row r="86" spans="1:6" x14ac:dyDescent="0.35">
      <c r="A86" s="2" t="s">
        <v>15</v>
      </c>
      <c r="B86" s="9">
        <f>J3</f>
        <v>63921</v>
      </c>
      <c r="C86" s="2" t="s">
        <v>15</v>
      </c>
      <c r="D86" s="10">
        <f t="shared" ref="D86:D95" si="25">K3</f>
        <v>24814.461374800499</v>
      </c>
      <c r="E86" s="2" t="s">
        <v>15</v>
      </c>
      <c r="F86" s="11"/>
    </row>
    <row r="87" spans="1:6" x14ac:dyDescent="0.35">
      <c r="A87" s="3" t="s">
        <v>15</v>
      </c>
      <c r="B87" s="9">
        <f t="shared" ref="B87:B95" si="26">J4</f>
        <v>51676</v>
      </c>
      <c r="C87" s="3" t="s">
        <v>15</v>
      </c>
      <c r="D87" s="10">
        <f t="shared" si="25"/>
        <v>30694.3127503531</v>
      </c>
      <c r="E87" s="3" t="s">
        <v>15</v>
      </c>
      <c r="F87" s="11">
        <f t="shared" ref="F87:F95" si="27">L4</f>
        <v>24702.776782794201</v>
      </c>
    </row>
    <row r="88" spans="1:6" x14ac:dyDescent="0.35">
      <c r="A88" s="3" t="s">
        <v>15</v>
      </c>
      <c r="B88" s="9">
        <f t="shared" si="26"/>
        <v>52983</v>
      </c>
      <c r="C88" s="3" t="s">
        <v>15</v>
      </c>
      <c r="D88" s="10">
        <f t="shared" si="25"/>
        <v>29937.1508379888</v>
      </c>
      <c r="E88" s="3" t="s">
        <v>15</v>
      </c>
      <c r="F88" s="11">
        <f t="shared" si="27"/>
        <v>30661.679424727401</v>
      </c>
    </row>
    <row r="89" spans="1:6" x14ac:dyDescent="0.35">
      <c r="A89" s="3" t="s">
        <v>15</v>
      </c>
      <c r="B89" s="9">
        <f t="shared" si="26"/>
        <v>48170</v>
      </c>
      <c r="C89" s="3" t="s">
        <v>15</v>
      </c>
      <c r="D89" s="10">
        <f t="shared" si="25"/>
        <v>32928.317867596597</v>
      </c>
      <c r="E89" s="3" t="s">
        <v>15</v>
      </c>
      <c r="F89" s="11">
        <f t="shared" si="27"/>
        <v>29880.755029764099</v>
      </c>
    </row>
    <row r="90" spans="1:6" x14ac:dyDescent="0.35">
      <c r="A90" s="3" t="s">
        <v>15</v>
      </c>
      <c r="B90" s="9">
        <f t="shared" si="26"/>
        <v>47504</v>
      </c>
      <c r="C90" s="3" t="s">
        <v>15</v>
      </c>
      <c r="D90" s="10">
        <f t="shared" si="25"/>
        <v>33389.958951689201</v>
      </c>
      <c r="E90" s="3" t="s">
        <v>15</v>
      </c>
      <c r="F90" s="11">
        <f t="shared" si="27"/>
        <v>32909.871778911896</v>
      </c>
    </row>
    <row r="91" spans="1:6" x14ac:dyDescent="0.35">
      <c r="A91" s="3" t="s">
        <v>15</v>
      </c>
      <c r="B91" s="9">
        <f t="shared" si="26"/>
        <v>46925</v>
      </c>
      <c r="C91" s="3" t="s">
        <v>15</v>
      </c>
      <c r="D91" s="10">
        <f t="shared" si="25"/>
        <v>33801.943485487704</v>
      </c>
      <c r="E91" s="3" t="s">
        <v>15</v>
      </c>
      <c r="F91" s="11">
        <f t="shared" si="27"/>
        <v>33308.624346401797</v>
      </c>
    </row>
    <row r="92" spans="1:6" x14ac:dyDescent="0.35">
      <c r="A92" s="3" t="s">
        <v>15</v>
      </c>
      <c r="B92" s="9">
        <f t="shared" si="26"/>
        <v>47986</v>
      </c>
      <c r="C92" s="3" t="s">
        <v>15</v>
      </c>
      <c r="D92" s="10">
        <f t="shared" si="25"/>
        <v>33054.577281347003</v>
      </c>
      <c r="E92" s="3" t="s">
        <v>15</v>
      </c>
      <c r="F92" s="11">
        <f t="shared" si="27"/>
        <v>33755.905511810997</v>
      </c>
    </row>
    <row r="93" spans="1:6" x14ac:dyDescent="0.35">
      <c r="A93" s="3" t="s">
        <v>15</v>
      </c>
      <c r="B93" s="9">
        <f t="shared" si="26"/>
        <v>50233</v>
      </c>
      <c r="C93" s="3" t="s">
        <v>15</v>
      </c>
      <c r="D93" s="10">
        <f t="shared" si="25"/>
        <v>31576.0242067125</v>
      </c>
      <c r="E93" s="3" t="s">
        <v>15</v>
      </c>
      <c r="F93" s="11">
        <f t="shared" si="27"/>
        <v>33017.422618180302</v>
      </c>
    </row>
    <row r="94" spans="1:6" x14ac:dyDescent="0.35">
      <c r="A94" s="3" t="s">
        <v>15</v>
      </c>
      <c r="B94" s="9">
        <f t="shared" si="26"/>
        <v>46398</v>
      </c>
      <c r="C94" s="3" t="s">
        <v>15</v>
      </c>
      <c r="D94" s="10">
        <f t="shared" si="25"/>
        <v>34185.866074699799</v>
      </c>
      <c r="E94" s="3" t="s">
        <v>15</v>
      </c>
      <c r="F94" s="11">
        <f t="shared" si="27"/>
        <v>31545.881229863498</v>
      </c>
    </row>
    <row r="95" spans="1:6" ht="15" thickBot="1" x14ac:dyDescent="0.4">
      <c r="A95" s="4" t="s">
        <v>15</v>
      </c>
      <c r="B95" s="9">
        <f t="shared" si="26"/>
        <v>48147</v>
      </c>
      <c r="C95" s="4" t="s">
        <v>15</v>
      </c>
      <c r="D95" s="10">
        <f t="shared" si="25"/>
        <v>32944.731758988099</v>
      </c>
      <c r="E95" s="4" t="s">
        <v>15</v>
      </c>
      <c r="F95" s="11">
        <f t="shared" si="27"/>
        <v>34143.921129670998</v>
      </c>
    </row>
    <row r="96" spans="1:6" x14ac:dyDescent="0.35">
      <c r="A96" s="2" t="s">
        <v>16</v>
      </c>
      <c r="B96" s="9">
        <f>N3</f>
        <v>64299</v>
      </c>
      <c r="C96" s="2" t="s">
        <v>16</v>
      </c>
      <c r="D96" s="10">
        <f t="shared" ref="D96:D105" si="28">O3</f>
        <v>24668.584758942401</v>
      </c>
      <c r="E96" s="2" t="s">
        <v>16</v>
      </c>
      <c r="F96" s="11"/>
    </row>
    <row r="97" spans="1:6" x14ac:dyDescent="0.35">
      <c r="A97" s="3" t="s">
        <v>16</v>
      </c>
      <c r="B97" s="9">
        <f t="shared" ref="B97:B105" si="29">N4</f>
        <v>51749</v>
      </c>
      <c r="C97" s="3" t="s">
        <v>16</v>
      </c>
      <c r="D97" s="10">
        <f t="shared" si="28"/>
        <v>30651.6067943341</v>
      </c>
      <c r="E97" s="3" t="s">
        <v>16</v>
      </c>
      <c r="F97" s="11">
        <f t="shared" ref="F97:F105" si="30">P4</f>
        <v>24651.715777694801</v>
      </c>
    </row>
    <row r="98" spans="1:6" x14ac:dyDescent="0.35">
      <c r="A98" s="3" t="s">
        <v>16</v>
      </c>
      <c r="B98" s="9">
        <f t="shared" si="29"/>
        <v>52963</v>
      </c>
      <c r="C98" s="3" t="s">
        <v>16</v>
      </c>
      <c r="D98" s="10">
        <f t="shared" si="28"/>
        <v>29949.021014670601</v>
      </c>
      <c r="E98" s="3" t="s">
        <v>16</v>
      </c>
      <c r="F98" s="11">
        <f t="shared" si="30"/>
        <v>30609.610189116102</v>
      </c>
    </row>
    <row r="99" spans="1:6" x14ac:dyDescent="0.35">
      <c r="A99" s="3" t="s">
        <v>16</v>
      </c>
      <c r="B99" s="9">
        <f t="shared" si="29"/>
        <v>48207</v>
      </c>
      <c r="C99" s="3" t="s">
        <v>16</v>
      </c>
      <c r="D99" s="10">
        <f t="shared" si="28"/>
        <v>32903.045137736401</v>
      </c>
      <c r="E99" s="3" t="s">
        <v>16</v>
      </c>
      <c r="F99" s="11">
        <f t="shared" si="30"/>
        <v>29897.651449466499</v>
      </c>
    </row>
    <row r="100" spans="1:6" x14ac:dyDescent="0.35">
      <c r="A100" s="3" t="s">
        <v>16</v>
      </c>
      <c r="B100" s="9">
        <f t="shared" si="29"/>
        <v>47452</v>
      </c>
      <c r="C100" s="3" t="s">
        <v>16</v>
      </c>
      <c r="D100" s="10">
        <f t="shared" si="28"/>
        <v>33426.548374180697</v>
      </c>
      <c r="E100" s="3" t="s">
        <v>16</v>
      </c>
      <c r="F100" s="11">
        <f t="shared" si="30"/>
        <v>32838.333022793602</v>
      </c>
    </row>
    <row r="101" spans="1:6" x14ac:dyDescent="0.35">
      <c r="A101" s="3" t="s">
        <v>16</v>
      </c>
      <c r="B101" s="9">
        <f t="shared" si="29"/>
        <v>46901</v>
      </c>
      <c r="C101" s="3" t="s">
        <v>16</v>
      </c>
      <c r="D101" s="10">
        <f t="shared" si="28"/>
        <v>33819.240117692199</v>
      </c>
      <c r="E101" s="3" t="s">
        <v>16</v>
      </c>
      <c r="F101" s="11">
        <f t="shared" si="30"/>
        <v>33360.4643826108</v>
      </c>
    </row>
    <row r="102" spans="1:6" x14ac:dyDescent="0.35">
      <c r="A102" s="3" t="s">
        <v>16</v>
      </c>
      <c r="B102" s="9">
        <f t="shared" si="29"/>
        <v>47979</v>
      </c>
      <c r="C102" s="3" t="s">
        <v>16</v>
      </c>
      <c r="D102" s="10">
        <f t="shared" si="28"/>
        <v>33059.399749895703</v>
      </c>
      <c r="E102" s="3" t="s">
        <v>16</v>
      </c>
      <c r="F102" s="11">
        <f t="shared" si="30"/>
        <v>33764.528076972201</v>
      </c>
    </row>
    <row r="103" spans="1:6" x14ac:dyDescent="0.35">
      <c r="A103" s="3" t="s">
        <v>16</v>
      </c>
      <c r="B103" s="9">
        <f t="shared" si="29"/>
        <v>50221</v>
      </c>
      <c r="C103" s="3" t="s">
        <v>16</v>
      </c>
      <c r="D103" s="10">
        <f t="shared" si="28"/>
        <v>31583.568953844901</v>
      </c>
      <c r="E103" s="3" t="s">
        <v>16</v>
      </c>
      <c r="F103" s="11">
        <f t="shared" si="30"/>
        <v>33012.612387612302</v>
      </c>
    </row>
    <row r="104" spans="1:6" x14ac:dyDescent="0.35">
      <c r="A104" s="3" t="s">
        <v>16</v>
      </c>
      <c r="B104" s="9">
        <f t="shared" si="29"/>
        <v>46389</v>
      </c>
      <c r="C104" s="3" t="s">
        <v>16</v>
      </c>
      <c r="D104" s="10">
        <f t="shared" si="28"/>
        <v>34193.235465304198</v>
      </c>
      <c r="E104" s="3" t="s">
        <v>16</v>
      </c>
      <c r="F104" s="11">
        <f t="shared" si="30"/>
        <v>31561.573512147501</v>
      </c>
    </row>
    <row r="105" spans="1:6" ht="15" thickBot="1" x14ac:dyDescent="0.4">
      <c r="A105" s="4" t="s">
        <v>16</v>
      </c>
      <c r="B105" s="9">
        <f t="shared" si="29"/>
        <v>47597</v>
      </c>
      <c r="C105" s="4" t="s">
        <v>16</v>
      </c>
      <c r="D105" s="10">
        <f t="shared" si="28"/>
        <v>33325.419669306801</v>
      </c>
      <c r="E105" s="4" t="s">
        <v>16</v>
      </c>
      <c r="F105" s="11">
        <f t="shared" si="30"/>
        <v>34178.499859940901</v>
      </c>
    </row>
    <row r="106" spans="1:6" x14ac:dyDescent="0.35">
      <c r="A106" s="3" t="s">
        <v>30</v>
      </c>
      <c r="B106" s="9">
        <f>Z3</f>
        <v>81821</v>
      </c>
      <c r="C106" s="3" t="s">
        <v>30</v>
      </c>
      <c r="D106" s="10">
        <f t="shared" ref="D106:D115" si="31">AA3</f>
        <v>19386.098923259298</v>
      </c>
      <c r="E106" s="3" t="s">
        <v>30</v>
      </c>
      <c r="F106" s="11"/>
    </row>
    <row r="107" spans="1:6" x14ac:dyDescent="0.35">
      <c r="A107" s="3" t="s">
        <v>30</v>
      </c>
      <c r="B107" s="9">
        <f t="shared" ref="B107:B115" si="32">Z4</f>
        <v>81279</v>
      </c>
      <c r="C107" s="3" t="s">
        <v>30</v>
      </c>
      <c r="D107" s="10">
        <f t="shared" si="31"/>
        <v>19515.132874015701</v>
      </c>
      <c r="E107" s="3" t="s">
        <v>30</v>
      </c>
      <c r="F107" s="11">
        <f t="shared" ref="F107:F115" si="33">AB4</f>
        <v>19369.2912616617</v>
      </c>
    </row>
    <row r="108" spans="1:6" x14ac:dyDescent="0.35">
      <c r="A108" s="3" t="s">
        <v>30</v>
      </c>
      <c r="B108" s="9">
        <f t="shared" si="32"/>
        <v>62324</v>
      </c>
      <c r="C108" s="3" t="s">
        <v>30</v>
      </c>
      <c r="D108" s="10">
        <f t="shared" si="31"/>
        <v>25449.892500721999</v>
      </c>
      <c r="E108" s="3" t="s">
        <v>30</v>
      </c>
      <c r="F108" s="11">
        <f t="shared" si="33"/>
        <v>19506.0134287611</v>
      </c>
    </row>
    <row r="109" spans="1:6" x14ac:dyDescent="0.35">
      <c r="A109" s="3" t="s">
        <v>30</v>
      </c>
      <c r="B109" s="9">
        <f t="shared" si="32"/>
        <v>72026</v>
      </c>
      <c r="C109" s="3" t="s">
        <v>30</v>
      </c>
      <c r="D109" s="10">
        <f t="shared" si="31"/>
        <v>22022.464110182402</v>
      </c>
      <c r="E109" s="3" t="s">
        <v>30</v>
      </c>
      <c r="F109" s="11">
        <f t="shared" si="33"/>
        <v>25430.7152133134</v>
      </c>
    </row>
    <row r="110" spans="1:6" x14ac:dyDescent="0.35">
      <c r="A110" s="3" t="s">
        <v>30</v>
      </c>
      <c r="B110" s="9">
        <f t="shared" si="32"/>
        <v>63286</v>
      </c>
      <c r="C110" s="3" t="s">
        <v>30</v>
      </c>
      <c r="D110" s="10">
        <f t="shared" si="31"/>
        <v>25063.8371835793</v>
      </c>
      <c r="E110" s="3" t="s">
        <v>30</v>
      </c>
      <c r="F110" s="11">
        <f t="shared" si="33"/>
        <v>21983.0919548194</v>
      </c>
    </row>
    <row r="111" spans="1:6" x14ac:dyDescent="0.35">
      <c r="A111" s="3" t="s">
        <v>30</v>
      </c>
      <c r="B111" s="9">
        <f t="shared" si="32"/>
        <v>61064</v>
      </c>
      <c r="C111" s="3" t="s">
        <v>30</v>
      </c>
      <c r="D111" s="10">
        <f t="shared" si="31"/>
        <v>25975.8613913271</v>
      </c>
      <c r="E111" s="3" t="s">
        <v>30</v>
      </c>
      <c r="F111" s="11">
        <f t="shared" si="33"/>
        <v>25032.193921030201</v>
      </c>
    </row>
    <row r="112" spans="1:6" x14ac:dyDescent="0.35">
      <c r="A112" s="3" t="s">
        <v>30</v>
      </c>
      <c r="B112" s="9">
        <f t="shared" si="32"/>
        <v>57223</v>
      </c>
      <c r="C112" s="3" t="s">
        <v>30</v>
      </c>
      <c r="D112" s="10">
        <f t="shared" si="31"/>
        <v>27719.4484735158</v>
      </c>
      <c r="E112" s="3" t="s">
        <v>30</v>
      </c>
      <c r="F112" s="11">
        <f t="shared" si="33"/>
        <v>25945.693955998999</v>
      </c>
    </row>
    <row r="113" spans="1:6" x14ac:dyDescent="0.35">
      <c r="A113" s="3" t="s">
        <v>30</v>
      </c>
      <c r="B113" s="9">
        <f t="shared" si="32"/>
        <v>57369</v>
      </c>
      <c r="C113" s="3" t="s">
        <v>30</v>
      </c>
      <c r="D113" s="10">
        <f t="shared" si="31"/>
        <v>27648.422520480999</v>
      </c>
      <c r="E113" s="3" t="s">
        <v>30</v>
      </c>
      <c r="F113" s="11">
        <f t="shared" si="33"/>
        <v>27692.347980935399</v>
      </c>
    </row>
    <row r="114" spans="1:6" x14ac:dyDescent="0.35">
      <c r="A114" s="3" t="s">
        <v>30</v>
      </c>
      <c r="B114" s="9">
        <f t="shared" si="32"/>
        <v>29496</v>
      </c>
      <c r="C114" s="3" t="s">
        <v>30</v>
      </c>
      <c r="D114" s="10">
        <f t="shared" si="31"/>
        <v>53776.444263628902</v>
      </c>
      <c r="E114" s="3" t="s">
        <v>30</v>
      </c>
      <c r="F114" s="11">
        <f t="shared" si="33"/>
        <v>27612.805514936201</v>
      </c>
    </row>
    <row r="115" spans="1:6" ht="15" thickBot="1" x14ac:dyDescent="0.4">
      <c r="A115" s="3" t="s">
        <v>30</v>
      </c>
      <c r="B115" s="9">
        <f t="shared" si="32"/>
        <v>32543</v>
      </c>
      <c r="C115" s="3" t="s">
        <v>30</v>
      </c>
      <c r="D115" s="10">
        <f t="shared" si="31"/>
        <v>48741.357588421401</v>
      </c>
      <c r="E115" s="3" t="s">
        <v>30</v>
      </c>
      <c r="F115" s="11">
        <f t="shared" si="33"/>
        <v>53694.526251650197</v>
      </c>
    </row>
    <row r="116" spans="1:6" ht="15" thickBot="1" x14ac:dyDescent="0.4">
      <c r="A116" s="2" t="s">
        <v>31</v>
      </c>
      <c r="B116" s="9">
        <f>AD3</f>
        <v>81717</v>
      </c>
      <c r="C116" s="2" t="s">
        <v>31</v>
      </c>
      <c r="D116" s="10">
        <f t="shared" ref="D116:D125" si="34">AE3</f>
        <v>19410.533786925698</v>
      </c>
      <c r="E116" s="2" t="s">
        <v>31</v>
      </c>
      <c r="F116" s="11"/>
    </row>
    <row r="117" spans="1:6" ht="15" thickBot="1" x14ac:dyDescent="0.4">
      <c r="A117" s="2" t="s">
        <v>31</v>
      </c>
      <c r="B117" s="9">
        <f t="shared" ref="B117:B125" si="35">AD4</f>
        <v>57949</v>
      </c>
      <c r="C117" s="2" t="s">
        <v>31</v>
      </c>
      <c r="D117" s="10">
        <f t="shared" si="34"/>
        <v>27372.172082348199</v>
      </c>
      <c r="E117" s="2" t="s">
        <v>31</v>
      </c>
      <c r="F117" s="11">
        <f t="shared" ref="F117:F125" si="36">AF4</f>
        <v>19392.024059856201</v>
      </c>
    </row>
    <row r="118" spans="1:6" ht="15" thickBot="1" x14ac:dyDescent="0.4">
      <c r="A118" s="2" t="s">
        <v>31</v>
      </c>
      <c r="B118" s="9">
        <f t="shared" si="35"/>
        <v>46111</v>
      </c>
      <c r="C118" s="2" t="s">
        <v>31</v>
      </c>
      <c r="D118" s="10">
        <f t="shared" si="34"/>
        <v>34398.6380985426</v>
      </c>
      <c r="E118" s="2" t="s">
        <v>31</v>
      </c>
      <c r="F118" s="11">
        <f t="shared" si="36"/>
        <v>27335.849446799701</v>
      </c>
    </row>
    <row r="119" spans="1:6" ht="15" thickBot="1" x14ac:dyDescent="0.4">
      <c r="A119" s="2" t="s">
        <v>31</v>
      </c>
      <c r="B119" s="9">
        <f t="shared" si="35"/>
        <v>39515</v>
      </c>
      <c r="C119" s="2" t="s">
        <v>31</v>
      </c>
      <c r="D119" s="10">
        <f t="shared" si="34"/>
        <v>40141.465266354498</v>
      </c>
      <c r="E119" s="2" t="s">
        <v>31</v>
      </c>
      <c r="F119" s="11">
        <f t="shared" si="36"/>
        <v>34326.429916250003</v>
      </c>
    </row>
    <row r="120" spans="1:6" ht="15" thickBot="1" x14ac:dyDescent="0.4">
      <c r="A120" s="2" t="s">
        <v>31</v>
      </c>
      <c r="B120" s="9">
        <f t="shared" si="35"/>
        <v>55530</v>
      </c>
      <c r="C120" s="2" t="s">
        <v>31</v>
      </c>
      <c r="D120" s="10">
        <f t="shared" si="34"/>
        <v>28564.559697460802</v>
      </c>
      <c r="E120" s="2" t="s">
        <v>31</v>
      </c>
      <c r="F120" s="11">
        <f t="shared" si="36"/>
        <v>40101.886029225803</v>
      </c>
    </row>
    <row r="121" spans="1:6" ht="15" thickBot="1" x14ac:dyDescent="0.4">
      <c r="A121" s="2" t="s">
        <v>31</v>
      </c>
      <c r="B121" s="9">
        <f t="shared" si="35"/>
        <v>56169</v>
      </c>
      <c r="C121" s="2" t="s">
        <v>31</v>
      </c>
      <c r="D121" s="10">
        <f t="shared" si="34"/>
        <v>28239.598354964401</v>
      </c>
      <c r="E121" s="2" t="s">
        <v>31</v>
      </c>
      <c r="F121" s="11">
        <f t="shared" si="36"/>
        <v>28525.518828903299</v>
      </c>
    </row>
    <row r="122" spans="1:6" ht="15" thickBot="1" x14ac:dyDescent="0.4">
      <c r="A122" s="2" t="s">
        <v>31</v>
      </c>
      <c r="B122" s="9">
        <f t="shared" si="35"/>
        <v>46833</v>
      </c>
      <c r="C122" s="2" t="s">
        <v>31</v>
      </c>
      <c r="D122" s="10">
        <f t="shared" si="34"/>
        <v>33869.066683748599</v>
      </c>
      <c r="E122" s="2" t="s">
        <v>31</v>
      </c>
      <c r="F122" s="11">
        <f t="shared" si="36"/>
        <v>28217.996157404101</v>
      </c>
    </row>
    <row r="123" spans="1:6" ht="15" thickBot="1" x14ac:dyDescent="0.4">
      <c r="A123" s="2" t="s">
        <v>31</v>
      </c>
      <c r="B123" s="9">
        <f t="shared" si="35"/>
        <v>37850</v>
      </c>
      <c r="C123" s="2" t="s">
        <v>31</v>
      </c>
      <c r="D123" s="10">
        <f t="shared" si="34"/>
        <v>41900.623415046401</v>
      </c>
      <c r="E123" s="2" t="s">
        <v>31</v>
      </c>
      <c r="F123" s="11">
        <f t="shared" si="36"/>
        <v>33799.782650386704</v>
      </c>
    </row>
    <row r="124" spans="1:6" ht="15" thickBot="1" x14ac:dyDescent="0.4">
      <c r="A124" s="2" t="s">
        <v>31</v>
      </c>
      <c r="B124" s="9">
        <f t="shared" si="35"/>
        <v>57293</v>
      </c>
      <c r="C124" s="2" t="s">
        <v>31</v>
      </c>
      <c r="D124" s="10">
        <f t="shared" si="34"/>
        <v>27685.097916012099</v>
      </c>
      <c r="E124" s="2" t="s">
        <v>31</v>
      </c>
      <c r="F124" s="11">
        <f t="shared" si="36"/>
        <v>41849.770460661697</v>
      </c>
    </row>
    <row r="125" spans="1:6" ht="15" thickBot="1" x14ac:dyDescent="0.4">
      <c r="A125" s="2" t="s">
        <v>31</v>
      </c>
      <c r="B125" s="9">
        <f t="shared" si="35"/>
        <v>57522</v>
      </c>
      <c r="C125" s="2" t="s">
        <v>31</v>
      </c>
      <c r="D125" s="10">
        <f t="shared" si="34"/>
        <v>27575.362470011401</v>
      </c>
      <c r="E125" s="2" t="s">
        <v>31</v>
      </c>
      <c r="F125" s="11">
        <f t="shared" si="36"/>
        <v>27652.278511906799</v>
      </c>
    </row>
    <row r="126" spans="1:6" ht="15" thickBot="1" x14ac:dyDescent="0.4">
      <c r="A126" s="2" t="s">
        <v>32</v>
      </c>
      <c r="B126" s="9">
        <f>AP3</f>
        <v>80827</v>
      </c>
      <c r="C126" s="2" t="s">
        <v>32</v>
      </c>
      <c r="D126" s="10">
        <f t="shared" ref="D126:D135" si="37">AQ3</f>
        <v>2898.0687624491202</v>
      </c>
      <c r="E126" s="2" t="s">
        <v>32</v>
      </c>
      <c r="F126" s="11"/>
    </row>
    <row r="127" spans="1:6" ht="15" thickBot="1" x14ac:dyDescent="0.4">
      <c r="A127" s="2" t="s">
        <v>32</v>
      </c>
      <c r="B127" s="9">
        <f t="shared" ref="B127:B135" si="38">AP4</f>
        <v>58594</v>
      </c>
      <c r="C127" s="2" t="s">
        <v>32</v>
      </c>
      <c r="D127" s="10">
        <f t="shared" si="37"/>
        <v>3997.7472480586998</v>
      </c>
      <c r="E127" s="2" t="s">
        <v>32</v>
      </c>
      <c r="F127" s="11">
        <f t="shared" ref="F127:F135" si="39">AR4</f>
        <v>2886.8184955141401</v>
      </c>
    </row>
    <row r="128" spans="1:6" ht="15" thickBot="1" x14ac:dyDescent="0.4">
      <c r="A128" s="2" t="s">
        <v>32</v>
      </c>
      <c r="B128" s="9">
        <f t="shared" si="38"/>
        <v>46147</v>
      </c>
      <c r="C128" s="2" t="s">
        <v>32</v>
      </c>
      <c r="D128" s="10">
        <f t="shared" si="37"/>
        <v>5076.0162953974104</v>
      </c>
      <c r="E128" s="2" t="s">
        <v>32</v>
      </c>
      <c r="F128" s="11">
        <f t="shared" si="39"/>
        <v>3993.3854992413699</v>
      </c>
    </row>
    <row r="129" spans="1:6" ht="15" thickBot="1" x14ac:dyDescent="0.4">
      <c r="A129" s="2" t="s">
        <v>32</v>
      </c>
      <c r="B129" s="9">
        <f t="shared" si="38"/>
        <v>39625</v>
      </c>
      <c r="C129" s="2" t="s">
        <v>32</v>
      </c>
      <c r="D129" s="10">
        <f t="shared" si="37"/>
        <v>5911.6214511040998</v>
      </c>
      <c r="E129" s="2" t="s">
        <v>32</v>
      </c>
      <c r="F129" s="11">
        <f t="shared" si="39"/>
        <v>5067.4512179292997</v>
      </c>
    </row>
    <row r="130" spans="1:6" ht="15" thickBot="1" x14ac:dyDescent="0.4">
      <c r="A130" s="2" t="s">
        <v>32</v>
      </c>
      <c r="B130" s="9">
        <f t="shared" si="38"/>
        <v>55945</v>
      </c>
      <c r="C130" s="2" t="s">
        <v>32</v>
      </c>
      <c r="D130" s="10">
        <f t="shared" si="37"/>
        <v>4187.1123424792204</v>
      </c>
      <c r="E130" s="2" t="s">
        <v>32</v>
      </c>
      <c r="F130" s="11">
        <f t="shared" si="39"/>
        <v>5906.7023047052298</v>
      </c>
    </row>
    <row r="131" spans="1:6" ht="15" thickBot="1" x14ac:dyDescent="0.4">
      <c r="A131" s="2" t="s">
        <v>32</v>
      </c>
      <c r="B131" s="9">
        <f t="shared" si="38"/>
        <v>55676</v>
      </c>
      <c r="C131" s="2" t="s">
        <v>32</v>
      </c>
      <c r="D131" s="10">
        <f t="shared" si="37"/>
        <v>4207.3424815000999</v>
      </c>
      <c r="E131" s="2" t="s">
        <v>32</v>
      </c>
      <c r="F131" s="11">
        <f t="shared" si="39"/>
        <v>4183.22410129114</v>
      </c>
    </row>
    <row r="132" spans="1:6" ht="15" thickBot="1" x14ac:dyDescent="0.4">
      <c r="A132" s="2" t="s">
        <v>32</v>
      </c>
      <c r="B132" s="9">
        <f t="shared" si="38"/>
        <v>46834</v>
      </c>
      <c r="C132" s="2" t="s">
        <v>32</v>
      </c>
      <c r="D132" s="10">
        <f t="shared" si="37"/>
        <v>5001.6654567194701</v>
      </c>
      <c r="E132" s="2" t="s">
        <v>32</v>
      </c>
      <c r="F132" s="11">
        <f t="shared" si="39"/>
        <v>4204.0955508892803</v>
      </c>
    </row>
    <row r="133" spans="1:6" ht="15" thickBot="1" x14ac:dyDescent="0.4">
      <c r="A133" s="2" t="s">
        <v>32</v>
      </c>
      <c r="B133" s="9">
        <f t="shared" si="38"/>
        <v>37951</v>
      </c>
      <c r="C133" s="2" t="s">
        <v>32</v>
      </c>
      <c r="D133" s="10">
        <f t="shared" si="37"/>
        <v>6172.3801744354496</v>
      </c>
      <c r="E133" s="2" t="s">
        <v>32</v>
      </c>
      <c r="F133" s="11">
        <f t="shared" si="39"/>
        <v>4991.54041211191</v>
      </c>
    </row>
    <row r="134" spans="1:6" ht="15" thickBot="1" x14ac:dyDescent="0.4">
      <c r="A134" s="2" t="s">
        <v>32</v>
      </c>
      <c r="B134" s="9">
        <f t="shared" si="38"/>
        <v>57259</v>
      </c>
      <c r="C134" s="2" t="s">
        <v>32</v>
      </c>
      <c r="D134" s="10">
        <f t="shared" si="37"/>
        <v>4090.9535452322698</v>
      </c>
      <c r="E134" s="2" t="s">
        <v>32</v>
      </c>
      <c r="F134" s="11">
        <f t="shared" si="39"/>
        <v>6169.1290721866599</v>
      </c>
    </row>
    <row r="135" spans="1:6" x14ac:dyDescent="0.35">
      <c r="A135" s="2" t="s">
        <v>32</v>
      </c>
      <c r="B135" s="9">
        <f t="shared" si="38"/>
        <v>57468</v>
      </c>
      <c r="C135" s="2" t="s">
        <v>32</v>
      </c>
      <c r="D135" s="10">
        <f t="shared" si="37"/>
        <v>4076.14672513398</v>
      </c>
      <c r="E135" s="2" t="s">
        <v>32</v>
      </c>
      <c r="F135" s="11">
        <f t="shared" si="39"/>
        <v>4087.8837059141702</v>
      </c>
    </row>
  </sheetData>
  <mergeCells count="48">
    <mergeCell ref="K53:L53"/>
    <mergeCell ref="M53:N53"/>
    <mergeCell ref="O53:P53"/>
    <mergeCell ref="Q53:R53"/>
    <mergeCell ref="J54:K54"/>
    <mergeCell ref="L54:M54"/>
    <mergeCell ref="N54:O54"/>
    <mergeCell ref="P54:Q54"/>
    <mergeCell ref="J55:K55"/>
    <mergeCell ref="L55:M55"/>
    <mergeCell ref="N55:O55"/>
    <mergeCell ref="P55:Q55"/>
    <mergeCell ref="J56:K56"/>
    <mergeCell ref="L56:M56"/>
    <mergeCell ref="N56:O56"/>
    <mergeCell ref="P56:Q56"/>
    <mergeCell ref="J57:K57"/>
    <mergeCell ref="L57:M57"/>
    <mergeCell ref="N57:O57"/>
    <mergeCell ref="P57:Q57"/>
    <mergeCell ref="J58:K58"/>
    <mergeCell ref="L58:M58"/>
    <mergeCell ref="N58:O58"/>
    <mergeCell ref="P58:Q58"/>
    <mergeCell ref="J59:K59"/>
    <mergeCell ref="L59:M59"/>
    <mergeCell ref="N59:O59"/>
    <mergeCell ref="P59:Q59"/>
    <mergeCell ref="J60:K60"/>
    <mergeCell ref="L60:M60"/>
    <mergeCell ref="N60:O60"/>
    <mergeCell ref="P60:Q60"/>
    <mergeCell ref="J61:K61"/>
    <mergeCell ref="L61:M61"/>
    <mergeCell ref="N61:O61"/>
    <mergeCell ref="P61:Q61"/>
    <mergeCell ref="J62:K62"/>
    <mergeCell ref="L62:M62"/>
    <mergeCell ref="N62:O62"/>
    <mergeCell ref="P62:Q62"/>
    <mergeCell ref="J63:K63"/>
    <mergeCell ref="L63:M63"/>
    <mergeCell ref="N63:O63"/>
    <mergeCell ref="P63:Q63"/>
    <mergeCell ref="J64:K64"/>
    <mergeCell ref="L64:M64"/>
    <mergeCell ref="N64:O64"/>
    <mergeCell ref="P64:Q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8258-FE9B-4C9D-93D8-36B046925C52}">
  <dimension ref="A1:AT135"/>
  <sheetViews>
    <sheetView workbookViewId="0">
      <selection activeCell="A2" sqref="A2:B12"/>
    </sheetView>
  </sheetViews>
  <sheetFormatPr defaultRowHeight="14.5" x14ac:dyDescent="0.35"/>
  <cols>
    <col min="1" max="1" width="8.7265625" style="5"/>
    <col min="2" max="2" width="16.54296875" style="5" bestFit="1" customWidth="1"/>
    <col min="3" max="3" width="8.7265625" style="5"/>
    <col min="4" max="4" width="14.26953125" style="5" bestFit="1" customWidth="1"/>
    <col min="5" max="5" width="8.7265625" style="5"/>
    <col min="6" max="6" width="10.26953125" style="5" bestFit="1" customWidth="1"/>
    <col min="7" max="7" width="8.7265625" style="5"/>
    <col min="8" max="8" width="10.08984375" style="5" bestFit="1" customWidth="1"/>
    <col min="9" max="9" width="8.7265625" style="5"/>
    <col min="10" max="10" width="10.08984375" style="5" bestFit="1" customWidth="1"/>
    <col min="11" max="11" width="8.7265625" style="5"/>
    <col min="12" max="12" width="10.08984375" style="5" bestFit="1" customWidth="1"/>
    <col min="13" max="13" width="8.7265625" style="5"/>
    <col min="14" max="14" width="10.08984375" style="5" bestFit="1" customWidth="1"/>
    <col min="15" max="15" width="8.7265625" style="5"/>
    <col min="16" max="16" width="10.08984375" style="5" bestFit="1" customWidth="1"/>
    <col min="17" max="17" width="8.7265625" style="5"/>
    <col min="18" max="18" width="10.08984375" style="5" bestFit="1" customWidth="1"/>
    <col min="19" max="19" width="8.7265625" style="5"/>
    <col min="20" max="20" width="10.08984375" style="5" bestFit="1" customWidth="1"/>
    <col min="21" max="21" width="8.7265625" style="5"/>
    <col min="22" max="22" width="10.08984375" style="5" bestFit="1" customWidth="1"/>
    <col min="23" max="23" width="8.7265625" style="5"/>
    <col min="24" max="24" width="10.08984375" style="5" bestFit="1" customWidth="1"/>
    <col min="25" max="25" width="8.7265625" style="5"/>
    <col min="26" max="26" width="10.08984375" style="5" bestFit="1" customWidth="1"/>
    <col min="27" max="27" width="8.7265625" style="5"/>
    <col min="28" max="28" width="10.08984375" style="5" bestFit="1" customWidth="1"/>
    <col min="29" max="16384" width="8.7265625" style="5"/>
  </cols>
  <sheetData>
    <row r="1" spans="1:46" x14ac:dyDescent="0.35">
      <c r="B1" s="5">
        <v>5</v>
      </c>
      <c r="F1" s="5">
        <v>16</v>
      </c>
      <c r="J1" s="5" t="s">
        <v>3</v>
      </c>
      <c r="N1" s="5" t="s">
        <v>4</v>
      </c>
      <c r="R1" s="5" t="s">
        <v>6</v>
      </c>
      <c r="V1" s="5" t="s">
        <v>7</v>
      </c>
      <c r="Z1" s="5" t="s">
        <v>5</v>
      </c>
      <c r="AD1" s="5" t="s">
        <v>8</v>
      </c>
      <c r="AH1" s="5" t="s">
        <v>9</v>
      </c>
      <c r="AL1" s="5" t="s">
        <v>10</v>
      </c>
      <c r="AP1" s="5" t="s">
        <v>11</v>
      </c>
    </row>
    <row r="2" spans="1:46" x14ac:dyDescent="0.35">
      <c r="B2" s="5" t="s">
        <v>0</v>
      </c>
      <c r="C2" s="5" t="s">
        <v>1</v>
      </c>
      <c r="D2" s="5" t="s">
        <v>2</v>
      </c>
      <c r="F2" s="5" t="s">
        <v>0</v>
      </c>
      <c r="G2" s="5" t="s">
        <v>1</v>
      </c>
      <c r="H2" s="5" t="s">
        <v>2</v>
      </c>
      <c r="J2" s="5" t="s">
        <v>0</v>
      </c>
      <c r="K2" s="5" t="s">
        <v>1</v>
      </c>
      <c r="L2" s="5" t="s">
        <v>2</v>
      </c>
      <c r="N2" s="5" t="s">
        <v>0</v>
      </c>
      <c r="O2" s="5" t="s">
        <v>1</v>
      </c>
      <c r="P2" s="5" t="s">
        <v>2</v>
      </c>
      <c r="R2" s="5" t="s">
        <v>0</v>
      </c>
      <c r="S2" s="5" t="s">
        <v>1</v>
      </c>
      <c r="T2" s="5" t="s">
        <v>2</v>
      </c>
      <c r="V2" s="5" t="s">
        <v>0</v>
      </c>
      <c r="W2" s="5" t="s">
        <v>1</v>
      </c>
      <c r="X2" s="5" t="s">
        <v>2</v>
      </c>
      <c r="Z2" s="5" t="s">
        <v>0</v>
      </c>
      <c r="AA2" s="5" t="s">
        <v>1</v>
      </c>
      <c r="AB2" s="5" t="s">
        <v>2</v>
      </c>
      <c r="AD2" s="5" t="s">
        <v>0</v>
      </c>
      <c r="AE2" s="5" t="s">
        <v>1</v>
      </c>
      <c r="AF2" s="5" t="s">
        <v>2</v>
      </c>
      <c r="AH2" s="5" t="s">
        <v>0</v>
      </c>
      <c r="AI2" s="5" t="s">
        <v>1</v>
      </c>
      <c r="AJ2" s="5" t="s">
        <v>2</v>
      </c>
      <c r="AL2" s="5" t="s">
        <v>0</v>
      </c>
      <c r="AM2" s="5" t="s">
        <v>1</v>
      </c>
      <c r="AN2" s="5" t="s">
        <v>2</v>
      </c>
      <c r="AP2" s="5" t="s">
        <v>0</v>
      </c>
      <c r="AQ2" s="5" t="s">
        <v>1</v>
      </c>
      <c r="AR2" s="5" t="s">
        <v>2</v>
      </c>
    </row>
    <row r="3" spans="1:46" x14ac:dyDescent="0.35">
      <c r="A3" s="5">
        <v>1</v>
      </c>
      <c r="B3" s="5">
        <v>32991</v>
      </c>
      <c r="C3" s="5">
        <v>32052.012609117301</v>
      </c>
      <c r="E3" s="5">
        <v>1</v>
      </c>
      <c r="F3" s="5">
        <v>31635</v>
      </c>
      <c r="G3" s="5">
        <v>33425.8439752181</v>
      </c>
      <c r="I3" s="5">
        <v>1</v>
      </c>
      <c r="J3" s="5">
        <v>56768</v>
      </c>
      <c r="K3" s="5">
        <v>18627.419894660801</v>
      </c>
      <c r="M3" s="5">
        <v>1</v>
      </c>
      <c r="N3" s="5">
        <v>56108</v>
      </c>
      <c r="O3" s="5">
        <v>18845.859100711001</v>
      </c>
      <c r="Q3" s="5">
        <v>1</v>
      </c>
      <c r="R3" s="5">
        <v>43809</v>
      </c>
      <c r="S3" s="5">
        <v>24137.962519117002</v>
      </c>
      <c r="U3" s="5">
        <v>1</v>
      </c>
      <c r="V3" s="5">
        <v>44131</v>
      </c>
      <c r="W3" s="5">
        <v>23960.754990596601</v>
      </c>
      <c r="Y3" s="5">
        <v>1</v>
      </c>
      <c r="Z3" s="5">
        <v>70931</v>
      </c>
      <c r="AA3" s="5">
        <v>14907.870807663499</v>
      </c>
      <c r="AC3" s="5">
        <v>1</v>
      </c>
      <c r="AD3" s="5">
        <v>70800</v>
      </c>
      <c r="AE3" s="5">
        <v>14935.242856941</v>
      </c>
      <c r="AG3" s="5">
        <v>1</v>
      </c>
      <c r="AH3" s="5">
        <v>44080</v>
      </c>
      <c r="AI3" s="5">
        <v>5313.7944332282204</v>
      </c>
      <c r="AK3" s="5">
        <v>1</v>
      </c>
      <c r="AL3" s="5">
        <v>44351</v>
      </c>
      <c r="AM3" s="5">
        <v>5281.4465763307999</v>
      </c>
      <c r="AO3" s="5">
        <v>1</v>
      </c>
      <c r="AP3" s="5">
        <v>69821</v>
      </c>
      <c r="AQ3" s="5">
        <v>3354.9791609974</v>
      </c>
    </row>
    <row r="4" spans="1:46" x14ac:dyDescent="0.35">
      <c r="A4" s="5">
        <v>2</v>
      </c>
      <c r="B4" s="5">
        <v>23986</v>
      </c>
      <c r="C4" s="5">
        <v>44084.712552632598</v>
      </c>
      <c r="D4" s="5">
        <v>31919.466328594201</v>
      </c>
      <c r="E4" s="5">
        <v>2</v>
      </c>
      <c r="F4" s="5">
        <v>23572</v>
      </c>
      <c r="G4" s="5">
        <v>44860.851858136703</v>
      </c>
      <c r="H4" s="5">
        <v>33229.425258460797</v>
      </c>
      <c r="I4" s="5">
        <v>2</v>
      </c>
      <c r="J4" s="5">
        <v>44282</v>
      </c>
      <c r="K4" s="5">
        <v>23879.592620192801</v>
      </c>
      <c r="L4" s="5">
        <v>18603.170135284901</v>
      </c>
      <c r="M4" s="5">
        <v>2</v>
      </c>
      <c r="N4" s="5">
        <v>44484</v>
      </c>
      <c r="O4" s="5">
        <v>23771.1588175789</v>
      </c>
      <c r="P4" s="5">
        <v>18600.879507475802</v>
      </c>
      <c r="Q4" s="5">
        <v>2</v>
      </c>
      <c r="R4" s="5">
        <v>32010</v>
      </c>
      <c r="S4" s="5">
        <v>33034.269469869701</v>
      </c>
      <c r="T4" s="5">
        <v>23955.327005414201</v>
      </c>
      <c r="U4" s="5">
        <v>2</v>
      </c>
      <c r="V4" s="5">
        <v>32157</v>
      </c>
      <c r="W4" s="5">
        <v>32884.286469508901</v>
      </c>
      <c r="X4" s="5">
        <v>23815.057541157101</v>
      </c>
      <c r="Y4" s="5">
        <v>2</v>
      </c>
      <c r="Z4" s="5">
        <v>72260</v>
      </c>
      <c r="AA4" s="5">
        <v>14633.8965693804</v>
      </c>
      <c r="AB4" s="5">
        <v>14879.970731432701</v>
      </c>
      <c r="AC4" s="5">
        <v>2</v>
      </c>
      <c r="AD4" s="5">
        <v>50898</v>
      </c>
      <c r="AE4" s="5">
        <v>20775.6537456531</v>
      </c>
      <c r="AF4" s="5">
        <v>14916.071881964601</v>
      </c>
      <c r="AG4" s="5">
        <v>2</v>
      </c>
      <c r="AH4" s="5">
        <v>31270</v>
      </c>
      <c r="AI4" s="5">
        <v>7491.1416693316196</v>
      </c>
      <c r="AJ4" s="5">
        <v>5303.4481197219702</v>
      </c>
      <c r="AK4" s="5">
        <v>2</v>
      </c>
      <c r="AL4" s="5">
        <v>32248</v>
      </c>
      <c r="AM4" s="5">
        <v>7263.9543537583704</v>
      </c>
      <c r="AN4" s="5">
        <v>5270.7512994172303</v>
      </c>
      <c r="AO4" s="5">
        <v>2</v>
      </c>
      <c r="AP4" s="5">
        <v>51442</v>
      </c>
      <c r="AQ4" s="5">
        <v>4553.3676742151802</v>
      </c>
      <c r="AR4" s="5">
        <v>3335.3932024319702</v>
      </c>
    </row>
    <row r="5" spans="1:46" x14ac:dyDescent="0.35">
      <c r="A5" s="5">
        <v>3</v>
      </c>
      <c r="B5" s="5">
        <v>25386</v>
      </c>
      <c r="C5" s="5">
        <v>41655.2430473489</v>
      </c>
      <c r="D5" s="5">
        <v>44018.648794904802</v>
      </c>
      <c r="E5" s="5">
        <v>3</v>
      </c>
      <c r="F5" s="5">
        <v>19610</v>
      </c>
      <c r="G5" s="5">
        <v>53921.778593646399</v>
      </c>
      <c r="H5" s="5">
        <v>44786.751937656103</v>
      </c>
      <c r="I5" s="5">
        <v>3</v>
      </c>
      <c r="J5" s="5">
        <v>39589</v>
      </c>
      <c r="K5" s="5">
        <v>26710.280373831702</v>
      </c>
      <c r="L5" s="5">
        <v>23860.195401520701</v>
      </c>
      <c r="M5" s="5">
        <v>3</v>
      </c>
      <c r="N5" s="5">
        <v>39547</v>
      </c>
      <c r="O5" s="5">
        <v>26738.6467077981</v>
      </c>
      <c r="P5" s="5">
        <v>23735.943076474101</v>
      </c>
      <c r="Q5" s="5">
        <v>3</v>
      </c>
      <c r="R5" s="5">
        <v>29431</v>
      </c>
      <c r="S5" s="5">
        <v>35928.9209024191</v>
      </c>
      <c r="T5" s="5">
        <v>32986.867142901698</v>
      </c>
      <c r="U5" s="5">
        <v>3</v>
      </c>
      <c r="V5" s="5">
        <v>28938</v>
      </c>
      <c r="W5" s="5">
        <v>36539.737387698602</v>
      </c>
      <c r="X5" s="5">
        <v>32837.313293792497</v>
      </c>
      <c r="Y5" s="5">
        <v>3</v>
      </c>
      <c r="Z5" s="5">
        <v>55761</v>
      </c>
      <c r="AA5" s="5">
        <v>18963.810480255299</v>
      </c>
      <c r="AB5" s="5">
        <v>14608.2223572967</v>
      </c>
      <c r="AC5" s="5">
        <v>3</v>
      </c>
      <c r="AD5" s="5">
        <v>41649</v>
      </c>
      <c r="AE5" s="5">
        <v>25389.805277437601</v>
      </c>
      <c r="AF5" s="5">
        <v>20749.970566304299</v>
      </c>
      <c r="AG5" s="5">
        <v>3</v>
      </c>
      <c r="AH5" s="5">
        <v>29481</v>
      </c>
      <c r="AI5" s="5">
        <v>7945.4582457092401</v>
      </c>
      <c r="AJ5" s="5">
        <v>7476.5567648654596</v>
      </c>
      <c r="AK5" s="5">
        <v>3</v>
      </c>
      <c r="AL5" s="5">
        <v>28928</v>
      </c>
      <c r="AM5" s="5">
        <v>8097.6216814159197</v>
      </c>
      <c r="AN5" s="5">
        <v>7256.7534076827696</v>
      </c>
      <c r="AO5" s="5">
        <v>3</v>
      </c>
      <c r="AP5" s="5">
        <v>41654</v>
      </c>
      <c r="AQ5" s="5">
        <v>5623.6615931243095</v>
      </c>
      <c r="AR5" s="5">
        <v>4547.7984002485</v>
      </c>
    </row>
    <row r="6" spans="1:46" x14ac:dyDescent="0.35">
      <c r="A6" s="5">
        <v>4</v>
      </c>
      <c r="B6" s="5">
        <v>21351</v>
      </c>
      <c r="C6" s="5">
        <v>49525.103034844498</v>
      </c>
      <c r="D6" s="5">
        <v>41601.164483260502</v>
      </c>
      <c r="E6" s="5">
        <v>4</v>
      </c>
      <c r="F6" s="5">
        <v>19210</v>
      </c>
      <c r="G6" s="5">
        <v>55044.505751912897</v>
      </c>
      <c r="H6" s="5">
        <v>53757.3077118601</v>
      </c>
      <c r="I6" s="5">
        <v>4</v>
      </c>
      <c r="J6" s="5">
        <v>37122</v>
      </c>
      <c r="K6" s="5">
        <v>28485.305605689198</v>
      </c>
      <c r="L6" s="5">
        <v>26646.339926924498</v>
      </c>
      <c r="M6" s="5">
        <v>4</v>
      </c>
      <c r="N6" s="5">
        <v>37172</v>
      </c>
      <c r="O6" s="5">
        <v>28447.756375766701</v>
      </c>
      <c r="P6" s="5">
        <v>26697.4677472291</v>
      </c>
      <c r="Q6" s="5">
        <v>4</v>
      </c>
      <c r="R6" s="5">
        <v>28022</v>
      </c>
      <c r="S6" s="5">
        <v>37735.431609749103</v>
      </c>
      <c r="T6" s="5">
        <v>35891.117673013599</v>
      </c>
      <c r="U6" s="5">
        <v>4</v>
      </c>
      <c r="V6" s="5">
        <v>26778</v>
      </c>
      <c r="W6" s="5">
        <v>39488.405093543399</v>
      </c>
      <c r="X6" s="5">
        <v>36481.749810253197</v>
      </c>
      <c r="Y6" s="5">
        <v>4</v>
      </c>
      <c r="Z6" s="5">
        <v>49360</v>
      </c>
      <c r="AA6" s="5">
        <v>21423.4197730956</v>
      </c>
      <c r="AB6" s="5">
        <v>18947.839954129198</v>
      </c>
      <c r="AC6" s="5">
        <v>4</v>
      </c>
      <c r="AD6" s="5">
        <v>35780</v>
      </c>
      <c r="AE6" s="5">
        <v>29554.499720514199</v>
      </c>
      <c r="AF6" s="5">
        <v>25296.270602588302</v>
      </c>
      <c r="AG6" s="5">
        <v>4</v>
      </c>
      <c r="AH6" s="5">
        <v>28058</v>
      </c>
      <c r="AI6" s="5">
        <v>8348.4087102177491</v>
      </c>
      <c r="AJ6" s="5">
        <v>7927.9791518597403</v>
      </c>
      <c r="AK6" s="5">
        <v>4</v>
      </c>
      <c r="AL6" s="5">
        <v>26773</v>
      </c>
      <c r="AM6" s="5">
        <v>8749.0849331440895</v>
      </c>
      <c r="AN6" s="5">
        <v>8085.6028442235302</v>
      </c>
      <c r="AO6" s="5">
        <v>4</v>
      </c>
      <c r="AP6" s="5">
        <v>35555</v>
      </c>
      <c r="AQ6" s="5">
        <v>6588.3279426240997</v>
      </c>
      <c r="AR6" s="5">
        <v>5604.1532094069198</v>
      </c>
    </row>
    <row r="7" spans="1:46" x14ac:dyDescent="0.35">
      <c r="A7" s="5">
        <v>5</v>
      </c>
      <c r="B7" s="5">
        <v>23079</v>
      </c>
      <c r="C7" s="5">
        <v>45817.157712305001</v>
      </c>
      <c r="D7" s="5">
        <v>49453.304026563099</v>
      </c>
      <c r="E7" s="5">
        <v>5</v>
      </c>
      <c r="F7" s="5">
        <v>22258</v>
      </c>
      <c r="G7" s="5">
        <v>47507.075789568204</v>
      </c>
      <c r="H7" s="5">
        <v>54967.2523131302</v>
      </c>
      <c r="I7" s="5">
        <v>5</v>
      </c>
      <c r="J7" s="5">
        <v>39720</v>
      </c>
      <c r="K7" s="5">
        <v>26622.860020140899</v>
      </c>
      <c r="L7" s="5">
        <v>28441.6352877891</v>
      </c>
      <c r="M7" s="5">
        <v>5</v>
      </c>
      <c r="N7" s="5">
        <v>39694</v>
      </c>
      <c r="O7" s="5">
        <v>26640.298281856099</v>
      </c>
      <c r="P7" s="5">
        <v>28386.663803285701</v>
      </c>
      <c r="Q7" s="5">
        <v>5</v>
      </c>
      <c r="R7" s="5">
        <v>29903</v>
      </c>
      <c r="S7" s="5">
        <v>35361.824505082899</v>
      </c>
      <c r="T7" s="5">
        <v>37660.173083087</v>
      </c>
      <c r="U7" s="5">
        <v>5</v>
      </c>
      <c r="V7" s="5">
        <v>29741</v>
      </c>
      <c r="W7" s="5">
        <v>35555.630274704898</v>
      </c>
      <c r="X7" s="5">
        <v>39444.216494460801</v>
      </c>
      <c r="Y7" s="5">
        <v>5</v>
      </c>
      <c r="Z7" s="5">
        <v>52170</v>
      </c>
      <c r="AA7" s="5">
        <v>20269.115025588901</v>
      </c>
      <c r="AB7" s="5">
        <v>21409.540006478699</v>
      </c>
      <c r="AC7" s="5">
        <v>5</v>
      </c>
      <c r="AD7" s="5">
        <v>49329</v>
      </c>
      <c r="AE7" s="5">
        <v>21436.013865520599</v>
      </c>
      <c r="AF7" s="5">
        <v>29477.0585939677</v>
      </c>
      <c r="AG7" s="5">
        <v>5</v>
      </c>
      <c r="AH7" s="5">
        <v>29906</v>
      </c>
      <c r="AI7" s="5">
        <v>7832.5475641154198</v>
      </c>
      <c r="AJ7" s="5">
        <v>8326.7453433812007</v>
      </c>
      <c r="AK7" s="5">
        <v>5</v>
      </c>
      <c r="AL7" s="5">
        <v>29799</v>
      </c>
      <c r="AM7" s="5">
        <v>7860.6711409395903</v>
      </c>
      <c r="AN7" s="5">
        <v>8744.5124682693695</v>
      </c>
      <c r="AO7" s="5">
        <v>5</v>
      </c>
      <c r="AP7" s="5">
        <v>49549</v>
      </c>
      <c r="AQ7" s="5">
        <v>4727.6029788694004</v>
      </c>
      <c r="AR7" s="5">
        <v>6579.07597247577</v>
      </c>
    </row>
    <row r="8" spans="1:46" x14ac:dyDescent="0.35">
      <c r="A8" s="5">
        <v>6</v>
      </c>
      <c r="B8" s="5">
        <v>22104</v>
      </c>
      <c r="C8" s="5">
        <v>47838.045691020103</v>
      </c>
      <c r="D8" s="5">
        <v>45757.680657723897</v>
      </c>
      <c r="E8" s="5">
        <v>6</v>
      </c>
      <c r="F8" s="5">
        <v>18770</v>
      </c>
      <c r="G8" s="5">
        <v>56337.773042088404</v>
      </c>
      <c r="H8" s="5">
        <v>47336.944357401801</v>
      </c>
      <c r="I8" s="5">
        <v>6</v>
      </c>
      <c r="J8" s="5">
        <v>35709</v>
      </c>
      <c r="K8" s="5">
        <v>29613.262762888899</v>
      </c>
      <c r="L8" s="5">
        <v>26574.020556379201</v>
      </c>
      <c r="M8" s="5">
        <v>6</v>
      </c>
      <c r="N8" s="5">
        <v>35757</v>
      </c>
      <c r="O8" s="5">
        <v>29572.683035963899</v>
      </c>
      <c r="P8" s="5">
        <v>26593.401066291099</v>
      </c>
      <c r="Q8" s="5">
        <v>6</v>
      </c>
      <c r="R8" s="5">
        <v>27460</v>
      </c>
      <c r="S8" s="5">
        <v>38509.104151492997</v>
      </c>
      <c r="T8" s="5">
        <v>35309.8704420996</v>
      </c>
      <c r="U8" s="5">
        <v>6</v>
      </c>
      <c r="V8" s="5">
        <v>32282</v>
      </c>
      <c r="W8" s="5">
        <v>32756.954339879801</v>
      </c>
      <c r="X8" s="5">
        <v>35462.624501156897</v>
      </c>
      <c r="Y8" s="5">
        <v>6</v>
      </c>
      <c r="Z8" s="5">
        <v>48176</v>
      </c>
      <c r="AA8" s="5">
        <v>21949.477966664501</v>
      </c>
      <c r="AB8" s="5">
        <v>20255.914184465</v>
      </c>
      <c r="AC8" s="5">
        <v>6</v>
      </c>
      <c r="AD8" s="5">
        <v>52122</v>
      </c>
      <c r="AE8" s="5">
        <v>20287.780826122798</v>
      </c>
      <c r="AF8" s="5">
        <v>21406.072874493901</v>
      </c>
      <c r="AG8" s="5">
        <v>6</v>
      </c>
      <c r="AH8" s="5">
        <v>27254</v>
      </c>
      <c r="AI8" s="5">
        <v>8594.9952300579698</v>
      </c>
      <c r="AJ8" s="5">
        <v>7807.7461502566503</v>
      </c>
      <c r="AK8" s="5">
        <v>6</v>
      </c>
      <c r="AL8" s="5">
        <v>32292</v>
      </c>
      <c r="AM8" s="5">
        <v>7254.0567323176001</v>
      </c>
      <c r="AN8" s="5">
        <v>7851.1864861241402</v>
      </c>
      <c r="AO8" s="5">
        <v>6</v>
      </c>
      <c r="AP8" s="5">
        <v>52109</v>
      </c>
      <c r="AQ8" s="5">
        <v>4495.26002686624</v>
      </c>
      <c r="AR8" s="5">
        <v>4719.8871650211504</v>
      </c>
    </row>
    <row r="9" spans="1:46" x14ac:dyDescent="0.35">
      <c r="A9" s="5">
        <v>7</v>
      </c>
      <c r="B9" s="5">
        <v>20810</v>
      </c>
      <c r="C9" s="5">
        <v>50810.109552181399</v>
      </c>
      <c r="D9" s="5">
        <v>47786.162953590298</v>
      </c>
      <c r="E9" s="5">
        <v>7</v>
      </c>
      <c r="F9" s="5">
        <v>18445</v>
      </c>
      <c r="G9" s="5">
        <v>57327.333839314699</v>
      </c>
      <c r="H9" s="5">
        <v>56235.907253775797</v>
      </c>
      <c r="I9" s="5">
        <v>7</v>
      </c>
      <c r="J9" s="5">
        <v>35436</v>
      </c>
      <c r="K9" s="5">
        <v>29839.720074496301</v>
      </c>
      <c r="L9" s="5">
        <v>29586.749111664401</v>
      </c>
      <c r="M9" s="5">
        <v>7</v>
      </c>
      <c r="N9" s="5">
        <v>35368</v>
      </c>
      <c r="O9" s="5">
        <v>29898.778556887501</v>
      </c>
      <c r="P9" s="5">
        <v>29545.416445475101</v>
      </c>
      <c r="Q9" s="5">
        <v>7</v>
      </c>
      <c r="R9" s="5">
        <v>27150</v>
      </c>
      <c r="S9" s="5">
        <v>38948.802946593001</v>
      </c>
      <c r="T9" s="5">
        <v>38479.676867654001</v>
      </c>
      <c r="U9" s="5">
        <v>7</v>
      </c>
      <c r="V9" s="5">
        <v>26504</v>
      </c>
      <c r="W9" s="5">
        <v>39896.623278626597</v>
      </c>
      <c r="X9" s="5">
        <v>32696.184527858499</v>
      </c>
      <c r="Y9" s="5">
        <v>7</v>
      </c>
      <c r="Z9" s="5">
        <v>46578</v>
      </c>
      <c r="AA9" s="5">
        <v>22702.9928292326</v>
      </c>
      <c r="AB9" s="5">
        <v>21928.540323082299</v>
      </c>
      <c r="AC9" s="5">
        <v>7</v>
      </c>
      <c r="AD9" s="5">
        <v>48208</v>
      </c>
      <c r="AE9" s="5">
        <v>21934.908419589701</v>
      </c>
      <c r="AF9" s="5">
        <v>20270.669197001898</v>
      </c>
      <c r="AG9" s="5">
        <v>7</v>
      </c>
      <c r="AH9" s="5">
        <v>27341</v>
      </c>
      <c r="AI9" s="5">
        <v>8567.3323092677892</v>
      </c>
      <c r="AJ9" s="5">
        <v>8582.7135162862196</v>
      </c>
      <c r="AK9" s="5">
        <v>7</v>
      </c>
      <c r="AL9" s="5">
        <v>26234</v>
      </c>
      <c r="AM9" s="5">
        <v>8928.8355250619406</v>
      </c>
      <c r="AN9" s="5">
        <v>7248.2208057429298</v>
      </c>
      <c r="AO9" s="5">
        <v>7</v>
      </c>
      <c r="AP9" s="5">
        <v>47973</v>
      </c>
      <c r="AQ9" s="5">
        <v>4882.9133054009499</v>
      </c>
      <c r="AR9" s="5">
        <v>4489.5737503833097</v>
      </c>
    </row>
    <row r="10" spans="1:46" x14ac:dyDescent="0.35">
      <c r="A10" s="5">
        <v>8</v>
      </c>
      <c r="B10" s="5">
        <v>19845</v>
      </c>
      <c r="C10" s="5">
        <v>53283.281265746198</v>
      </c>
      <c r="D10" s="5">
        <v>50746.712736346999</v>
      </c>
      <c r="E10" s="5">
        <v>8</v>
      </c>
      <c r="F10" s="5">
        <v>18559</v>
      </c>
      <c r="G10" s="5">
        <v>56978.285467966998</v>
      </c>
      <c r="H10" s="5">
        <v>57224.9580605011</v>
      </c>
      <c r="I10" s="5">
        <v>8</v>
      </c>
      <c r="J10" s="5">
        <v>36465</v>
      </c>
      <c r="K10" s="5">
        <v>28999.3144110791</v>
      </c>
      <c r="L10" s="5">
        <v>29802.716870525899</v>
      </c>
      <c r="M10" s="5">
        <v>8</v>
      </c>
      <c r="N10" s="5">
        <v>36479</v>
      </c>
      <c r="O10" s="5">
        <v>28987.3903508771</v>
      </c>
      <c r="P10" s="5">
        <v>29867.532834345398</v>
      </c>
      <c r="Q10" s="5">
        <v>8</v>
      </c>
      <c r="R10" s="5">
        <v>27452</v>
      </c>
      <c r="S10" s="5">
        <v>38520.326387877001</v>
      </c>
      <c r="T10" s="5">
        <v>38900.0882872277</v>
      </c>
      <c r="U10" s="5">
        <v>8</v>
      </c>
      <c r="V10" s="5">
        <v>25792</v>
      </c>
      <c r="W10" s="5">
        <v>40999.534739454</v>
      </c>
      <c r="X10" s="5">
        <v>39826.001807773398</v>
      </c>
      <c r="Y10" s="5">
        <v>8</v>
      </c>
      <c r="Z10" s="5">
        <v>48540</v>
      </c>
      <c r="AA10" s="5">
        <v>21785.331685207999</v>
      </c>
      <c r="AB10" s="5">
        <v>22663.580445358799</v>
      </c>
      <c r="AC10" s="5">
        <v>8</v>
      </c>
      <c r="AD10" s="5">
        <v>46485</v>
      </c>
      <c r="AE10" s="5">
        <v>22747.924106182501</v>
      </c>
      <c r="AF10" s="5">
        <v>21888.596799900599</v>
      </c>
      <c r="AG10" s="5">
        <v>8</v>
      </c>
      <c r="AH10" s="5">
        <v>27192</v>
      </c>
      <c r="AI10" s="5">
        <v>8614.5925272138793</v>
      </c>
      <c r="AJ10" s="5">
        <v>8544.8311081928896</v>
      </c>
      <c r="AK10" s="5">
        <v>8</v>
      </c>
      <c r="AL10" s="5">
        <v>25808</v>
      </c>
      <c r="AM10" s="5">
        <v>9075.8620689655108</v>
      </c>
      <c r="AN10" s="5">
        <v>8908.8004868030694</v>
      </c>
      <c r="AO10" s="5">
        <v>8</v>
      </c>
      <c r="AP10" s="5">
        <v>46553</v>
      </c>
      <c r="AQ10" s="5">
        <v>5031.8561639421696</v>
      </c>
      <c r="AR10" s="5">
        <v>4875.4943179453003</v>
      </c>
    </row>
    <row r="11" spans="1:46" x14ac:dyDescent="0.35">
      <c r="A11" s="5">
        <v>9</v>
      </c>
      <c r="B11" s="5">
        <v>21330</v>
      </c>
      <c r="C11" s="5">
        <v>49576.1837787154</v>
      </c>
      <c r="D11" s="5">
        <v>53213.566827697199</v>
      </c>
      <c r="E11" s="5">
        <v>9</v>
      </c>
      <c r="F11" s="5">
        <v>18626</v>
      </c>
      <c r="G11" s="5">
        <v>56773.327606571402</v>
      </c>
      <c r="H11" s="5">
        <v>56867.975262167201</v>
      </c>
      <c r="I11" s="5">
        <v>9</v>
      </c>
      <c r="J11" s="5">
        <v>36930</v>
      </c>
      <c r="K11" s="5">
        <v>28634.172759274301</v>
      </c>
      <c r="L11" s="5">
        <v>28962.778340773999</v>
      </c>
      <c r="M11" s="5">
        <v>9</v>
      </c>
      <c r="N11" s="5">
        <v>36928</v>
      </c>
      <c r="O11" s="5">
        <v>28634.948143735201</v>
      </c>
      <c r="P11" s="5">
        <v>28967.538693329599</v>
      </c>
      <c r="Q11" s="5">
        <v>9</v>
      </c>
      <c r="R11" s="5">
        <v>29211</v>
      </c>
      <c r="S11" s="5">
        <v>36200.746294204197</v>
      </c>
      <c r="T11" s="5">
        <v>38486.6792837385</v>
      </c>
      <c r="U11" s="5">
        <v>9</v>
      </c>
      <c r="V11" s="5">
        <v>27064</v>
      </c>
      <c r="W11" s="5">
        <v>39072.568725982797</v>
      </c>
      <c r="X11" s="5">
        <v>40978.880062003402</v>
      </c>
      <c r="Y11" s="5">
        <v>9</v>
      </c>
      <c r="Z11" s="5">
        <v>48424</v>
      </c>
      <c r="AA11" s="5">
        <v>21837.518585825201</v>
      </c>
      <c r="AB11" s="5">
        <v>21764.2579290756</v>
      </c>
      <c r="AC11" s="5">
        <v>9</v>
      </c>
      <c r="AD11" s="5">
        <v>48502</v>
      </c>
      <c r="AE11" s="5">
        <v>21802.399901035002</v>
      </c>
      <c r="AF11" s="5">
        <v>22706.892849473901</v>
      </c>
      <c r="AG11" s="5">
        <v>9</v>
      </c>
      <c r="AH11" s="5">
        <v>29469</v>
      </c>
      <c r="AI11" s="5">
        <v>7948.9633173843604</v>
      </c>
      <c r="AJ11" s="5">
        <v>8603.8345698964204</v>
      </c>
      <c r="AK11" s="5">
        <v>9</v>
      </c>
      <c r="AL11" s="5">
        <v>26984</v>
      </c>
      <c r="AM11" s="5">
        <v>8680.6744487678297</v>
      </c>
      <c r="AN11" s="5">
        <v>9060.0657513053502</v>
      </c>
      <c r="AO11" s="5">
        <v>9</v>
      </c>
      <c r="AP11" s="5">
        <v>48530</v>
      </c>
      <c r="AQ11" s="5">
        <v>4826.7705178133501</v>
      </c>
      <c r="AR11" s="5">
        <v>5022.9007633587698</v>
      </c>
    </row>
    <row r="12" spans="1:46" x14ac:dyDescent="0.35">
      <c r="A12" s="5">
        <v>10</v>
      </c>
      <c r="B12" s="5">
        <v>20381</v>
      </c>
      <c r="C12" s="5">
        <v>51884.598400470997</v>
      </c>
      <c r="D12" s="5">
        <v>49520.464549967197</v>
      </c>
      <c r="E12" s="5">
        <v>10</v>
      </c>
      <c r="F12" s="5">
        <v>18725</v>
      </c>
      <c r="G12" s="5">
        <v>56473.164218958598</v>
      </c>
      <c r="H12" s="5">
        <v>56685.071026534402</v>
      </c>
      <c r="I12" s="5">
        <v>10</v>
      </c>
      <c r="J12" s="5">
        <v>39266</v>
      </c>
      <c r="K12" s="5">
        <v>26929.9921053301</v>
      </c>
      <c r="L12" s="5">
        <v>28589.272196387999</v>
      </c>
      <c r="M12" s="5">
        <v>10</v>
      </c>
      <c r="N12" s="5">
        <v>39308</v>
      </c>
      <c r="O12" s="5">
        <v>26901.2185504591</v>
      </c>
      <c r="P12" s="5">
        <v>28611.704862144499</v>
      </c>
      <c r="Q12" s="5">
        <v>10</v>
      </c>
      <c r="R12" s="5">
        <v>28979</v>
      </c>
      <c r="S12" s="5">
        <v>36490.5621311984</v>
      </c>
      <c r="T12" s="5">
        <v>36137.652928713003</v>
      </c>
      <c r="U12" s="5">
        <v>10</v>
      </c>
      <c r="V12" s="5">
        <v>26761</v>
      </c>
      <c r="W12" s="5">
        <v>39513.489275838801</v>
      </c>
      <c r="X12" s="5">
        <v>38986.1377377967</v>
      </c>
      <c r="Y12" s="5">
        <v>10</v>
      </c>
      <c r="Z12" s="5">
        <v>29026</v>
      </c>
      <c r="AA12" s="5">
        <v>36431.475229104901</v>
      </c>
      <c r="AB12" s="5">
        <v>21793.862451309698</v>
      </c>
      <c r="AC12" s="5">
        <v>10</v>
      </c>
      <c r="AD12" s="5">
        <v>48432</v>
      </c>
      <c r="AE12" s="5">
        <v>21833.911463495198</v>
      </c>
      <c r="AF12" s="5">
        <v>21787.1270809296</v>
      </c>
      <c r="AG12" s="5">
        <v>10</v>
      </c>
      <c r="AH12" s="5">
        <v>28976</v>
      </c>
      <c r="AI12" s="5">
        <v>8084.2076200993897</v>
      </c>
      <c r="AJ12" s="5">
        <v>7934.6927714924404</v>
      </c>
      <c r="AK12" s="5">
        <v>10</v>
      </c>
      <c r="AL12" s="5">
        <v>26788</v>
      </c>
      <c r="AM12" s="5">
        <v>8744.5124682693695</v>
      </c>
      <c r="AN12" s="5">
        <v>8666.54334233601</v>
      </c>
      <c r="AO12" s="5">
        <v>10</v>
      </c>
      <c r="AP12" s="5">
        <v>48434</v>
      </c>
      <c r="AQ12" s="5">
        <v>4836.4372135276799</v>
      </c>
      <c r="AR12" s="5">
        <v>4823.0933948278698</v>
      </c>
    </row>
    <row r="13" spans="1:46" s="24" customFormat="1" x14ac:dyDescent="0.35">
      <c r="A13" s="13" t="s">
        <v>20</v>
      </c>
      <c r="B13" s="48">
        <f>MAX(B2:B11)</f>
        <v>32991</v>
      </c>
      <c r="C13" s="13">
        <f>MAX(C2:C11)</f>
        <v>53283.281265746198</v>
      </c>
      <c r="D13" s="13">
        <f>MAX(D2:D11)</f>
        <v>53213.566827697199</v>
      </c>
      <c r="E13" s="13"/>
      <c r="F13" s="48">
        <f>MAX(F2:F11)</f>
        <v>31635</v>
      </c>
      <c r="G13" s="13">
        <f>MAX(G2:G11)</f>
        <v>57327.333839314699</v>
      </c>
      <c r="H13" s="13">
        <f>MAX(H2:H11)</f>
        <v>57224.9580605011</v>
      </c>
      <c r="I13" s="13"/>
      <c r="J13" s="48">
        <f>MAX(J2:J11)</f>
        <v>56768</v>
      </c>
      <c r="K13" s="13">
        <f>MAX(K2:K11)</f>
        <v>29839.720074496301</v>
      </c>
      <c r="L13" s="13">
        <f>MAX(L2:L11)</f>
        <v>29802.716870525899</v>
      </c>
      <c r="M13" s="13"/>
      <c r="N13" s="13">
        <f>MAX(N2:N11)</f>
        <v>56108</v>
      </c>
      <c r="O13" s="13">
        <f>MAX(O2:O11)</f>
        <v>29898.778556887501</v>
      </c>
      <c r="P13" s="13">
        <f>MAX(P2:P11)</f>
        <v>29867.532834345398</v>
      </c>
      <c r="Q13" s="13"/>
      <c r="R13" s="13">
        <f>MAX(R2:R11)</f>
        <v>43809</v>
      </c>
      <c r="S13" s="13">
        <f>MAX(S2:S11)</f>
        <v>38948.802946593001</v>
      </c>
      <c r="T13" s="13">
        <f>MAX(T2:T11)</f>
        <v>38900.0882872277</v>
      </c>
      <c r="U13" s="13"/>
      <c r="V13" s="13">
        <f t="shared" ref="V13:AR13" si="0">MAX(V2:V11)</f>
        <v>44131</v>
      </c>
      <c r="W13" s="13">
        <f t="shared" si="0"/>
        <v>40999.534739454</v>
      </c>
      <c r="X13" s="13">
        <f t="shared" si="0"/>
        <v>40978.880062003402</v>
      </c>
      <c r="Y13" s="13">
        <f t="shared" si="0"/>
        <v>9</v>
      </c>
      <c r="Z13" s="13">
        <f t="shared" si="0"/>
        <v>72260</v>
      </c>
      <c r="AA13" s="13">
        <f t="shared" si="0"/>
        <v>22702.9928292326</v>
      </c>
      <c r="AB13" s="13">
        <f t="shared" si="0"/>
        <v>22663.580445358799</v>
      </c>
      <c r="AC13" s="13">
        <f t="shared" si="0"/>
        <v>9</v>
      </c>
      <c r="AD13" s="13">
        <f t="shared" si="0"/>
        <v>70800</v>
      </c>
      <c r="AE13" s="13">
        <f t="shared" si="0"/>
        <v>29554.499720514199</v>
      </c>
      <c r="AF13" s="13">
        <f t="shared" si="0"/>
        <v>29477.0585939677</v>
      </c>
      <c r="AG13" s="13">
        <f t="shared" si="0"/>
        <v>9</v>
      </c>
      <c r="AH13" s="13">
        <f t="shared" si="0"/>
        <v>44080</v>
      </c>
      <c r="AI13" s="13">
        <f t="shared" si="0"/>
        <v>8614.5925272138793</v>
      </c>
      <c r="AJ13" s="13">
        <f t="shared" si="0"/>
        <v>8603.8345698964204</v>
      </c>
      <c r="AK13" s="13">
        <f t="shared" si="0"/>
        <v>9</v>
      </c>
      <c r="AL13" s="48">
        <f t="shared" si="0"/>
        <v>44351</v>
      </c>
      <c r="AM13" s="13">
        <f t="shared" si="0"/>
        <v>9075.8620689655108</v>
      </c>
      <c r="AN13" s="13">
        <f t="shared" si="0"/>
        <v>9060.0657513053502</v>
      </c>
      <c r="AO13" s="13">
        <f t="shared" si="0"/>
        <v>9</v>
      </c>
      <c r="AP13" s="48">
        <f t="shared" si="0"/>
        <v>69821</v>
      </c>
      <c r="AQ13" s="13">
        <f t="shared" si="0"/>
        <v>6588.3279426240997</v>
      </c>
      <c r="AR13" s="13">
        <f t="shared" si="0"/>
        <v>6579.07597247577</v>
      </c>
      <c r="AT13" s="49"/>
    </row>
    <row r="14" spans="1:46" s="24" customFormat="1" x14ac:dyDescent="0.35">
      <c r="A14" s="13" t="s">
        <v>21</v>
      </c>
      <c r="B14" s="48">
        <f>QUARTILE(B2:B11,3)</f>
        <v>23986</v>
      </c>
      <c r="C14" s="13">
        <f>QUARTILE(C2:C11,3)</f>
        <v>49576.1837787154</v>
      </c>
      <c r="D14" s="13">
        <f>QUARTILE(D2:D11,3)</f>
        <v>49776.656204009072</v>
      </c>
      <c r="E14" s="13"/>
      <c r="F14" s="48">
        <f>QUARTILE(F2:F11,3)</f>
        <v>22258</v>
      </c>
      <c r="G14" s="13">
        <f>QUARTILE(G2:G11,3)</f>
        <v>56773.327606571402</v>
      </c>
      <c r="H14" s="13">
        <f>QUARTILE(H2:H11,3)</f>
        <v>56393.924255873644</v>
      </c>
      <c r="I14" s="13"/>
      <c r="J14" s="48">
        <f>QUARTILE(J2:J11,3)</f>
        <v>39720</v>
      </c>
      <c r="K14" s="13">
        <f>QUARTILE(K2:K11,3)</f>
        <v>28999.3144110791</v>
      </c>
      <c r="L14" s="13">
        <f>QUARTILE(L2:L11,3)</f>
        <v>29118.7710334966</v>
      </c>
      <c r="M14" s="13"/>
      <c r="N14" s="13">
        <f>QUARTILE(N2:N11,3)</f>
        <v>39694</v>
      </c>
      <c r="O14" s="13">
        <f>QUARTILE(O2:O11,3)</f>
        <v>28987.3903508771</v>
      </c>
      <c r="P14" s="13">
        <f>QUARTILE(P2:P11,3)</f>
        <v>29112.008131365976</v>
      </c>
      <c r="Q14" s="13"/>
      <c r="R14" s="13">
        <f>QUARTILE(R2:R11,3)</f>
        <v>29903</v>
      </c>
      <c r="S14" s="13">
        <f>QUARTILE(S2:S11,3)</f>
        <v>38509.104151492997</v>
      </c>
      <c r="T14" s="13">
        <f>QUARTILE(T2:T11,3)</f>
        <v>38481.427471675124</v>
      </c>
      <c r="U14" s="13"/>
      <c r="V14" s="13">
        <f t="shared" ref="V14:AR14" si="1">QUARTILE(V2:V11,3)</f>
        <v>32157</v>
      </c>
      <c r="W14" s="13">
        <f t="shared" si="1"/>
        <v>39488.405093543399</v>
      </c>
      <c r="X14" s="13">
        <f t="shared" si="1"/>
        <v>39539.662822788952</v>
      </c>
      <c r="Y14" s="13">
        <f t="shared" si="1"/>
        <v>7</v>
      </c>
      <c r="Z14" s="13">
        <f t="shared" si="1"/>
        <v>55761</v>
      </c>
      <c r="AA14" s="13">
        <f t="shared" si="1"/>
        <v>21837.518585825201</v>
      </c>
      <c r="AB14" s="13">
        <f t="shared" si="1"/>
        <v>21805.328527577276</v>
      </c>
      <c r="AC14" s="13">
        <f t="shared" si="1"/>
        <v>7</v>
      </c>
      <c r="AD14" s="13">
        <f t="shared" si="1"/>
        <v>50898</v>
      </c>
      <c r="AE14" s="13">
        <f t="shared" si="1"/>
        <v>22747.924106182501</v>
      </c>
      <c r="AF14" s="13">
        <f t="shared" si="1"/>
        <v>23354.237287752501</v>
      </c>
      <c r="AG14" s="13">
        <f t="shared" si="1"/>
        <v>7</v>
      </c>
      <c r="AH14" s="13">
        <f t="shared" si="1"/>
        <v>29906</v>
      </c>
      <c r="AI14" s="13">
        <f t="shared" si="1"/>
        <v>8567.3323092677892</v>
      </c>
      <c r="AJ14" s="13">
        <f t="shared" si="1"/>
        <v>8554.301710216223</v>
      </c>
      <c r="AK14" s="13">
        <f t="shared" si="1"/>
        <v>7</v>
      </c>
      <c r="AL14" s="48">
        <f t="shared" si="1"/>
        <v>32248</v>
      </c>
      <c r="AM14" s="13">
        <f t="shared" si="1"/>
        <v>8749.0849331440895</v>
      </c>
      <c r="AN14" s="13">
        <f t="shared" si="1"/>
        <v>8785.584472902794</v>
      </c>
      <c r="AO14" s="13">
        <f t="shared" si="1"/>
        <v>7</v>
      </c>
      <c r="AP14" s="48">
        <f t="shared" si="1"/>
        <v>51442</v>
      </c>
      <c r="AQ14" s="13">
        <f t="shared" si="1"/>
        <v>5031.8561639421696</v>
      </c>
      <c r="AR14" s="13">
        <f t="shared" si="1"/>
        <v>5168.2138748708076</v>
      </c>
      <c r="AT14" s="49"/>
    </row>
    <row r="15" spans="1:46" s="24" customFormat="1" x14ac:dyDescent="0.35">
      <c r="A15" s="13" t="s">
        <v>22</v>
      </c>
      <c r="B15" s="48">
        <f>MEDIAN(B2:B11)</f>
        <v>22104</v>
      </c>
      <c r="C15" s="13">
        <f>MEDIAN(C2:C11)</f>
        <v>47838.045691020103</v>
      </c>
      <c r="D15" s="13">
        <f>MEDIAN(D2:D11)</f>
        <v>46771.921805657097</v>
      </c>
      <c r="E15" s="13"/>
      <c r="F15" s="48">
        <f>MEDIAN(F2:F11)</f>
        <v>19210</v>
      </c>
      <c r="G15" s="13">
        <f>MEDIAN(G2:G11)</f>
        <v>55044.505751912897</v>
      </c>
      <c r="H15" s="13">
        <f>MEDIAN(H2:H11)</f>
        <v>54362.280012495146</v>
      </c>
      <c r="I15" s="13"/>
      <c r="J15" s="48">
        <f>MEDIAN(J2:J11)</f>
        <v>37122</v>
      </c>
      <c r="K15" s="13">
        <f>MEDIAN(K2:K11)</f>
        <v>28485.305605689198</v>
      </c>
      <c r="L15" s="13">
        <f>MEDIAN(L2:L11)</f>
        <v>27543.987607356801</v>
      </c>
      <c r="M15" s="13"/>
      <c r="N15" s="13">
        <f>MEDIAN(N2:N11)</f>
        <v>37172</v>
      </c>
      <c r="O15" s="13">
        <f>MEDIAN(O2:O11)</f>
        <v>28447.756375766701</v>
      </c>
      <c r="P15" s="13">
        <f>MEDIAN(P2:P11)</f>
        <v>27542.065775257401</v>
      </c>
      <c r="Q15" s="13"/>
      <c r="R15" s="13">
        <f>MEDIAN(R2:R11)</f>
        <v>29211</v>
      </c>
      <c r="S15" s="13">
        <f>MEDIAN(S2:S11)</f>
        <v>36200.746294204197</v>
      </c>
      <c r="T15" s="13">
        <f>MEDIAN(T2:T11)</f>
        <v>36775.6453780503</v>
      </c>
      <c r="U15" s="13"/>
      <c r="V15" s="13">
        <f t="shared" ref="V15:AR15" si="2">MEDIAN(V2:V11)</f>
        <v>28938</v>
      </c>
      <c r="W15" s="13">
        <f t="shared" si="2"/>
        <v>36539.737387698602</v>
      </c>
      <c r="X15" s="13">
        <f t="shared" si="2"/>
        <v>35972.187155705047</v>
      </c>
      <c r="Y15" s="13">
        <f t="shared" si="2"/>
        <v>5</v>
      </c>
      <c r="Z15" s="13">
        <f t="shared" si="2"/>
        <v>49360</v>
      </c>
      <c r="AA15" s="13">
        <f t="shared" si="2"/>
        <v>21423.4197730956</v>
      </c>
      <c r="AB15" s="13">
        <f t="shared" si="2"/>
        <v>20832.727095471848</v>
      </c>
      <c r="AC15" s="13">
        <f t="shared" si="2"/>
        <v>5</v>
      </c>
      <c r="AD15" s="13">
        <f t="shared" si="2"/>
        <v>48502</v>
      </c>
      <c r="AE15" s="13">
        <f t="shared" si="2"/>
        <v>21802.399901035002</v>
      </c>
      <c r="AF15" s="13">
        <f t="shared" si="2"/>
        <v>21647.33483719725</v>
      </c>
      <c r="AG15" s="13">
        <f t="shared" si="2"/>
        <v>5</v>
      </c>
      <c r="AH15" s="13">
        <f t="shared" si="2"/>
        <v>29469</v>
      </c>
      <c r="AI15" s="13">
        <f t="shared" si="2"/>
        <v>7948.9633173843604</v>
      </c>
      <c r="AJ15" s="13">
        <f t="shared" si="2"/>
        <v>8127.362247620471</v>
      </c>
      <c r="AK15" s="13">
        <f t="shared" si="2"/>
        <v>5</v>
      </c>
      <c r="AL15" s="48">
        <f t="shared" si="2"/>
        <v>28928</v>
      </c>
      <c r="AM15" s="13">
        <f t="shared" si="2"/>
        <v>8097.6216814159197</v>
      </c>
      <c r="AN15" s="13">
        <f t="shared" si="2"/>
        <v>7968.3946651738352</v>
      </c>
      <c r="AO15" s="13">
        <f t="shared" si="2"/>
        <v>5</v>
      </c>
      <c r="AP15" s="48">
        <f t="shared" si="2"/>
        <v>48530</v>
      </c>
      <c r="AQ15" s="13">
        <f t="shared" si="2"/>
        <v>4826.7705178133501</v>
      </c>
      <c r="AR15" s="13">
        <f t="shared" si="2"/>
        <v>4797.6907414832258</v>
      </c>
      <c r="AT15" s="49"/>
    </row>
    <row r="16" spans="1:46" s="24" customFormat="1" x14ac:dyDescent="0.35">
      <c r="A16" s="13" t="s">
        <v>25</v>
      </c>
      <c r="B16" s="48">
        <f>AVERAGE(B2:B11)</f>
        <v>23431.333333333332</v>
      </c>
      <c r="C16" s="13">
        <f>AVERAGE(C2:C11)</f>
        <v>46071.316582656822</v>
      </c>
      <c r="D16" s="13">
        <f>AVERAGE(D2:D11)</f>
        <v>45562.088351085127</v>
      </c>
      <c r="E16" s="13"/>
      <c r="F16" s="48">
        <f>AVERAGE(F2:F11)</f>
        <v>21187.222222222223</v>
      </c>
      <c r="G16" s="13">
        <f>AVERAGE(G2:G11)</f>
        <v>51352.975102713746</v>
      </c>
      <c r="H16" s="13">
        <f>AVERAGE(H2:H11)</f>
        <v>50550.815269369137</v>
      </c>
      <c r="I16" s="13"/>
      <c r="J16" s="48">
        <f>AVERAGE(J2:J11)</f>
        <v>40224.555555555555</v>
      </c>
      <c r="K16" s="13">
        <f>AVERAGE(K2:K11)</f>
        <v>26823.547613583778</v>
      </c>
      <c r="L16" s="13">
        <f>AVERAGE(L2:L11)</f>
        <v>26559.700703857841</v>
      </c>
      <c r="M16" s="13"/>
      <c r="N16" s="47">
        <f>AVERAGE(N2:N11)</f>
        <v>40170.777777777781</v>
      </c>
      <c r="O16" s="13">
        <f>AVERAGE(O2:O11)</f>
        <v>26837.502152352725</v>
      </c>
      <c r="P16" s="13">
        <f>AVERAGE(P2:P11)</f>
        <v>26549.35539673824</v>
      </c>
      <c r="Q16" s="13"/>
      <c r="R16" s="13">
        <f>AVERAGE(R2:R11)</f>
        <v>30494.222222222223</v>
      </c>
      <c r="S16" s="13">
        <f>AVERAGE(S2:S11)</f>
        <v>35375.265420711672</v>
      </c>
      <c r="T16" s="13">
        <f>AVERAGE(T2:T11)</f>
        <v>35208.724973142038</v>
      </c>
      <c r="U16" s="13"/>
      <c r="V16" s="13">
        <f t="shared" ref="V16:AR16" si="3">AVERAGE(V2:V11)</f>
        <v>30376.333333333332</v>
      </c>
      <c r="W16" s="13">
        <f t="shared" si="3"/>
        <v>35683.832811110624</v>
      </c>
      <c r="X16" s="13">
        <f t="shared" si="3"/>
        <v>35192.753504806977</v>
      </c>
      <c r="Y16" s="13">
        <f t="shared" si="3"/>
        <v>5</v>
      </c>
      <c r="Z16" s="13">
        <f t="shared" si="3"/>
        <v>54688.888888888891</v>
      </c>
      <c r="AA16" s="13">
        <f t="shared" si="3"/>
        <v>19830.381524768218</v>
      </c>
      <c r="AB16" s="13">
        <f t="shared" si="3"/>
        <v>19557.233241414873</v>
      </c>
      <c r="AC16" s="13">
        <f t="shared" si="3"/>
        <v>5</v>
      </c>
      <c r="AD16" s="13">
        <f t="shared" si="3"/>
        <v>49308.111111111109</v>
      </c>
      <c r="AE16" s="13">
        <f t="shared" si="3"/>
        <v>22096.025413221832</v>
      </c>
      <c r="AF16" s="13">
        <f t="shared" si="3"/>
        <v>22088.950420711899</v>
      </c>
      <c r="AG16" s="13">
        <f t="shared" si="3"/>
        <v>5</v>
      </c>
      <c r="AH16" s="13">
        <f t="shared" si="3"/>
        <v>30450.111111111109</v>
      </c>
      <c r="AI16" s="13">
        <f t="shared" si="3"/>
        <v>7850.8037785029155</v>
      </c>
      <c r="AJ16" s="13">
        <f t="shared" si="3"/>
        <v>7821.7318405575688</v>
      </c>
      <c r="AK16" s="13">
        <f t="shared" si="3"/>
        <v>5</v>
      </c>
      <c r="AL16" s="48">
        <f t="shared" si="3"/>
        <v>30379.666666666668</v>
      </c>
      <c r="AM16" s="13">
        <f t="shared" si="3"/>
        <v>7910.2452734112931</v>
      </c>
      <c r="AN16" s="13">
        <f t="shared" si="3"/>
        <v>7803.2366936960489</v>
      </c>
      <c r="AO16" s="13">
        <f t="shared" si="3"/>
        <v>5</v>
      </c>
      <c r="AP16" s="48">
        <f t="shared" si="3"/>
        <v>49242.888888888891</v>
      </c>
      <c r="AQ16" s="13">
        <f t="shared" si="3"/>
        <v>4898.3043737614544</v>
      </c>
      <c r="AR16" s="13">
        <f t="shared" si="3"/>
        <v>4896.7845976589606</v>
      </c>
      <c r="AT16" s="49"/>
    </row>
    <row r="17" spans="1:44" s="24" customFormat="1" x14ac:dyDescent="0.35">
      <c r="A17" s="13" t="s">
        <v>23</v>
      </c>
      <c r="B17" s="48">
        <f>QUARTILE(B2:B11,1)</f>
        <v>21330</v>
      </c>
      <c r="C17" s="13">
        <f>QUARTILE(C2:C11,1)</f>
        <v>44084.712552632598</v>
      </c>
      <c r="D17" s="13">
        <f>QUARTILE(D2:D11,1)</f>
        <v>43414.277716993725</v>
      </c>
      <c r="E17" s="13"/>
      <c r="F17" s="48">
        <f>QUARTILE(F2:F11,1)</f>
        <v>18626</v>
      </c>
      <c r="G17" s="13">
        <f>QUARTILE(G2:G11,1)</f>
        <v>47507.075789568204</v>
      </c>
      <c r="H17" s="13">
        <f>QUARTILE(H2:H11,1)</f>
        <v>46699.396252465376</v>
      </c>
      <c r="I17" s="13"/>
      <c r="J17" s="48">
        <f>QUARTILE(J2:J11,1)</f>
        <v>36465</v>
      </c>
      <c r="K17" s="13">
        <f>QUARTILE(K2:K11,1)</f>
        <v>26622.860020140899</v>
      </c>
      <c r="L17" s="13">
        <f>QUARTILE(L2:L11,1)</f>
        <v>25895.564267664577</v>
      </c>
      <c r="M17" s="13"/>
      <c r="N17" s="13">
        <f>QUARTILE(N2:N11,1)</f>
        <v>36479</v>
      </c>
      <c r="O17" s="13">
        <f>QUARTILE(O2:O11,1)</f>
        <v>26640.298281856099</v>
      </c>
      <c r="P17" s="13">
        <f>QUARTILE(P2:P11,1)</f>
        <v>25879.036568836847</v>
      </c>
      <c r="Q17" s="13"/>
      <c r="R17" s="13">
        <f>QUARTILE(R2:R11,1)</f>
        <v>27460</v>
      </c>
      <c r="S17" s="13">
        <f>QUARTILE(S2:S11,1)</f>
        <v>35361.824505082899</v>
      </c>
      <c r="T17" s="13">
        <f>QUARTILE(T2:T11,1)</f>
        <v>34729.119617300123</v>
      </c>
      <c r="U17" s="13"/>
      <c r="V17" s="13">
        <f t="shared" ref="V17:AR17" si="4">QUARTILE(V2:V11,1)</f>
        <v>26778</v>
      </c>
      <c r="W17" s="13">
        <f t="shared" si="4"/>
        <v>32884.286469508901</v>
      </c>
      <c r="X17" s="13">
        <f t="shared" si="4"/>
        <v>32802.031102308996</v>
      </c>
      <c r="Y17" s="13">
        <f t="shared" si="4"/>
        <v>3</v>
      </c>
      <c r="Z17" s="13">
        <f t="shared" si="4"/>
        <v>48424</v>
      </c>
      <c r="AA17" s="13">
        <f t="shared" si="4"/>
        <v>18963.810480255299</v>
      </c>
      <c r="AB17" s="13">
        <f t="shared" si="4"/>
        <v>17930.872648455075</v>
      </c>
      <c r="AC17" s="13">
        <f t="shared" si="4"/>
        <v>3</v>
      </c>
      <c r="AD17" s="13">
        <f t="shared" si="4"/>
        <v>46485</v>
      </c>
      <c r="AE17" s="13">
        <f t="shared" si="4"/>
        <v>20775.6537456531</v>
      </c>
      <c r="AF17" s="13">
        <f t="shared" si="4"/>
        <v>20630.1452239787</v>
      </c>
      <c r="AG17" s="13">
        <f t="shared" si="4"/>
        <v>3</v>
      </c>
      <c r="AH17" s="13">
        <f t="shared" si="4"/>
        <v>27341</v>
      </c>
      <c r="AI17" s="13">
        <f t="shared" si="4"/>
        <v>7832.5475641154198</v>
      </c>
      <c r="AJ17" s="13">
        <f t="shared" si="4"/>
        <v>7724.9488039088528</v>
      </c>
      <c r="AK17" s="13">
        <f t="shared" si="4"/>
        <v>3</v>
      </c>
      <c r="AL17" s="48">
        <f t="shared" si="4"/>
        <v>26773</v>
      </c>
      <c r="AM17" s="13">
        <f t="shared" si="4"/>
        <v>7263.9543537583704</v>
      </c>
      <c r="AN17" s="13">
        <f t="shared" si="4"/>
        <v>7254.6202571978101</v>
      </c>
      <c r="AO17" s="13">
        <f t="shared" si="4"/>
        <v>3</v>
      </c>
      <c r="AP17" s="48">
        <f t="shared" si="4"/>
        <v>46553</v>
      </c>
      <c r="AQ17" s="13">
        <f t="shared" si="4"/>
        <v>4553.3676742151802</v>
      </c>
      <c r="AR17" s="13">
        <f t="shared" si="4"/>
        <v>4533.2422377822022</v>
      </c>
    </row>
    <row r="18" spans="1:44" s="24" customFormat="1" x14ac:dyDescent="0.35">
      <c r="A18" s="13" t="s">
        <v>24</v>
      </c>
      <c r="B18" s="48">
        <f>MIN(B2:B11)</f>
        <v>19845</v>
      </c>
      <c r="C18" s="13">
        <f>MIN(C2:C11)</f>
        <v>32052.012609117301</v>
      </c>
      <c r="D18" s="13">
        <f>MIN(D2:D11)</f>
        <v>31919.466328594201</v>
      </c>
      <c r="E18" s="13"/>
      <c r="F18" s="48">
        <f>MIN(F2:F11)</f>
        <v>18445</v>
      </c>
      <c r="G18" s="13">
        <f>MIN(G2:G11)</f>
        <v>33425.8439752181</v>
      </c>
      <c r="H18" s="13">
        <f>MIN(H2:H11)</f>
        <v>33229.425258460797</v>
      </c>
      <c r="I18" s="13"/>
      <c r="J18" s="48">
        <f>MIN(J2:J11)</f>
        <v>35436</v>
      </c>
      <c r="K18" s="13">
        <f>MIN(K2:K11)</f>
        <v>18627.419894660801</v>
      </c>
      <c r="L18" s="13">
        <f>MIN(L2:L11)</f>
        <v>18603.170135284901</v>
      </c>
      <c r="M18" s="13"/>
      <c r="N18" s="13">
        <f>MIN(N2:N11)</f>
        <v>35368</v>
      </c>
      <c r="O18" s="13">
        <f>MIN(O2:O11)</f>
        <v>18845.859100711001</v>
      </c>
      <c r="P18" s="13">
        <f>MIN(P2:P11)</f>
        <v>18600.879507475802</v>
      </c>
      <c r="Q18" s="13"/>
      <c r="R18" s="13">
        <f>MIN(R2:R11)</f>
        <v>27150</v>
      </c>
      <c r="S18" s="13">
        <f>MIN(S2:S11)</f>
        <v>24137.962519117002</v>
      </c>
      <c r="T18" s="13">
        <f>MIN(T2:T11)</f>
        <v>23955.327005414201</v>
      </c>
      <c r="U18" s="13"/>
      <c r="V18" s="13">
        <f t="shared" ref="V18:AR18" si="5">MIN(V2:V11)</f>
        <v>25792</v>
      </c>
      <c r="W18" s="13">
        <f t="shared" si="5"/>
        <v>23960.754990596601</v>
      </c>
      <c r="X18" s="13">
        <f t="shared" si="5"/>
        <v>23815.057541157101</v>
      </c>
      <c r="Y18" s="13">
        <f t="shared" si="5"/>
        <v>1</v>
      </c>
      <c r="Z18" s="13">
        <f t="shared" si="5"/>
        <v>46578</v>
      </c>
      <c r="AA18" s="13">
        <f t="shared" si="5"/>
        <v>14633.8965693804</v>
      </c>
      <c r="AB18" s="13">
        <f t="shared" si="5"/>
        <v>14608.2223572967</v>
      </c>
      <c r="AC18" s="13">
        <f t="shared" si="5"/>
        <v>1</v>
      </c>
      <c r="AD18" s="13">
        <f t="shared" si="5"/>
        <v>35780</v>
      </c>
      <c r="AE18" s="13">
        <f t="shared" si="5"/>
        <v>14935.242856941</v>
      </c>
      <c r="AF18" s="13">
        <f t="shared" si="5"/>
        <v>14916.071881964601</v>
      </c>
      <c r="AG18" s="13">
        <f t="shared" si="5"/>
        <v>1</v>
      </c>
      <c r="AH18" s="13">
        <f t="shared" si="5"/>
        <v>27192</v>
      </c>
      <c r="AI18" s="13">
        <f t="shared" si="5"/>
        <v>5313.7944332282204</v>
      </c>
      <c r="AJ18" s="13">
        <f t="shared" si="5"/>
        <v>5303.4481197219702</v>
      </c>
      <c r="AK18" s="13">
        <f t="shared" si="5"/>
        <v>1</v>
      </c>
      <c r="AL18" s="48">
        <f t="shared" si="5"/>
        <v>25808</v>
      </c>
      <c r="AM18" s="13">
        <f t="shared" si="5"/>
        <v>5281.4465763307999</v>
      </c>
      <c r="AN18" s="13">
        <f t="shared" si="5"/>
        <v>5270.7512994172303</v>
      </c>
      <c r="AO18" s="13">
        <f t="shared" si="5"/>
        <v>1</v>
      </c>
      <c r="AP18" s="48">
        <f t="shared" si="5"/>
        <v>35555</v>
      </c>
      <c r="AQ18" s="13">
        <f t="shared" si="5"/>
        <v>3354.9791609974</v>
      </c>
      <c r="AR18" s="13">
        <f t="shared" si="5"/>
        <v>3335.3932024319702</v>
      </c>
    </row>
    <row r="19" spans="1:44" ht="15" thickBot="1" x14ac:dyDescent="0.4"/>
    <row r="20" spans="1:44" x14ac:dyDescent="0.35">
      <c r="G20" s="40" t="s">
        <v>63</v>
      </c>
      <c r="H20" s="40"/>
      <c r="I20" s="40" t="s">
        <v>63</v>
      </c>
      <c r="J20" s="40"/>
      <c r="K20" s="40" t="s">
        <v>63</v>
      </c>
      <c r="L20" s="40"/>
      <c r="M20" s="40" t="s">
        <v>63</v>
      </c>
      <c r="N20" s="40"/>
      <c r="O20" s="40" t="s">
        <v>63</v>
      </c>
      <c r="P20" s="40"/>
      <c r="Q20" s="40" t="s">
        <v>63</v>
      </c>
      <c r="R20" s="40"/>
      <c r="S20" s="40" t="s">
        <v>63</v>
      </c>
      <c r="T20" s="40"/>
      <c r="U20" s="40" t="s">
        <v>63</v>
      </c>
      <c r="V20" s="40"/>
      <c r="W20" s="40" t="s">
        <v>63</v>
      </c>
      <c r="X20" s="40"/>
      <c r="Y20" s="40" t="s">
        <v>63</v>
      </c>
      <c r="Z20" s="40"/>
      <c r="AA20" s="40" t="s">
        <v>63</v>
      </c>
      <c r="AB20" s="40"/>
    </row>
    <row r="21" spans="1:44" x14ac:dyDescent="0.35"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spans="1:44" x14ac:dyDescent="0.35">
      <c r="G22" s="35" t="s">
        <v>33</v>
      </c>
      <c r="H22" s="35">
        <v>22030.222222222223</v>
      </c>
      <c r="I22" s="35" t="s">
        <v>33</v>
      </c>
      <c r="J22" s="35">
        <v>19752.777777777777</v>
      </c>
      <c r="K22" s="35" t="s">
        <v>33</v>
      </c>
      <c r="L22" s="35">
        <v>38279.888888888891</v>
      </c>
      <c r="M22" s="35" t="s">
        <v>33</v>
      </c>
      <c r="N22" s="35">
        <v>38304.111111111109</v>
      </c>
      <c r="O22" s="35" t="s">
        <v>33</v>
      </c>
      <c r="P22" s="35">
        <v>28846.444444444445</v>
      </c>
      <c r="Q22" s="35" t="s">
        <v>33</v>
      </c>
      <c r="R22" s="35">
        <v>28446.333333333332</v>
      </c>
      <c r="S22" s="35" t="s">
        <v>33</v>
      </c>
      <c r="T22" s="35">
        <v>47254.375</v>
      </c>
      <c r="U22" s="35" t="s">
        <v>33</v>
      </c>
      <c r="V22" s="35">
        <v>46822.777777777781</v>
      </c>
      <c r="W22" s="35" t="s">
        <v>33</v>
      </c>
      <c r="X22" s="35">
        <v>28771.888888888891</v>
      </c>
      <c r="Y22" s="35" t="s">
        <v>33</v>
      </c>
      <c r="Z22" s="35">
        <v>28428.222222222223</v>
      </c>
      <c r="AA22" s="35" t="s">
        <v>33</v>
      </c>
      <c r="AB22" s="35">
        <v>46866.555555555555</v>
      </c>
    </row>
    <row r="23" spans="1:44" x14ac:dyDescent="0.35">
      <c r="G23" s="35" t="s">
        <v>34</v>
      </c>
      <c r="H23" s="35">
        <v>602.39585955162261</v>
      </c>
      <c r="I23" s="35" t="s">
        <v>34</v>
      </c>
      <c r="J23" s="35">
        <v>619.19286121750145</v>
      </c>
      <c r="K23" s="35" t="s">
        <v>34</v>
      </c>
      <c r="L23" s="35">
        <v>927.50671522643086</v>
      </c>
      <c r="M23" s="35" t="s">
        <v>34</v>
      </c>
      <c r="N23" s="35">
        <v>944.94484619245316</v>
      </c>
      <c r="O23" s="35" t="s">
        <v>34</v>
      </c>
      <c r="P23" s="35">
        <v>514.2538583853285</v>
      </c>
      <c r="Q23" s="35" t="s">
        <v>34</v>
      </c>
      <c r="R23" s="35">
        <v>822.86726012023212</v>
      </c>
      <c r="S23" s="35" t="s">
        <v>34</v>
      </c>
      <c r="T23" s="35">
        <v>2795.2800775688956</v>
      </c>
      <c r="U23" s="35" t="s">
        <v>34</v>
      </c>
      <c r="V23" s="35">
        <v>1696.0885457246313</v>
      </c>
      <c r="W23" s="35" t="s">
        <v>34</v>
      </c>
      <c r="X23" s="35">
        <v>470.1410380715688</v>
      </c>
      <c r="Y23" s="35" t="s">
        <v>34</v>
      </c>
      <c r="Z23" s="35">
        <v>840.33999035076033</v>
      </c>
      <c r="AA23" s="35" t="s">
        <v>34</v>
      </c>
      <c r="AB23" s="35">
        <v>1737.1828816211375</v>
      </c>
    </row>
    <row r="24" spans="1:44" x14ac:dyDescent="0.35">
      <c r="G24" s="35" t="s">
        <v>22</v>
      </c>
      <c r="H24" s="35">
        <v>21351</v>
      </c>
      <c r="I24" s="35" t="s">
        <v>22</v>
      </c>
      <c r="J24" s="35">
        <v>18770</v>
      </c>
      <c r="K24" s="35" t="s">
        <v>22</v>
      </c>
      <c r="L24" s="35">
        <v>37122</v>
      </c>
      <c r="M24" s="35" t="s">
        <v>22</v>
      </c>
      <c r="N24" s="35">
        <v>37172</v>
      </c>
      <c r="O24" s="35" t="s">
        <v>22</v>
      </c>
      <c r="P24" s="35">
        <v>28979</v>
      </c>
      <c r="Q24" s="35" t="s">
        <v>22</v>
      </c>
      <c r="R24" s="35">
        <v>27064</v>
      </c>
      <c r="S24" s="35" t="s">
        <v>22</v>
      </c>
      <c r="T24" s="35">
        <v>48482</v>
      </c>
      <c r="U24" s="35" t="s">
        <v>22</v>
      </c>
      <c r="V24" s="35">
        <v>48432</v>
      </c>
      <c r="W24" s="35" t="s">
        <v>22</v>
      </c>
      <c r="X24" s="35">
        <v>28976</v>
      </c>
      <c r="Y24" s="35" t="s">
        <v>22</v>
      </c>
      <c r="Z24" s="35">
        <v>26984</v>
      </c>
      <c r="AA24" s="35" t="s">
        <v>22</v>
      </c>
      <c r="AB24" s="35">
        <v>48434</v>
      </c>
    </row>
    <row r="25" spans="1:44" ht="15" thickBot="1" x14ac:dyDescent="0.4">
      <c r="A25" s="1" t="s">
        <v>12</v>
      </c>
      <c r="B25" s="6" t="s">
        <v>17</v>
      </c>
      <c r="C25" s="1" t="s">
        <v>12</v>
      </c>
      <c r="D25" s="7" t="s">
        <v>18</v>
      </c>
      <c r="E25" s="1" t="s">
        <v>12</v>
      </c>
      <c r="F25" s="8" t="s">
        <v>19</v>
      </c>
      <c r="G25" s="35" t="s">
        <v>35</v>
      </c>
      <c r="H25" s="35" t="e">
        <v>#N/A</v>
      </c>
      <c r="I25" s="35" t="s">
        <v>35</v>
      </c>
      <c r="J25" s="35" t="e">
        <v>#N/A</v>
      </c>
      <c r="K25" s="35" t="s">
        <v>35</v>
      </c>
      <c r="L25" s="35" t="e">
        <v>#N/A</v>
      </c>
      <c r="M25" s="35" t="s">
        <v>35</v>
      </c>
      <c r="N25" s="35" t="e">
        <v>#N/A</v>
      </c>
      <c r="O25" s="35" t="s">
        <v>35</v>
      </c>
      <c r="P25" s="35" t="e">
        <v>#N/A</v>
      </c>
      <c r="Q25" s="35" t="s">
        <v>35</v>
      </c>
      <c r="R25" s="35" t="e">
        <v>#N/A</v>
      </c>
      <c r="S25" s="35" t="s">
        <v>35</v>
      </c>
      <c r="T25" s="35" t="e">
        <v>#N/A</v>
      </c>
      <c r="U25" s="35" t="s">
        <v>35</v>
      </c>
      <c r="V25" s="35" t="e">
        <v>#N/A</v>
      </c>
      <c r="W25" s="35" t="s">
        <v>35</v>
      </c>
      <c r="X25" s="35" t="e">
        <v>#N/A</v>
      </c>
      <c r="Y25" s="35" t="s">
        <v>35</v>
      </c>
      <c r="Z25" s="35" t="e">
        <v>#N/A</v>
      </c>
      <c r="AA25" s="35" t="s">
        <v>35</v>
      </c>
      <c r="AB25" s="35" t="e">
        <v>#N/A</v>
      </c>
    </row>
    <row r="26" spans="1:44" x14ac:dyDescent="0.35">
      <c r="A26" s="2" t="s">
        <v>13</v>
      </c>
      <c r="B26" s="9">
        <f>F3</f>
        <v>31635</v>
      </c>
      <c r="C26" s="2" t="s">
        <v>13</v>
      </c>
      <c r="D26" s="10">
        <f t="shared" ref="D26:D35" si="6">G3</f>
        <v>33425.8439752181</v>
      </c>
      <c r="E26" s="2" t="s">
        <v>13</v>
      </c>
      <c r="F26" s="11"/>
      <c r="G26" s="35" t="s">
        <v>36</v>
      </c>
      <c r="H26" s="35">
        <v>1807.1875786548678</v>
      </c>
      <c r="I26" s="35" t="s">
        <v>36</v>
      </c>
      <c r="J26" s="35">
        <v>1857.5785836525042</v>
      </c>
      <c r="K26" s="35" t="s">
        <v>36</v>
      </c>
      <c r="L26" s="35">
        <v>2782.5201456792925</v>
      </c>
      <c r="M26" s="35" t="s">
        <v>36</v>
      </c>
      <c r="N26" s="35">
        <v>2834.8345385773596</v>
      </c>
      <c r="O26" s="35" t="s">
        <v>36</v>
      </c>
      <c r="P26" s="35">
        <v>1542.7615751559856</v>
      </c>
      <c r="Q26" s="35" t="s">
        <v>36</v>
      </c>
      <c r="R26" s="35">
        <v>2468.6017803606965</v>
      </c>
      <c r="S26" s="35" t="s">
        <v>36</v>
      </c>
      <c r="T26" s="35">
        <v>7906.2459926584988</v>
      </c>
      <c r="U26" s="35" t="s">
        <v>36</v>
      </c>
      <c r="V26" s="35">
        <v>5088.265637173894</v>
      </c>
      <c r="W26" s="35" t="s">
        <v>36</v>
      </c>
      <c r="X26" s="35">
        <v>1410.4231142147064</v>
      </c>
      <c r="Y26" s="35" t="s">
        <v>36</v>
      </c>
      <c r="Z26" s="35">
        <v>2521.0199710522811</v>
      </c>
      <c r="AA26" s="35" t="s">
        <v>36</v>
      </c>
      <c r="AB26" s="35">
        <v>5211.5486448634128</v>
      </c>
    </row>
    <row r="27" spans="1:44" x14ac:dyDescent="0.35">
      <c r="A27" s="3" t="s">
        <v>13</v>
      </c>
      <c r="B27" s="9">
        <f t="shared" ref="B27:B35" si="7">F4</f>
        <v>23572</v>
      </c>
      <c r="C27" s="3" t="s">
        <v>13</v>
      </c>
      <c r="D27" s="10">
        <f t="shared" si="6"/>
        <v>44860.851858136703</v>
      </c>
      <c r="E27" s="3" t="s">
        <v>13</v>
      </c>
      <c r="F27" s="11">
        <f t="shared" ref="F27:F35" si="8">H4</f>
        <v>33229.425258460797</v>
      </c>
      <c r="G27" s="35" t="s">
        <v>37</v>
      </c>
      <c r="H27" s="35">
        <v>3265926.944444444</v>
      </c>
      <c r="I27" s="35" t="s">
        <v>37</v>
      </c>
      <c r="J27" s="35">
        <v>3450598.1944444436</v>
      </c>
      <c r="K27" s="35" t="s">
        <v>37</v>
      </c>
      <c r="L27" s="35">
        <v>7742418.361111111</v>
      </c>
      <c r="M27" s="35" t="s">
        <v>37</v>
      </c>
      <c r="N27" s="35">
        <v>8036286.8611111119</v>
      </c>
      <c r="O27" s="35" t="s">
        <v>37</v>
      </c>
      <c r="P27" s="35">
        <v>2380113.2777777775</v>
      </c>
      <c r="Q27" s="35" t="s">
        <v>37</v>
      </c>
      <c r="R27" s="35">
        <v>6093994.75</v>
      </c>
      <c r="S27" s="35" t="s">
        <v>37</v>
      </c>
      <c r="T27" s="35">
        <v>62508725.696428575</v>
      </c>
      <c r="U27" s="35" t="s">
        <v>37</v>
      </c>
      <c r="V27" s="35">
        <v>25890447.194444656</v>
      </c>
      <c r="W27" s="35" t="s">
        <v>37</v>
      </c>
      <c r="X27" s="35">
        <v>1989293.361111111</v>
      </c>
      <c r="Y27" s="35" t="s">
        <v>37</v>
      </c>
      <c r="Z27" s="35">
        <v>6355541.694444444</v>
      </c>
      <c r="AA27" s="35" t="s">
        <v>37</v>
      </c>
      <c r="AB27" s="35">
        <v>27160239.277777672</v>
      </c>
    </row>
    <row r="28" spans="1:44" x14ac:dyDescent="0.35">
      <c r="A28" s="3" t="s">
        <v>13</v>
      </c>
      <c r="B28" s="9">
        <f t="shared" si="7"/>
        <v>19610</v>
      </c>
      <c r="C28" s="3" t="s">
        <v>13</v>
      </c>
      <c r="D28" s="10">
        <f t="shared" si="6"/>
        <v>53921.778593646399</v>
      </c>
      <c r="E28" s="3" t="s">
        <v>13</v>
      </c>
      <c r="F28" s="11">
        <f t="shared" si="8"/>
        <v>44786.751937656103</v>
      </c>
      <c r="G28" s="35" t="s">
        <v>38</v>
      </c>
      <c r="H28" s="35">
        <v>-0.16349369348632514</v>
      </c>
      <c r="I28" s="35" t="s">
        <v>38</v>
      </c>
      <c r="J28" s="35">
        <v>1.2969686523402171</v>
      </c>
      <c r="K28" s="35" t="s">
        <v>38</v>
      </c>
      <c r="L28" s="35">
        <v>1.823142592180508</v>
      </c>
      <c r="M28" s="35" t="s">
        <v>38</v>
      </c>
      <c r="N28" s="35">
        <v>2.0581150786918334</v>
      </c>
      <c r="O28" s="35" t="s">
        <v>38</v>
      </c>
      <c r="P28" s="35">
        <v>0.99679798195462155</v>
      </c>
      <c r="Q28" s="35" t="s">
        <v>38</v>
      </c>
      <c r="R28" s="35">
        <v>-1.021001608637321</v>
      </c>
      <c r="S28" s="35" t="s">
        <v>38</v>
      </c>
      <c r="T28" s="35">
        <v>5.3006852260362525</v>
      </c>
      <c r="U28" s="35" t="s">
        <v>38</v>
      </c>
      <c r="V28" s="35">
        <v>2.1053881015608207</v>
      </c>
      <c r="W28" s="35" t="s">
        <v>38</v>
      </c>
      <c r="X28" s="35">
        <v>-0.70785057303053645</v>
      </c>
      <c r="Y28" s="35" t="s">
        <v>38</v>
      </c>
      <c r="Z28" s="35">
        <v>-1.0650587802446312</v>
      </c>
      <c r="AA28" s="35" t="s">
        <v>38</v>
      </c>
      <c r="AB28" s="35">
        <v>2.0989948270600367</v>
      </c>
    </row>
    <row r="29" spans="1:44" x14ac:dyDescent="0.35">
      <c r="A29" s="3" t="s">
        <v>13</v>
      </c>
      <c r="B29" s="9">
        <f t="shared" si="7"/>
        <v>19210</v>
      </c>
      <c r="C29" s="3" t="s">
        <v>13</v>
      </c>
      <c r="D29" s="10">
        <f t="shared" si="6"/>
        <v>55044.505751912897</v>
      </c>
      <c r="E29" s="3" t="s">
        <v>13</v>
      </c>
      <c r="F29" s="11">
        <f t="shared" si="8"/>
        <v>53757.3077118601</v>
      </c>
      <c r="G29" s="35" t="s">
        <v>39</v>
      </c>
      <c r="H29" s="35">
        <v>0.79051005904741278</v>
      </c>
      <c r="I29" s="35" t="s">
        <v>39</v>
      </c>
      <c r="J29" s="35">
        <v>1.6013321481469356</v>
      </c>
      <c r="K29" s="35" t="s">
        <v>39</v>
      </c>
      <c r="L29" s="35">
        <v>1.2863624200037338</v>
      </c>
      <c r="M29" s="35" t="s">
        <v>39</v>
      </c>
      <c r="N29" s="35">
        <v>1.3379721328096132</v>
      </c>
      <c r="O29" s="35" t="s">
        <v>39</v>
      </c>
      <c r="P29" s="35">
        <v>0.97480177867282003</v>
      </c>
      <c r="Q29" s="35" t="s">
        <v>39</v>
      </c>
      <c r="R29" s="35">
        <v>0.76611554166385121</v>
      </c>
      <c r="S29" s="35" t="s">
        <v>39</v>
      </c>
      <c r="T29" s="35">
        <v>-2.0461482971630049</v>
      </c>
      <c r="U29" s="35" t="s">
        <v>39</v>
      </c>
      <c r="V29" s="35">
        <v>-1.5143667610369793</v>
      </c>
      <c r="W29" s="35" t="s">
        <v>39</v>
      </c>
      <c r="X29" s="35">
        <v>0.40199356969161965</v>
      </c>
      <c r="Y29" s="35" t="s">
        <v>39</v>
      </c>
      <c r="Z29" s="35">
        <v>0.75832800275620371</v>
      </c>
      <c r="AA29" s="35" t="s">
        <v>39</v>
      </c>
      <c r="AB29" s="35">
        <v>-1.4987609269195223</v>
      </c>
    </row>
    <row r="30" spans="1:44" x14ac:dyDescent="0.35">
      <c r="A30" s="3" t="s">
        <v>13</v>
      </c>
      <c r="B30" s="9">
        <f t="shared" si="7"/>
        <v>22258</v>
      </c>
      <c r="C30" s="3" t="s">
        <v>13</v>
      </c>
      <c r="D30" s="10">
        <f t="shared" si="6"/>
        <v>47507.075789568204</v>
      </c>
      <c r="E30" s="3" t="s">
        <v>13</v>
      </c>
      <c r="F30" s="11">
        <f t="shared" si="8"/>
        <v>54967.2523131302</v>
      </c>
      <c r="G30" s="35" t="s">
        <v>40</v>
      </c>
      <c r="H30" s="35">
        <v>5541</v>
      </c>
      <c r="I30" s="35" t="s">
        <v>40</v>
      </c>
      <c r="J30" s="35">
        <v>5127</v>
      </c>
      <c r="K30" s="35" t="s">
        <v>40</v>
      </c>
      <c r="L30" s="35">
        <v>8846</v>
      </c>
      <c r="M30" s="35" t="s">
        <v>40</v>
      </c>
      <c r="N30" s="35">
        <v>9116</v>
      </c>
      <c r="O30" s="35" t="s">
        <v>40</v>
      </c>
      <c r="P30" s="35">
        <v>4860</v>
      </c>
      <c r="Q30" s="35" t="s">
        <v>40</v>
      </c>
      <c r="R30" s="35">
        <v>6490</v>
      </c>
      <c r="S30" s="35" t="s">
        <v>40</v>
      </c>
      <c r="T30" s="35">
        <v>26735</v>
      </c>
      <c r="U30" s="35" t="s">
        <v>40</v>
      </c>
      <c r="V30" s="35">
        <v>16342</v>
      </c>
      <c r="W30" s="35" t="s">
        <v>40</v>
      </c>
      <c r="X30" s="35">
        <v>4078</v>
      </c>
      <c r="Y30" s="35" t="s">
        <v>40</v>
      </c>
      <c r="Z30" s="35">
        <v>6484</v>
      </c>
      <c r="AA30" s="35" t="s">
        <v>40</v>
      </c>
      <c r="AB30" s="35">
        <v>16554</v>
      </c>
    </row>
    <row r="31" spans="1:44" x14ac:dyDescent="0.35">
      <c r="A31" s="3" t="s">
        <v>13</v>
      </c>
      <c r="B31" s="9">
        <f t="shared" si="7"/>
        <v>18770</v>
      </c>
      <c r="C31" s="3" t="s">
        <v>13</v>
      </c>
      <c r="D31" s="10">
        <f t="shared" si="6"/>
        <v>56337.773042088404</v>
      </c>
      <c r="E31" s="3" t="s">
        <v>13</v>
      </c>
      <c r="F31" s="11">
        <f t="shared" si="8"/>
        <v>47336.944357401801</v>
      </c>
      <c r="G31" s="35" t="s">
        <v>41</v>
      </c>
      <c r="H31" s="35">
        <v>19845</v>
      </c>
      <c r="I31" s="35" t="s">
        <v>41</v>
      </c>
      <c r="J31" s="35">
        <v>18445</v>
      </c>
      <c r="K31" s="35" t="s">
        <v>41</v>
      </c>
      <c r="L31" s="35">
        <v>35436</v>
      </c>
      <c r="M31" s="35" t="s">
        <v>41</v>
      </c>
      <c r="N31" s="35">
        <v>35368</v>
      </c>
      <c r="O31" s="35" t="s">
        <v>41</v>
      </c>
      <c r="P31" s="35">
        <v>27150</v>
      </c>
      <c r="Q31" s="35" t="s">
        <v>41</v>
      </c>
      <c r="R31" s="35">
        <v>25792</v>
      </c>
      <c r="S31" s="35" t="s">
        <v>41</v>
      </c>
      <c r="T31" s="35">
        <v>29026</v>
      </c>
      <c r="U31" s="35" t="s">
        <v>41</v>
      </c>
      <c r="V31" s="35">
        <v>35780</v>
      </c>
      <c r="W31" s="35" t="s">
        <v>41</v>
      </c>
      <c r="X31" s="35">
        <v>27192</v>
      </c>
      <c r="Y31" s="35" t="s">
        <v>41</v>
      </c>
      <c r="Z31" s="35">
        <v>25808</v>
      </c>
      <c r="AA31" s="35" t="s">
        <v>41</v>
      </c>
      <c r="AB31" s="35">
        <v>35555</v>
      </c>
    </row>
    <row r="32" spans="1:44" x14ac:dyDescent="0.35">
      <c r="A32" s="3" t="s">
        <v>13</v>
      </c>
      <c r="B32" s="9">
        <f t="shared" si="7"/>
        <v>18445</v>
      </c>
      <c r="C32" s="3" t="s">
        <v>13</v>
      </c>
      <c r="D32" s="10">
        <f t="shared" si="6"/>
        <v>57327.333839314699</v>
      </c>
      <c r="E32" s="3" t="s">
        <v>13</v>
      </c>
      <c r="F32" s="11">
        <f t="shared" si="8"/>
        <v>56235.907253775797</v>
      </c>
      <c r="G32" s="35" t="s">
        <v>42</v>
      </c>
      <c r="H32" s="35">
        <v>25386</v>
      </c>
      <c r="I32" s="35" t="s">
        <v>42</v>
      </c>
      <c r="J32" s="35">
        <v>23572</v>
      </c>
      <c r="K32" s="35" t="s">
        <v>42</v>
      </c>
      <c r="L32" s="35">
        <v>44282</v>
      </c>
      <c r="M32" s="35" t="s">
        <v>42</v>
      </c>
      <c r="N32" s="35">
        <v>44484</v>
      </c>
      <c r="O32" s="35" t="s">
        <v>42</v>
      </c>
      <c r="P32" s="35">
        <v>32010</v>
      </c>
      <c r="Q32" s="35" t="s">
        <v>42</v>
      </c>
      <c r="R32" s="35">
        <v>32282</v>
      </c>
      <c r="S32" s="35" t="s">
        <v>42</v>
      </c>
      <c r="T32" s="35">
        <v>55761</v>
      </c>
      <c r="U32" s="35" t="s">
        <v>42</v>
      </c>
      <c r="V32" s="35">
        <v>52122</v>
      </c>
      <c r="W32" s="35" t="s">
        <v>42</v>
      </c>
      <c r="X32" s="35">
        <v>31270</v>
      </c>
      <c r="Y32" s="35" t="s">
        <v>42</v>
      </c>
      <c r="Z32" s="35">
        <v>32292</v>
      </c>
      <c r="AA32" s="35" t="s">
        <v>42</v>
      </c>
      <c r="AB32" s="35">
        <v>52109</v>
      </c>
    </row>
    <row r="33" spans="1:28" x14ac:dyDescent="0.35">
      <c r="A33" s="3" t="s">
        <v>13</v>
      </c>
      <c r="B33" s="9">
        <f t="shared" si="7"/>
        <v>18559</v>
      </c>
      <c r="C33" s="3" t="s">
        <v>13</v>
      </c>
      <c r="D33" s="10">
        <f t="shared" si="6"/>
        <v>56978.285467966998</v>
      </c>
      <c r="E33" s="3" t="s">
        <v>13</v>
      </c>
      <c r="F33" s="11">
        <f t="shared" si="8"/>
        <v>57224.9580605011</v>
      </c>
      <c r="G33" s="35" t="s">
        <v>43</v>
      </c>
      <c r="H33" s="35">
        <v>198272</v>
      </c>
      <c r="I33" s="35" t="s">
        <v>43</v>
      </c>
      <c r="J33" s="35">
        <v>177775</v>
      </c>
      <c r="K33" s="35" t="s">
        <v>43</v>
      </c>
      <c r="L33" s="35">
        <v>344519</v>
      </c>
      <c r="M33" s="35" t="s">
        <v>43</v>
      </c>
      <c r="N33" s="35">
        <v>344737</v>
      </c>
      <c r="O33" s="35" t="s">
        <v>43</v>
      </c>
      <c r="P33" s="35">
        <v>259618</v>
      </c>
      <c r="Q33" s="35" t="s">
        <v>43</v>
      </c>
      <c r="R33" s="35">
        <v>256017</v>
      </c>
      <c r="S33" s="35" t="s">
        <v>43</v>
      </c>
      <c r="T33" s="35">
        <v>378035</v>
      </c>
      <c r="U33" s="35" t="s">
        <v>43</v>
      </c>
      <c r="V33" s="35">
        <v>421405</v>
      </c>
      <c r="W33" s="35" t="s">
        <v>43</v>
      </c>
      <c r="X33" s="35">
        <v>258947</v>
      </c>
      <c r="Y33" s="35" t="s">
        <v>43</v>
      </c>
      <c r="Z33" s="35">
        <v>255854</v>
      </c>
      <c r="AA33" s="35" t="s">
        <v>43</v>
      </c>
      <c r="AB33" s="35">
        <v>421799</v>
      </c>
    </row>
    <row r="34" spans="1:28" x14ac:dyDescent="0.35">
      <c r="A34" s="3" t="s">
        <v>13</v>
      </c>
      <c r="B34" s="9">
        <f t="shared" si="7"/>
        <v>18626</v>
      </c>
      <c r="C34" s="3" t="s">
        <v>13</v>
      </c>
      <c r="D34" s="10">
        <f t="shared" si="6"/>
        <v>56773.327606571402</v>
      </c>
      <c r="E34" s="3" t="s">
        <v>13</v>
      </c>
      <c r="F34" s="11">
        <f t="shared" si="8"/>
        <v>56867.975262167201</v>
      </c>
      <c r="G34" s="35" t="s">
        <v>44</v>
      </c>
      <c r="H34" s="35">
        <v>9</v>
      </c>
      <c r="I34" s="35" t="s">
        <v>44</v>
      </c>
      <c r="J34" s="35">
        <v>9</v>
      </c>
      <c r="K34" s="35" t="s">
        <v>44</v>
      </c>
      <c r="L34" s="35">
        <v>9</v>
      </c>
      <c r="M34" s="35" t="s">
        <v>44</v>
      </c>
      <c r="N34" s="35">
        <v>9</v>
      </c>
      <c r="O34" s="35" t="s">
        <v>44</v>
      </c>
      <c r="P34" s="35">
        <v>9</v>
      </c>
      <c r="Q34" s="35" t="s">
        <v>44</v>
      </c>
      <c r="R34" s="35">
        <v>9</v>
      </c>
      <c r="S34" s="35" t="s">
        <v>44</v>
      </c>
      <c r="T34" s="35">
        <v>8</v>
      </c>
      <c r="U34" s="35" t="s">
        <v>44</v>
      </c>
      <c r="V34" s="35">
        <v>9</v>
      </c>
      <c r="W34" s="35" t="s">
        <v>44</v>
      </c>
      <c r="X34" s="35">
        <v>9</v>
      </c>
      <c r="Y34" s="35" t="s">
        <v>44</v>
      </c>
      <c r="Z34" s="35">
        <v>9</v>
      </c>
      <c r="AA34" s="35" t="s">
        <v>44</v>
      </c>
      <c r="AB34" s="35">
        <v>9</v>
      </c>
    </row>
    <row r="35" spans="1:28" ht="15" thickBot="1" x14ac:dyDescent="0.4">
      <c r="A35" s="4" t="s">
        <v>13</v>
      </c>
      <c r="B35" s="9">
        <f t="shared" si="7"/>
        <v>18725</v>
      </c>
      <c r="C35" s="4" t="s">
        <v>13</v>
      </c>
      <c r="D35" s="10">
        <f t="shared" si="6"/>
        <v>56473.164218958598</v>
      </c>
      <c r="E35" s="4" t="s">
        <v>13</v>
      </c>
      <c r="F35" s="11">
        <f t="shared" si="8"/>
        <v>56685.071026534402</v>
      </c>
      <c r="G35" s="36" t="s">
        <v>45</v>
      </c>
      <c r="H35" s="36">
        <v>2021.2714355872056</v>
      </c>
      <c r="I35" s="36" t="s">
        <v>45</v>
      </c>
      <c r="J35" s="36">
        <v>2077.6318821812811</v>
      </c>
      <c r="K35" s="36" t="s">
        <v>45</v>
      </c>
      <c r="L35" s="36">
        <v>3112.1442819974168</v>
      </c>
      <c r="M35" s="36" t="s">
        <v>45</v>
      </c>
      <c r="N35" s="36">
        <v>3170.6559657229404</v>
      </c>
      <c r="O35" s="36" t="s">
        <v>45</v>
      </c>
      <c r="P35" s="36">
        <v>1725.520881515449</v>
      </c>
      <c r="Q35" s="36" t="s">
        <v>45</v>
      </c>
      <c r="R35" s="36">
        <v>2761.0383799764481</v>
      </c>
      <c r="S35" s="36" t="s">
        <v>45</v>
      </c>
      <c r="T35" s="36">
        <v>9782.0359428689408</v>
      </c>
      <c r="U35" s="36" t="s">
        <v>45</v>
      </c>
      <c r="V35" s="36">
        <v>5691.0340191441092</v>
      </c>
      <c r="W35" s="36" t="s">
        <v>45</v>
      </c>
      <c r="X35" s="36">
        <v>1577.5052830852733</v>
      </c>
      <c r="Y35" s="36" t="s">
        <v>45</v>
      </c>
      <c r="Z35" s="36">
        <v>2819.6661576357683</v>
      </c>
      <c r="AA35" s="36" t="s">
        <v>45</v>
      </c>
      <c r="AB35" s="36">
        <v>5828.921433200805</v>
      </c>
    </row>
    <row r="36" spans="1:28" ht="15" thickBot="1" x14ac:dyDescent="0.4">
      <c r="A36" s="2" t="s">
        <v>14</v>
      </c>
      <c r="B36" s="9">
        <f>B3</f>
        <v>32991</v>
      </c>
      <c r="C36" s="2" t="s">
        <v>14</v>
      </c>
      <c r="D36" s="10">
        <f t="shared" ref="D36:D45" si="9">C3</f>
        <v>32052.012609117301</v>
      </c>
      <c r="E36" s="2" t="s">
        <v>14</v>
      </c>
      <c r="F36" s="11"/>
      <c r="G36" s="5" t="s">
        <v>71</v>
      </c>
      <c r="H36" s="68">
        <f>H35+H24</f>
        <v>23372.271435587205</v>
      </c>
      <c r="I36" s="68"/>
      <c r="J36" s="68">
        <f t="shared" ref="J36:AB36" si="10">J35+J24</f>
        <v>20847.631882181282</v>
      </c>
      <c r="K36" s="68"/>
      <c r="L36" s="68">
        <f t="shared" si="10"/>
        <v>40234.144281997418</v>
      </c>
      <c r="M36" s="68"/>
      <c r="N36" s="68">
        <f t="shared" si="10"/>
        <v>40342.655965722937</v>
      </c>
      <c r="O36" s="68"/>
      <c r="P36" s="68">
        <f t="shared" si="10"/>
        <v>30704.520881515447</v>
      </c>
      <c r="Q36" s="68"/>
      <c r="R36" s="68">
        <f t="shared" si="10"/>
        <v>29825.03837997645</v>
      </c>
      <c r="S36" s="68"/>
      <c r="T36" s="68">
        <f t="shared" si="10"/>
        <v>58264.035942868941</v>
      </c>
      <c r="U36" s="68"/>
      <c r="V36" s="68">
        <f t="shared" si="10"/>
        <v>54123.034019144106</v>
      </c>
      <c r="W36" s="68"/>
      <c r="X36" s="68">
        <f t="shared" si="10"/>
        <v>30553.505283085273</v>
      </c>
      <c r="Y36" s="68"/>
      <c r="Z36" s="68">
        <f t="shared" si="10"/>
        <v>29803.666157635769</v>
      </c>
      <c r="AA36" s="68"/>
      <c r="AB36" s="68">
        <f t="shared" si="10"/>
        <v>54262.921433200805</v>
      </c>
    </row>
    <row r="37" spans="1:28" x14ac:dyDescent="0.35">
      <c r="A37" s="3" t="s">
        <v>14</v>
      </c>
      <c r="B37" s="9">
        <f t="shared" ref="B37:B45" si="11">B4</f>
        <v>23986</v>
      </c>
      <c r="C37" s="3" t="s">
        <v>14</v>
      </c>
      <c r="D37" s="10">
        <f t="shared" si="9"/>
        <v>44084.712552632598</v>
      </c>
      <c r="E37" s="3" t="s">
        <v>14</v>
      </c>
      <c r="F37" s="11">
        <f t="shared" ref="F37:F45" si="12">D4</f>
        <v>31919.466328594201</v>
      </c>
      <c r="R37" s="66" t="s">
        <v>14</v>
      </c>
      <c r="S37" s="68">
        <f>B13</f>
        <v>32991</v>
      </c>
      <c r="T37" s="68">
        <f>B14</f>
        <v>23986</v>
      </c>
      <c r="U37" s="68">
        <f>B15</f>
        <v>22104</v>
      </c>
      <c r="V37" s="68">
        <f>B16</f>
        <v>23431.333333333332</v>
      </c>
      <c r="W37" s="68">
        <f>B17</f>
        <v>21330</v>
      </c>
      <c r="X37" s="68">
        <f>B18</f>
        <v>19845</v>
      </c>
    </row>
    <row r="38" spans="1:28" x14ac:dyDescent="0.35">
      <c r="A38" s="3" t="s">
        <v>14</v>
      </c>
      <c r="B38" s="9">
        <f t="shared" si="11"/>
        <v>25386</v>
      </c>
      <c r="C38" s="3" t="s">
        <v>14</v>
      </c>
      <c r="D38" s="10">
        <f t="shared" si="9"/>
        <v>41655.2430473489</v>
      </c>
      <c r="E38" s="3" t="s">
        <v>14</v>
      </c>
      <c r="F38" s="11">
        <f t="shared" si="12"/>
        <v>44018.648794904802</v>
      </c>
      <c r="R38" s="67" t="s">
        <v>13</v>
      </c>
      <c r="S38" s="68">
        <f>$F13</f>
        <v>31635</v>
      </c>
      <c r="T38" s="68">
        <f>F14</f>
        <v>22258</v>
      </c>
      <c r="U38" s="68">
        <f>F15</f>
        <v>19210</v>
      </c>
      <c r="V38" s="68">
        <f>F16</f>
        <v>21187.222222222223</v>
      </c>
      <c r="W38" s="68">
        <f>F17</f>
        <v>18626</v>
      </c>
      <c r="X38" s="68">
        <f>F18</f>
        <v>18445</v>
      </c>
    </row>
    <row r="39" spans="1:28" x14ac:dyDescent="0.35">
      <c r="A39" s="3" t="s">
        <v>14</v>
      </c>
      <c r="B39" s="9">
        <f t="shared" si="11"/>
        <v>21351</v>
      </c>
      <c r="C39" s="3" t="s">
        <v>14</v>
      </c>
      <c r="D39" s="10">
        <f t="shared" si="9"/>
        <v>49525.103034844498</v>
      </c>
      <c r="E39" s="3" t="s">
        <v>14</v>
      </c>
      <c r="F39" s="11">
        <f t="shared" si="12"/>
        <v>41601.164483260502</v>
      </c>
      <c r="R39" s="54" t="s">
        <v>15</v>
      </c>
      <c r="S39" s="68">
        <f>J13</f>
        <v>56768</v>
      </c>
      <c r="T39" s="68">
        <f>J14</f>
        <v>39720</v>
      </c>
      <c r="U39" s="68">
        <f>J15</f>
        <v>37122</v>
      </c>
      <c r="V39" s="68">
        <f>J16</f>
        <v>40224.555555555555</v>
      </c>
      <c r="W39" s="68">
        <f>J17</f>
        <v>36465</v>
      </c>
      <c r="X39" s="68">
        <f>J18</f>
        <v>35436</v>
      </c>
    </row>
    <row r="40" spans="1:28" ht="26" x14ac:dyDescent="0.35">
      <c r="A40" s="3" t="s">
        <v>14</v>
      </c>
      <c r="B40" s="9">
        <f t="shared" si="11"/>
        <v>23079</v>
      </c>
      <c r="C40" s="3" t="s">
        <v>14</v>
      </c>
      <c r="D40" s="10">
        <f t="shared" si="9"/>
        <v>45817.157712305001</v>
      </c>
      <c r="E40" s="3" t="s">
        <v>14</v>
      </c>
      <c r="F40" s="11">
        <f t="shared" si="12"/>
        <v>49453.304026563099</v>
      </c>
      <c r="R40" s="67" t="s">
        <v>16</v>
      </c>
      <c r="S40" s="68">
        <f>N13</f>
        <v>56108</v>
      </c>
      <c r="T40" s="68">
        <f>N14</f>
        <v>39694</v>
      </c>
      <c r="U40" s="68">
        <f>N15</f>
        <v>37172</v>
      </c>
      <c r="V40" s="68">
        <f>N16</f>
        <v>40170.777777777781</v>
      </c>
      <c r="W40" s="68">
        <f>N17</f>
        <v>36479</v>
      </c>
      <c r="X40" s="68">
        <f>N18</f>
        <v>35368</v>
      </c>
    </row>
    <row r="41" spans="1:28" x14ac:dyDescent="0.35">
      <c r="A41" s="3" t="s">
        <v>14</v>
      </c>
      <c r="B41" s="9">
        <f t="shared" si="11"/>
        <v>22104</v>
      </c>
      <c r="C41" s="3" t="s">
        <v>14</v>
      </c>
      <c r="D41" s="10">
        <f t="shared" si="9"/>
        <v>47838.045691020103</v>
      </c>
      <c r="E41" s="3" t="s">
        <v>14</v>
      </c>
      <c r="F41" s="11">
        <f t="shared" si="12"/>
        <v>45757.680657723897</v>
      </c>
      <c r="R41" s="54" t="s">
        <v>56</v>
      </c>
      <c r="S41" s="68">
        <f>R13</f>
        <v>43809</v>
      </c>
      <c r="T41" s="68">
        <f>R14</f>
        <v>29903</v>
      </c>
      <c r="U41" s="68">
        <f>R15</f>
        <v>29211</v>
      </c>
      <c r="V41" s="68">
        <f>R16</f>
        <v>30494.222222222223</v>
      </c>
      <c r="W41" s="68">
        <f>R17</f>
        <v>27460</v>
      </c>
      <c r="X41" s="68">
        <f>R18</f>
        <v>27150</v>
      </c>
    </row>
    <row r="42" spans="1:28" x14ac:dyDescent="0.35">
      <c r="A42" s="3" t="s">
        <v>14</v>
      </c>
      <c r="B42" s="9">
        <f t="shared" si="11"/>
        <v>20810</v>
      </c>
      <c r="C42" s="3" t="s">
        <v>14</v>
      </c>
      <c r="D42" s="10">
        <f t="shared" si="9"/>
        <v>50810.109552181399</v>
      </c>
      <c r="E42" s="3" t="s">
        <v>14</v>
      </c>
      <c r="F42" s="11">
        <f t="shared" si="12"/>
        <v>47786.162953590298</v>
      </c>
      <c r="R42" s="67" t="s">
        <v>27</v>
      </c>
      <c r="S42" s="68">
        <f>V13</f>
        <v>44131</v>
      </c>
      <c r="T42" s="68">
        <f>V14</f>
        <v>32157</v>
      </c>
      <c r="U42" s="68">
        <f>V15</f>
        <v>28938</v>
      </c>
      <c r="V42" s="68">
        <f>V16</f>
        <v>30376.333333333332</v>
      </c>
      <c r="W42" s="68">
        <f>V17</f>
        <v>26778</v>
      </c>
      <c r="X42" s="68">
        <f>V18</f>
        <v>25792</v>
      </c>
    </row>
    <row r="43" spans="1:28" x14ac:dyDescent="0.35">
      <c r="A43" s="3" t="s">
        <v>14</v>
      </c>
      <c r="B43" s="9">
        <f t="shared" si="11"/>
        <v>19845</v>
      </c>
      <c r="C43" s="3" t="s">
        <v>14</v>
      </c>
      <c r="D43" s="10">
        <f t="shared" si="9"/>
        <v>53283.281265746198</v>
      </c>
      <c r="E43" s="3" t="s">
        <v>14</v>
      </c>
      <c r="F43" s="11">
        <f t="shared" si="12"/>
        <v>50746.712736346999</v>
      </c>
      <c r="R43" s="54" t="s">
        <v>30</v>
      </c>
      <c r="S43" s="68">
        <f>Z13</f>
        <v>72260</v>
      </c>
      <c r="T43" s="68">
        <f>Z14</f>
        <v>55761</v>
      </c>
      <c r="U43" s="68">
        <f>Z15</f>
        <v>49360</v>
      </c>
      <c r="V43" s="68">
        <f>Z16</f>
        <v>54688.888888888891</v>
      </c>
      <c r="W43" s="68">
        <f>Z17</f>
        <v>48424</v>
      </c>
      <c r="X43" s="68">
        <f>Z18</f>
        <v>46578</v>
      </c>
    </row>
    <row r="44" spans="1:28" ht="26" x14ac:dyDescent="0.35">
      <c r="A44" s="3" t="s">
        <v>14</v>
      </c>
      <c r="B44" s="9">
        <f t="shared" si="11"/>
        <v>21330</v>
      </c>
      <c r="C44" s="3" t="s">
        <v>14</v>
      </c>
      <c r="D44" s="10">
        <f t="shared" si="9"/>
        <v>49576.1837787154</v>
      </c>
      <c r="E44" s="3" t="s">
        <v>14</v>
      </c>
      <c r="F44" s="11">
        <f t="shared" si="12"/>
        <v>53213.566827697199</v>
      </c>
      <c r="R44" s="67" t="s">
        <v>31</v>
      </c>
      <c r="S44" s="68">
        <f>AD13</f>
        <v>70800</v>
      </c>
      <c r="T44" s="68">
        <f>AD14</f>
        <v>50898</v>
      </c>
      <c r="U44" s="68">
        <f>AD15</f>
        <v>48502</v>
      </c>
      <c r="V44" s="68">
        <f>AD16</f>
        <v>49308.111111111109</v>
      </c>
      <c r="W44" s="68">
        <f>AD17</f>
        <v>46485</v>
      </c>
      <c r="X44" s="68">
        <f>AD18</f>
        <v>35780</v>
      </c>
    </row>
    <row r="45" spans="1:28" ht="15" thickBot="1" x14ac:dyDescent="0.4">
      <c r="A45" s="4" t="s">
        <v>14</v>
      </c>
      <c r="B45" s="9">
        <f t="shared" si="11"/>
        <v>20381</v>
      </c>
      <c r="C45" s="4" t="s">
        <v>14</v>
      </c>
      <c r="D45" s="10">
        <f t="shared" si="9"/>
        <v>51884.598400470997</v>
      </c>
      <c r="E45" s="4" t="s">
        <v>14</v>
      </c>
      <c r="F45" s="11">
        <f t="shared" si="12"/>
        <v>49520.464549967197</v>
      </c>
      <c r="R45" s="54" t="s">
        <v>28</v>
      </c>
      <c r="S45" s="68">
        <f>AH13</f>
        <v>44080</v>
      </c>
      <c r="T45" s="68">
        <f>AH14</f>
        <v>29906</v>
      </c>
      <c r="U45" s="68">
        <f>AH15</f>
        <v>29469</v>
      </c>
      <c r="V45" s="68">
        <f>AH16</f>
        <v>30450.111111111109</v>
      </c>
      <c r="W45" s="68">
        <f>AH17</f>
        <v>27341</v>
      </c>
      <c r="X45" s="68">
        <f>AH18</f>
        <v>27192</v>
      </c>
    </row>
    <row r="46" spans="1:28" x14ac:dyDescent="0.35">
      <c r="A46" s="3" t="s">
        <v>26</v>
      </c>
      <c r="B46" s="9">
        <f>R3</f>
        <v>43809</v>
      </c>
      <c r="C46" s="3" t="s">
        <v>26</v>
      </c>
      <c r="D46" s="10">
        <f t="shared" ref="D46:D55" si="13">S3</f>
        <v>24137.962519117002</v>
      </c>
      <c r="E46" s="3" t="s">
        <v>26</v>
      </c>
      <c r="F46" s="11"/>
      <c r="R46" s="67" t="s">
        <v>29</v>
      </c>
      <c r="S46" s="68">
        <f>AL13</f>
        <v>44351</v>
      </c>
      <c r="T46" s="68">
        <f>AL14</f>
        <v>32248</v>
      </c>
      <c r="U46" s="68">
        <f>AL15</f>
        <v>28928</v>
      </c>
      <c r="V46" s="68">
        <f>AL16</f>
        <v>30379.666666666668</v>
      </c>
      <c r="W46" s="68">
        <f>AL17</f>
        <v>26773</v>
      </c>
      <c r="X46" s="68">
        <f>AL18</f>
        <v>25808</v>
      </c>
    </row>
    <row r="47" spans="1:28" ht="26" x14ac:dyDescent="0.35">
      <c r="A47" s="3" t="s">
        <v>26</v>
      </c>
      <c r="B47" s="9">
        <f t="shared" ref="B47:B55" si="14">R4</f>
        <v>32010</v>
      </c>
      <c r="C47" s="3" t="s">
        <v>26</v>
      </c>
      <c r="D47" s="10">
        <f t="shared" si="13"/>
        <v>33034.269469869701</v>
      </c>
      <c r="E47" s="3" t="s">
        <v>26</v>
      </c>
      <c r="F47" s="11">
        <f t="shared" ref="F47:F55" si="15">T4</f>
        <v>23955.327005414201</v>
      </c>
      <c r="R47" s="54" t="s">
        <v>32</v>
      </c>
      <c r="S47" s="68">
        <f>AP13</f>
        <v>69821</v>
      </c>
      <c r="T47" s="68">
        <f>AP14</f>
        <v>51442</v>
      </c>
      <c r="U47" s="68">
        <f>AP15</f>
        <v>48530</v>
      </c>
      <c r="V47" s="68">
        <f>AP16</f>
        <v>49242.888888888891</v>
      </c>
      <c r="W47" s="68">
        <f>AP17</f>
        <v>46553</v>
      </c>
      <c r="X47" s="68">
        <f>AP18</f>
        <v>35555</v>
      </c>
    </row>
    <row r="48" spans="1:28" x14ac:dyDescent="0.35">
      <c r="A48" s="3" t="s">
        <v>26</v>
      </c>
      <c r="B48" s="9">
        <f t="shared" si="14"/>
        <v>29431</v>
      </c>
      <c r="C48" s="3" t="s">
        <v>26</v>
      </c>
      <c r="D48" s="10">
        <f t="shared" si="13"/>
        <v>35928.9209024191</v>
      </c>
      <c r="E48" s="3" t="s">
        <v>26</v>
      </c>
      <c r="F48" s="11">
        <f t="shared" si="15"/>
        <v>32986.867142901698</v>
      </c>
    </row>
    <row r="49" spans="1:22" x14ac:dyDescent="0.35">
      <c r="A49" s="3" t="s">
        <v>26</v>
      </c>
      <c r="B49" s="9">
        <f t="shared" si="14"/>
        <v>28022</v>
      </c>
      <c r="C49" s="3" t="s">
        <v>26</v>
      </c>
      <c r="D49" s="10">
        <f t="shared" si="13"/>
        <v>37735.431609749103</v>
      </c>
      <c r="E49" s="3" t="s">
        <v>26</v>
      </c>
      <c r="F49" s="11">
        <f t="shared" si="15"/>
        <v>35891.117673013599</v>
      </c>
    </row>
    <row r="50" spans="1:22" x14ac:dyDescent="0.35">
      <c r="A50" s="3" t="s">
        <v>26</v>
      </c>
      <c r="B50" s="9">
        <f t="shared" si="14"/>
        <v>29903</v>
      </c>
      <c r="C50" s="3" t="s">
        <v>26</v>
      </c>
      <c r="D50" s="10">
        <f t="shared" si="13"/>
        <v>35361.824505082899</v>
      </c>
      <c r="E50" s="3" t="s">
        <v>26</v>
      </c>
      <c r="F50" s="11">
        <f t="shared" si="15"/>
        <v>37660.173083087</v>
      </c>
    </row>
    <row r="51" spans="1:22" ht="52.5" thickBot="1" x14ac:dyDescent="0.4">
      <c r="A51" s="3" t="s">
        <v>26</v>
      </c>
      <c r="B51" s="9">
        <f t="shared" si="14"/>
        <v>27460</v>
      </c>
      <c r="C51" s="3" t="s">
        <v>26</v>
      </c>
      <c r="D51" s="10">
        <f t="shared" si="13"/>
        <v>38509.104151492997</v>
      </c>
      <c r="E51" s="3" t="s">
        <v>26</v>
      </c>
      <c r="F51" s="11">
        <f t="shared" si="15"/>
        <v>35309.8704420996</v>
      </c>
      <c r="H51" s="69" t="s">
        <v>57</v>
      </c>
      <c r="I51" s="69" t="s">
        <v>20</v>
      </c>
      <c r="J51" s="87" t="s">
        <v>21</v>
      </c>
      <c r="K51" s="87"/>
      <c r="L51" s="87" t="s">
        <v>22</v>
      </c>
      <c r="M51" s="87"/>
      <c r="N51" s="87" t="s">
        <v>25</v>
      </c>
      <c r="O51" s="87"/>
      <c r="P51" s="87" t="s">
        <v>23</v>
      </c>
      <c r="Q51" s="87"/>
      <c r="R51" s="69" t="s">
        <v>24</v>
      </c>
      <c r="S51" s="69" t="s">
        <v>60</v>
      </c>
      <c r="U51" s="69" t="s">
        <v>57</v>
      </c>
      <c r="V51" s="69" t="s">
        <v>60</v>
      </c>
    </row>
    <row r="52" spans="1:22" ht="15" thickBot="1" x14ac:dyDescent="0.4">
      <c r="A52" s="3" t="s">
        <v>26</v>
      </c>
      <c r="B52" s="9">
        <f t="shared" si="14"/>
        <v>27150</v>
      </c>
      <c r="C52" s="3" t="s">
        <v>26</v>
      </c>
      <c r="D52" s="10">
        <f t="shared" si="13"/>
        <v>38948.802946593001</v>
      </c>
      <c r="E52" s="3" t="s">
        <v>26</v>
      </c>
      <c r="F52" s="11">
        <f t="shared" si="15"/>
        <v>38479.676867654001</v>
      </c>
      <c r="H52" s="58" t="s">
        <v>13</v>
      </c>
      <c r="I52" s="89">
        <v>31635</v>
      </c>
      <c r="J52" s="89"/>
      <c r="K52" s="89">
        <v>22258</v>
      </c>
      <c r="L52" s="89"/>
      <c r="M52" s="89">
        <v>19210</v>
      </c>
      <c r="N52" s="89"/>
      <c r="O52" s="89">
        <v>21187</v>
      </c>
      <c r="P52" s="89"/>
      <c r="Q52" s="71">
        <v>18626</v>
      </c>
      <c r="R52" s="60">
        <v>18445</v>
      </c>
      <c r="S52" s="61">
        <v>20848</v>
      </c>
      <c r="U52" s="58" t="s">
        <v>13</v>
      </c>
      <c r="V52" s="61">
        <v>20848</v>
      </c>
    </row>
    <row r="53" spans="1:22" x14ac:dyDescent="0.35">
      <c r="A53" s="3" t="s">
        <v>26</v>
      </c>
      <c r="B53" s="9">
        <f t="shared" si="14"/>
        <v>27452</v>
      </c>
      <c r="C53" s="3" t="s">
        <v>26</v>
      </c>
      <c r="D53" s="10">
        <f t="shared" si="13"/>
        <v>38520.326387877001</v>
      </c>
      <c r="E53" s="3" t="s">
        <v>26</v>
      </c>
      <c r="F53" s="11">
        <f t="shared" si="15"/>
        <v>38900.0882872277</v>
      </c>
      <c r="H53" s="66" t="s">
        <v>14</v>
      </c>
      <c r="I53" s="88">
        <v>32991</v>
      </c>
      <c r="J53" s="88"/>
      <c r="K53" s="88">
        <v>23986</v>
      </c>
      <c r="L53" s="88"/>
      <c r="M53" s="88">
        <v>22104</v>
      </c>
      <c r="N53" s="88"/>
      <c r="O53" s="88">
        <v>23431</v>
      </c>
      <c r="P53" s="88"/>
      <c r="Q53" s="70">
        <v>21330</v>
      </c>
      <c r="R53" s="79">
        <v>19845</v>
      </c>
      <c r="S53" s="82">
        <v>23372</v>
      </c>
      <c r="U53" s="66" t="s">
        <v>14</v>
      </c>
      <c r="V53" s="82">
        <v>23372</v>
      </c>
    </row>
    <row r="54" spans="1:22" ht="26" x14ac:dyDescent="0.35">
      <c r="A54" s="3" t="s">
        <v>26</v>
      </c>
      <c r="B54" s="9">
        <f t="shared" si="14"/>
        <v>29211</v>
      </c>
      <c r="C54" s="3" t="s">
        <v>26</v>
      </c>
      <c r="D54" s="10">
        <f t="shared" si="13"/>
        <v>36200.746294204197</v>
      </c>
      <c r="E54" s="3" t="s">
        <v>26</v>
      </c>
      <c r="F54" s="11">
        <f t="shared" si="15"/>
        <v>38486.6792837385</v>
      </c>
      <c r="H54" s="58" t="s">
        <v>29</v>
      </c>
      <c r="I54" s="86">
        <v>44351</v>
      </c>
      <c r="J54" s="86"/>
      <c r="K54" s="86">
        <v>32248</v>
      </c>
      <c r="L54" s="86"/>
      <c r="M54" s="86">
        <v>28928</v>
      </c>
      <c r="N54" s="86"/>
      <c r="O54" s="86">
        <v>30380</v>
      </c>
      <c r="P54" s="86"/>
      <c r="Q54" s="71">
        <v>26773</v>
      </c>
      <c r="R54" s="60">
        <v>25808</v>
      </c>
      <c r="S54" s="61">
        <v>29804</v>
      </c>
      <c r="U54" s="58" t="s">
        <v>29</v>
      </c>
      <c r="V54" s="61">
        <v>29804</v>
      </c>
    </row>
    <row r="55" spans="1:22" ht="26.5" thickBot="1" x14ac:dyDescent="0.4">
      <c r="A55" s="3" t="s">
        <v>26</v>
      </c>
      <c r="B55" s="9">
        <f t="shared" si="14"/>
        <v>28979</v>
      </c>
      <c r="C55" s="3" t="s">
        <v>26</v>
      </c>
      <c r="D55" s="10">
        <f t="shared" si="13"/>
        <v>36490.5621311984</v>
      </c>
      <c r="E55" s="3" t="s">
        <v>26</v>
      </c>
      <c r="F55" s="11">
        <f t="shared" si="15"/>
        <v>36137.652928713003</v>
      </c>
      <c r="H55" s="58" t="s">
        <v>27</v>
      </c>
      <c r="I55" s="86">
        <v>44131</v>
      </c>
      <c r="J55" s="86"/>
      <c r="K55" s="86">
        <v>32157</v>
      </c>
      <c r="L55" s="86"/>
      <c r="M55" s="86">
        <v>28938</v>
      </c>
      <c r="N55" s="86"/>
      <c r="O55" s="86">
        <v>30376</v>
      </c>
      <c r="P55" s="86"/>
      <c r="Q55" s="71">
        <v>26778</v>
      </c>
      <c r="R55" s="60">
        <v>25792</v>
      </c>
      <c r="S55" s="61">
        <v>29825</v>
      </c>
      <c r="U55" s="58" t="s">
        <v>27</v>
      </c>
      <c r="V55" s="61">
        <v>29825</v>
      </c>
    </row>
    <row r="56" spans="1:22" ht="15" thickBot="1" x14ac:dyDescent="0.4">
      <c r="A56" s="2" t="s">
        <v>27</v>
      </c>
      <c r="B56" s="9">
        <f>V3</f>
        <v>44131</v>
      </c>
      <c r="C56" s="2" t="s">
        <v>27</v>
      </c>
      <c r="D56" s="10">
        <f t="shared" ref="D56:D65" si="16">W3</f>
        <v>23960.754990596601</v>
      </c>
      <c r="E56" s="2" t="s">
        <v>27</v>
      </c>
      <c r="F56" s="11"/>
      <c r="H56" s="54" t="s">
        <v>28</v>
      </c>
      <c r="I56" s="85">
        <v>44080</v>
      </c>
      <c r="J56" s="85"/>
      <c r="K56" s="85">
        <v>29906</v>
      </c>
      <c r="L56" s="85"/>
      <c r="M56" s="85">
        <v>29469</v>
      </c>
      <c r="N56" s="85"/>
      <c r="O56" s="85">
        <v>30450</v>
      </c>
      <c r="P56" s="85"/>
      <c r="Q56" s="72">
        <v>27341</v>
      </c>
      <c r="R56" s="56">
        <v>27192</v>
      </c>
      <c r="S56" s="57">
        <v>30554</v>
      </c>
      <c r="U56" s="54" t="s">
        <v>28</v>
      </c>
      <c r="V56" s="57">
        <v>30554</v>
      </c>
    </row>
    <row r="57" spans="1:22" ht="15" thickBot="1" x14ac:dyDescent="0.4">
      <c r="A57" s="2" t="s">
        <v>27</v>
      </c>
      <c r="B57" s="9">
        <f t="shared" ref="B57:B65" si="17">V4</f>
        <v>32157</v>
      </c>
      <c r="C57" s="2" t="s">
        <v>27</v>
      </c>
      <c r="D57" s="10">
        <f t="shared" si="16"/>
        <v>32884.286469508901</v>
      </c>
      <c r="E57" s="2" t="s">
        <v>27</v>
      </c>
      <c r="F57" s="11">
        <f t="shared" ref="F57:F65" si="18">X4</f>
        <v>23815.057541157101</v>
      </c>
      <c r="H57" s="54" t="s">
        <v>56</v>
      </c>
      <c r="I57" s="85">
        <v>43809</v>
      </c>
      <c r="J57" s="85"/>
      <c r="K57" s="85">
        <v>29903</v>
      </c>
      <c r="L57" s="85"/>
      <c r="M57" s="85">
        <v>29211</v>
      </c>
      <c r="N57" s="85"/>
      <c r="O57" s="85">
        <v>30494</v>
      </c>
      <c r="P57" s="85"/>
      <c r="Q57" s="72">
        <v>27460</v>
      </c>
      <c r="R57" s="56">
        <v>27150</v>
      </c>
      <c r="S57" s="57">
        <v>30705</v>
      </c>
      <c r="U57" s="54" t="s">
        <v>56</v>
      </c>
      <c r="V57" s="57">
        <v>30705</v>
      </c>
    </row>
    <row r="58" spans="1:22" ht="15" thickBot="1" x14ac:dyDescent="0.4">
      <c r="A58" s="2" t="s">
        <v>27</v>
      </c>
      <c r="B58" s="9">
        <f t="shared" si="17"/>
        <v>28938</v>
      </c>
      <c r="C58" s="2" t="s">
        <v>27</v>
      </c>
      <c r="D58" s="10">
        <f t="shared" si="16"/>
        <v>36539.737387698602</v>
      </c>
      <c r="E58" s="2" t="s">
        <v>27</v>
      </c>
      <c r="F58" s="11">
        <f t="shared" si="18"/>
        <v>32837.313293792497</v>
      </c>
      <c r="H58" s="54" t="s">
        <v>15</v>
      </c>
      <c r="I58" s="85">
        <v>56768</v>
      </c>
      <c r="J58" s="85"/>
      <c r="K58" s="85">
        <v>39720</v>
      </c>
      <c r="L58" s="85"/>
      <c r="M58" s="85">
        <v>37122</v>
      </c>
      <c r="N58" s="85"/>
      <c r="O58" s="85">
        <v>40225</v>
      </c>
      <c r="P58" s="85"/>
      <c r="Q58" s="72">
        <v>36465</v>
      </c>
      <c r="R58" s="56">
        <v>35436</v>
      </c>
      <c r="S58" s="57">
        <v>40234</v>
      </c>
      <c r="U58" s="54" t="s">
        <v>15</v>
      </c>
      <c r="V58" s="57">
        <v>40234</v>
      </c>
    </row>
    <row r="59" spans="1:22" ht="26.5" thickBot="1" x14ac:dyDescent="0.4">
      <c r="A59" s="2" t="s">
        <v>27</v>
      </c>
      <c r="B59" s="9">
        <f t="shared" si="17"/>
        <v>26778</v>
      </c>
      <c r="C59" s="2" t="s">
        <v>27</v>
      </c>
      <c r="D59" s="10">
        <f t="shared" si="16"/>
        <v>39488.405093543399</v>
      </c>
      <c r="E59" s="2" t="s">
        <v>27</v>
      </c>
      <c r="F59" s="11">
        <f t="shared" si="18"/>
        <v>36481.749810253197</v>
      </c>
      <c r="H59" s="58" t="s">
        <v>16</v>
      </c>
      <c r="I59" s="86">
        <v>56108</v>
      </c>
      <c r="J59" s="86"/>
      <c r="K59" s="86">
        <v>39694</v>
      </c>
      <c r="L59" s="86"/>
      <c r="M59" s="86">
        <v>37172</v>
      </c>
      <c r="N59" s="86"/>
      <c r="O59" s="86">
        <v>40171</v>
      </c>
      <c r="P59" s="86"/>
      <c r="Q59" s="71">
        <v>36479</v>
      </c>
      <c r="R59" s="60">
        <v>35368</v>
      </c>
      <c r="S59" s="61">
        <v>40343</v>
      </c>
      <c r="U59" s="58" t="s">
        <v>16</v>
      </c>
      <c r="V59" s="61">
        <v>40343</v>
      </c>
    </row>
    <row r="60" spans="1:22" ht="26.5" thickBot="1" x14ac:dyDescent="0.4">
      <c r="A60" s="2" t="s">
        <v>27</v>
      </c>
      <c r="B60" s="9">
        <f t="shared" si="17"/>
        <v>29741</v>
      </c>
      <c r="C60" s="2" t="s">
        <v>27</v>
      </c>
      <c r="D60" s="10">
        <f t="shared" si="16"/>
        <v>35555.630274704898</v>
      </c>
      <c r="E60" s="2" t="s">
        <v>27</v>
      </c>
      <c r="F60" s="11">
        <f t="shared" si="18"/>
        <v>39444.216494460801</v>
      </c>
      <c r="H60" s="58" t="s">
        <v>31</v>
      </c>
      <c r="I60" s="86">
        <v>70800</v>
      </c>
      <c r="J60" s="86"/>
      <c r="K60" s="86">
        <v>50898</v>
      </c>
      <c r="L60" s="86"/>
      <c r="M60" s="86">
        <v>48502</v>
      </c>
      <c r="N60" s="86"/>
      <c r="O60" s="86">
        <v>49308</v>
      </c>
      <c r="P60" s="86"/>
      <c r="Q60" s="71">
        <v>46485</v>
      </c>
      <c r="R60" s="60">
        <v>35780</v>
      </c>
      <c r="S60" s="61">
        <v>54123</v>
      </c>
      <c r="U60" s="58" t="s">
        <v>31</v>
      </c>
      <c r="V60" s="61">
        <v>54123</v>
      </c>
    </row>
    <row r="61" spans="1:22" ht="26.5" thickBot="1" x14ac:dyDescent="0.4">
      <c r="A61" s="2" t="s">
        <v>27</v>
      </c>
      <c r="B61" s="9">
        <f t="shared" si="17"/>
        <v>32282</v>
      </c>
      <c r="C61" s="2" t="s">
        <v>27</v>
      </c>
      <c r="D61" s="10">
        <f t="shared" si="16"/>
        <v>32756.954339879801</v>
      </c>
      <c r="E61" s="2" t="s">
        <v>27</v>
      </c>
      <c r="F61" s="11">
        <f t="shared" si="18"/>
        <v>35462.624501156897</v>
      </c>
      <c r="H61" s="54" t="s">
        <v>32</v>
      </c>
      <c r="I61" s="85">
        <v>69821</v>
      </c>
      <c r="J61" s="85"/>
      <c r="K61" s="85">
        <v>51442</v>
      </c>
      <c r="L61" s="85"/>
      <c r="M61" s="85">
        <v>48530</v>
      </c>
      <c r="N61" s="85"/>
      <c r="O61" s="85">
        <v>49243</v>
      </c>
      <c r="P61" s="85"/>
      <c r="Q61" s="72">
        <v>46553</v>
      </c>
      <c r="R61" s="56">
        <v>35555</v>
      </c>
      <c r="S61" s="57">
        <v>54263</v>
      </c>
      <c r="U61" s="54" t="s">
        <v>32</v>
      </c>
      <c r="V61" s="57">
        <v>54263</v>
      </c>
    </row>
    <row r="62" spans="1:22" ht="26.5" thickBot="1" x14ac:dyDescent="0.4">
      <c r="A62" s="2" t="s">
        <v>27</v>
      </c>
      <c r="B62" s="9">
        <f t="shared" si="17"/>
        <v>26504</v>
      </c>
      <c r="C62" s="2" t="s">
        <v>27</v>
      </c>
      <c r="D62" s="10">
        <f t="shared" si="16"/>
        <v>39896.623278626597</v>
      </c>
      <c r="E62" s="2" t="s">
        <v>27</v>
      </c>
      <c r="F62" s="11">
        <f t="shared" si="18"/>
        <v>32696.184527858499</v>
      </c>
      <c r="H62" s="54" t="s">
        <v>30</v>
      </c>
      <c r="I62" s="85">
        <v>72260</v>
      </c>
      <c r="J62" s="85"/>
      <c r="K62" s="85">
        <v>55761</v>
      </c>
      <c r="L62" s="85"/>
      <c r="M62" s="85">
        <v>49360</v>
      </c>
      <c r="N62" s="85"/>
      <c r="O62" s="85">
        <v>54689</v>
      </c>
      <c r="P62" s="85"/>
      <c r="Q62" s="72">
        <v>48424</v>
      </c>
      <c r="R62" s="56">
        <v>46578</v>
      </c>
      <c r="S62" s="57">
        <v>58264</v>
      </c>
      <c r="U62" s="54" t="s">
        <v>30</v>
      </c>
      <c r="V62" s="57">
        <v>58264</v>
      </c>
    </row>
    <row r="63" spans="1:22" ht="15" thickBot="1" x14ac:dyDescent="0.4">
      <c r="A63" s="2" t="s">
        <v>27</v>
      </c>
      <c r="B63" s="9">
        <f t="shared" si="17"/>
        <v>25792</v>
      </c>
      <c r="C63" s="2" t="s">
        <v>27</v>
      </c>
      <c r="D63" s="10">
        <f t="shared" si="16"/>
        <v>40999.534739454</v>
      </c>
      <c r="E63" s="2" t="s">
        <v>27</v>
      </c>
      <c r="F63" s="11">
        <f t="shared" si="18"/>
        <v>39826.001807773398</v>
      </c>
    </row>
    <row r="64" spans="1:22" ht="15" thickBot="1" x14ac:dyDescent="0.4">
      <c r="A64" s="2" t="s">
        <v>27</v>
      </c>
      <c r="B64" s="9">
        <f t="shared" si="17"/>
        <v>27064</v>
      </c>
      <c r="C64" s="2" t="s">
        <v>27</v>
      </c>
      <c r="D64" s="10">
        <f t="shared" si="16"/>
        <v>39072.568725982797</v>
      </c>
      <c r="E64" s="2" t="s">
        <v>27</v>
      </c>
      <c r="F64" s="11">
        <f t="shared" si="18"/>
        <v>40978.880062003402</v>
      </c>
    </row>
    <row r="65" spans="1:6" ht="15" thickBot="1" x14ac:dyDescent="0.4">
      <c r="A65" s="2" t="s">
        <v>27</v>
      </c>
      <c r="B65" s="9">
        <f t="shared" si="17"/>
        <v>26761</v>
      </c>
      <c r="C65" s="2" t="s">
        <v>27</v>
      </c>
      <c r="D65" s="10">
        <f t="shared" si="16"/>
        <v>39513.489275838801</v>
      </c>
      <c r="E65" s="2" t="s">
        <v>27</v>
      </c>
      <c r="F65" s="11">
        <f t="shared" si="18"/>
        <v>38986.1377377967</v>
      </c>
    </row>
    <row r="66" spans="1:6" ht="15" thickBot="1" x14ac:dyDescent="0.4">
      <c r="A66" s="2" t="s">
        <v>28</v>
      </c>
      <c r="B66" s="9">
        <f>AH3</f>
        <v>44080</v>
      </c>
      <c r="C66" s="2" t="s">
        <v>28</v>
      </c>
      <c r="D66" s="10">
        <f t="shared" ref="D66:D75" si="19">AI3</f>
        <v>5313.7944332282204</v>
      </c>
      <c r="E66" s="2" t="s">
        <v>28</v>
      </c>
      <c r="F66" s="11"/>
    </row>
    <row r="67" spans="1:6" ht="15" thickBot="1" x14ac:dyDescent="0.4">
      <c r="A67" s="2" t="s">
        <v>28</v>
      </c>
      <c r="B67" s="9">
        <f t="shared" ref="B67:B75" si="20">AH4</f>
        <v>31270</v>
      </c>
      <c r="C67" s="2" t="s">
        <v>28</v>
      </c>
      <c r="D67" s="10">
        <f t="shared" si="19"/>
        <v>7491.1416693316196</v>
      </c>
      <c r="E67" s="2" t="s">
        <v>28</v>
      </c>
      <c r="F67" s="11">
        <f t="shared" ref="F67:F75" si="21">AJ4</f>
        <v>5303.4481197219702</v>
      </c>
    </row>
    <row r="68" spans="1:6" ht="15" thickBot="1" x14ac:dyDescent="0.4">
      <c r="A68" s="2" t="s">
        <v>28</v>
      </c>
      <c r="B68" s="9">
        <f t="shared" si="20"/>
        <v>29481</v>
      </c>
      <c r="C68" s="2" t="s">
        <v>28</v>
      </c>
      <c r="D68" s="10">
        <f t="shared" si="19"/>
        <v>7945.4582457092401</v>
      </c>
      <c r="E68" s="2" t="s">
        <v>28</v>
      </c>
      <c r="F68" s="11">
        <f t="shared" si="21"/>
        <v>7476.5567648654596</v>
      </c>
    </row>
    <row r="69" spans="1:6" ht="15" thickBot="1" x14ac:dyDescent="0.4">
      <c r="A69" s="2" t="s">
        <v>28</v>
      </c>
      <c r="B69" s="9">
        <f t="shared" si="20"/>
        <v>28058</v>
      </c>
      <c r="C69" s="2" t="s">
        <v>28</v>
      </c>
      <c r="D69" s="10">
        <f t="shared" si="19"/>
        <v>8348.4087102177491</v>
      </c>
      <c r="E69" s="2" t="s">
        <v>28</v>
      </c>
      <c r="F69" s="11">
        <f t="shared" si="21"/>
        <v>7927.9791518597403</v>
      </c>
    </row>
    <row r="70" spans="1:6" ht="15" thickBot="1" x14ac:dyDescent="0.4">
      <c r="A70" s="2" t="s">
        <v>28</v>
      </c>
      <c r="B70" s="9">
        <f t="shared" si="20"/>
        <v>29906</v>
      </c>
      <c r="C70" s="2" t="s">
        <v>28</v>
      </c>
      <c r="D70" s="10">
        <f t="shared" si="19"/>
        <v>7832.5475641154198</v>
      </c>
      <c r="E70" s="2" t="s">
        <v>28</v>
      </c>
      <c r="F70" s="11">
        <f t="shared" si="21"/>
        <v>8326.7453433812007</v>
      </c>
    </row>
    <row r="71" spans="1:6" ht="15" thickBot="1" x14ac:dyDescent="0.4">
      <c r="A71" s="2" t="s">
        <v>28</v>
      </c>
      <c r="B71" s="9">
        <f t="shared" si="20"/>
        <v>27254</v>
      </c>
      <c r="C71" s="2" t="s">
        <v>28</v>
      </c>
      <c r="D71" s="10">
        <f t="shared" si="19"/>
        <v>8594.9952300579698</v>
      </c>
      <c r="E71" s="2" t="s">
        <v>28</v>
      </c>
      <c r="F71" s="11">
        <f t="shared" si="21"/>
        <v>7807.7461502566503</v>
      </c>
    </row>
    <row r="72" spans="1:6" ht="15" thickBot="1" x14ac:dyDescent="0.4">
      <c r="A72" s="2" t="s">
        <v>28</v>
      </c>
      <c r="B72" s="9">
        <f t="shared" si="20"/>
        <v>27341</v>
      </c>
      <c r="C72" s="2" t="s">
        <v>28</v>
      </c>
      <c r="D72" s="10">
        <f t="shared" si="19"/>
        <v>8567.3323092677892</v>
      </c>
      <c r="E72" s="2" t="s">
        <v>28</v>
      </c>
      <c r="F72" s="11">
        <f t="shared" si="21"/>
        <v>8582.7135162862196</v>
      </c>
    </row>
    <row r="73" spans="1:6" ht="15" thickBot="1" x14ac:dyDescent="0.4">
      <c r="A73" s="2" t="s">
        <v>28</v>
      </c>
      <c r="B73" s="9">
        <f t="shared" si="20"/>
        <v>27192</v>
      </c>
      <c r="C73" s="2" t="s">
        <v>28</v>
      </c>
      <c r="D73" s="10">
        <f t="shared" si="19"/>
        <v>8614.5925272138793</v>
      </c>
      <c r="E73" s="2" t="s">
        <v>28</v>
      </c>
      <c r="F73" s="11">
        <f t="shared" si="21"/>
        <v>8544.8311081928896</v>
      </c>
    </row>
    <row r="74" spans="1:6" ht="15" thickBot="1" x14ac:dyDescent="0.4">
      <c r="A74" s="2" t="s">
        <v>28</v>
      </c>
      <c r="B74" s="9">
        <f t="shared" si="20"/>
        <v>29469</v>
      </c>
      <c r="C74" s="2" t="s">
        <v>28</v>
      </c>
      <c r="D74" s="10">
        <f t="shared" si="19"/>
        <v>7948.9633173843604</v>
      </c>
      <c r="E74" s="2" t="s">
        <v>28</v>
      </c>
      <c r="F74" s="11">
        <f t="shared" si="21"/>
        <v>8603.8345698964204</v>
      </c>
    </row>
    <row r="75" spans="1:6" x14ac:dyDescent="0.35">
      <c r="A75" s="2" t="s">
        <v>28</v>
      </c>
      <c r="B75" s="9">
        <f t="shared" si="20"/>
        <v>28976</v>
      </c>
      <c r="C75" s="2" t="s">
        <v>28</v>
      </c>
      <c r="D75" s="10">
        <f t="shared" si="19"/>
        <v>8084.2076200993897</v>
      </c>
      <c r="E75" s="2" t="s">
        <v>28</v>
      </c>
      <c r="F75" s="11">
        <f t="shared" si="21"/>
        <v>7934.6927714924404</v>
      </c>
    </row>
    <row r="76" spans="1:6" ht="15" thickBot="1" x14ac:dyDescent="0.4">
      <c r="A76" s="4" t="s">
        <v>29</v>
      </c>
      <c r="B76" s="9">
        <f>AL3</f>
        <v>44351</v>
      </c>
      <c r="C76" s="4" t="s">
        <v>29</v>
      </c>
      <c r="D76" s="10">
        <f t="shared" ref="D76:D85" si="22">AM3</f>
        <v>5281.4465763307999</v>
      </c>
      <c r="E76" s="4" t="s">
        <v>29</v>
      </c>
      <c r="F76" s="11"/>
    </row>
    <row r="77" spans="1:6" ht="15" thickBot="1" x14ac:dyDescent="0.4">
      <c r="A77" s="4" t="s">
        <v>29</v>
      </c>
      <c r="B77" s="9">
        <f t="shared" ref="B77:B85" si="23">AL4</f>
        <v>32248</v>
      </c>
      <c r="C77" s="4" t="s">
        <v>29</v>
      </c>
      <c r="D77" s="10">
        <f t="shared" si="22"/>
        <v>7263.9543537583704</v>
      </c>
      <c r="E77" s="4" t="s">
        <v>29</v>
      </c>
      <c r="F77" s="11">
        <f t="shared" ref="F77:F85" si="24">AN4</f>
        <v>5270.7512994172303</v>
      </c>
    </row>
    <row r="78" spans="1:6" ht="15" thickBot="1" x14ac:dyDescent="0.4">
      <c r="A78" s="4" t="s">
        <v>29</v>
      </c>
      <c r="B78" s="9">
        <f t="shared" si="23"/>
        <v>28928</v>
      </c>
      <c r="C78" s="4" t="s">
        <v>29</v>
      </c>
      <c r="D78" s="10">
        <f t="shared" si="22"/>
        <v>8097.6216814159197</v>
      </c>
      <c r="E78" s="4" t="s">
        <v>29</v>
      </c>
      <c r="F78" s="11">
        <f t="shared" si="24"/>
        <v>7256.7534076827696</v>
      </c>
    </row>
    <row r="79" spans="1:6" ht="15" thickBot="1" x14ac:dyDescent="0.4">
      <c r="A79" s="4" t="s">
        <v>29</v>
      </c>
      <c r="B79" s="9">
        <f t="shared" si="23"/>
        <v>26773</v>
      </c>
      <c r="C79" s="4" t="s">
        <v>29</v>
      </c>
      <c r="D79" s="10">
        <f t="shared" si="22"/>
        <v>8749.0849331440895</v>
      </c>
      <c r="E79" s="4" t="s">
        <v>29</v>
      </c>
      <c r="F79" s="11">
        <f t="shared" si="24"/>
        <v>8085.6028442235302</v>
      </c>
    </row>
    <row r="80" spans="1:6" ht="15" thickBot="1" x14ac:dyDescent="0.4">
      <c r="A80" s="4" t="s">
        <v>29</v>
      </c>
      <c r="B80" s="9">
        <f t="shared" si="23"/>
        <v>29799</v>
      </c>
      <c r="C80" s="4" t="s">
        <v>29</v>
      </c>
      <c r="D80" s="10">
        <f t="shared" si="22"/>
        <v>7860.6711409395903</v>
      </c>
      <c r="E80" s="4" t="s">
        <v>29</v>
      </c>
      <c r="F80" s="11">
        <f t="shared" si="24"/>
        <v>8744.5124682693695</v>
      </c>
    </row>
    <row r="81" spans="1:6" ht="15" thickBot="1" x14ac:dyDescent="0.4">
      <c r="A81" s="4" t="s">
        <v>29</v>
      </c>
      <c r="B81" s="9">
        <f t="shared" si="23"/>
        <v>32292</v>
      </c>
      <c r="C81" s="4" t="s">
        <v>29</v>
      </c>
      <c r="D81" s="10">
        <f t="shared" si="22"/>
        <v>7254.0567323176001</v>
      </c>
      <c r="E81" s="4" t="s">
        <v>29</v>
      </c>
      <c r="F81" s="11">
        <f t="shared" si="24"/>
        <v>7851.1864861241402</v>
      </c>
    </row>
    <row r="82" spans="1:6" ht="15" thickBot="1" x14ac:dyDescent="0.4">
      <c r="A82" s="4" t="s">
        <v>29</v>
      </c>
      <c r="B82" s="9">
        <f t="shared" si="23"/>
        <v>26234</v>
      </c>
      <c r="C82" s="4" t="s">
        <v>29</v>
      </c>
      <c r="D82" s="10">
        <f t="shared" si="22"/>
        <v>8928.8355250619406</v>
      </c>
      <c r="E82" s="4" t="s">
        <v>29</v>
      </c>
      <c r="F82" s="11">
        <f t="shared" si="24"/>
        <v>7248.2208057429298</v>
      </c>
    </row>
    <row r="83" spans="1:6" ht="15" thickBot="1" x14ac:dyDescent="0.4">
      <c r="A83" s="4" t="s">
        <v>29</v>
      </c>
      <c r="B83" s="9">
        <f t="shared" si="23"/>
        <v>25808</v>
      </c>
      <c r="C83" s="4" t="s">
        <v>29</v>
      </c>
      <c r="D83" s="10">
        <f t="shared" si="22"/>
        <v>9075.8620689655108</v>
      </c>
      <c r="E83" s="4" t="s">
        <v>29</v>
      </c>
      <c r="F83" s="11">
        <f t="shared" si="24"/>
        <v>8908.8004868030694</v>
      </c>
    </row>
    <row r="84" spans="1:6" ht="15" thickBot="1" x14ac:dyDescent="0.4">
      <c r="A84" s="4" t="s">
        <v>29</v>
      </c>
      <c r="B84" s="9">
        <f t="shared" si="23"/>
        <v>26984</v>
      </c>
      <c r="C84" s="4" t="s">
        <v>29</v>
      </c>
      <c r="D84" s="10">
        <f t="shared" si="22"/>
        <v>8680.6744487678297</v>
      </c>
      <c r="E84" s="4" t="s">
        <v>29</v>
      </c>
      <c r="F84" s="11">
        <f t="shared" si="24"/>
        <v>9060.0657513053502</v>
      </c>
    </row>
    <row r="85" spans="1:6" ht="15" thickBot="1" x14ac:dyDescent="0.4">
      <c r="A85" s="4" t="s">
        <v>29</v>
      </c>
      <c r="B85" s="9">
        <f t="shared" si="23"/>
        <v>26788</v>
      </c>
      <c r="C85" s="4" t="s">
        <v>29</v>
      </c>
      <c r="D85" s="10">
        <f t="shared" si="22"/>
        <v>8744.5124682693695</v>
      </c>
      <c r="E85" s="4" t="s">
        <v>29</v>
      </c>
      <c r="F85" s="11">
        <f t="shared" si="24"/>
        <v>8666.54334233601</v>
      </c>
    </row>
    <row r="86" spans="1:6" x14ac:dyDescent="0.35">
      <c r="A86" s="2" t="s">
        <v>15</v>
      </c>
      <c r="B86" s="9">
        <f>J3</f>
        <v>56768</v>
      </c>
      <c r="C86" s="2" t="s">
        <v>15</v>
      </c>
      <c r="D86" s="10">
        <f t="shared" ref="D86:D95" si="25">K3</f>
        <v>18627.419894660801</v>
      </c>
      <c r="E86" s="2" t="s">
        <v>15</v>
      </c>
      <c r="F86" s="11"/>
    </row>
    <row r="87" spans="1:6" x14ac:dyDescent="0.35">
      <c r="A87" s="3" t="s">
        <v>15</v>
      </c>
      <c r="B87" s="9">
        <f t="shared" ref="B87:B95" si="26">J4</f>
        <v>44282</v>
      </c>
      <c r="C87" s="3" t="s">
        <v>15</v>
      </c>
      <c r="D87" s="10">
        <f t="shared" si="25"/>
        <v>23879.592620192801</v>
      </c>
      <c r="E87" s="3" t="s">
        <v>15</v>
      </c>
      <c r="F87" s="11">
        <f t="shared" ref="F87:F95" si="27">L4</f>
        <v>18603.170135284901</v>
      </c>
    </row>
    <row r="88" spans="1:6" x14ac:dyDescent="0.35">
      <c r="A88" s="3" t="s">
        <v>15</v>
      </c>
      <c r="B88" s="9">
        <f t="shared" si="26"/>
        <v>39589</v>
      </c>
      <c r="C88" s="3" t="s">
        <v>15</v>
      </c>
      <c r="D88" s="10">
        <f t="shared" si="25"/>
        <v>26710.280373831702</v>
      </c>
      <c r="E88" s="3" t="s">
        <v>15</v>
      </c>
      <c r="F88" s="11">
        <f t="shared" si="27"/>
        <v>23860.195401520701</v>
      </c>
    </row>
    <row r="89" spans="1:6" x14ac:dyDescent="0.35">
      <c r="A89" s="3" t="s">
        <v>15</v>
      </c>
      <c r="B89" s="9">
        <f t="shared" si="26"/>
        <v>37122</v>
      </c>
      <c r="C89" s="3" t="s">
        <v>15</v>
      </c>
      <c r="D89" s="10">
        <f t="shared" si="25"/>
        <v>28485.305605689198</v>
      </c>
      <c r="E89" s="3" t="s">
        <v>15</v>
      </c>
      <c r="F89" s="11">
        <f t="shared" si="27"/>
        <v>26646.339926924498</v>
      </c>
    </row>
    <row r="90" spans="1:6" x14ac:dyDescent="0.35">
      <c r="A90" s="3" t="s">
        <v>15</v>
      </c>
      <c r="B90" s="9">
        <f t="shared" si="26"/>
        <v>39720</v>
      </c>
      <c r="C90" s="3" t="s">
        <v>15</v>
      </c>
      <c r="D90" s="10">
        <f t="shared" si="25"/>
        <v>26622.860020140899</v>
      </c>
      <c r="E90" s="3" t="s">
        <v>15</v>
      </c>
      <c r="F90" s="11">
        <f t="shared" si="27"/>
        <v>28441.6352877891</v>
      </c>
    </row>
    <row r="91" spans="1:6" x14ac:dyDescent="0.35">
      <c r="A91" s="3" t="s">
        <v>15</v>
      </c>
      <c r="B91" s="9">
        <f t="shared" si="26"/>
        <v>35709</v>
      </c>
      <c r="C91" s="3" t="s">
        <v>15</v>
      </c>
      <c r="D91" s="10">
        <f t="shared" si="25"/>
        <v>29613.262762888899</v>
      </c>
      <c r="E91" s="3" t="s">
        <v>15</v>
      </c>
      <c r="F91" s="11">
        <f t="shared" si="27"/>
        <v>26574.020556379201</v>
      </c>
    </row>
    <row r="92" spans="1:6" x14ac:dyDescent="0.35">
      <c r="A92" s="3" t="s">
        <v>15</v>
      </c>
      <c r="B92" s="9">
        <f t="shared" si="26"/>
        <v>35436</v>
      </c>
      <c r="C92" s="3" t="s">
        <v>15</v>
      </c>
      <c r="D92" s="10">
        <f t="shared" si="25"/>
        <v>29839.720074496301</v>
      </c>
      <c r="E92" s="3" t="s">
        <v>15</v>
      </c>
      <c r="F92" s="11">
        <f t="shared" si="27"/>
        <v>29586.749111664401</v>
      </c>
    </row>
    <row r="93" spans="1:6" x14ac:dyDescent="0.35">
      <c r="A93" s="3" t="s">
        <v>15</v>
      </c>
      <c r="B93" s="9">
        <f t="shared" si="26"/>
        <v>36465</v>
      </c>
      <c r="C93" s="3" t="s">
        <v>15</v>
      </c>
      <c r="D93" s="10">
        <f t="shared" si="25"/>
        <v>28999.3144110791</v>
      </c>
      <c r="E93" s="3" t="s">
        <v>15</v>
      </c>
      <c r="F93" s="11">
        <f t="shared" si="27"/>
        <v>29802.716870525899</v>
      </c>
    </row>
    <row r="94" spans="1:6" x14ac:dyDescent="0.35">
      <c r="A94" s="3" t="s">
        <v>15</v>
      </c>
      <c r="B94" s="9">
        <f t="shared" si="26"/>
        <v>36930</v>
      </c>
      <c r="C94" s="3" t="s">
        <v>15</v>
      </c>
      <c r="D94" s="10">
        <f t="shared" si="25"/>
        <v>28634.172759274301</v>
      </c>
      <c r="E94" s="3" t="s">
        <v>15</v>
      </c>
      <c r="F94" s="11">
        <f t="shared" si="27"/>
        <v>28962.778340773999</v>
      </c>
    </row>
    <row r="95" spans="1:6" ht="15" thickBot="1" x14ac:dyDescent="0.4">
      <c r="A95" s="4" t="s">
        <v>15</v>
      </c>
      <c r="B95" s="9">
        <f t="shared" si="26"/>
        <v>39266</v>
      </c>
      <c r="C95" s="4" t="s">
        <v>15</v>
      </c>
      <c r="D95" s="10">
        <f t="shared" si="25"/>
        <v>26929.9921053301</v>
      </c>
      <c r="E95" s="4" t="s">
        <v>15</v>
      </c>
      <c r="F95" s="11">
        <f t="shared" si="27"/>
        <v>28589.272196387999</v>
      </c>
    </row>
    <row r="96" spans="1:6" x14ac:dyDescent="0.35">
      <c r="A96" s="2" t="s">
        <v>16</v>
      </c>
      <c r="B96" s="9">
        <f>N3</f>
        <v>56108</v>
      </c>
      <c r="C96" s="2" t="s">
        <v>16</v>
      </c>
      <c r="D96" s="10">
        <f t="shared" ref="D96:D105" si="28">O3</f>
        <v>18845.859100711001</v>
      </c>
      <c r="E96" s="2" t="s">
        <v>16</v>
      </c>
      <c r="F96" s="11"/>
    </row>
    <row r="97" spans="1:6" x14ac:dyDescent="0.35">
      <c r="A97" s="3" t="s">
        <v>16</v>
      </c>
      <c r="B97" s="9">
        <f t="shared" ref="B97:B105" si="29">N4</f>
        <v>44484</v>
      </c>
      <c r="C97" s="3" t="s">
        <v>16</v>
      </c>
      <c r="D97" s="10">
        <f t="shared" si="28"/>
        <v>23771.1588175789</v>
      </c>
      <c r="E97" s="3" t="s">
        <v>16</v>
      </c>
      <c r="F97" s="11">
        <f t="shared" ref="F97:F105" si="30">P4</f>
        <v>18600.879507475802</v>
      </c>
    </row>
    <row r="98" spans="1:6" x14ac:dyDescent="0.35">
      <c r="A98" s="3" t="s">
        <v>16</v>
      </c>
      <c r="B98" s="9">
        <f t="shared" si="29"/>
        <v>39547</v>
      </c>
      <c r="C98" s="3" t="s">
        <v>16</v>
      </c>
      <c r="D98" s="10">
        <f t="shared" si="28"/>
        <v>26738.6467077981</v>
      </c>
      <c r="E98" s="3" t="s">
        <v>16</v>
      </c>
      <c r="F98" s="11">
        <f t="shared" si="30"/>
        <v>23735.943076474101</v>
      </c>
    </row>
    <row r="99" spans="1:6" x14ac:dyDescent="0.35">
      <c r="A99" s="3" t="s">
        <v>16</v>
      </c>
      <c r="B99" s="9">
        <f t="shared" si="29"/>
        <v>37172</v>
      </c>
      <c r="C99" s="3" t="s">
        <v>16</v>
      </c>
      <c r="D99" s="10">
        <f t="shared" si="28"/>
        <v>28447.756375766701</v>
      </c>
      <c r="E99" s="3" t="s">
        <v>16</v>
      </c>
      <c r="F99" s="11">
        <f t="shared" si="30"/>
        <v>26697.4677472291</v>
      </c>
    </row>
    <row r="100" spans="1:6" x14ac:dyDescent="0.35">
      <c r="A100" s="3" t="s">
        <v>16</v>
      </c>
      <c r="B100" s="9">
        <f t="shared" si="29"/>
        <v>39694</v>
      </c>
      <c r="C100" s="3" t="s">
        <v>16</v>
      </c>
      <c r="D100" s="10">
        <f t="shared" si="28"/>
        <v>26640.298281856099</v>
      </c>
      <c r="E100" s="3" t="s">
        <v>16</v>
      </c>
      <c r="F100" s="11">
        <f t="shared" si="30"/>
        <v>28386.663803285701</v>
      </c>
    </row>
    <row r="101" spans="1:6" x14ac:dyDescent="0.35">
      <c r="A101" s="3" t="s">
        <v>16</v>
      </c>
      <c r="B101" s="9">
        <f t="shared" si="29"/>
        <v>35757</v>
      </c>
      <c r="C101" s="3" t="s">
        <v>16</v>
      </c>
      <c r="D101" s="10">
        <f t="shared" si="28"/>
        <v>29572.683035963899</v>
      </c>
      <c r="E101" s="3" t="s">
        <v>16</v>
      </c>
      <c r="F101" s="11">
        <f t="shared" si="30"/>
        <v>26593.401066291099</v>
      </c>
    </row>
    <row r="102" spans="1:6" x14ac:dyDescent="0.35">
      <c r="A102" s="3" t="s">
        <v>16</v>
      </c>
      <c r="B102" s="9">
        <f t="shared" si="29"/>
        <v>35368</v>
      </c>
      <c r="C102" s="3" t="s">
        <v>16</v>
      </c>
      <c r="D102" s="10">
        <f t="shared" si="28"/>
        <v>29898.778556887501</v>
      </c>
      <c r="E102" s="3" t="s">
        <v>16</v>
      </c>
      <c r="F102" s="11">
        <f t="shared" si="30"/>
        <v>29545.416445475101</v>
      </c>
    </row>
    <row r="103" spans="1:6" x14ac:dyDescent="0.35">
      <c r="A103" s="3" t="s">
        <v>16</v>
      </c>
      <c r="B103" s="9">
        <f t="shared" si="29"/>
        <v>36479</v>
      </c>
      <c r="C103" s="3" t="s">
        <v>16</v>
      </c>
      <c r="D103" s="10">
        <f t="shared" si="28"/>
        <v>28987.3903508771</v>
      </c>
      <c r="E103" s="3" t="s">
        <v>16</v>
      </c>
      <c r="F103" s="11">
        <f t="shared" si="30"/>
        <v>29867.532834345398</v>
      </c>
    </row>
    <row r="104" spans="1:6" x14ac:dyDescent="0.35">
      <c r="A104" s="3" t="s">
        <v>16</v>
      </c>
      <c r="B104" s="9">
        <f t="shared" si="29"/>
        <v>36928</v>
      </c>
      <c r="C104" s="3" t="s">
        <v>16</v>
      </c>
      <c r="D104" s="10">
        <f t="shared" si="28"/>
        <v>28634.948143735201</v>
      </c>
      <c r="E104" s="3" t="s">
        <v>16</v>
      </c>
      <c r="F104" s="11">
        <f t="shared" si="30"/>
        <v>28967.538693329599</v>
      </c>
    </row>
    <row r="105" spans="1:6" ht="15" thickBot="1" x14ac:dyDescent="0.4">
      <c r="A105" s="4" t="s">
        <v>16</v>
      </c>
      <c r="B105" s="9">
        <f t="shared" si="29"/>
        <v>39308</v>
      </c>
      <c r="C105" s="4" t="s">
        <v>16</v>
      </c>
      <c r="D105" s="10">
        <f t="shared" si="28"/>
        <v>26901.2185504591</v>
      </c>
      <c r="E105" s="4" t="s">
        <v>16</v>
      </c>
      <c r="F105" s="11">
        <f t="shared" si="30"/>
        <v>28611.704862144499</v>
      </c>
    </row>
    <row r="106" spans="1:6" x14ac:dyDescent="0.35">
      <c r="A106" s="3" t="s">
        <v>30</v>
      </c>
      <c r="B106" s="9">
        <f>Z3</f>
        <v>70931</v>
      </c>
      <c r="C106" s="3" t="s">
        <v>30</v>
      </c>
      <c r="D106" s="10">
        <f t="shared" ref="D106:D115" si="31">AA3</f>
        <v>14907.870807663499</v>
      </c>
      <c r="E106" s="3" t="s">
        <v>30</v>
      </c>
      <c r="F106" s="11"/>
    </row>
    <row r="107" spans="1:6" x14ac:dyDescent="0.35">
      <c r="A107" s="3" t="s">
        <v>30</v>
      </c>
      <c r="B107" s="9">
        <f t="shared" ref="B107:B115" si="32">Z4</f>
        <v>72260</v>
      </c>
      <c r="C107" s="3" t="s">
        <v>30</v>
      </c>
      <c r="D107" s="10">
        <f t="shared" si="31"/>
        <v>14633.8965693804</v>
      </c>
      <c r="E107" s="3" t="s">
        <v>30</v>
      </c>
      <c r="F107" s="11">
        <f t="shared" ref="F107:F115" si="33">AB4</f>
        <v>14879.970731432701</v>
      </c>
    </row>
    <row r="108" spans="1:6" x14ac:dyDescent="0.35">
      <c r="A108" s="3" t="s">
        <v>30</v>
      </c>
      <c r="B108" s="9">
        <f t="shared" si="32"/>
        <v>55761</v>
      </c>
      <c r="C108" s="3" t="s">
        <v>30</v>
      </c>
      <c r="D108" s="10">
        <f t="shared" si="31"/>
        <v>18963.810480255299</v>
      </c>
      <c r="E108" s="3" t="s">
        <v>30</v>
      </c>
      <c r="F108" s="11">
        <f t="shared" si="33"/>
        <v>14608.2223572967</v>
      </c>
    </row>
    <row r="109" spans="1:6" x14ac:dyDescent="0.35">
      <c r="A109" s="3" t="s">
        <v>30</v>
      </c>
      <c r="B109" s="9">
        <f t="shared" si="32"/>
        <v>49360</v>
      </c>
      <c r="C109" s="3" t="s">
        <v>30</v>
      </c>
      <c r="D109" s="10">
        <f t="shared" si="31"/>
        <v>21423.4197730956</v>
      </c>
      <c r="E109" s="3" t="s">
        <v>30</v>
      </c>
      <c r="F109" s="11">
        <f t="shared" si="33"/>
        <v>18947.839954129198</v>
      </c>
    </row>
    <row r="110" spans="1:6" x14ac:dyDescent="0.35">
      <c r="A110" s="3" t="s">
        <v>30</v>
      </c>
      <c r="B110" s="9">
        <f t="shared" si="32"/>
        <v>52170</v>
      </c>
      <c r="C110" s="3" t="s">
        <v>30</v>
      </c>
      <c r="D110" s="10">
        <f t="shared" si="31"/>
        <v>20269.115025588901</v>
      </c>
      <c r="E110" s="3" t="s">
        <v>30</v>
      </c>
      <c r="F110" s="11">
        <f t="shared" si="33"/>
        <v>21409.540006478699</v>
      </c>
    </row>
    <row r="111" spans="1:6" x14ac:dyDescent="0.35">
      <c r="A111" s="3" t="s">
        <v>30</v>
      </c>
      <c r="B111" s="9">
        <f t="shared" si="32"/>
        <v>48176</v>
      </c>
      <c r="C111" s="3" t="s">
        <v>30</v>
      </c>
      <c r="D111" s="10">
        <f t="shared" si="31"/>
        <v>21949.477966664501</v>
      </c>
      <c r="E111" s="3" t="s">
        <v>30</v>
      </c>
      <c r="F111" s="11">
        <f t="shared" si="33"/>
        <v>20255.914184465</v>
      </c>
    </row>
    <row r="112" spans="1:6" x14ac:dyDescent="0.35">
      <c r="A112" s="3" t="s">
        <v>30</v>
      </c>
      <c r="B112" s="9">
        <f t="shared" si="32"/>
        <v>46578</v>
      </c>
      <c r="C112" s="3" t="s">
        <v>30</v>
      </c>
      <c r="D112" s="10">
        <f t="shared" si="31"/>
        <v>22702.9928292326</v>
      </c>
      <c r="E112" s="3" t="s">
        <v>30</v>
      </c>
      <c r="F112" s="11">
        <f t="shared" si="33"/>
        <v>21928.540323082299</v>
      </c>
    </row>
    <row r="113" spans="1:6" x14ac:dyDescent="0.35">
      <c r="A113" s="3" t="s">
        <v>30</v>
      </c>
      <c r="B113" s="9">
        <f t="shared" si="32"/>
        <v>48540</v>
      </c>
      <c r="C113" s="3" t="s">
        <v>30</v>
      </c>
      <c r="D113" s="10">
        <f t="shared" si="31"/>
        <v>21785.331685207999</v>
      </c>
      <c r="E113" s="3" t="s">
        <v>30</v>
      </c>
      <c r="F113" s="11">
        <f t="shared" si="33"/>
        <v>22663.580445358799</v>
      </c>
    </row>
    <row r="114" spans="1:6" x14ac:dyDescent="0.35">
      <c r="A114" s="3" t="s">
        <v>30</v>
      </c>
      <c r="B114" s="9">
        <f t="shared" si="32"/>
        <v>48424</v>
      </c>
      <c r="C114" s="3" t="s">
        <v>30</v>
      </c>
      <c r="D114" s="10">
        <f t="shared" si="31"/>
        <v>21837.518585825201</v>
      </c>
      <c r="E114" s="3" t="s">
        <v>30</v>
      </c>
      <c r="F114" s="11">
        <f t="shared" si="33"/>
        <v>21764.2579290756</v>
      </c>
    </row>
    <row r="115" spans="1:6" ht="15" thickBot="1" x14ac:dyDescent="0.4">
      <c r="A115" s="3" t="s">
        <v>30</v>
      </c>
      <c r="B115" s="9">
        <f t="shared" si="32"/>
        <v>29026</v>
      </c>
      <c r="C115" s="3" t="s">
        <v>30</v>
      </c>
      <c r="D115" s="10">
        <f t="shared" si="31"/>
        <v>36431.475229104901</v>
      </c>
      <c r="E115" s="3" t="s">
        <v>30</v>
      </c>
      <c r="F115" s="11">
        <f t="shared" si="33"/>
        <v>21793.862451309698</v>
      </c>
    </row>
    <row r="116" spans="1:6" ht="15" thickBot="1" x14ac:dyDescent="0.4">
      <c r="A116" s="2" t="s">
        <v>31</v>
      </c>
      <c r="B116" s="9">
        <f>AD3</f>
        <v>70800</v>
      </c>
      <c r="C116" s="2" t="s">
        <v>31</v>
      </c>
      <c r="D116" s="10">
        <f t="shared" ref="D116:D125" si="34">AE3</f>
        <v>14935.242856941</v>
      </c>
      <c r="E116" s="2" t="s">
        <v>31</v>
      </c>
      <c r="F116" s="11"/>
    </row>
    <row r="117" spans="1:6" ht="15" thickBot="1" x14ac:dyDescent="0.4">
      <c r="A117" s="2" t="s">
        <v>31</v>
      </c>
      <c r="B117" s="9">
        <f t="shared" ref="B117:B125" si="35">AD4</f>
        <v>50898</v>
      </c>
      <c r="C117" s="2" t="s">
        <v>31</v>
      </c>
      <c r="D117" s="10">
        <f t="shared" si="34"/>
        <v>20775.6537456531</v>
      </c>
      <c r="E117" s="2" t="s">
        <v>31</v>
      </c>
      <c r="F117" s="11">
        <f t="shared" ref="F117:F125" si="36">AF4</f>
        <v>14916.071881964601</v>
      </c>
    </row>
    <row r="118" spans="1:6" ht="15" thickBot="1" x14ac:dyDescent="0.4">
      <c r="A118" s="2" t="s">
        <v>31</v>
      </c>
      <c r="B118" s="9">
        <f t="shared" si="35"/>
        <v>41649</v>
      </c>
      <c r="C118" s="2" t="s">
        <v>31</v>
      </c>
      <c r="D118" s="10">
        <f t="shared" si="34"/>
        <v>25389.805277437601</v>
      </c>
      <c r="E118" s="2" t="s">
        <v>31</v>
      </c>
      <c r="F118" s="11">
        <f t="shared" si="36"/>
        <v>20749.970566304299</v>
      </c>
    </row>
    <row r="119" spans="1:6" ht="15" thickBot="1" x14ac:dyDescent="0.4">
      <c r="A119" s="2" t="s">
        <v>31</v>
      </c>
      <c r="B119" s="9">
        <f t="shared" si="35"/>
        <v>35780</v>
      </c>
      <c r="C119" s="2" t="s">
        <v>31</v>
      </c>
      <c r="D119" s="10">
        <f t="shared" si="34"/>
        <v>29554.499720514199</v>
      </c>
      <c r="E119" s="2" t="s">
        <v>31</v>
      </c>
      <c r="F119" s="11">
        <f t="shared" si="36"/>
        <v>25296.270602588302</v>
      </c>
    </row>
    <row r="120" spans="1:6" ht="15" thickBot="1" x14ac:dyDescent="0.4">
      <c r="A120" s="2" t="s">
        <v>31</v>
      </c>
      <c r="B120" s="9">
        <f t="shared" si="35"/>
        <v>49329</v>
      </c>
      <c r="C120" s="2" t="s">
        <v>31</v>
      </c>
      <c r="D120" s="10">
        <f t="shared" si="34"/>
        <v>21436.013865520599</v>
      </c>
      <c r="E120" s="2" t="s">
        <v>31</v>
      </c>
      <c r="F120" s="11">
        <f t="shared" si="36"/>
        <v>29477.0585939677</v>
      </c>
    </row>
    <row r="121" spans="1:6" ht="15" thickBot="1" x14ac:dyDescent="0.4">
      <c r="A121" s="2" t="s">
        <v>31</v>
      </c>
      <c r="B121" s="9">
        <f t="shared" si="35"/>
        <v>52122</v>
      </c>
      <c r="C121" s="2" t="s">
        <v>31</v>
      </c>
      <c r="D121" s="10">
        <f t="shared" si="34"/>
        <v>20287.780826122798</v>
      </c>
      <c r="E121" s="2" t="s">
        <v>31</v>
      </c>
      <c r="F121" s="11">
        <f t="shared" si="36"/>
        <v>21406.072874493901</v>
      </c>
    </row>
    <row r="122" spans="1:6" ht="15" thickBot="1" x14ac:dyDescent="0.4">
      <c r="A122" s="2" t="s">
        <v>31</v>
      </c>
      <c r="B122" s="9">
        <f t="shared" si="35"/>
        <v>48208</v>
      </c>
      <c r="C122" s="2" t="s">
        <v>31</v>
      </c>
      <c r="D122" s="10">
        <f t="shared" si="34"/>
        <v>21934.908419589701</v>
      </c>
      <c r="E122" s="2" t="s">
        <v>31</v>
      </c>
      <c r="F122" s="11">
        <f t="shared" si="36"/>
        <v>20270.669197001898</v>
      </c>
    </row>
    <row r="123" spans="1:6" ht="15" thickBot="1" x14ac:dyDescent="0.4">
      <c r="A123" s="2" t="s">
        <v>31</v>
      </c>
      <c r="B123" s="9">
        <f t="shared" si="35"/>
        <v>46485</v>
      </c>
      <c r="C123" s="2" t="s">
        <v>31</v>
      </c>
      <c r="D123" s="10">
        <f t="shared" si="34"/>
        <v>22747.924106182501</v>
      </c>
      <c r="E123" s="2" t="s">
        <v>31</v>
      </c>
      <c r="F123" s="11">
        <f t="shared" si="36"/>
        <v>21888.596799900599</v>
      </c>
    </row>
    <row r="124" spans="1:6" ht="15" thickBot="1" x14ac:dyDescent="0.4">
      <c r="A124" s="2" t="s">
        <v>31</v>
      </c>
      <c r="B124" s="9">
        <f t="shared" si="35"/>
        <v>48502</v>
      </c>
      <c r="C124" s="2" t="s">
        <v>31</v>
      </c>
      <c r="D124" s="10">
        <f t="shared" si="34"/>
        <v>21802.399901035002</v>
      </c>
      <c r="E124" s="2" t="s">
        <v>31</v>
      </c>
      <c r="F124" s="11">
        <f t="shared" si="36"/>
        <v>22706.892849473901</v>
      </c>
    </row>
    <row r="125" spans="1:6" ht="15" thickBot="1" x14ac:dyDescent="0.4">
      <c r="A125" s="2" t="s">
        <v>31</v>
      </c>
      <c r="B125" s="9">
        <f t="shared" si="35"/>
        <v>48432</v>
      </c>
      <c r="C125" s="2" t="s">
        <v>31</v>
      </c>
      <c r="D125" s="10">
        <f t="shared" si="34"/>
        <v>21833.911463495198</v>
      </c>
      <c r="E125" s="2" t="s">
        <v>31</v>
      </c>
      <c r="F125" s="11">
        <f t="shared" si="36"/>
        <v>21787.1270809296</v>
      </c>
    </row>
    <row r="126" spans="1:6" ht="15" thickBot="1" x14ac:dyDescent="0.4">
      <c r="A126" s="2" t="s">
        <v>32</v>
      </c>
      <c r="B126" s="9">
        <f>AP3</f>
        <v>69821</v>
      </c>
      <c r="C126" s="2" t="s">
        <v>32</v>
      </c>
      <c r="D126" s="10">
        <f t="shared" ref="D126:D135" si="37">AQ3</f>
        <v>3354.9791609974</v>
      </c>
      <c r="E126" s="2" t="s">
        <v>32</v>
      </c>
      <c r="F126" s="11"/>
    </row>
    <row r="127" spans="1:6" ht="15" thickBot="1" x14ac:dyDescent="0.4">
      <c r="A127" s="2" t="s">
        <v>32</v>
      </c>
      <c r="B127" s="9">
        <f t="shared" ref="B127:B135" si="38">AP4</f>
        <v>51442</v>
      </c>
      <c r="C127" s="2" t="s">
        <v>32</v>
      </c>
      <c r="D127" s="10">
        <f t="shared" si="37"/>
        <v>4553.3676742151802</v>
      </c>
      <c r="E127" s="2" t="s">
        <v>32</v>
      </c>
      <c r="F127" s="11">
        <f t="shared" ref="F127:F135" si="39">AR4</f>
        <v>3335.3932024319702</v>
      </c>
    </row>
    <row r="128" spans="1:6" ht="15" thickBot="1" x14ac:dyDescent="0.4">
      <c r="A128" s="2" t="s">
        <v>32</v>
      </c>
      <c r="B128" s="9">
        <f t="shared" si="38"/>
        <v>41654</v>
      </c>
      <c r="C128" s="2" t="s">
        <v>32</v>
      </c>
      <c r="D128" s="10">
        <f t="shared" si="37"/>
        <v>5623.6615931243095</v>
      </c>
      <c r="E128" s="2" t="s">
        <v>32</v>
      </c>
      <c r="F128" s="11">
        <f t="shared" si="39"/>
        <v>4547.7984002485</v>
      </c>
    </row>
    <row r="129" spans="1:6" ht="15" thickBot="1" x14ac:dyDescent="0.4">
      <c r="A129" s="2" t="s">
        <v>32</v>
      </c>
      <c r="B129" s="9">
        <f t="shared" si="38"/>
        <v>35555</v>
      </c>
      <c r="C129" s="2" t="s">
        <v>32</v>
      </c>
      <c r="D129" s="10">
        <f t="shared" si="37"/>
        <v>6588.3279426240997</v>
      </c>
      <c r="E129" s="2" t="s">
        <v>32</v>
      </c>
      <c r="F129" s="11">
        <f t="shared" si="39"/>
        <v>5604.1532094069198</v>
      </c>
    </row>
    <row r="130" spans="1:6" ht="15" thickBot="1" x14ac:dyDescent="0.4">
      <c r="A130" s="2" t="s">
        <v>32</v>
      </c>
      <c r="B130" s="9">
        <f t="shared" si="38"/>
        <v>49549</v>
      </c>
      <c r="C130" s="2" t="s">
        <v>32</v>
      </c>
      <c r="D130" s="10">
        <f t="shared" si="37"/>
        <v>4727.6029788694004</v>
      </c>
      <c r="E130" s="2" t="s">
        <v>32</v>
      </c>
      <c r="F130" s="11">
        <f t="shared" si="39"/>
        <v>6579.07597247577</v>
      </c>
    </row>
    <row r="131" spans="1:6" ht="15" thickBot="1" x14ac:dyDescent="0.4">
      <c r="A131" s="2" t="s">
        <v>32</v>
      </c>
      <c r="B131" s="9">
        <f t="shared" si="38"/>
        <v>52109</v>
      </c>
      <c r="C131" s="2" t="s">
        <v>32</v>
      </c>
      <c r="D131" s="10">
        <f t="shared" si="37"/>
        <v>4495.26002686624</v>
      </c>
      <c r="E131" s="2" t="s">
        <v>32</v>
      </c>
      <c r="F131" s="11">
        <f t="shared" si="39"/>
        <v>4719.8871650211504</v>
      </c>
    </row>
    <row r="132" spans="1:6" ht="15" thickBot="1" x14ac:dyDescent="0.4">
      <c r="A132" s="2" t="s">
        <v>32</v>
      </c>
      <c r="B132" s="9">
        <f t="shared" si="38"/>
        <v>47973</v>
      </c>
      <c r="C132" s="2" t="s">
        <v>32</v>
      </c>
      <c r="D132" s="10">
        <f t="shared" si="37"/>
        <v>4882.9133054009499</v>
      </c>
      <c r="E132" s="2" t="s">
        <v>32</v>
      </c>
      <c r="F132" s="11">
        <f t="shared" si="39"/>
        <v>4489.5737503833097</v>
      </c>
    </row>
    <row r="133" spans="1:6" ht="15" thickBot="1" x14ac:dyDescent="0.4">
      <c r="A133" s="2" t="s">
        <v>32</v>
      </c>
      <c r="B133" s="9">
        <f t="shared" si="38"/>
        <v>46553</v>
      </c>
      <c r="C133" s="2" t="s">
        <v>32</v>
      </c>
      <c r="D133" s="10">
        <f t="shared" si="37"/>
        <v>5031.8561639421696</v>
      </c>
      <c r="E133" s="2" t="s">
        <v>32</v>
      </c>
      <c r="F133" s="11">
        <f t="shared" si="39"/>
        <v>4875.4943179453003</v>
      </c>
    </row>
    <row r="134" spans="1:6" ht="15" thickBot="1" x14ac:dyDescent="0.4">
      <c r="A134" s="2" t="s">
        <v>32</v>
      </c>
      <c r="B134" s="9">
        <f t="shared" si="38"/>
        <v>48530</v>
      </c>
      <c r="C134" s="2" t="s">
        <v>32</v>
      </c>
      <c r="D134" s="10">
        <f t="shared" si="37"/>
        <v>4826.7705178133501</v>
      </c>
      <c r="E134" s="2" t="s">
        <v>32</v>
      </c>
      <c r="F134" s="11">
        <f t="shared" si="39"/>
        <v>5022.9007633587698</v>
      </c>
    </row>
    <row r="135" spans="1:6" x14ac:dyDescent="0.35">
      <c r="A135" s="2" t="s">
        <v>32</v>
      </c>
      <c r="B135" s="9">
        <f t="shared" si="38"/>
        <v>48434</v>
      </c>
      <c r="C135" s="2" t="s">
        <v>32</v>
      </c>
      <c r="D135" s="10">
        <f t="shared" si="37"/>
        <v>4836.4372135276799</v>
      </c>
      <c r="E135" s="2" t="s">
        <v>32</v>
      </c>
      <c r="F135" s="11">
        <f t="shared" si="39"/>
        <v>4823.0933948278698</v>
      </c>
    </row>
  </sheetData>
  <mergeCells count="48">
    <mergeCell ref="M52:N52"/>
    <mergeCell ref="O52:P52"/>
    <mergeCell ref="J51:K51"/>
    <mergeCell ref="L51:M51"/>
    <mergeCell ref="N51:O51"/>
    <mergeCell ref="P51:Q51"/>
    <mergeCell ref="I55:J55"/>
    <mergeCell ref="K55:L55"/>
    <mergeCell ref="M55:N55"/>
    <mergeCell ref="O55:P55"/>
    <mergeCell ref="I53:J53"/>
    <mergeCell ref="K53:L53"/>
    <mergeCell ref="M53:N53"/>
    <mergeCell ref="O53:P53"/>
    <mergeCell ref="I54:J54"/>
    <mergeCell ref="K54:L54"/>
    <mergeCell ref="M54:N54"/>
    <mergeCell ref="O54:P54"/>
    <mergeCell ref="I52:J52"/>
    <mergeCell ref="K52:L52"/>
    <mergeCell ref="I56:J56"/>
    <mergeCell ref="K56:L56"/>
    <mergeCell ref="M56:N56"/>
    <mergeCell ref="O56:P56"/>
    <mergeCell ref="I57:J57"/>
    <mergeCell ref="K57:L57"/>
    <mergeCell ref="M57:N57"/>
    <mergeCell ref="O57:P57"/>
    <mergeCell ref="I58:J58"/>
    <mergeCell ref="K58:L58"/>
    <mergeCell ref="M58:N58"/>
    <mergeCell ref="O58:P58"/>
    <mergeCell ref="I59:J59"/>
    <mergeCell ref="K59:L59"/>
    <mergeCell ref="M59:N59"/>
    <mergeCell ref="O59:P59"/>
    <mergeCell ref="I62:J62"/>
    <mergeCell ref="K62:L62"/>
    <mergeCell ref="M62:N62"/>
    <mergeCell ref="O62:P62"/>
    <mergeCell ref="I60:J60"/>
    <mergeCell ref="K60:L60"/>
    <mergeCell ref="M60:N60"/>
    <mergeCell ref="O60:P60"/>
    <mergeCell ref="I61:J61"/>
    <mergeCell ref="K61:L61"/>
    <mergeCell ref="M61:N61"/>
    <mergeCell ref="O61:P6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5F07-1055-4971-9865-06AD9B7C856E}">
  <dimension ref="A1:AT129"/>
  <sheetViews>
    <sheetView zoomScale="106" workbookViewId="0">
      <pane ySplit="1" topLeftCell="A2" activePane="bottomLeft" state="frozen"/>
      <selection activeCell="G1" sqref="G1"/>
      <selection pane="bottomLeft" activeCell="A3" sqref="A3:B12"/>
    </sheetView>
  </sheetViews>
  <sheetFormatPr defaultRowHeight="14.5" x14ac:dyDescent="0.35"/>
  <cols>
    <col min="1" max="1" width="8.7265625" style="5"/>
    <col min="2" max="2" width="16.54296875" style="5" bestFit="1" customWidth="1"/>
    <col min="3" max="3" width="8.7265625" style="5"/>
    <col min="4" max="4" width="14.26953125" style="5" bestFit="1" customWidth="1"/>
    <col min="5" max="5" width="8.7265625" style="5"/>
    <col min="6" max="6" width="10.26953125" style="5" bestFit="1" customWidth="1"/>
    <col min="7" max="7" width="8.7265625" style="5"/>
    <col min="8" max="8" width="10.1796875" style="5" bestFit="1" customWidth="1"/>
    <col min="9" max="9" width="8.7265625" style="5"/>
    <col min="10" max="10" width="10.1796875" style="5" bestFit="1" customWidth="1"/>
    <col min="11" max="11" width="8.7265625" style="5"/>
    <col min="12" max="12" width="10.26953125" style="5" bestFit="1" customWidth="1"/>
    <col min="13" max="13" width="10.1796875" style="5" bestFit="1" customWidth="1"/>
    <col min="14" max="14" width="10.26953125" style="5" bestFit="1" customWidth="1"/>
    <col min="15" max="15" width="10.1796875" style="5" bestFit="1" customWidth="1"/>
    <col min="16" max="16" width="10.26953125" style="5" bestFit="1" customWidth="1"/>
    <col min="17" max="19" width="10.1796875" style="5" bestFit="1" customWidth="1"/>
    <col min="20" max="20" width="10.26953125" style="5" bestFit="1" customWidth="1"/>
    <col min="21" max="21" width="10.1796875" style="5" bestFit="1" customWidth="1"/>
    <col min="22" max="22" width="10.26953125" style="5" bestFit="1" customWidth="1"/>
    <col min="23" max="23" width="10.1796875" style="5" bestFit="1" customWidth="1"/>
    <col min="24" max="24" width="10.26953125" style="5" bestFit="1" customWidth="1"/>
    <col min="25" max="25" width="8.7265625" style="5"/>
    <col min="26" max="26" width="10.1796875" style="5" bestFit="1" customWidth="1"/>
    <col min="27" max="27" width="8.7265625" style="5"/>
    <col min="28" max="28" width="10.1796875" style="5" bestFit="1" customWidth="1"/>
    <col min="29" max="16384" width="8.7265625" style="5"/>
  </cols>
  <sheetData>
    <row r="1" spans="1:46" x14ac:dyDescent="0.35">
      <c r="B1" s="5">
        <v>5</v>
      </c>
      <c r="F1" s="5">
        <v>16</v>
      </c>
      <c r="J1" s="5" t="s">
        <v>3</v>
      </c>
      <c r="N1" s="5" t="s">
        <v>4</v>
      </c>
      <c r="R1" s="5" t="s">
        <v>6</v>
      </c>
      <c r="V1" s="5" t="s">
        <v>7</v>
      </c>
      <c r="Z1" s="5" t="s">
        <v>5</v>
      </c>
      <c r="AD1" s="5" t="s">
        <v>8</v>
      </c>
      <c r="AH1" s="5" t="s">
        <v>9</v>
      </c>
      <c r="AL1" s="5" t="s">
        <v>10</v>
      </c>
      <c r="AP1" s="5" t="s">
        <v>11</v>
      </c>
    </row>
    <row r="2" spans="1:46" x14ac:dyDescent="0.35">
      <c r="B2" s="5" t="s">
        <v>0</v>
      </c>
      <c r="C2" s="5" t="s">
        <v>1</v>
      </c>
      <c r="D2" s="5" t="s">
        <v>2</v>
      </c>
      <c r="F2" s="5" t="s">
        <v>0</v>
      </c>
      <c r="G2" s="5" t="s">
        <v>1</v>
      </c>
      <c r="H2" s="5" t="s">
        <v>2</v>
      </c>
      <c r="J2" s="5" t="s">
        <v>0</v>
      </c>
      <c r="K2" s="5" t="s">
        <v>1</v>
      </c>
      <c r="L2" s="5" t="s">
        <v>2</v>
      </c>
      <c r="N2" s="5" t="s">
        <v>0</v>
      </c>
      <c r="O2" s="5" t="s">
        <v>1</v>
      </c>
      <c r="P2" s="5" t="s">
        <v>2</v>
      </c>
      <c r="R2" s="5" t="s">
        <v>0</v>
      </c>
      <c r="S2" s="5" t="s">
        <v>1</v>
      </c>
      <c r="T2" s="5" t="s">
        <v>2</v>
      </c>
      <c r="V2" s="5" t="s">
        <v>0</v>
      </c>
      <c r="W2" s="5" t="s">
        <v>1</v>
      </c>
      <c r="X2" s="5" t="s">
        <v>2</v>
      </c>
      <c r="Z2" s="5" t="s">
        <v>0</v>
      </c>
      <c r="AA2" s="5" t="s">
        <v>1</v>
      </c>
      <c r="AB2" s="5" t="s">
        <v>2</v>
      </c>
      <c r="AD2" s="5" t="s">
        <v>0</v>
      </c>
      <c r="AE2" s="5" t="s">
        <v>1</v>
      </c>
      <c r="AF2" s="5" t="s">
        <v>2</v>
      </c>
      <c r="AH2" s="5" t="s">
        <v>0</v>
      </c>
      <c r="AI2" s="5" t="s">
        <v>1</v>
      </c>
      <c r="AJ2" s="5" t="s">
        <v>2</v>
      </c>
      <c r="AL2" s="5" t="s">
        <v>0</v>
      </c>
      <c r="AM2" s="5" t="s">
        <v>1</v>
      </c>
      <c r="AN2" s="5" t="s">
        <v>2</v>
      </c>
      <c r="AP2" s="5" t="s">
        <v>0</v>
      </c>
      <c r="AQ2" s="5" t="s">
        <v>1</v>
      </c>
      <c r="AR2" s="5" t="s">
        <v>2</v>
      </c>
    </row>
    <row r="3" spans="1:46" x14ac:dyDescent="0.35">
      <c r="A3" s="5">
        <v>1</v>
      </c>
      <c r="B3" s="5">
        <v>25993</v>
      </c>
      <c r="C3" s="5">
        <v>20339.6807078284</v>
      </c>
      <c r="E3" s="5">
        <v>1</v>
      </c>
      <c r="F3" s="5">
        <v>25746</v>
      </c>
      <c r="G3" s="5">
        <v>20535.596380160699</v>
      </c>
      <c r="I3" s="5">
        <v>1</v>
      </c>
      <c r="J3" s="5">
        <v>43030</v>
      </c>
      <c r="K3" s="5">
        <v>12287.4738554496</v>
      </c>
      <c r="M3" s="5">
        <v>1</v>
      </c>
      <c r="N3" s="5">
        <v>43415</v>
      </c>
      <c r="O3" s="5">
        <v>12178.2292242491</v>
      </c>
      <c r="Q3" s="5">
        <v>1</v>
      </c>
      <c r="R3" s="5">
        <v>37009</v>
      </c>
      <c r="S3" s="5">
        <v>14286.1388813834</v>
      </c>
      <c r="U3" s="5">
        <v>1</v>
      </c>
      <c r="V3" s="5">
        <v>36641</v>
      </c>
      <c r="W3" s="5">
        <v>14428.4349843089</v>
      </c>
      <c r="Y3" s="5">
        <v>1</v>
      </c>
      <c r="Z3" s="5">
        <v>52954</v>
      </c>
      <c r="AA3" s="5">
        <v>9984.70370510254</v>
      </c>
      <c r="AC3" s="5">
        <v>1</v>
      </c>
      <c r="AD3" s="5">
        <v>53049</v>
      </c>
      <c r="AE3" s="5">
        <v>9966.2595189625208</v>
      </c>
      <c r="AG3" s="5">
        <v>1</v>
      </c>
      <c r="AH3" s="5">
        <v>36044</v>
      </c>
      <c r="AI3" s="5">
        <v>6498.7654320987604</v>
      </c>
      <c r="AK3" s="5">
        <v>1</v>
      </c>
      <c r="AL3" s="5">
        <v>36879</v>
      </c>
      <c r="AM3" s="5">
        <v>6351.28246841277</v>
      </c>
      <c r="AO3" s="5">
        <v>1</v>
      </c>
      <c r="AP3" s="5">
        <v>52626</v>
      </c>
      <c r="AQ3" s="5">
        <v>4451.1838254855002</v>
      </c>
    </row>
    <row r="4" spans="1:46" x14ac:dyDescent="0.35">
      <c r="A4" s="5">
        <v>2</v>
      </c>
      <c r="B4" s="5">
        <v>18759</v>
      </c>
      <c r="C4" s="5">
        <v>28183.901918976499</v>
      </c>
      <c r="D4" s="5">
        <v>20205.2124732497</v>
      </c>
      <c r="E4" s="5">
        <v>2</v>
      </c>
      <c r="F4" s="5">
        <v>17474</v>
      </c>
      <c r="G4" s="5">
        <v>30256.3662374821</v>
      </c>
      <c r="H4" s="5">
        <v>20411.133415688601</v>
      </c>
      <c r="I4" s="5">
        <v>2</v>
      </c>
      <c r="J4" s="5">
        <v>35095</v>
      </c>
      <c r="K4" s="5">
        <v>15065.249601094099</v>
      </c>
      <c r="L4" s="5">
        <v>12165.8996778647</v>
      </c>
      <c r="M4" s="5">
        <v>2</v>
      </c>
      <c r="N4" s="5">
        <v>35364</v>
      </c>
      <c r="O4" s="5">
        <v>14951.0801945481</v>
      </c>
      <c r="P4" s="5">
        <v>12160.5832700844</v>
      </c>
      <c r="Q4" s="5">
        <v>2</v>
      </c>
      <c r="R4" s="5">
        <v>28024</v>
      </c>
      <c r="S4" s="5">
        <v>18867.042534970002</v>
      </c>
      <c r="T4" s="5">
        <v>14274.182662455099</v>
      </c>
      <c r="U4" s="5">
        <v>2</v>
      </c>
      <c r="V4" s="5">
        <v>25421</v>
      </c>
      <c r="W4" s="5">
        <v>20798.945753510801</v>
      </c>
      <c r="X4" s="5">
        <v>14318.2495193219</v>
      </c>
      <c r="Y4" s="5">
        <v>2</v>
      </c>
      <c r="Z4" s="5">
        <v>39954</v>
      </c>
      <c r="AA4" s="5">
        <v>13233.137279439299</v>
      </c>
      <c r="AB4" s="5">
        <v>9968.3263890198104</v>
      </c>
      <c r="AC4" s="5">
        <v>2</v>
      </c>
      <c r="AD4" s="5">
        <v>40166</v>
      </c>
      <c r="AE4" s="5">
        <v>13163.2932506784</v>
      </c>
      <c r="AF4" s="5">
        <v>9956.3129648808899</v>
      </c>
      <c r="AG4" s="5">
        <v>2</v>
      </c>
      <c r="AH4" s="5">
        <v>28142</v>
      </c>
      <c r="AI4" s="5">
        <v>8323.7865112642994</v>
      </c>
      <c r="AJ4" s="5">
        <v>6475.0532106034198</v>
      </c>
      <c r="AK4" s="5">
        <v>2</v>
      </c>
      <c r="AL4" s="5">
        <v>25106</v>
      </c>
      <c r="AM4" s="5">
        <v>9330.3592766669299</v>
      </c>
      <c r="AN4" s="5">
        <v>6341.6535816774003</v>
      </c>
      <c r="AO4" s="5">
        <v>2</v>
      </c>
      <c r="AP4" s="5">
        <v>40056</v>
      </c>
      <c r="AQ4" s="5">
        <v>5847.8667898244903</v>
      </c>
      <c r="AR4" s="5">
        <v>4428.7145747074201</v>
      </c>
    </row>
    <row r="5" spans="1:46" x14ac:dyDescent="0.35">
      <c r="A5" s="5">
        <v>3</v>
      </c>
      <c r="B5" s="5">
        <v>16839</v>
      </c>
      <c r="C5" s="5">
        <v>31399.132965140401</v>
      </c>
      <c r="D5" s="5">
        <v>28135.9088974031</v>
      </c>
      <c r="E5" s="5">
        <v>3</v>
      </c>
      <c r="F5" s="5">
        <v>15921</v>
      </c>
      <c r="G5" s="5">
        <v>33207.511619143297</v>
      </c>
      <c r="H5" s="5">
        <v>30170.042796005699</v>
      </c>
      <c r="I5" s="5">
        <v>3</v>
      </c>
      <c r="J5" s="5">
        <v>30516</v>
      </c>
      <c r="K5" s="5">
        <v>17326.3206186918</v>
      </c>
      <c r="L5" s="5">
        <v>15037.8270762229</v>
      </c>
      <c r="M5" s="5">
        <v>3</v>
      </c>
      <c r="N5" s="5">
        <v>30482</v>
      </c>
      <c r="O5" s="5">
        <v>17345.646611114698</v>
      </c>
      <c r="P5" s="5">
        <v>14933.766417172699</v>
      </c>
      <c r="Q5" s="5">
        <v>3</v>
      </c>
      <c r="R5" s="5">
        <v>23961</v>
      </c>
      <c r="S5" s="5">
        <v>22065.353476337499</v>
      </c>
      <c r="T5" s="5">
        <v>18836.795040792302</v>
      </c>
      <c r="U5" s="5">
        <v>3</v>
      </c>
      <c r="V5" s="5">
        <v>23090</v>
      </c>
      <c r="W5" s="5">
        <v>22897.665757221399</v>
      </c>
      <c r="X5" s="5">
        <v>20745.085729979899</v>
      </c>
      <c r="Y5" s="5">
        <v>3</v>
      </c>
      <c r="Z5" s="5">
        <v>37785</v>
      </c>
      <c r="AA5" s="5">
        <v>13992.748637061301</v>
      </c>
      <c r="AB5" s="5">
        <v>13209.6637185829</v>
      </c>
      <c r="AC5" s="5">
        <v>3</v>
      </c>
      <c r="AD5" s="5">
        <v>37789</v>
      </c>
      <c r="AE5" s="5">
        <v>13991.637778189401</v>
      </c>
      <c r="AF5" s="5">
        <v>13133.8649179024</v>
      </c>
      <c r="AG5" s="5">
        <v>3</v>
      </c>
      <c r="AH5" s="5">
        <v>24054</v>
      </c>
      <c r="AI5" s="5">
        <v>9738.4218840941194</v>
      </c>
      <c r="AJ5" s="5">
        <v>8315.80815790407</v>
      </c>
      <c r="AK5" s="5">
        <v>3</v>
      </c>
      <c r="AL5" s="5">
        <v>23117</v>
      </c>
      <c r="AM5" s="5">
        <v>10133.148764978099</v>
      </c>
      <c r="AN5" s="5">
        <v>9317.3700330137999</v>
      </c>
      <c r="AO5" s="5">
        <v>3</v>
      </c>
      <c r="AP5" s="5">
        <v>37778</v>
      </c>
      <c r="AQ5" s="5">
        <v>6200.4817491198801</v>
      </c>
      <c r="AR5" s="5">
        <v>5839.7028394784702</v>
      </c>
    </row>
    <row r="6" spans="1:46" x14ac:dyDescent="0.35">
      <c r="A6" s="5">
        <v>4</v>
      </c>
      <c r="B6" s="5">
        <v>15806</v>
      </c>
      <c r="C6" s="5">
        <v>33449.104826975301</v>
      </c>
      <c r="D6" s="5">
        <v>31322.8672985782</v>
      </c>
      <c r="E6" s="5">
        <v>4</v>
      </c>
      <c r="F6" s="5">
        <v>14635</v>
      </c>
      <c r="G6" s="5">
        <v>36125.307461054901</v>
      </c>
      <c r="H6" s="5">
        <v>32913.9691235059</v>
      </c>
      <c r="I6" s="5">
        <v>4</v>
      </c>
      <c r="J6" s="5">
        <v>29969</v>
      </c>
      <c r="K6" s="5">
        <v>17641.9753086419</v>
      </c>
      <c r="L6" s="5">
        <v>17279.8875743512</v>
      </c>
      <c r="M6" s="5">
        <v>4</v>
      </c>
      <c r="N6" s="5">
        <v>29955</v>
      </c>
      <c r="O6" s="5">
        <v>17650.809547654801</v>
      </c>
      <c r="P6" s="5">
        <v>17297.412241960199</v>
      </c>
      <c r="Q6" s="5">
        <v>4</v>
      </c>
      <c r="R6" s="5">
        <v>23852</v>
      </c>
      <c r="S6" s="5">
        <v>22166.184547017099</v>
      </c>
      <c r="T6" s="5">
        <v>22023.993002040999</v>
      </c>
      <c r="U6" s="5">
        <v>4</v>
      </c>
      <c r="V6" s="5">
        <v>22290</v>
      </c>
      <c r="W6" s="5">
        <v>23720.502467474202</v>
      </c>
      <c r="X6" s="5">
        <v>22864.988756270501</v>
      </c>
      <c r="Y6" s="5">
        <v>4</v>
      </c>
      <c r="Z6" s="5">
        <v>39133</v>
      </c>
      <c r="AA6" s="5">
        <v>13511.1031610149</v>
      </c>
      <c r="AB6" s="5">
        <v>13977.5821503159</v>
      </c>
      <c r="AC6" s="5">
        <v>4</v>
      </c>
      <c r="AD6" s="5">
        <v>39117</v>
      </c>
      <c r="AE6" s="5">
        <v>13516.284063602399</v>
      </c>
      <c r="AF6" s="5">
        <v>13981.2782610995</v>
      </c>
      <c r="AG6" s="5">
        <v>4</v>
      </c>
      <c r="AH6" s="5">
        <v>23722</v>
      </c>
      <c r="AI6" s="5">
        <v>9874.7154540089305</v>
      </c>
      <c r="AJ6" s="5">
        <v>9721.0441133750992</v>
      </c>
      <c r="AK6" s="5">
        <v>4</v>
      </c>
      <c r="AL6" s="5">
        <v>22423</v>
      </c>
      <c r="AM6" s="5">
        <v>10446.7734023101</v>
      </c>
      <c r="AN6" s="5">
        <v>10116.519110343301</v>
      </c>
      <c r="AO6" s="5">
        <v>4</v>
      </c>
      <c r="AP6" s="5">
        <v>39146</v>
      </c>
      <c r="AQ6" s="5">
        <v>5983.8046338161203</v>
      </c>
      <c r="AR6" s="5">
        <v>6194.57887081845</v>
      </c>
    </row>
    <row r="7" spans="1:46" x14ac:dyDescent="0.35">
      <c r="A7" s="5">
        <v>5</v>
      </c>
      <c r="B7" s="5">
        <v>16213</v>
      </c>
      <c r="C7" s="5">
        <v>32609.473294683601</v>
      </c>
      <c r="D7" s="5">
        <v>33289.051186803503</v>
      </c>
      <c r="E7" s="5">
        <v>5</v>
      </c>
      <c r="F7" s="5">
        <v>14419</v>
      </c>
      <c r="G7" s="5">
        <v>36668.978431236501</v>
      </c>
      <c r="H7" s="5">
        <v>36031.756848848301</v>
      </c>
      <c r="I7" s="5">
        <v>5</v>
      </c>
      <c r="J7" s="5">
        <v>27834</v>
      </c>
      <c r="K7" s="5">
        <v>18995.832435151198</v>
      </c>
      <c r="L7" s="5">
        <v>17597.350728882298</v>
      </c>
      <c r="M7" s="5">
        <v>5</v>
      </c>
      <c r="N7" s="5">
        <v>27083</v>
      </c>
      <c r="O7" s="5">
        <v>19522.578739430599</v>
      </c>
      <c r="P7" s="5">
        <v>17619.0476190476</v>
      </c>
      <c r="Q7" s="5">
        <v>5</v>
      </c>
      <c r="R7" s="5">
        <v>22262</v>
      </c>
      <c r="S7" s="5">
        <v>23749.2700893859</v>
      </c>
      <c r="T7" s="5">
        <v>22131.854332356601</v>
      </c>
      <c r="U7" s="5">
        <v>5</v>
      </c>
      <c r="V7" s="5">
        <v>22027</v>
      </c>
      <c r="W7" s="5">
        <v>24002.633012529499</v>
      </c>
      <c r="X7" s="5">
        <v>23614.560071460401</v>
      </c>
      <c r="Y7" s="5">
        <v>5</v>
      </c>
      <c r="Z7" s="5">
        <v>48553</v>
      </c>
      <c r="AA7" s="5">
        <v>10889.749346075399</v>
      </c>
      <c r="AB7" s="5">
        <v>13485.946028668999</v>
      </c>
      <c r="AC7" s="5">
        <v>5</v>
      </c>
      <c r="AD7" s="5">
        <v>48439</v>
      </c>
      <c r="AE7" s="5">
        <v>10915.3781044199</v>
      </c>
      <c r="AF7" s="5">
        <v>13487.3220754043</v>
      </c>
      <c r="AG7" s="5">
        <v>5</v>
      </c>
      <c r="AH7" s="5">
        <v>22431</v>
      </c>
      <c r="AI7" s="5">
        <v>10443.0475680977</v>
      </c>
      <c r="AJ7" s="5">
        <v>9853.5313170403406</v>
      </c>
      <c r="AK7" s="5">
        <v>5</v>
      </c>
      <c r="AL7" s="5">
        <v>22012</v>
      </c>
      <c r="AM7" s="5">
        <v>10641.8317281482</v>
      </c>
      <c r="AN7" s="5">
        <v>10427.706552706501</v>
      </c>
      <c r="AO7" s="5">
        <v>5</v>
      </c>
      <c r="AP7" s="5">
        <v>48561</v>
      </c>
      <c r="AQ7" s="5">
        <v>4823.78863697205</v>
      </c>
      <c r="AR7" s="5">
        <v>5971.9056724027996</v>
      </c>
    </row>
    <row r="8" spans="1:46" x14ac:dyDescent="0.35">
      <c r="A8" s="5">
        <v>6</v>
      </c>
      <c r="B8" s="5">
        <v>16444</v>
      </c>
      <c r="C8" s="5">
        <v>32151.4138035877</v>
      </c>
      <c r="D8" s="5">
        <v>32547.245306248002</v>
      </c>
      <c r="E8" s="5">
        <v>6</v>
      </c>
      <c r="F8" s="5">
        <v>14791</v>
      </c>
      <c r="G8" s="5">
        <v>35744.321254732196</v>
      </c>
      <c r="H8" s="5">
        <v>36580.185415801803</v>
      </c>
      <c r="I8" s="5">
        <v>6</v>
      </c>
      <c r="J8" s="5">
        <v>29667</v>
      </c>
      <c r="K8" s="5">
        <v>17822.159301580799</v>
      </c>
      <c r="L8" s="5">
        <v>18973.3376395019</v>
      </c>
      <c r="M8" s="5">
        <v>6</v>
      </c>
      <c r="N8" s="5">
        <v>29617</v>
      </c>
      <c r="O8" s="5">
        <v>17851.644270376099</v>
      </c>
      <c r="P8" s="5">
        <v>19488.757832657499</v>
      </c>
      <c r="Q8" s="5">
        <v>6</v>
      </c>
      <c r="R8" s="5">
        <v>21968</v>
      </c>
      <c r="S8" s="5">
        <v>24068.190094683101</v>
      </c>
      <c r="T8" s="5">
        <v>23722.631012203801</v>
      </c>
      <c r="U8" s="5">
        <v>6</v>
      </c>
      <c r="V8" s="5">
        <v>21997</v>
      </c>
      <c r="W8" s="5">
        <v>24035.3668515319</v>
      </c>
      <c r="X8" s="5">
        <v>23911.450795947901</v>
      </c>
      <c r="Y8" s="5">
        <v>6</v>
      </c>
      <c r="Z8" s="5">
        <v>52094</v>
      </c>
      <c r="AA8" s="5">
        <v>10149.5373747456</v>
      </c>
      <c r="AB8" s="5">
        <v>10845.5211175155</v>
      </c>
      <c r="AC8" s="5">
        <v>6</v>
      </c>
      <c r="AD8" s="5">
        <v>52272</v>
      </c>
      <c r="AE8" s="5">
        <v>10114.782009832899</v>
      </c>
      <c r="AF8" s="5">
        <v>10902.099055631101</v>
      </c>
      <c r="AG8" s="5">
        <v>6</v>
      </c>
      <c r="AH8" s="5">
        <v>21893</v>
      </c>
      <c r="AI8" s="5">
        <v>10699.186991869899</v>
      </c>
      <c r="AJ8" s="5">
        <v>10427.706552706501</v>
      </c>
      <c r="AK8" s="5">
        <v>6</v>
      </c>
      <c r="AL8" s="5">
        <v>22027</v>
      </c>
      <c r="AM8" s="5">
        <v>10633.6193199872</v>
      </c>
      <c r="AN8" s="5">
        <v>10619.1577134049</v>
      </c>
      <c r="AO8" s="5">
        <v>6</v>
      </c>
      <c r="AP8" s="5">
        <v>52280</v>
      </c>
      <c r="AQ8" s="5">
        <v>4480.5569901111303</v>
      </c>
      <c r="AR8" s="5">
        <v>4806.4674983585001</v>
      </c>
    </row>
    <row r="9" spans="1:46" x14ac:dyDescent="0.35">
      <c r="A9" s="5">
        <v>7</v>
      </c>
      <c r="B9" s="5">
        <v>15962</v>
      </c>
      <c r="C9" s="5">
        <v>33122.22013406</v>
      </c>
      <c r="D9" s="5">
        <v>32071.454567511799</v>
      </c>
      <c r="E9" s="5">
        <v>7</v>
      </c>
      <c r="F9" s="5">
        <v>13391</v>
      </c>
      <c r="G9" s="5">
        <v>39483.981778806599</v>
      </c>
      <c r="H9" s="5">
        <v>35671.974092565099</v>
      </c>
      <c r="I9" s="5">
        <v>7</v>
      </c>
      <c r="J9" s="5">
        <v>33378</v>
      </c>
      <c r="K9" s="5">
        <v>15840.6734975133</v>
      </c>
      <c r="L9" s="5">
        <v>17787.384356602099</v>
      </c>
      <c r="M9" s="5">
        <v>7</v>
      </c>
      <c r="N9" s="5">
        <v>27782</v>
      </c>
      <c r="O9" s="5">
        <v>19030.702227981099</v>
      </c>
      <c r="P9" s="5">
        <v>17818.555589256201</v>
      </c>
      <c r="Q9" s="5">
        <v>7</v>
      </c>
      <c r="R9" s="5">
        <v>21989</v>
      </c>
      <c r="S9" s="5">
        <v>24044.110959526999</v>
      </c>
      <c r="T9" s="5">
        <v>24022.262607905399</v>
      </c>
      <c r="U9" s="5">
        <v>7</v>
      </c>
      <c r="V9" s="5">
        <v>20719</v>
      </c>
      <c r="W9" s="5">
        <v>25517.857142857101</v>
      </c>
      <c r="X9" s="5">
        <v>23984.123383987298</v>
      </c>
      <c r="Y9" s="5">
        <v>7</v>
      </c>
      <c r="Z9" s="5">
        <v>35290</v>
      </c>
      <c r="AA9" s="5">
        <v>14982.431283649699</v>
      </c>
      <c r="AB9" s="5">
        <v>10141.361055700399</v>
      </c>
      <c r="AC9" s="5">
        <v>7</v>
      </c>
      <c r="AD9" s="5">
        <v>35263</v>
      </c>
      <c r="AE9" s="5">
        <v>14993.9029577744</v>
      </c>
      <c r="AF9" s="5">
        <v>10096.625737582801</v>
      </c>
      <c r="AG9" s="5">
        <v>7</v>
      </c>
      <c r="AH9" s="5">
        <v>22034</v>
      </c>
      <c r="AI9" s="5">
        <v>10630.7238484229</v>
      </c>
      <c r="AJ9" s="5">
        <v>10673.835778729601</v>
      </c>
      <c r="AK9" s="5">
        <v>7</v>
      </c>
      <c r="AL9" s="5">
        <v>20646</v>
      </c>
      <c r="AM9" s="5">
        <v>11345.926571733</v>
      </c>
      <c r="AN9" s="5">
        <v>10573.621016520699</v>
      </c>
      <c r="AO9" s="5">
        <v>7</v>
      </c>
      <c r="AP9" s="5">
        <v>35129</v>
      </c>
      <c r="AQ9" s="5">
        <v>6668.2228358336397</v>
      </c>
      <c r="AR9" s="5">
        <v>4476.7892976588601</v>
      </c>
    </row>
    <row r="10" spans="1:46" x14ac:dyDescent="0.35">
      <c r="A10" s="5">
        <v>8</v>
      </c>
      <c r="B10" s="5">
        <v>14868</v>
      </c>
      <c r="C10" s="5">
        <v>35559.217163225498</v>
      </c>
      <c r="D10" s="5">
        <v>33004.369538077401</v>
      </c>
      <c r="E10" s="5">
        <v>8</v>
      </c>
      <c r="F10" s="5">
        <v>13377</v>
      </c>
      <c r="G10" s="5">
        <v>39525.304627345402</v>
      </c>
      <c r="H10" s="5">
        <v>39389.853236981297</v>
      </c>
      <c r="I10" s="5">
        <v>8</v>
      </c>
      <c r="J10" s="5">
        <v>21847</v>
      </c>
      <c r="K10" s="5">
        <v>24200.3844745514</v>
      </c>
      <c r="L10" s="5">
        <v>15734.6070291343</v>
      </c>
      <c r="M10" s="5">
        <v>8</v>
      </c>
      <c r="N10" s="5">
        <v>27730</v>
      </c>
      <c r="O10" s="5">
        <v>19067.075369635699</v>
      </c>
      <c r="P10" s="5">
        <v>19002.659574468002</v>
      </c>
      <c r="Q10" s="5">
        <v>8</v>
      </c>
      <c r="R10" s="5">
        <v>22044</v>
      </c>
      <c r="S10" s="5">
        <v>23985.211395391001</v>
      </c>
      <c r="T10" s="5">
        <v>24014.625062451702</v>
      </c>
      <c r="U10" s="5">
        <v>8</v>
      </c>
      <c r="V10" s="5">
        <v>20941</v>
      </c>
      <c r="W10" s="5">
        <v>25248.555465354999</v>
      </c>
      <c r="X10" s="5">
        <v>25474.8253432907</v>
      </c>
      <c r="Y10" s="5">
        <v>8</v>
      </c>
      <c r="Z10" s="5">
        <v>34856</v>
      </c>
      <c r="AA10" s="5">
        <v>15168.545772728499</v>
      </c>
      <c r="AB10" s="5">
        <v>14960.3870748684</v>
      </c>
      <c r="AC10" s="5">
        <v>8</v>
      </c>
      <c r="AD10" s="5">
        <v>34800</v>
      </c>
      <c r="AE10" s="5">
        <v>15193.3908045977</v>
      </c>
      <c r="AF10" s="5">
        <v>14962.9273262395</v>
      </c>
      <c r="AG10" s="5">
        <v>8</v>
      </c>
      <c r="AH10" s="5">
        <v>22056</v>
      </c>
      <c r="AI10" s="5">
        <v>10620.602103735901</v>
      </c>
      <c r="AJ10" s="5">
        <v>10599.936648717099</v>
      </c>
      <c r="AK10" s="5">
        <v>8</v>
      </c>
      <c r="AL10" s="5">
        <v>20984</v>
      </c>
      <c r="AM10" s="5">
        <v>11163.171940526099</v>
      </c>
      <c r="AN10" s="5">
        <v>11320.703653585901</v>
      </c>
      <c r="AO10" s="5">
        <v>8</v>
      </c>
      <c r="AP10" s="5">
        <v>34873</v>
      </c>
      <c r="AQ10" s="5">
        <v>6716.9811320754698</v>
      </c>
      <c r="AR10" s="5">
        <v>6661.0174311143901</v>
      </c>
    </row>
    <row r="11" spans="1:46" x14ac:dyDescent="0.35">
      <c r="A11" s="5">
        <v>9</v>
      </c>
      <c r="B11" s="5">
        <v>16501</v>
      </c>
      <c r="C11" s="5">
        <v>32042.300466638299</v>
      </c>
      <c r="D11" s="5">
        <v>35454.3016160396</v>
      </c>
      <c r="E11" s="5">
        <v>9</v>
      </c>
      <c r="F11" s="5">
        <v>15103</v>
      </c>
      <c r="G11" s="5">
        <v>35005.958686440601</v>
      </c>
      <c r="H11" s="5">
        <v>39436.8613410904</v>
      </c>
      <c r="I11" s="5">
        <v>9</v>
      </c>
      <c r="J11" s="5">
        <v>27359</v>
      </c>
      <c r="K11" s="5">
        <v>19325.6332468291</v>
      </c>
      <c r="L11" s="5">
        <v>24136.309686843699</v>
      </c>
      <c r="M11" s="5">
        <v>9</v>
      </c>
      <c r="N11" s="5">
        <v>27305</v>
      </c>
      <c r="O11" s="5">
        <v>19363.852774217099</v>
      </c>
      <c r="P11" s="5">
        <v>19038.239953910401</v>
      </c>
      <c r="Q11" s="5">
        <v>9</v>
      </c>
      <c r="R11" s="5">
        <v>22012</v>
      </c>
      <c r="S11" s="5">
        <v>24020.079956387399</v>
      </c>
      <c r="T11" s="5">
        <v>23962.383865850799</v>
      </c>
      <c r="U11" s="5">
        <v>9</v>
      </c>
      <c r="V11" s="5">
        <v>21223</v>
      </c>
      <c r="W11" s="5">
        <v>24913.0660132874</v>
      </c>
      <c r="X11" s="5">
        <v>25136.921175240001</v>
      </c>
      <c r="Y11" s="5">
        <v>9</v>
      </c>
      <c r="Z11" s="5">
        <v>34802</v>
      </c>
      <c r="AA11" s="5">
        <v>15192.081142430199</v>
      </c>
      <c r="AB11" s="5">
        <v>15141.1798396334</v>
      </c>
      <c r="AC11" s="5">
        <v>9</v>
      </c>
      <c r="AD11" s="5">
        <v>34721</v>
      </c>
      <c r="AE11" s="5">
        <v>15227.5214561373</v>
      </c>
      <c r="AF11" s="5">
        <v>15141.1798396334</v>
      </c>
      <c r="AG11" s="5">
        <v>9</v>
      </c>
      <c r="AH11" s="5">
        <v>21855</v>
      </c>
      <c r="AI11" s="5">
        <v>10717.7891654465</v>
      </c>
      <c r="AJ11" s="5">
        <v>10590.8309973777</v>
      </c>
      <c r="AK11" s="5">
        <v>9</v>
      </c>
      <c r="AL11" s="5">
        <v>21258</v>
      </c>
      <c r="AM11" s="5">
        <v>11018.768521567299</v>
      </c>
      <c r="AN11" s="5">
        <v>11125.528378057399</v>
      </c>
      <c r="AO11" s="5">
        <v>9</v>
      </c>
      <c r="AP11" s="5">
        <v>34790</v>
      </c>
      <c r="AQ11" s="5">
        <v>6733.1991951710197</v>
      </c>
      <c r="AR11" s="5">
        <v>6702.5665970414002</v>
      </c>
    </row>
    <row r="12" spans="1:46" x14ac:dyDescent="0.35">
      <c r="A12" s="5">
        <v>10</v>
      </c>
      <c r="B12" s="5">
        <v>17075</v>
      </c>
      <c r="C12" s="5">
        <v>30965.153733528499</v>
      </c>
      <c r="D12" s="5">
        <v>31959.0183752417</v>
      </c>
      <c r="E12" s="5">
        <v>10</v>
      </c>
      <c r="F12" s="5">
        <v>13022</v>
      </c>
      <c r="G12" s="5">
        <v>40599.708208554097</v>
      </c>
      <c r="H12" s="5">
        <v>34948.112895763101</v>
      </c>
      <c r="I12" s="5">
        <v>10</v>
      </c>
      <c r="J12" s="5">
        <v>28725</v>
      </c>
      <c r="K12" s="5">
        <v>18406.614447345499</v>
      </c>
      <c r="L12" s="5">
        <v>19303.055748238399</v>
      </c>
      <c r="M12" s="5">
        <v>10</v>
      </c>
      <c r="N12" s="5">
        <v>28821</v>
      </c>
      <c r="O12" s="5">
        <v>18345.303771555398</v>
      </c>
      <c r="P12" s="5">
        <v>19313.632378725801</v>
      </c>
      <c r="Q12" s="5">
        <v>10</v>
      </c>
      <c r="R12" s="5">
        <v>21208</v>
      </c>
      <c r="S12" s="5">
        <v>24930.686533383599</v>
      </c>
      <c r="T12" s="5">
        <v>23992.8302400508</v>
      </c>
      <c r="U12" s="5">
        <v>10</v>
      </c>
      <c r="V12" s="5">
        <v>21974</v>
      </c>
      <c r="W12" s="5">
        <v>24061.618276144502</v>
      </c>
      <c r="X12" s="5">
        <v>24861.522546668501</v>
      </c>
      <c r="Y12" s="5">
        <v>10</v>
      </c>
      <c r="Z12" s="5">
        <v>35183</v>
      </c>
      <c r="AA12" s="5">
        <v>15027.569349704399</v>
      </c>
      <c r="AB12" s="5">
        <v>15162.4559089214</v>
      </c>
      <c r="AC12" s="5">
        <v>10</v>
      </c>
      <c r="AD12" s="5">
        <v>35240</v>
      </c>
      <c r="AE12" s="5">
        <v>15003.2632445163</v>
      </c>
      <c r="AF12" s="5">
        <v>15216.1275469091</v>
      </c>
      <c r="AG12" s="5">
        <v>10</v>
      </c>
      <c r="AH12" s="5">
        <v>21394</v>
      </c>
      <c r="AI12" s="5">
        <v>10949.238104141299</v>
      </c>
      <c r="AJ12" s="5">
        <v>10687.471484624501</v>
      </c>
      <c r="AK12" s="5">
        <v>10</v>
      </c>
      <c r="AL12" s="5">
        <v>21907</v>
      </c>
      <c r="AM12" s="5">
        <v>10692.8379056922</v>
      </c>
      <c r="AN12" s="5">
        <v>10981.0613163322</v>
      </c>
      <c r="AO12" s="5">
        <v>10</v>
      </c>
      <c r="AP12" s="5">
        <v>35174</v>
      </c>
      <c r="AQ12" s="5">
        <v>6659.6918178199803</v>
      </c>
      <c r="AR12" s="5">
        <v>6721.6068866571004</v>
      </c>
    </row>
    <row r="13" spans="1:46" s="24" customFormat="1" x14ac:dyDescent="0.35">
      <c r="A13" s="13" t="s">
        <v>20</v>
      </c>
      <c r="B13" s="48">
        <f>MAX(B2:B11)</f>
        <v>25993</v>
      </c>
      <c r="C13" s="13">
        <f>MAX(C2:C11)</f>
        <v>35559.217163225498</v>
      </c>
      <c r="D13" s="13">
        <f>MAX(D2:D11)</f>
        <v>35454.3016160396</v>
      </c>
      <c r="E13" s="13"/>
      <c r="F13" s="48">
        <f>MAX(F2:F11)</f>
        <v>25746</v>
      </c>
      <c r="G13" s="13">
        <f>MAX(G2:G11)</f>
        <v>39525.304627345402</v>
      </c>
      <c r="H13" s="13">
        <f>MAX(H2:H11)</f>
        <v>39436.8613410904</v>
      </c>
      <c r="I13" s="13"/>
      <c r="J13" s="48">
        <f>MAX(J2:J11)</f>
        <v>43030</v>
      </c>
      <c r="K13" s="13">
        <f>MAX(K2:K11)</f>
        <v>24200.3844745514</v>
      </c>
      <c r="L13" s="13">
        <f>MAX(L2:L11)</f>
        <v>24136.309686843699</v>
      </c>
      <c r="M13" s="13"/>
      <c r="N13" s="13">
        <f>MAX(N2:N11)</f>
        <v>43415</v>
      </c>
      <c r="O13" s="13">
        <f>MAX(O2:O11)</f>
        <v>19522.578739430599</v>
      </c>
      <c r="P13" s="13">
        <f>MAX(P2:P11)</f>
        <v>19488.757832657499</v>
      </c>
      <c r="Q13" s="13"/>
      <c r="R13" s="13">
        <f>MAX(R2:R11)</f>
        <v>37009</v>
      </c>
      <c r="S13" s="13">
        <f>MAX(S2:S11)</f>
        <v>24068.190094683101</v>
      </c>
      <c r="T13" s="13">
        <f>MAX(T2:T11)</f>
        <v>24022.262607905399</v>
      </c>
      <c r="U13" s="13"/>
      <c r="V13" s="13">
        <f t="shared" ref="V13:AR13" si="0">MAX(V2:V11)</f>
        <v>36641</v>
      </c>
      <c r="W13" s="13">
        <f t="shared" si="0"/>
        <v>25517.857142857101</v>
      </c>
      <c r="X13" s="13">
        <f t="shared" si="0"/>
        <v>25474.8253432907</v>
      </c>
      <c r="Y13" s="13">
        <f t="shared" si="0"/>
        <v>9</v>
      </c>
      <c r="Z13" s="13">
        <f t="shared" si="0"/>
        <v>52954</v>
      </c>
      <c r="AA13" s="13">
        <f t="shared" si="0"/>
        <v>15192.081142430199</v>
      </c>
      <c r="AB13" s="13">
        <f t="shared" si="0"/>
        <v>15141.1798396334</v>
      </c>
      <c r="AC13" s="13">
        <f t="shared" si="0"/>
        <v>9</v>
      </c>
      <c r="AD13" s="13">
        <f t="shared" si="0"/>
        <v>53049</v>
      </c>
      <c r="AE13" s="13">
        <f t="shared" si="0"/>
        <v>15227.5214561373</v>
      </c>
      <c r="AF13" s="13">
        <f t="shared" si="0"/>
        <v>15141.1798396334</v>
      </c>
      <c r="AG13" s="13">
        <f t="shared" si="0"/>
        <v>9</v>
      </c>
      <c r="AH13" s="13">
        <f t="shared" si="0"/>
        <v>36044</v>
      </c>
      <c r="AI13" s="13">
        <f t="shared" si="0"/>
        <v>10717.7891654465</v>
      </c>
      <c r="AJ13" s="13">
        <f t="shared" si="0"/>
        <v>10673.835778729601</v>
      </c>
      <c r="AK13" s="13">
        <f t="shared" si="0"/>
        <v>9</v>
      </c>
      <c r="AL13" s="48">
        <f t="shared" si="0"/>
        <v>36879</v>
      </c>
      <c r="AM13" s="13">
        <f t="shared" si="0"/>
        <v>11345.926571733</v>
      </c>
      <c r="AN13" s="13">
        <f t="shared" si="0"/>
        <v>11320.703653585901</v>
      </c>
      <c r="AO13" s="13">
        <f t="shared" si="0"/>
        <v>9</v>
      </c>
      <c r="AP13" s="48">
        <f t="shared" si="0"/>
        <v>52626</v>
      </c>
      <c r="AQ13" s="13">
        <f t="shared" si="0"/>
        <v>6733.1991951710197</v>
      </c>
      <c r="AR13" s="13">
        <f t="shared" si="0"/>
        <v>6702.5665970414002</v>
      </c>
      <c r="AT13" s="49"/>
    </row>
    <row r="14" spans="1:46" s="24" customFormat="1" x14ac:dyDescent="0.35">
      <c r="A14" s="13" t="s">
        <v>21</v>
      </c>
      <c r="B14" s="48">
        <f>QUARTILE(B2:B11,3)</f>
        <v>16839</v>
      </c>
      <c r="C14" s="13">
        <f>QUARTILE(C2:C11,3)</f>
        <v>33122.22013406</v>
      </c>
      <c r="D14" s="13">
        <f>QUARTILE(D2:D11,3)</f>
        <v>33075.539950258928</v>
      </c>
      <c r="E14" s="13"/>
      <c r="F14" s="48">
        <f>QUARTILE(F2:F11,3)</f>
        <v>15921</v>
      </c>
      <c r="G14" s="13">
        <f>QUARTILE(G2:G11,3)</f>
        <v>36668.978431236501</v>
      </c>
      <c r="H14" s="13">
        <f>QUARTILE(H2:H11,3)</f>
        <v>37282.602371096677</v>
      </c>
      <c r="I14" s="13"/>
      <c r="J14" s="48">
        <f>QUARTILE(J2:J11,3)</f>
        <v>33378</v>
      </c>
      <c r="K14" s="13">
        <f>QUARTILE(K2:K11,3)</f>
        <v>18995.832435151198</v>
      </c>
      <c r="L14" s="13">
        <f>QUARTILE(L2:L11,3)</f>
        <v>18083.87267732705</v>
      </c>
      <c r="M14" s="13"/>
      <c r="N14" s="13">
        <f>QUARTILE(N2:N11,3)</f>
        <v>30482</v>
      </c>
      <c r="O14" s="13">
        <f>QUARTILE(O2:O11,3)</f>
        <v>19067.075369635699</v>
      </c>
      <c r="P14" s="13">
        <f>QUARTILE(P2:P11,3)</f>
        <v>19011.554669328601</v>
      </c>
      <c r="Q14" s="13"/>
      <c r="R14" s="13">
        <f>QUARTILE(R2:R11,3)</f>
        <v>23961</v>
      </c>
      <c r="S14" s="13">
        <f>QUARTILE(S2:S11,3)</f>
        <v>24020.079956387399</v>
      </c>
      <c r="T14" s="13">
        <f>QUARTILE(T2:T11,3)</f>
        <v>23975.444165001027</v>
      </c>
      <c r="U14" s="13"/>
      <c r="V14" s="13">
        <f t="shared" ref="V14:AR14" si="1">QUARTILE(V2:V11,3)</f>
        <v>23090</v>
      </c>
      <c r="W14" s="13">
        <f t="shared" si="1"/>
        <v>24913.0660132874</v>
      </c>
      <c r="X14" s="13">
        <f t="shared" si="1"/>
        <v>24272.322831800473</v>
      </c>
      <c r="Y14" s="13">
        <f t="shared" si="1"/>
        <v>7</v>
      </c>
      <c r="Z14" s="13">
        <f t="shared" si="1"/>
        <v>48553</v>
      </c>
      <c r="AA14" s="13">
        <f t="shared" si="1"/>
        <v>14982.431283649699</v>
      </c>
      <c r="AB14" s="13">
        <f t="shared" si="1"/>
        <v>14223.283381454024</v>
      </c>
      <c r="AC14" s="13">
        <f t="shared" si="1"/>
        <v>7</v>
      </c>
      <c r="AD14" s="13">
        <f t="shared" si="1"/>
        <v>48439</v>
      </c>
      <c r="AE14" s="13">
        <f t="shared" si="1"/>
        <v>14993.9029577744</v>
      </c>
      <c r="AF14" s="13">
        <f t="shared" si="1"/>
        <v>14226.6905273845</v>
      </c>
      <c r="AG14" s="13">
        <f t="shared" si="1"/>
        <v>7</v>
      </c>
      <c r="AH14" s="13">
        <f t="shared" si="1"/>
        <v>24054</v>
      </c>
      <c r="AI14" s="13">
        <f t="shared" si="1"/>
        <v>10630.7238484229</v>
      </c>
      <c r="AJ14" s="13">
        <f t="shared" si="1"/>
        <v>10593.107410212549</v>
      </c>
      <c r="AK14" s="13">
        <f t="shared" si="1"/>
        <v>7</v>
      </c>
      <c r="AL14" s="48">
        <f t="shared" si="1"/>
        <v>23117</v>
      </c>
      <c r="AM14" s="13">
        <f t="shared" si="1"/>
        <v>11018.768521567299</v>
      </c>
      <c r="AN14" s="13">
        <f t="shared" si="1"/>
        <v>10745.750379568024</v>
      </c>
      <c r="AO14" s="13">
        <f t="shared" si="1"/>
        <v>7</v>
      </c>
      <c r="AP14" s="48">
        <f t="shared" si="1"/>
        <v>48561</v>
      </c>
      <c r="AQ14" s="13">
        <f t="shared" si="1"/>
        <v>6668.2228358336397</v>
      </c>
      <c r="AR14" s="13">
        <f t="shared" si="1"/>
        <v>6311.1885108924353</v>
      </c>
      <c r="AT14" s="49"/>
    </row>
    <row r="15" spans="1:46" s="24" customFormat="1" x14ac:dyDescent="0.35">
      <c r="A15" s="13" t="s">
        <v>22</v>
      </c>
      <c r="B15" s="48">
        <f>MEDIAN(B2:B11)</f>
        <v>16444</v>
      </c>
      <c r="C15" s="13">
        <f>MEDIAN(C2:C11)</f>
        <v>32151.4138035877</v>
      </c>
      <c r="D15" s="13">
        <f>MEDIAN(D2:D11)</f>
        <v>32309.349936879902</v>
      </c>
      <c r="E15" s="13"/>
      <c r="F15" s="48">
        <f>MEDIAN(F2:F11)</f>
        <v>14791</v>
      </c>
      <c r="G15" s="13">
        <f>MEDIAN(G2:G11)</f>
        <v>35744.321254732196</v>
      </c>
      <c r="H15" s="13">
        <f>MEDIAN(H2:H11)</f>
        <v>35851.865470706703</v>
      </c>
      <c r="I15" s="13"/>
      <c r="J15" s="48">
        <f>MEDIAN(J2:J11)</f>
        <v>29969</v>
      </c>
      <c r="K15" s="13">
        <f>MEDIAN(K2:K11)</f>
        <v>17641.9753086419</v>
      </c>
      <c r="L15" s="13">
        <f>MEDIAN(L2:L11)</f>
        <v>17438.619151616749</v>
      </c>
      <c r="M15" s="13"/>
      <c r="N15" s="13">
        <f>MEDIAN(N2:N11)</f>
        <v>29617</v>
      </c>
      <c r="O15" s="13">
        <f>MEDIAN(O2:O11)</f>
        <v>17851.644270376099</v>
      </c>
      <c r="P15" s="13">
        <f>MEDIAN(P2:P11)</f>
        <v>17718.8016041519</v>
      </c>
      <c r="Q15" s="13"/>
      <c r="R15" s="13">
        <f>MEDIAN(R2:R11)</f>
        <v>22262</v>
      </c>
      <c r="S15" s="13">
        <f>MEDIAN(S2:S11)</f>
        <v>23749.2700893859</v>
      </c>
      <c r="T15" s="13">
        <f>MEDIAN(T2:T11)</f>
        <v>22927.242672280201</v>
      </c>
      <c r="U15" s="13"/>
      <c r="V15" s="13">
        <f t="shared" ref="V15:AR15" si="2">MEDIAN(V2:V11)</f>
        <v>22027</v>
      </c>
      <c r="W15" s="13">
        <f t="shared" si="2"/>
        <v>24002.633012529499</v>
      </c>
      <c r="X15" s="13">
        <f t="shared" si="2"/>
        <v>23763.005433704151</v>
      </c>
      <c r="Y15" s="13">
        <f t="shared" si="2"/>
        <v>5</v>
      </c>
      <c r="Z15" s="13">
        <f t="shared" si="2"/>
        <v>39133</v>
      </c>
      <c r="AA15" s="13">
        <f t="shared" si="2"/>
        <v>13511.1031610149</v>
      </c>
      <c r="AB15" s="13">
        <f t="shared" si="2"/>
        <v>13347.80487362595</v>
      </c>
      <c r="AC15" s="13">
        <f t="shared" si="2"/>
        <v>5</v>
      </c>
      <c r="AD15" s="13">
        <f t="shared" si="2"/>
        <v>39117</v>
      </c>
      <c r="AE15" s="13">
        <f t="shared" si="2"/>
        <v>13516.284063602399</v>
      </c>
      <c r="AF15" s="13">
        <f t="shared" si="2"/>
        <v>13310.59349665335</v>
      </c>
      <c r="AG15" s="13">
        <f t="shared" si="2"/>
        <v>5</v>
      </c>
      <c r="AH15" s="13">
        <f t="shared" si="2"/>
        <v>22431</v>
      </c>
      <c r="AI15" s="13">
        <f t="shared" si="2"/>
        <v>10443.0475680977</v>
      </c>
      <c r="AJ15" s="13">
        <f t="shared" si="2"/>
        <v>10140.618934873421</v>
      </c>
      <c r="AK15" s="13">
        <f t="shared" si="2"/>
        <v>5</v>
      </c>
      <c r="AL15" s="48">
        <f t="shared" si="2"/>
        <v>22027</v>
      </c>
      <c r="AM15" s="13">
        <f t="shared" si="2"/>
        <v>10633.6193199872</v>
      </c>
      <c r="AN15" s="13">
        <f t="shared" si="2"/>
        <v>10500.6637846136</v>
      </c>
      <c r="AO15" s="13">
        <f t="shared" si="2"/>
        <v>5</v>
      </c>
      <c r="AP15" s="48">
        <f t="shared" si="2"/>
        <v>39146</v>
      </c>
      <c r="AQ15" s="13">
        <f t="shared" si="2"/>
        <v>5983.8046338161203</v>
      </c>
      <c r="AR15" s="13">
        <f t="shared" si="2"/>
        <v>5905.8042559406349</v>
      </c>
      <c r="AT15" s="49"/>
    </row>
    <row r="16" spans="1:46" s="24" customFormat="1" x14ac:dyDescent="0.35">
      <c r="A16" s="13" t="s">
        <v>25</v>
      </c>
      <c r="B16" s="48">
        <f>AVERAGE(B2:B11)</f>
        <v>17487.222222222223</v>
      </c>
      <c r="C16" s="13">
        <f>AVERAGE(C2:C11)</f>
        <v>30984.049475679523</v>
      </c>
      <c r="D16" s="13">
        <f>AVERAGE(D2:D11)</f>
        <v>30753.801360488913</v>
      </c>
      <c r="E16" s="13"/>
      <c r="F16" s="48">
        <f>AVERAGE(F2:F11)</f>
        <v>16095.222222222223</v>
      </c>
      <c r="G16" s="13">
        <f>AVERAGE(G2:G11)</f>
        <v>34061.480719600251</v>
      </c>
      <c r="H16" s="13">
        <f>AVERAGE(H2:H11)</f>
        <v>33825.722033810882</v>
      </c>
      <c r="I16" s="13"/>
      <c r="J16" s="48">
        <f>AVERAGE(J2:J11)</f>
        <v>30966.111111111109</v>
      </c>
      <c r="K16" s="13">
        <f>AVERAGE(K2:K11)</f>
        <v>17611.744704389243</v>
      </c>
      <c r="L16" s="13">
        <f>AVERAGE(L2:L11)</f>
        <v>17339.075471175387</v>
      </c>
      <c r="M16" s="13"/>
      <c r="N16" s="47">
        <f>AVERAGE(N2:N11)</f>
        <v>30970.333333333332</v>
      </c>
      <c r="O16" s="13">
        <f>AVERAGE(O2:O11)</f>
        <v>17440.179884356363</v>
      </c>
      <c r="P16" s="13">
        <f>AVERAGE(P2:P11)</f>
        <v>17169.877812319624</v>
      </c>
      <c r="Q16" s="13"/>
      <c r="R16" s="13">
        <f>AVERAGE(R2:R11)</f>
        <v>24791.222222222223</v>
      </c>
      <c r="S16" s="13">
        <f>AVERAGE(S2:S11)</f>
        <v>21916.842437231378</v>
      </c>
      <c r="T16" s="13">
        <f>AVERAGE(T2:T11)</f>
        <v>21623.59094825709</v>
      </c>
      <c r="U16" s="13"/>
      <c r="V16" s="13">
        <f t="shared" ref="V16:AR16" si="3">AVERAGE(V2:V11)</f>
        <v>23816.555555555555</v>
      </c>
      <c r="W16" s="13">
        <f t="shared" si="3"/>
        <v>22840.336383119578</v>
      </c>
      <c r="X16" s="13">
        <f t="shared" si="3"/>
        <v>22506.275596937325</v>
      </c>
      <c r="Y16" s="13">
        <f t="shared" si="3"/>
        <v>5</v>
      </c>
      <c r="Z16" s="13">
        <f t="shared" si="3"/>
        <v>41713.444444444445</v>
      </c>
      <c r="AA16" s="13">
        <f t="shared" si="3"/>
        <v>13011.559744694159</v>
      </c>
      <c r="AB16" s="13">
        <f t="shared" si="3"/>
        <v>12716.245921788164</v>
      </c>
      <c r="AC16" s="13">
        <f t="shared" si="3"/>
        <v>5</v>
      </c>
      <c r="AD16" s="13">
        <f t="shared" si="3"/>
        <v>41735.111111111109</v>
      </c>
      <c r="AE16" s="13">
        <f t="shared" si="3"/>
        <v>13009.161104910549</v>
      </c>
      <c r="AF16" s="13">
        <f t="shared" si="3"/>
        <v>12707.701272296737</v>
      </c>
      <c r="AG16" s="13">
        <f t="shared" si="3"/>
        <v>5</v>
      </c>
      <c r="AH16" s="13">
        <f t="shared" si="3"/>
        <v>24692.333333333332</v>
      </c>
      <c r="AI16" s="13">
        <f t="shared" si="3"/>
        <v>9727.448773226557</v>
      </c>
      <c r="AJ16" s="13">
        <f t="shared" si="3"/>
        <v>9582.2183470567288</v>
      </c>
      <c r="AK16" s="13">
        <f t="shared" si="3"/>
        <v>5</v>
      </c>
      <c r="AL16" s="48">
        <f t="shared" si="3"/>
        <v>23828</v>
      </c>
      <c r="AM16" s="13">
        <f t="shared" si="3"/>
        <v>10118.320221592188</v>
      </c>
      <c r="AN16" s="13">
        <f t="shared" si="3"/>
        <v>9980.2825049137373</v>
      </c>
      <c r="AO16" s="13">
        <f t="shared" si="3"/>
        <v>5</v>
      </c>
      <c r="AP16" s="48">
        <f t="shared" si="3"/>
        <v>41693.222222222219</v>
      </c>
      <c r="AQ16" s="13">
        <f t="shared" si="3"/>
        <v>5767.3428653788105</v>
      </c>
      <c r="AR16" s="13">
        <f t="shared" si="3"/>
        <v>5635.217847697535</v>
      </c>
      <c r="AT16" s="49"/>
    </row>
    <row r="17" spans="1:44" s="24" customFormat="1" x14ac:dyDescent="0.35">
      <c r="A17" s="13" t="s">
        <v>23</v>
      </c>
      <c r="B17" s="48">
        <f>QUARTILE(B2:B11,1)</f>
        <v>15962</v>
      </c>
      <c r="C17" s="13">
        <f>QUARTILE(C2:C11,1)</f>
        <v>31399.132965140401</v>
      </c>
      <c r="D17" s="13">
        <f>QUARTILE(D2:D11,1)</f>
        <v>30526.127698284425</v>
      </c>
      <c r="E17" s="13"/>
      <c r="F17" s="48">
        <f>QUARTILE(F2:F11,1)</f>
        <v>14419</v>
      </c>
      <c r="G17" s="13">
        <f>QUARTILE(G2:G11,1)</f>
        <v>33207.511619143297</v>
      </c>
      <c r="H17" s="13">
        <f>QUARTILE(H2:H11,1)</f>
        <v>32227.98754163085</v>
      </c>
      <c r="I17" s="13"/>
      <c r="J17" s="48">
        <f>QUARTILE(J2:J11,1)</f>
        <v>27834</v>
      </c>
      <c r="K17" s="13">
        <f>QUARTILE(K2:K11,1)</f>
        <v>15840.6734975133</v>
      </c>
      <c r="L17" s="13">
        <f>QUARTILE(L2:L11,1)</f>
        <v>15560.412040906451</v>
      </c>
      <c r="M17" s="13"/>
      <c r="N17" s="13">
        <f>QUARTILE(N2:N11,1)</f>
        <v>27730</v>
      </c>
      <c r="O17" s="13">
        <f>QUARTILE(O2:O11,1)</f>
        <v>17345.646611114698</v>
      </c>
      <c r="P17" s="13">
        <f>QUARTILE(P2:P11,1)</f>
        <v>16706.500785763325</v>
      </c>
      <c r="Q17" s="13"/>
      <c r="R17" s="13">
        <f>QUARTILE(R2:R11,1)</f>
        <v>22012</v>
      </c>
      <c r="S17" s="13">
        <f>QUARTILE(S2:S11,1)</f>
        <v>22065.353476337499</v>
      </c>
      <c r="T17" s="13">
        <f>QUARTILE(T2:T11,1)</f>
        <v>21227.193511728823</v>
      </c>
      <c r="U17" s="13"/>
      <c r="V17" s="13">
        <f t="shared" ref="V17:AR17" si="4">QUARTILE(V2:V11,1)</f>
        <v>21223</v>
      </c>
      <c r="W17" s="13">
        <f t="shared" si="4"/>
        <v>22897.665757221399</v>
      </c>
      <c r="X17" s="13">
        <f t="shared" si="4"/>
        <v>22335.01299969785</v>
      </c>
      <c r="Y17" s="13">
        <f t="shared" si="4"/>
        <v>3</v>
      </c>
      <c r="Z17" s="13">
        <f t="shared" si="4"/>
        <v>35290</v>
      </c>
      <c r="AA17" s="13">
        <f t="shared" si="4"/>
        <v>10889.749346075399</v>
      </c>
      <c r="AB17" s="13">
        <f t="shared" si="4"/>
        <v>10669.481102061725</v>
      </c>
      <c r="AC17" s="13">
        <f t="shared" si="4"/>
        <v>3</v>
      </c>
      <c r="AD17" s="13">
        <f t="shared" si="4"/>
        <v>35263</v>
      </c>
      <c r="AE17" s="13">
        <f t="shared" si="4"/>
        <v>10915.3781044199</v>
      </c>
      <c r="AF17" s="13">
        <f t="shared" si="4"/>
        <v>10700.730726119025</v>
      </c>
      <c r="AG17" s="13">
        <f t="shared" si="4"/>
        <v>3</v>
      </c>
      <c r="AH17" s="13">
        <f t="shared" si="4"/>
        <v>22034</v>
      </c>
      <c r="AI17" s="13">
        <f t="shared" si="4"/>
        <v>9738.4218840941194</v>
      </c>
      <c r="AJ17" s="13">
        <f t="shared" si="4"/>
        <v>9369.7351245073423</v>
      </c>
      <c r="AK17" s="13">
        <f t="shared" si="4"/>
        <v>3</v>
      </c>
      <c r="AL17" s="48">
        <f t="shared" si="4"/>
        <v>21258</v>
      </c>
      <c r="AM17" s="13">
        <f t="shared" si="4"/>
        <v>10133.148764978099</v>
      </c>
      <c r="AN17" s="13">
        <f t="shared" si="4"/>
        <v>9916.7318410109256</v>
      </c>
      <c r="AO17" s="13">
        <f t="shared" si="4"/>
        <v>3</v>
      </c>
      <c r="AP17" s="48">
        <f t="shared" si="4"/>
        <v>35129</v>
      </c>
      <c r="AQ17" s="13">
        <f t="shared" si="4"/>
        <v>4823.78863697205</v>
      </c>
      <c r="AR17" s="13">
        <f t="shared" si="4"/>
        <v>4724.0479481835901</v>
      </c>
    </row>
    <row r="18" spans="1:44" s="24" customFormat="1" ht="15" thickBot="1" x14ac:dyDescent="0.4">
      <c r="A18" s="13" t="s">
        <v>24</v>
      </c>
      <c r="B18" s="48">
        <f>MIN(B2:B11)</f>
        <v>14868</v>
      </c>
      <c r="C18" s="13">
        <f>MIN(C2:C11)</f>
        <v>20339.6807078284</v>
      </c>
      <c r="D18" s="13">
        <f>MIN(D2:D11)</f>
        <v>20205.2124732497</v>
      </c>
      <c r="E18" s="13"/>
      <c r="F18" s="48">
        <f>MIN(F2:F11)</f>
        <v>13377</v>
      </c>
      <c r="G18" s="13">
        <f>MIN(G2:G11)</f>
        <v>20535.596380160699</v>
      </c>
      <c r="H18" s="13">
        <f>MIN(H2:H11)</f>
        <v>20411.133415688601</v>
      </c>
      <c r="I18" s="13"/>
      <c r="J18" s="48">
        <f>MIN(J2:J11)</f>
        <v>21847</v>
      </c>
      <c r="K18" s="13">
        <f>MIN(K2:K11)</f>
        <v>12287.4738554496</v>
      </c>
      <c r="L18" s="13">
        <f>MIN(L2:L11)</f>
        <v>12165.8996778647</v>
      </c>
      <c r="M18" s="13"/>
      <c r="N18" s="13">
        <f>MIN(N2:N11)</f>
        <v>27083</v>
      </c>
      <c r="O18" s="13">
        <f>MIN(O2:O11)</f>
        <v>12178.2292242491</v>
      </c>
      <c r="P18" s="13">
        <f>MIN(P2:P11)</f>
        <v>12160.5832700844</v>
      </c>
      <c r="Q18" s="13"/>
      <c r="R18" s="13">
        <f>MIN(R2:R11)</f>
        <v>21968</v>
      </c>
      <c r="S18" s="13">
        <f>MIN(S2:S11)</f>
        <v>14286.1388813834</v>
      </c>
      <c r="T18" s="13">
        <f>MIN(T2:T11)</f>
        <v>14274.182662455099</v>
      </c>
      <c r="U18" s="13"/>
      <c r="V18" s="13">
        <f t="shared" ref="V18:AR18" si="5">MIN(V2:V11)</f>
        <v>20719</v>
      </c>
      <c r="W18" s="13">
        <f t="shared" si="5"/>
        <v>14428.4349843089</v>
      </c>
      <c r="X18" s="13">
        <f t="shared" si="5"/>
        <v>14318.2495193219</v>
      </c>
      <c r="Y18" s="13">
        <f t="shared" si="5"/>
        <v>1</v>
      </c>
      <c r="Z18" s="13">
        <f t="shared" si="5"/>
        <v>34802</v>
      </c>
      <c r="AA18" s="13">
        <f t="shared" si="5"/>
        <v>9984.70370510254</v>
      </c>
      <c r="AB18" s="13">
        <f t="shared" si="5"/>
        <v>9968.3263890198104</v>
      </c>
      <c r="AC18" s="13">
        <f t="shared" si="5"/>
        <v>1</v>
      </c>
      <c r="AD18" s="13">
        <f t="shared" si="5"/>
        <v>34721</v>
      </c>
      <c r="AE18" s="13">
        <f t="shared" si="5"/>
        <v>9966.2595189625208</v>
      </c>
      <c r="AF18" s="13">
        <f t="shared" si="5"/>
        <v>9956.3129648808899</v>
      </c>
      <c r="AG18" s="13">
        <f t="shared" si="5"/>
        <v>1</v>
      </c>
      <c r="AH18" s="13">
        <f t="shared" si="5"/>
        <v>21855</v>
      </c>
      <c r="AI18" s="13">
        <f t="shared" si="5"/>
        <v>6498.7654320987604</v>
      </c>
      <c r="AJ18" s="13">
        <f t="shared" si="5"/>
        <v>6475.0532106034198</v>
      </c>
      <c r="AK18" s="13">
        <f t="shared" si="5"/>
        <v>1</v>
      </c>
      <c r="AL18" s="48">
        <f t="shared" si="5"/>
        <v>20646</v>
      </c>
      <c r="AM18" s="13">
        <f t="shared" si="5"/>
        <v>6351.28246841277</v>
      </c>
      <c r="AN18" s="13">
        <f t="shared" si="5"/>
        <v>6341.6535816774003</v>
      </c>
      <c r="AO18" s="13">
        <f t="shared" si="5"/>
        <v>1</v>
      </c>
      <c r="AP18" s="48">
        <f t="shared" si="5"/>
        <v>34790</v>
      </c>
      <c r="AQ18" s="13">
        <f t="shared" si="5"/>
        <v>4451.1838254855002</v>
      </c>
      <c r="AR18" s="13">
        <f t="shared" si="5"/>
        <v>4428.7145747074201</v>
      </c>
    </row>
    <row r="19" spans="1:44" ht="15" thickBot="1" x14ac:dyDescent="0.4">
      <c r="A19" s="1" t="s">
        <v>12</v>
      </c>
      <c r="B19" s="6" t="s">
        <v>17</v>
      </c>
      <c r="C19" s="1" t="s">
        <v>12</v>
      </c>
      <c r="D19" s="7" t="s">
        <v>18</v>
      </c>
      <c r="E19" s="1" t="s">
        <v>12</v>
      </c>
      <c r="F19" s="8" t="s">
        <v>19</v>
      </c>
      <c r="G19" s="40" t="s">
        <v>63</v>
      </c>
      <c r="H19" s="40"/>
      <c r="I19" s="40" t="s">
        <v>63</v>
      </c>
      <c r="J19" s="40"/>
      <c r="K19" s="40" t="s">
        <v>63</v>
      </c>
      <c r="L19" s="40"/>
      <c r="M19" s="40" t="s">
        <v>63</v>
      </c>
      <c r="N19" s="40"/>
      <c r="O19" s="40" t="s">
        <v>63</v>
      </c>
      <c r="P19" s="40"/>
      <c r="Q19" s="40" t="s">
        <v>63</v>
      </c>
      <c r="R19" s="40"/>
      <c r="S19" s="40" t="s">
        <v>63</v>
      </c>
      <c r="T19" s="40"/>
      <c r="U19" s="40" t="s">
        <v>63</v>
      </c>
      <c r="V19" s="40"/>
      <c r="W19" s="40" t="s">
        <v>63</v>
      </c>
      <c r="X19" s="40"/>
      <c r="Y19" s="40" t="s">
        <v>63</v>
      </c>
      <c r="Z19" s="40"/>
      <c r="AA19" s="40" t="s">
        <v>63</v>
      </c>
      <c r="AB19" s="40"/>
    </row>
    <row r="20" spans="1:44" x14ac:dyDescent="0.35">
      <c r="A20" s="2" t="s">
        <v>13</v>
      </c>
      <c r="B20" s="9">
        <f>F3</f>
        <v>25746</v>
      </c>
      <c r="C20" s="2" t="s">
        <v>13</v>
      </c>
      <c r="D20" s="10">
        <f t="shared" ref="D20:D29" si="6">G3</f>
        <v>20535.596380160699</v>
      </c>
      <c r="E20" s="2" t="s">
        <v>13</v>
      </c>
      <c r="F20" s="11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spans="1:44" x14ac:dyDescent="0.35">
      <c r="A21" s="3" t="s">
        <v>13</v>
      </c>
      <c r="B21" s="9">
        <f t="shared" ref="B21:B29" si="7">F4</f>
        <v>17474</v>
      </c>
      <c r="C21" s="3" t="s">
        <v>13</v>
      </c>
      <c r="D21" s="10">
        <f t="shared" si="6"/>
        <v>30256.3662374821</v>
      </c>
      <c r="E21" s="3" t="s">
        <v>13</v>
      </c>
      <c r="F21" s="11">
        <f t="shared" ref="F21:F29" si="8">H4</f>
        <v>20411.133415688601</v>
      </c>
      <c r="G21" s="35" t="s">
        <v>33</v>
      </c>
      <c r="H21" s="35">
        <v>16496.333333333332</v>
      </c>
      <c r="I21" s="35" t="s">
        <v>33</v>
      </c>
      <c r="J21" s="35">
        <v>14681.444444444445</v>
      </c>
      <c r="K21" s="35" t="s">
        <v>33</v>
      </c>
      <c r="L21" s="35">
        <v>29376.666666666668</v>
      </c>
      <c r="M21" s="35" t="s">
        <v>33</v>
      </c>
      <c r="N21" s="35">
        <v>29348.777777777777</v>
      </c>
      <c r="O21" s="35" t="s">
        <v>33</v>
      </c>
      <c r="P21" s="35">
        <v>23035.555555555555</v>
      </c>
      <c r="Q21" s="35" t="s">
        <v>33</v>
      </c>
      <c r="R21" s="35">
        <v>22186.888888888891</v>
      </c>
      <c r="S21" s="35" t="s">
        <v>33</v>
      </c>
      <c r="T21" s="35">
        <v>39738.888888888891</v>
      </c>
      <c r="U21" s="35" t="s">
        <v>33</v>
      </c>
      <c r="V21" s="35">
        <v>39756.333333333336</v>
      </c>
      <c r="W21" s="35" t="s">
        <v>33</v>
      </c>
      <c r="X21" s="35">
        <v>23064.555555555555</v>
      </c>
      <c r="Y21" s="35" t="s">
        <v>33</v>
      </c>
      <c r="Z21" s="35">
        <v>22164.444444444445</v>
      </c>
      <c r="AA21" s="35" t="s">
        <v>33</v>
      </c>
      <c r="AB21" s="35">
        <v>39754.111111111109</v>
      </c>
    </row>
    <row r="22" spans="1:44" x14ac:dyDescent="0.35">
      <c r="A22" s="3" t="s">
        <v>13</v>
      </c>
      <c r="B22" s="9">
        <f t="shared" si="7"/>
        <v>15921</v>
      </c>
      <c r="C22" s="3" t="s">
        <v>13</v>
      </c>
      <c r="D22" s="10">
        <f t="shared" si="6"/>
        <v>33207.511619143297</v>
      </c>
      <c r="E22" s="3" t="s">
        <v>13</v>
      </c>
      <c r="F22" s="11">
        <f t="shared" si="8"/>
        <v>30170.042796005699</v>
      </c>
      <c r="G22" s="35" t="s">
        <v>34</v>
      </c>
      <c r="H22" s="35">
        <v>354.89662031514348</v>
      </c>
      <c r="I22" s="35" t="s">
        <v>34</v>
      </c>
      <c r="J22" s="35">
        <v>467.20487152351978</v>
      </c>
      <c r="K22" s="35" t="s">
        <v>34</v>
      </c>
      <c r="L22" s="35">
        <v>1258.3862350910656</v>
      </c>
      <c r="M22" s="35" t="s">
        <v>34</v>
      </c>
      <c r="N22" s="35">
        <v>854.49058537460041</v>
      </c>
      <c r="O22" s="35" t="s">
        <v>34</v>
      </c>
      <c r="P22" s="35">
        <v>693.33890444699057</v>
      </c>
      <c r="Q22" s="35" t="s">
        <v>34</v>
      </c>
      <c r="R22" s="35">
        <v>471.82681157757111</v>
      </c>
      <c r="S22" s="35" t="s">
        <v>34</v>
      </c>
      <c r="T22" s="35">
        <v>2119.134364968425</v>
      </c>
      <c r="U22" s="35" t="s">
        <v>34</v>
      </c>
      <c r="V22" s="35">
        <v>2131.0688502355911</v>
      </c>
      <c r="W22" s="35" t="s">
        <v>34</v>
      </c>
      <c r="X22" s="35">
        <v>700.18470005958488</v>
      </c>
      <c r="Y22" s="35" t="s">
        <v>34</v>
      </c>
      <c r="Z22" s="35">
        <v>444.97400395700743</v>
      </c>
      <c r="AA22" s="35" t="s">
        <v>34</v>
      </c>
      <c r="AB22" s="35">
        <v>2139.7749456195716</v>
      </c>
    </row>
    <row r="23" spans="1:44" x14ac:dyDescent="0.35">
      <c r="A23" s="3" t="s">
        <v>13</v>
      </c>
      <c r="B23" s="9">
        <f t="shared" si="7"/>
        <v>14635</v>
      </c>
      <c r="C23" s="3" t="s">
        <v>13</v>
      </c>
      <c r="D23" s="10">
        <f t="shared" si="6"/>
        <v>36125.307461054901</v>
      </c>
      <c r="E23" s="3" t="s">
        <v>13</v>
      </c>
      <c r="F23" s="11">
        <f t="shared" si="8"/>
        <v>32913.9691235059</v>
      </c>
      <c r="G23" s="35" t="s">
        <v>22</v>
      </c>
      <c r="H23" s="35">
        <v>16444</v>
      </c>
      <c r="I23" s="35" t="s">
        <v>22</v>
      </c>
      <c r="J23" s="35">
        <v>14635</v>
      </c>
      <c r="K23" s="35" t="s">
        <v>22</v>
      </c>
      <c r="L23" s="35">
        <v>29667</v>
      </c>
      <c r="M23" s="35" t="s">
        <v>22</v>
      </c>
      <c r="N23" s="35">
        <v>28821</v>
      </c>
      <c r="O23" s="35" t="s">
        <v>22</v>
      </c>
      <c r="P23" s="35">
        <v>22044</v>
      </c>
      <c r="Q23" s="35" t="s">
        <v>22</v>
      </c>
      <c r="R23" s="35">
        <v>21997</v>
      </c>
      <c r="S23" s="35" t="s">
        <v>22</v>
      </c>
      <c r="T23" s="35">
        <v>37785</v>
      </c>
      <c r="U23" s="35" t="s">
        <v>22</v>
      </c>
      <c r="V23" s="35">
        <v>37789</v>
      </c>
      <c r="W23" s="35" t="s">
        <v>22</v>
      </c>
      <c r="X23" s="35">
        <v>22056</v>
      </c>
      <c r="Y23" s="35" t="s">
        <v>22</v>
      </c>
      <c r="Z23" s="35">
        <v>22012</v>
      </c>
      <c r="AA23" s="35" t="s">
        <v>22</v>
      </c>
      <c r="AB23" s="35">
        <v>37778</v>
      </c>
    </row>
    <row r="24" spans="1:44" x14ac:dyDescent="0.35">
      <c r="A24" s="3" t="s">
        <v>13</v>
      </c>
      <c r="B24" s="9">
        <f t="shared" si="7"/>
        <v>14419</v>
      </c>
      <c r="C24" s="3" t="s">
        <v>13</v>
      </c>
      <c r="D24" s="10">
        <f t="shared" si="6"/>
        <v>36668.978431236501</v>
      </c>
      <c r="E24" s="3" t="s">
        <v>13</v>
      </c>
      <c r="F24" s="11">
        <f t="shared" si="8"/>
        <v>36031.756848848301</v>
      </c>
      <c r="G24" s="35" t="s">
        <v>35</v>
      </c>
      <c r="H24" s="35" t="e">
        <v>#N/A</v>
      </c>
      <c r="I24" s="35" t="s">
        <v>35</v>
      </c>
      <c r="J24" s="35" t="e">
        <v>#N/A</v>
      </c>
      <c r="K24" s="35" t="s">
        <v>35</v>
      </c>
      <c r="L24" s="35" t="e">
        <v>#N/A</v>
      </c>
      <c r="M24" s="35" t="s">
        <v>35</v>
      </c>
      <c r="N24" s="35" t="e">
        <v>#N/A</v>
      </c>
      <c r="O24" s="35" t="s">
        <v>35</v>
      </c>
      <c r="P24" s="35" t="e">
        <v>#N/A</v>
      </c>
      <c r="Q24" s="35" t="s">
        <v>35</v>
      </c>
      <c r="R24" s="35" t="e">
        <v>#N/A</v>
      </c>
      <c r="S24" s="35" t="s">
        <v>35</v>
      </c>
      <c r="T24" s="35" t="e">
        <v>#N/A</v>
      </c>
      <c r="U24" s="35" t="s">
        <v>35</v>
      </c>
      <c r="V24" s="35" t="e">
        <v>#N/A</v>
      </c>
      <c r="W24" s="35" t="s">
        <v>35</v>
      </c>
      <c r="X24" s="35" t="e">
        <v>#N/A</v>
      </c>
      <c r="Y24" s="35" t="s">
        <v>35</v>
      </c>
      <c r="Z24" s="35" t="e">
        <v>#N/A</v>
      </c>
      <c r="AA24" s="35" t="s">
        <v>35</v>
      </c>
      <c r="AB24" s="35" t="e">
        <v>#N/A</v>
      </c>
    </row>
    <row r="25" spans="1:44" x14ac:dyDescent="0.35">
      <c r="A25" s="3" t="s">
        <v>13</v>
      </c>
      <c r="B25" s="9">
        <f t="shared" si="7"/>
        <v>14791</v>
      </c>
      <c r="C25" s="3" t="s">
        <v>13</v>
      </c>
      <c r="D25" s="10">
        <f t="shared" si="6"/>
        <v>35744.321254732196</v>
      </c>
      <c r="E25" s="3" t="s">
        <v>13</v>
      </c>
      <c r="F25" s="11">
        <f t="shared" si="8"/>
        <v>36580.185415801803</v>
      </c>
      <c r="G25" s="35" t="s">
        <v>36</v>
      </c>
      <c r="H25" s="35">
        <v>1064.6898609454304</v>
      </c>
      <c r="I25" s="35" t="s">
        <v>36</v>
      </c>
      <c r="J25" s="35">
        <v>1401.6146145705593</v>
      </c>
      <c r="K25" s="35" t="s">
        <v>36</v>
      </c>
      <c r="L25" s="35">
        <v>3775.158705273197</v>
      </c>
      <c r="M25" s="35" t="s">
        <v>36</v>
      </c>
      <c r="N25" s="35">
        <v>2563.4717561238012</v>
      </c>
      <c r="O25" s="35" t="s">
        <v>36</v>
      </c>
      <c r="P25" s="35">
        <v>2080.0167133409718</v>
      </c>
      <c r="Q25" s="35" t="s">
        <v>36</v>
      </c>
      <c r="R25" s="35">
        <v>1415.4804347327133</v>
      </c>
      <c r="S25" s="35" t="s">
        <v>36</v>
      </c>
      <c r="T25" s="35">
        <v>6357.4030949052749</v>
      </c>
      <c r="U25" s="35" t="s">
        <v>36</v>
      </c>
      <c r="V25" s="35">
        <v>6393.2065507067737</v>
      </c>
      <c r="W25" s="35" t="s">
        <v>36</v>
      </c>
      <c r="X25" s="35">
        <v>2100.5541001787547</v>
      </c>
      <c r="Y25" s="35" t="s">
        <v>36</v>
      </c>
      <c r="Z25" s="35">
        <v>1334.9220118710223</v>
      </c>
      <c r="AA25" s="35" t="s">
        <v>36</v>
      </c>
      <c r="AB25" s="35">
        <v>6419.3248368587147</v>
      </c>
    </row>
    <row r="26" spans="1:44" x14ac:dyDescent="0.35">
      <c r="A26" s="3" t="s">
        <v>13</v>
      </c>
      <c r="B26" s="9">
        <f t="shared" si="7"/>
        <v>13391</v>
      </c>
      <c r="C26" s="3" t="s">
        <v>13</v>
      </c>
      <c r="D26" s="10">
        <f t="shared" si="6"/>
        <v>39483.981778806599</v>
      </c>
      <c r="E26" s="3" t="s">
        <v>13</v>
      </c>
      <c r="F26" s="11">
        <f t="shared" si="8"/>
        <v>35671.974092565099</v>
      </c>
      <c r="G26" s="35" t="s">
        <v>37</v>
      </c>
      <c r="H26" s="35">
        <v>1133564.4999999998</v>
      </c>
      <c r="I26" s="35" t="s">
        <v>37</v>
      </c>
      <c r="J26" s="35">
        <v>1964523.5277777778</v>
      </c>
      <c r="K26" s="35" t="s">
        <v>37</v>
      </c>
      <c r="L26" s="35">
        <v>14251823.25</v>
      </c>
      <c r="M26" s="35" t="s">
        <v>37</v>
      </c>
      <c r="N26" s="35">
        <v>6571387.444444445</v>
      </c>
      <c r="O26" s="35" t="s">
        <v>37</v>
      </c>
      <c r="P26" s="35">
        <v>4326469.527777778</v>
      </c>
      <c r="Q26" s="35" t="s">
        <v>37</v>
      </c>
      <c r="R26" s="35">
        <v>2003584.861111111</v>
      </c>
      <c r="S26" s="35" t="s">
        <v>37</v>
      </c>
      <c r="T26" s="35">
        <v>40416574.111111164</v>
      </c>
      <c r="U26" s="35" t="s">
        <v>37</v>
      </c>
      <c r="V26" s="35">
        <v>40873090</v>
      </c>
      <c r="W26" s="35" t="s">
        <v>37</v>
      </c>
      <c r="X26" s="35">
        <v>4412327.527777778</v>
      </c>
      <c r="Y26" s="35" t="s">
        <v>37</v>
      </c>
      <c r="Z26" s="35">
        <v>1782016.777777778</v>
      </c>
      <c r="AA26" s="35" t="s">
        <v>37</v>
      </c>
      <c r="AB26" s="35">
        <v>41207731.361111164</v>
      </c>
    </row>
    <row r="27" spans="1:44" x14ac:dyDescent="0.35">
      <c r="A27" s="3" t="s">
        <v>13</v>
      </c>
      <c r="B27" s="9">
        <f t="shared" si="7"/>
        <v>13377</v>
      </c>
      <c r="C27" s="3" t="s">
        <v>13</v>
      </c>
      <c r="D27" s="10">
        <f t="shared" si="6"/>
        <v>39525.304627345402</v>
      </c>
      <c r="E27" s="3" t="s">
        <v>13</v>
      </c>
      <c r="F27" s="11">
        <f t="shared" si="8"/>
        <v>39389.853236981297</v>
      </c>
      <c r="G27" s="35" t="s">
        <v>38</v>
      </c>
      <c r="H27" s="35">
        <v>2.4497708129317948</v>
      </c>
      <c r="I27" s="35" t="s">
        <v>38</v>
      </c>
      <c r="J27" s="35">
        <v>0.73548910563909686</v>
      </c>
      <c r="K27" s="35" t="s">
        <v>38</v>
      </c>
      <c r="L27" s="35">
        <v>1.447665405496191</v>
      </c>
      <c r="M27" s="35" t="s">
        <v>38</v>
      </c>
      <c r="N27" s="35">
        <v>3.912568266910684</v>
      </c>
      <c r="O27" s="35" t="s">
        <v>38</v>
      </c>
      <c r="P27" s="35">
        <v>4.5367543953012444</v>
      </c>
      <c r="Q27" s="35" t="s">
        <v>38</v>
      </c>
      <c r="R27" s="35">
        <v>3.3011262856355934</v>
      </c>
      <c r="S27" s="35" t="s">
        <v>38</v>
      </c>
      <c r="T27" s="35">
        <v>0.56712439352228294</v>
      </c>
      <c r="U27" s="35" t="s">
        <v>38</v>
      </c>
      <c r="V27" s="35">
        <v>0.60824310531753056</v>
      </c>
      <c r="W27" s="35" t="s">
        <v>38</v>
      </c>
      <c r="X27" s="35">
        <v>4.7830798826888206</v>
      </c>
      <c r="Y27" s="35" t="s">
        <v>38</v>
      </c>
      <c r="Z27" s="35">
        <v>2.4831845985602783</v>
      </c>
      <c r="AA27" s="35" t="s">
        <v>38</v>
      </c>
      <c r="AB27" s="35">
        <v>0.58997283139649248</v>
      </c>
    </row>
    <row r="28" spans="1:44" x14ac:dyDescent="0.35">
      <c r="A28" s="3" t="s">
        <v>13</v>
      </c>
      <c r="B28" s="9">
        <f t="shared" si="7"/>
        <v>15103</v>
      </c>
      <c r="C28" s="3" t="s">
        <v>13</v>
      </c>
      <c r="D28" s="10">
        <f t="shared" si="6"/>
        <v>35005.958686440601</v>
      </c>
      <c r="E28" s="3" t="s">
        <v>13</v>
      </c>
      <c r="F28" s="11">
        <f t="shared" si="8"/>
        <v>39436.8613410904</v>
      </c>
      <c r="G28" s="35" t="s">
        <v>39</v>
      </c>
      <c r="H28" s="35">
        <v>0.93163591675152135</v>
      </c>
      <c r="I28" s="35" t="s">
        <v>39</v>
      </c>
      <c r="J28" s="35">
        <v>0.86393771090646942</v>
      </c>
      <c r="K28" s="35" t="s">
        <v>39</v>
      </c>
      <c r="L28" s="35">
        <v>-0.55650152279194864</v>
      </c>
      <c r="M28" s="35" t="s">
        <v>39</v>
      </c>
      <c r="N28" s="35">
        <v>1.8216692881081735</v>
      </c>
      <c r="O28" s="35" t="s">
        <v>39</v>
      </c>
      <c r="P28" s="35">
        <v>2.0447541167775913</v>
      </c>
      <c r="Q28" s="35" t="s">
        <v>39</v>
      </c>
      <c r="R28" s="35">
        <v>1.6179974560411963</v>
      </c>
      <c r="S28" s="35" t="s">
        <v>39</v>
      </c>
      <c r="T28" s="35">
        <v>1.3408543180809245</v>
      </c>
      <c r="U28" s="35" t="s">
        <v>39</v>
      </c>
      <c r="V28" s="35">
        <v>1.3376854029097407</v>
      </c>
      <c r="W28" s="35" t="s">
        <v>39</v>
      </c>
      <c r="X28" s="35">
        <v>2.1109410274612133</v>
      </c>
      <c r="Y28" s="35" t="s">
        <v>39</v>
      </c>
      <c r="Z28" s="35">
        <v>1.3795823114880945</v>
      </c>
      <c r="AA28" s="35" t="s">
        <v>39</v>
      </c>
      <c r="AB28" s="35">
        <v>1.3407586769709032</v>
      </c>
    </row>
    <row r="29" spans="1:44" ht="15" thickBot="1" x14ac:dyDescent="0.4">
      <c r="A29" s="4" t="s">
        <v>13</v>
      </c>
      <c r="B29" s="9">
        <f t="shared" si="7"/>
        <v>13022</v>
      </c>
      <c r="C29" s="4" t="s">
        <v>13</v>
      </c>
      <c r="D29" s="10">
        <f t="shared" si="6"/>
        <v>40599.708208554097</v>
      </c>
      <c r="E29" s="4" t="s">
        <v>13</v>
      </c>
      <c r="F29" s="11">
        <f t="shared" si="8"/>
        <v>34948.112895763101</v>
      </c>
      <c r="G29" s="35" t="s">
        <v>40</v>
      </c>
      <c r="H29" s="35">
        <v>3891</v>
      </c>
      <c r="I29" s="35" t="s">
        <v>40</v>
      </c>
      <c r="J29" s="35">
        <v>4452</v>
      </c>
      <c r="K29" s="35" t="s">
        <v>40</v>
      </c>
      <c r="L29" s="35">
        <v>13248</v>
      </c>
      <c r="M29" s="35" t="s">
        <v>40</v>
      </c>
      <c r="N29" s="35">
        <v>8281</v>
      </c>
      <c r="O29" s="35" t="s">
        <v>40</v>
      </c>
      <c r="P29" s="35">
        <v>6816</v>
      </c>
      <c r="Q29" s="35" t="s">
        <v>40</v>
      </c>
      <c r="R29" s="35">
        <v>4702</v>
      </c>
      <c r="S29" s="35" t="s">
        <v>40</v>
      </c>
      <c r="T29" s="35">
        <v>17292</v>
      </c>
      <c r="U29" s="35" t="s">
        <v>40</v>
      </c>
      <c r="V29" s="35">
        <v>17551</v>
      </c>
      <c r="W29" s="35" t="s">
        <v>40</v>
      </c>
      <c r="X29" s="35">
        <v>6748</v>
      </c>
      <c r="Y29" s="35" t="s">
        <v>40</v>
      </c>
      <c r="Z29" s="35">
        <v>4460</v>
      </c>
      <c r="AA29" s="35" t="s">
        <v>40</v>
      </c>
      <c r="AB29" s="35">
        <v>17490</v>
      </c>
    </row>
    <row r="30" spans="1:44" x14ac:dyDescent="0.35">
      <c r="A30" s="2" t="s">
        <v>14</v>
      </c>
      <c r="B30" s="9">
        <f>B3</f>
        <v>25993</v>
      </c>
      <c r="C30" s="2" t="s">
        <v>14</v>
      </c>
      <c r="D30" s="10">
        <f t="shared" ref="D30:D39" si="9">C3</f>
        <v>20339.6807078284</v>
      </c>
      <c r="E30" s="2" t="s">
        <v>14</v>
      </c>
      <c r="F30" s="11"/>
      <c r="G30" s="35" t="s">
        <v>41</v>
      </c>
      <c r="H30" s="35">
        <v>14868</v>
      </c>
      <c r="I30" s="35" t="s">
        <v>41</v>
      </c>
      <c r="J30" s="35">
        <v>13022</v>
      </c>
      <c r="K30" s="35" t="s">
        <v>41</v>
      </c>
      <c r="L30" s="35">
        <v>21847</v>
      </c>
      <c r="M30" s="35" t="s">
        <v>41</v>
      </c>
      <c r="N30" s="35">
        <v>27083</v>
      </c>
      <c r="O30" s="35" t="s">
        <v>41</v>
      </c>
      <c r="P30" s="35">
        <v>21208</v>
      </c>
      <c r="Q30" s="35" t="s">
        <v>41</v>
      </c>
      <c r="R30" s="35">
        <v>20719</v>
      </c>
      <c r="S30" s="35" t="s">
        <v>41</v>
      </c>
      <c r="T30" s="35">
        <v>34802</v>
      </c>
      <c r="U30" s="35" t="s">
        <v>41</v>
      </c>
      <c r="V30" s="35">
        <v>34721</v>
      </c>
      <c r="W30" s="35" t="s">
        <v>41</v>
      </c>
      <c r="X30" s="35">
        <v>21394</v>
      </c>
      <c r="Y30" s="35" t="s">
        <v>41</v>
      </c>
      <c r="Z30" s="35">
        <v>20646</v>
      </c>
      <c r="AA30" s="35" t="s">
        <v>41</v>
      </c>
      <c r="AB30" s="35">
        <v>34790</v>
      </c>
    </row>
    <row r="31" spans="1:44" x14ac:dyDescent="0.35">
      <c r="A31" s="3" t="s">
        <v>14</v>
      </c>
      <c r="B31" s="9">
        <f t="shared" ref="B31:B39" si="10">B4</f>
        <v>18759</v>
      </c>
      <c r="C31" s="3" t="s">
        <v>14</v>
      </c>
      <c r="D31" s="10">
        <f t="shared" si="9"/>
        <v>28183.901918976499</v>
      </c>
      <c r="E31" s="3" t="s">
        <v>14</v>
      </c>
      <c r="F31" s="11">
        <f t="shared" ref="F31:F39" si="11">D4</f>
        <v>20205.2124732497</v>
      </c>
      <c r="G31" s="35" t="s">
        <v>42</v>
      </c>
      <c r="H31" s="35">
        <v>18759</v>
      </c>
      <c r="I31" s="35" t="s">
        <v>42</v>
      </c>
      <c r="J31" s="35">
        <v>17474</v>
      </c>
      <c r="K31" s="35" t="s">
        <v>42</v>
      </c>
      <c r="L31" s="35">
        <v>35095</v>
      </c>
      <c r="M31" s="35" t="s">
        <v>42</v>
      </c>
      <c r="N31" s="35">
        <v>35364</v>
      </c>
      <c r="O31" s="35" t="s">
        <v>42</v>
      </c>
      <c r="P31" s="35">
        <v>28024</v>
      </c>
      <c r="Q31" s="35" t="s">
        <v>42</v>
      </c>
      <c r="R31" s="35">
        <v>25421</v>
      </c>
      <c r="S31" s="35" t="s">
        <v>42</v>
      </c>
      <c r="T31" s="35">
        <v>52094</v>
      </c>
      <c r="U31" s="35" t="s">
        <v>42</v>
      </c>
      <c r="V31" s="35">
        <v>52272</v>
      </c>
      <c r="W31" s="35" t="s">
        <v>42</v>
      </c>
      <c r="X31" s="35">
        <v>28142</v>
      </c>
      <c r="Y31" s="35" t="s">
        <v>42</v>
      </c>
      <c r="Z31" s="35">
        <v>25106</v>
      </c>
      <c r="AA31" s="35" t="s">
        <v>42</v>
      </c>
      <c r="AB31" s="35">
        <v>52280</v>
      </c>
    </row>
    <row r="32" spans="1:44" x14ac:dyDescent="0.35">
      <c r="A32" s="3" t="s">
        <v>14</v>
      </c>
      <c r="B32" s="9">
        <f t="shared" si="10"/>
        <v>16839</v>
      </c>
      <c r="C32" s="3" t="s">
        <v>14</v>
      </c>
      <c r="D32" s="10">
        <f t="shared" si="9"/>
        <v>31399.132965140401</v>
      </c>
      <c r="E32" s="3" t="s">
        <v>14</v>
      </c>
      <c r="F32" s="11">
        <f t="shared" si="11"/>
        <v>28135.9088974031</v>
      </c>
      <c r="G32" s="35" t="s">
        <v>43</v>
      </c>
      <c r="H32" s="35">
        <v>148467</v>
      </c>
      <c r="I32" s="35" t="s">
        <v>43</v>
      </c>
      <c r="J32" s="35">
        <v>132133</v>
      </c>
      <c r="K32" s="35" t="s">
        <v>43</v>
      </c>
      <c r="L32" s="35">
        <v>264390</v>
      </c>
      <c r="M32" s="35" t="s">
        <v>43</v>
      </c>
      <c r="N32" s="35">
        <v>264139</v>
      </c>
      <c r="O32" s="35" t="s">
        <v>43</v>
      </c>
      <c r="P32" s="35">
        <v>207320</v>
      </c>
      <c r="Q32" s="35" t="s">
        <v>43</v>
      </c>
      <c r="R32" s="35">
        <v>199682</v>
      </c>
      <c r="S32" s="35" t="s">
        <v>43</v>
      </c>
      <c r="T32" s="35">
        <v>357650</v>
      </c>
      <c r="U32" s="35" t="s">
        <v>43</v>
      </c>
      <c r="V32" s="35">
        <v>357807</v>
      </c>
      <c r="W32" s="35" t="s">
        <v>43</v>
      </c>
      <c r="X32" s="35">
        <v>207581</v>
      </c>
      <c r="Y32" s="35" t="s">
        <v>43</v>
      </c>
      <c r="Z32" s="35">
        <v>199480</v>
      </c>
      <c r="AA32" s="35" t="s">
        <v>43</v>
      </c>
      <c r="AB32" s="35">
        <v>357787</v>
      </c>
    </row>
    <row r="33" spans="1:28" x14ac:dyDescent="0.35">
      <c r="A33" s="3" t="s">
        <v>14</v>
      </c>
      <c r="B33" s="9">
        <f t="shared" si="10"/>
        <v>15806</v>
      </c>
      <c r="C33" s="3" t="s">
        <v>14</v>
      </c>
      <c r="D33" s="10">
        <f t="shared" si="9"/>
        <v>33449.104826975301</v>
      </c>
      <c r="E33" s="3" t="s">
        <v>14</v>
      </c>
      <c r="F33" s="11">
        <f t="shared" si="11"/>
        <v>31322.8672985782</v>
      </c>
      <c r="G33" s="35" t="s">
        <v>44</v>
      </c>
      <c r="H33" s="35">
        <v>9</v>
      </c>
      <c r="I33" s="35" t="s">
        <v>44</v>
      </c>
      <c r="J33" s="35">
        <v>9</v>
      </c>
      <c r="K33" s="35" t="s">
        <v>44</v>
      </c>
      <c r="L33" s="35">
        <v>9</v>
      </c>
      <c r="M33" s="35" t="s">
        <v>44</v>
      </c>
      <c r="N33" s="35">
        <v>9</v>
      </c>
      <c r="O33" s="35" t="s">
        <v>44</v>
      </c>
      <c r="P33" s="35">
        <v>9</v>
      </c>
      <c r="Q33" s="35" t="s">
        <v>44</v>
      </c>
      <c r="R33" s="35">
        <v>9</v>
      </c>
      <c r="S33" s="35" t="s">
        <v>44</v>
      </c>
      <c r="T33" s="35">
        <v>9</v>
      </c>
      <c r="U33" s="35" t="s">
        <v>44</v>
      </c>
      <c r="V33" s="35">
        <v>9</v>
      </c>
      <c r="W33" s="35" t="s">
        <v>44</v>
      </c>
      <c r="X33" s="35">
        <v>9</v>
      </c>
      <c r="Y33" s="35" t="s">
        <v>44</v>
      </c>
      <c r="Z33" s="35">
        <v>9</v>
      </c>
      <c r="AA33" s="35" t="s">
        <v>44</v>
      </c>
      <c r="AB33" s="35">
        <v>9</v>
      </c>
    </row>
    <row r="34" spans="1:28" ht="15" thickBot="1" x14ac:dyDescent="0.4">
      <c r="A34" s="3" t="s">
        <v>14</v>
      </c>
      <c r="B34" s="9">
        <f t="shared" si="10"/>
        <v>16213</v>
      </c>
      <c r="C34" s="3" t="s">
        <v>14</v>
      </c>
      <c r="D34" s="10">
        <f t="shared" si="9"/>
        <v>32609.473294683601</v>
      </c>
      <c r="E34" s="3" t="s">
        <v>14</v>
      </c>
      <c r="F34" s="11">
        <f t="shared" si="11"/>
        <v>33289.051186803503</v>
      </c>
      <c r="G34" s="36" t="s">
        <v>45</v>
      </c>
      <c r="H34" s="36">
        <v>1190.8156237384703</v>
      </c>
      <c r="I34" s="36" t="s">
        <v>45</v>
      </c>
      <c r="J34" s="36">
        <v>1567.6533070472647</v>
      </c>
      <c r="K34" s="36" t="s">
        <v>45</v>
      </c>
      <c r="L34" s="36">
        <v>4222.3732311488884</v>
      </c>
      <c r="M34" s="36" t="s">
        <v>45</v>
      </c>
      <c r="N34" s="36">
        <v>2867.1468849095909</v>
      </c>
      <c r="O34" s="36" t="s">
        <v>45</v>
      </c>
      <c r="P34" s="36">
        <v>2326.4205763020072</v>
      </c>
      <c r="Q34" s="36" t="s">
        <v>45</v>
      </c>
      <c r="R34" s="36">
        <v>1583.1617061508109</v>
      </c>
      <c r="S34" s="36" t="s">
        <v>45</v>
      </c>
      <c r="T34" s="36">
        <v>7110.5166016082921</v>
      </c>
      <c r="U34" s="36" t="s">
        <v>45</v>
      </c>
      <c r="V34" s="36">
        <v>7150.5614222797258</v>
      </c>
      <c r="W34" s="36" t="s">
        <v>45</v>
      </c>
      <c r="X34" s="36">
        <v>2349.3908721734042</v>
      </c>
      <c r="Y34" s="36" t="s">
        <v>45</v>
      </c>
      <c r="Z34" s="36">
        <v>1493.0601356500385</v>
      </c>
      <c r="AA34" s="36" t="s">
        <v>45</v>
      </c>
      <c r="AB34" s="36">
        <v>7179.7737444365139</v>
      </c>
    </row>
    <row r="35" spans="1:28" x14ac:dyDescent="0.35">
      <c r="A35" s="3" t="s">
        <v>14</v>
      </c>
      <c r="B35" s="9">
        <f t="shared" si="10"/>
        <v>16444</v>
      </c>
      <c r="C35" s="3" t="s">
        <v>14</v>
      </c>
      <c r="D35" s="10">
        <f t="shared" si="9"/>
        <v>32151.4138035877</v>
      </c>
      <c r="E35" s="3" t="s">
        <v>14</v>
      </c>
      <c r="F35" s="11">
        <f t="shared" si="11"/>
        <v>32547.245306248002</v>
      </c>
      <c r="G35" s="5" t="s">
        <v>71</v>
      </c>
      <c r="H35" s="68">
        <f>H34+H23</f>
        <v>17634.815623738472</v>
      </c>
      <c r="I35" s="68"/>
      <c r="J35" s="68">
        <f t="shared" ref="J35:AB35" si="12">J34+J23</f>
        <v>16202.653307047265</v>
      </c>
      <c r="K35" s="68"/>
      <c r="L35" s="68">
        <f t="shared" si="12"/>
        <v>33889.373231148886</v>
      </c>
      <c r="M35" s="68"/>
      <c r="N35" s="68">
        <f t="shared" si="12"/>
        <v>31688.146884909591</v>
      </c>
      <c r="O35" s="68"/>
      <c r="P35" s="68">
        <f t="shared" si="12"/>
        <v>24370.420576302007</v>
      </c>
      <c r="Q35" s="68"/>
      <c r="R35" s="68">
        <f t="shared" si="12"/>
        <v>23580.161706150811</v>
      </c>
      <c r="S35" s="68"/>
      <c r="T35" s="68">
        <f t="shared" si="12"/>
        <v>44895.516601608295</v>
      </c>
      <c r="U35" s="68"/>
      <c r="V35" s="68">
        <f t="shared" si="12"/>
        <v>44939.561422279723</v>
      </c>
      <c r="W35" s="68"/>
      <c r="X35" s="68">
        <f t="shared" si="12"/>
        <v>24405.390872173404</v>
      </c>
      <c r="Y35" s="68"/>
      <c r="Z35" s="68">
        <f t="shared" si="12"/>
        <v>23505.060135650037</v>
      </c>
      <c r="AA35" s="68"/>
      <c r="AB35" s="68">
        <f t="shared" si="12"/>
        <v>44957.773744436512</v>
      </c>
    </row>
    <row r="36" spans="1:28" x14ac:dyDescent="0.35">
      <c r="A36" s="3" t="s">
        <v>14</v>
      </c>
      <c r="B36" s="9">
        <f t="shared" si="10"/>
        <v>15962</v>
      </c>
      <c r="C36" s="3" t="s">
        <v>14</v>
      </c>
      <c r="D36" s="10">
        <f t="shared" si="9"/>
        <v>33122.22013406</v>
      </c>
      <c r="E36" s="3" t="s">
        <v>14</v>
      </c>
      <c r="F36" s="11">
        <f t="shared" si="11"/>
        <v>32071.454567511799</v>
      </c>
    </row>
    <row r="37" spans="1:28" x14ac:dyDescent="0.35">
      <c r="A37" s="3" t="s">
        <v>14</v>
      </c>
      <c r="B37" s="9">
        <f t="shared" si="10"/>
        <v>14868</v>
      </c>
      <c r="C37" s="3" t="s">
        <v>14</v>
      </c>
      <c r="D37" s="10">
        <f t="shared" si="9"/>
        <v>35559.217163225498</v>
      </c>
      <c r="E37" s="3" t="s">
        <v>14</v>
      </c>
      <c r="F37" s="11">
        <f t="shared" si="11"/>
        <v>33004.369538077401</v>
      </c>
    </row>
    <row r="38" spans="1:28" x14ac:dyDescent="0.35">
      <c r="A38" s="3" t="s">
        <v>14</v>
      </c>
      <c r="B38" s="9">
        <f t="shared" si="10"/>
        <v>16501</v>
      </c>
      <c r="C38" s="3" t="s">
        <v>14</v>
      </c>
      <c r="D38" s="10">
        <f t="shared" si="9"/>
        <v>32042.300466638299</v>
      </c>
      <c r="E38" s="3" t="s">
        <v>14</v>
      </c>
      <c r="F38" s="11">
        <f t="shared" si="11"/>
        <v>35454.3016160396</v>
      </c>
    </row>
    <row r="39" spans="1:28" ht="15" thickBot="1" x14ac:dyDescent="0.4">
      <c r="A39" s="4" t="s">
        <v>14</v>
      </c>
      <c r="B39" s="9">
        <f t="shared" si="10"/>
        <v>17075</v>
      </c>
      <c r="C39" s="4" t="s">
        <v>14</v>
      </c>
      <c r="D39" s="10">
        <f t="shared" si="9"/>
        <v>30965.153733528499</v>
      </c>
      <c r="E39" s="4" t="s">
        <v>14</v>
      </c>
      <c r="F39" s="11">
        <f t="shared" si="11"/>
        <v>31959.0183752417</v>
      </c>
      <c r="H39" s="48">
        <v>25993</v>
      </c>
      <c r="I39" s="48">
        <v>25993</v>
      </c>
      <c r="J39" s="48">
        <v>16839</v>
      </c>
      <c r="K39" s="48">
        <v>16444</v>
      </c>
      <c r="L39" s="48">
        <v>17487.222222222223</v>
      </c>
      <c r="M39" s="48">
        <v>15962</v>
      </c>
      <c r="N39" s="48">
        <v>14868</v>
      </c>
    </row>
    <row r="40" spans="1:28" x14ac:dyDescent="0.35">
      <c r="A40" s="3" t="s">
        <v>26</v>
      </c>
      <c r="B40" s="9">
        <f>R3</f>
        <v>37009</v>
      </c>
      <c r="C40" s="3" t="s">
        <v>26</v>
      </c>
      <c r="D40" s="10">
        <f t="shared" ref="D40:D49" si="13">S3</f>
        <v>14286.1388813834</v>
      </c>
      <c r="E40" s="3" t="s">
        <v>26</v>
      </c>
      <c r="F40" s="11"/>
      <c r="H40" s="48">
        <v>16839</v>
      </c>
      <c r="R40" s="66" t="s">
        <v>14</v>
      </c>
      <c r="S40" s="68">
        <f>B13</f>
        <v>25993</v>
      </c>
      <c r="T40" s="68">
        <f>B14</f>
        <v>16839</v>
      </c>
      <c r="U40" s="68">
        <f>B15</f>
        <v>16444</v>
      </c>
      <c r="V40" s="68">
        <f>B16</f>
        <v>17487.222222222223</v>
      </c>
      <c r="W40" s="68">
        <f>B17</f>
        <v>15962</v>
      </c>
      <c r="X40" s="68">
        <f>B18</f>
        <v>14868</v>
      </c>
    </row>
    <row r="41" spans="1:28" x14ac:dyDescent="0.35">
      <c r="A41" s="3" t="s">
        <v>26</v>
      </c>
      <c r="B41" s="9">
        <f t="shared" ref="B41:B49" si="14">R4</f>
        <v>28024</v>
      </c>
      <c r="C41" s="3" t="s">
        <v>26</v>
      </c>
      <c r="D41" s="10">
        <f t="shared" si="13"/>
        <v>18867.042534970002</v>
      </c>
      <c r="E41" s="3" t="s">
        <v>26</v>
      </c>
      <c r="F41" s="11">
        <f t="shared" ref="F41:F49" si="15">T4</f>
        <v>14274.182662455099</v>
      </c>
      <c r="H41" s="48">
        <v>16444</v>
      </c>
      <c r="R41" s="67" t="s">
        <v>13</v>
      </c>
      <c r="S41" s="68">
        <f>$F13</f>
        <v>25746</v>
      </c>
      <c r="T41" s="68">
        <f>F14</f>
        <v>15921</v>
      </c>
      <c r="U41" s="68">
        <f>F15</f>
        <v>14791</v>
      </c>
      <c r="V41" s="68">
        <f>F16</f>
        <v>16095.222222222223</v>
      </c>
      <c r="W41" s="68">
        <f>F17</f>
        <v>14419</v>
      </c>
      <c r="X41" s="68">
        <f>F18</f>
        <v>13377</v>
      </c>
    </row>
    <row r="42" spans="1:28" x14ac:dyDescent="0.35">
      <c r="A42" s="3" t="s">
        <v>26</v>
      </c>
      <c r="B42" s="9">
        <f t="shared" si="14"/>
        <v>23961</v>
      </c>
      <c r="C42" s="3" t="s">
        <v>26</v>
      </c>
      <c r="D42" s="10">
        <f t="shared" si="13"/>
        <v>22065.353476337499</v>
      </c>
      <c r="E42" s="3" t="s">
        <v>26</v>
      </c>
      <c r="F42" s="11">
        <f t="shared" si="15"/>
        <v>18836.795040792302</v>
      </c>
      <c r="H42" s="48">
        <v>17487.222222222223</v>
      </c>
      <c r="R42" s="54" t="s">
        <v>15</v>
      </c>
      <c r="S42" s="68">
        <f>J13</f>
        <v>43030</v>
      </c>
      <c r="T42" s="68">
        <f>J14</f>
        <v>33378</v>
      </c>
      <c r="U42" s="68">
        <f>J15</f>
        <v>29969</v>
      </c>
      <c r="V42" s="68">
        <f>J16</f>
        <v>30966.111111111109</v>
      </c>
      <c r="W42" s="68">
        <f>J17</f>
        <v>27834</v>
      </c>
      <c r="X42" s="68">
        <f>J18</f>
        <v>21847</v>
      </c>
    </row>
    <row r="43" spans="1:28" ht="26" x14ac:dyDescent="0.35">
      <c r="A43" s="3" t="s">
        <v>26</v>
      </c>
      <c r="B43" s="9">
        <f t="shared" si="14"/>
        <v>23852</v>
      </c>
      <c r="C43" s="3" t="s">
        <v>26</v>
      </c>
      <c r="D43" s="10">
        <f t="shared" si="13"/>
        <v>22166.184547017099</v>
      </c>
      <c r="E43" s="3" t="s">
        <v>26</v>
      </c>
      <c r="F43" s="11">
        <f t="shared" si="15"/>
        <v>22023.993002040999</v>
      </c>
      <c r="H43" s="48">
        <v>15962</v>
      </c>
      <c r="I43" s="48">
        <v>25746</v>
      </c>
      <c r="J43" s="48">
        <v>25746</v>
      </c>
      <c r="K43" s="48">
        <v>15921</v>
      </c>
      <c r="L43" s="48">
        <v>14791</v>
      </c>
      <c r="M43" s="48">
        <v>16095.222222222223</v>
      </c>
      <c r="N43" s="48">
        <v>14419</v>
      </c>
      <c r="O43" s="48">
        <v>13377</v>
      </c>
      <c r="R43" s="67" t="s">
        <v>16</v>
      </c>
      <c r="S43" s="68">
        <f>N13</f>
        <v>43415</v>
      </c>
      <c r="T43" s="68">
        <f>N14</f>
        <v>30482</v>
      </c>
      <c r="U43" s="68">
        <f>N15</f>
        <v>29617</v>
      </c>
      <c r="V43" s="68">
        <f>N16</f>
        <v>30970.333333333332</v>
      </c>
      <c r="W43" s="68">
        <f>N17</f>
        <v>27730</v>
      </c>
      <c r="X43" s="68">
        <f>N18</f>
        <v>27083</v>
      </c>
    </row>
    <row r="44" spans="1:28" x14ac:dyDescent="0.35">
      <c r="A44" s="3" t="s">
        <v>26</v>
      </c>
      <c r="B44" s="9">
        <f t="shared" si="14"/>
        <v>22262</v>
      </c>
      <c r="C44" s="3" t="s">
        <v>26</v>
      </c>
      <c r="D44" s="10">
        <f t="shared" si="13"/>
        <v>23749.2700893859</v>
      </c>
      <c r="E44" s="3" t="s">
        <v>26</v>
      </c>
      <c r="F44" s="11">
        <f t="shared" si="15"/>
        <v>22131.854332356601</v>
      </c>
      <c r="H44" s="48">
        <v>14868</v>
      </c>
      <c r="I44" s="48">
        <v>15921</v>
      </c>
      <c r="R44" s="54" t="s">
        <v>56</v>
      </c>
      <c r="S44" s="68">
        <f>R13</f>
        <v>37009</v>
      </c>
      <c r="T44" s="68">
        <f>R14</f>
        <v>23961</v>
      </c>
      <c r="U44" s="68">
        <f>R15</f>
        <v>22262</v>
      </c>
      <c r="V44" s="68">
        <f>R16</f>
        <v>24791.222222222223</v>
      </c>
      <c r="W44" s="68">
        <f>R17</f>
        <v>22012</v>
      </c>
      <c r="X44" s="68">
        <f>R18</f>
        <v>21968</v>
      </c>
    </row>
    <row r="45" spans="1:28" ht="26" x14ac:dyDescent="0.35">
      <c r="A45" s="3" t="s">
        <v>26</v>
      </c>
      <c r="B45" s="9">
        <f t="shared" si="14"/>
        <v>21968</v>
      </c>
      <c r="C45" s="3" t="s">
        <v>26</v>
      </c>
      <c r="D45" s="10">
        <f t="shared" si="13"/>
        <v>24068.190094683101</v>
      </c>
      <c r="E45" s="3" t="s">
        <v>26</v>
      </c>
      <c r="F45" s="11">
        <f t="shared" si="15"/>
        <v>23722.631012203801</v>
      </c>
      <c r="I45" s="48">
        <v>14791</v>
      </c>
      <c r="R45" s="67" t="s">
        <v>27</v>
      </c>
      <c r="S45" s="68">
        <f>V13</f>
        <v>36641</v>
      </c>
      <c r="T45" s="68">
        <f>V14</f>
        <v>23090</v>
      </c>
      <c r="U45" s="68">
        <f>V15</f>
        <v>22027</v>
      </c>
      <c r="V45" s="68">
        <f>V16</f>
        <v>23816.555555555555</v>
      </c>
      <c r="W45" s="68">
        <f>V17</f>
        <v>21223</v>
      </c>
      <c r="X45" s="68">
        <f>V18</f>
        <v>20719</v>
      </c>
    </row>
    <row r="46" spans="1:28" ht="26" x14ac:dyDescent="0.35">
      <c r="A46" s="3" t="s">
        <v>26</v>
      </c>
      <c r="B46" s="9">
        <f t="shared" si="14"/>
        <v>21989</v>
      </c>
      <c r="C46" s="3" t="s">
        <v>26</v>
      </c>
      <c r="D46" s="10">
        <f t="shared" si="13"/>
        <v>24044.110959526999</v>
      </c>
      <c r="E46" s="3" t="s">
        <v>26</v>
      </c>
      <c r="F46" s="11">
        <f t="shared" si="15"/>
        <v>24022.262607905399</v>
      </c>
      <c r="I46" s="48">
        <v>16095.222222222223</v>
      </c>
      <c r="R46" s="54" t="s">
        <v>30</v>
      </c>
      <c r="S46" s="68">
        <f>Z13</f>
        <v>52954</v>
      </c>
      <c r="T46" s="68">
        <f>Z14</f>
        <v>48553</v>
      </c>
      <c r="U46" s="68">
        <f>Z15</f>
        <v>39133</v>
      </c>
      <c r="V46" s="68">
        <f>Z16</f>
        <v>41713.444444444445</v>
      </c>
      <c r="W46" s="68">
        <f>Z17</f>
        <v>35290</v>
      </c>
      <c r="X46" s="68">
        <f>Z18</f>
        <v>34802</v>
      </c>
    </row>
    <row r="47" spans="1:28" ht="26" x14ac:dyDescent="0.35">
      <c r="A47" s="3" t="s">
        <v>26</v>
      </c>
      <c r="B47" s="9">
        <f t="shared" si="14"/>
        <v>22044</v>
      </c>
      <c r="C47" s="3" t="s">
        <v>26</v>
      </c>
      <c r="D47" s="10">
        <f t="shared" si="13"/>
        <v>23985.211395391001</v>
      </c>
      <c r="E47" s="3" t="s">
        <v>26</v>
      </c>
      <c r="F47" s="11">
        <f t="shared" si="15"/>
        <v>24014.625062451702</v>
      </c>
      <c r="I47" s="48">
        <v>14419</v>
      </c>
      <c r="J47" s="48">
        <v>43030</v>
      </c>
      <c r="K47" s="48">
        <v>43030</v>
      </c>
      <c r="L47" s="48">
        <v>33378</v>
      </c>
      <c r="M47" s="48">
        <v>29969</v>
      </c>
      <c r="N47" s="48">
        <v>30966.111111111109</v>
      </c>
      <c r="O47" s="48">
        <v>27834</v>
      </c>
      <c r="P47" s="48">
        <v>21847</v>
      </c>
      <c r="R47" s="67" t="s">
        <v>31</v>
      </c>
      <c r="S47" s="68">
        <f>AD13</f>
        <v>53049</v>
      </c>
      <c r="T47" s="68">
        <f>AD14</f>
        <v>48439</v>
      </c>
      <c r="U47" s="68">
        <f>AD15</f>
        <v>39117</v>
      </c>
      <c r="V47" s="68">
        <f>AD16</f>
        <v>41735.111111111109</v>
      </c>
      <c r="W47" s="68">
        <f>AD17</f>
        <v>35263</v>
      </c>
      <c r="X47" s="68">
        <f>AD18</f>
        <v>34721</v>
      </c>
    </row>
    <row r="48" spans="1:28" x14ac:dyDescent="0.35">
      <c r="A48" s="3" t="s">
        <v>26</v>
      </c>
      <c r="B48" s="9">
        <f t="shared" si="14"/>
        <v>22012</v>
      </c>
      <c r="C48" s="3" t="s">
        <v>26</v>
      </c>
      <c r="D48" s="10">
        <f t="shared" si="13"/>
        <v>24020.079956387399</v>
      </c>
      <c r="E48" s="3" t="s">
        <v>26</v>
      </c>
      <c r="F48" s="11">
        <f t="shared" si="15"/>
        <v>23962.383865850799</v>
      </c>
      <c r="I48" s="48">
        <v>13377</v>
      </c>
      <c r="J48" s="48">
        <v>33378</v>
      </c>
      <c r="R48" s="54" t="s">
        <v>28</v>
      </c>
      <c r="S48" s="68">
        <f>AH13</f>
        <v>36044</v>
      </c>
      <c r="T48" s="68">
        <f>AH14</f>
        <v>24054</v>
      </c>
      <c r="U48" s="68">
        <f>AH15</f>
        <v>22431</v>
      </c>
      <c r="V48" s="68">
        <f>AH16</f>
        <v>24692.333333333332</v>
      </c>
      <c r="W48" s="68">
        <f>AH17</f>
        <v>22034</v>
      </c>
      <c r="X48" s="68">
        <f>AH18</f>
        <v>21855</v>
      </c>
    </row>
    <row r="49" spans="1:33" ht="26.5" thickBot="1" x14ac:dyDescent="0.4">
      <c r="A49" s="3" t="s">
        <v>26</v>
      </c>
      <c r="B49" s="9">
        <f t="shared" si="14"/>
        <v>21208</v>
      </c>
      <c r="C49" s="3" t="s">
        <v>26</v>
      </c>
      <c r="D49" s="10">
        <f t="shared" si="13"/>
        <v>24930.686533383599</v>
      </c>
      <c r="E49" s="3" t="s">
        <v>26</v>
      </c>
      <c r="F49" s="11">
        <f t="shared" si="15"/>
        <v>23992.8302400508</v>
      </c>
      <c r="J49" s="48">
        <v>29969</v>
      </c>
      <c r="R49" s="67" t="s">
        <v>29</v>
      </c>
      <c r="S49" s="68">
        <f>AL13</f>
        <v>36879</v>
      </c>
      <c r="T49" s="68">
        <f>AL14</f>
        <v>23117</v>
      </c>
      <c r="U49" s="68">
        <f>AL15</f>
        <v>22027</v>
      </c>
      <c r="V49" s="68">
        <f>AL16</f>
        <v>23828</v>
      </c>
      <c r="W49" s="68">
        <f>AL17</f>
        <v>21258</v>
      </c>
      <c r="X49" s="68">
        <f>AL18</f>
        <v>20646</v>
      </c>
    </row>
    <row r="50" spans="1:33" ht="26.5" thickBot="1" x14ac:dyDescent="0.4">
      <c r="A50" s="2" t="s">
        <v>27</v>
      </c>
      <c r="B50" s="9">
        <f>V3</f>
        <v>36641</v>
      </c>
      <c r="C50" s="2" t="s">
        <v>27</v>
      </c>
      <c r="D50" s="10">
        <f t="shared" ref="D50:D59" si="16">W3</f>
        <v>14428.4349843089</v>
      </c>
      <c r="E50" s="2" t="s">
        <v>27</v>
      </c>
      <c r="F50" s="11"/>
      <c r="J50" s="48">
        <v>30966.111111111109</v>
      </c>
      <c r="R50" s="54" t="s">
        <v>32</v>
      </c>
      <c r="S50" s="68">
        <f>AP13</f>
        <v>52626</v>
      </c>
      <c r="T50" s="68">
        <f>AP14</f>
        <v>48561</v>
      </c>
      <c r="U50" s="68">
        <f>AP15</f>
        <v>39146</v>
      </c>
      <c r="V50" s="68">
        <f>AP16</f>
        <v>41693.222222222219</v>
      </c>
      <c r="W50" s="68">
        <f>AP17</f>
        <v>35129</v>
      </c>
      <c r="X50" s="68">
        <f>AP18</f>
        <v>34790</v>
      </c>
    </row>
    <row r="51" spans="1:33" ht="15" thickBot="1" x14ac:dyDescent="0.4">
      <c r="A51" s="2" t="s">
        <v>27</v>
      </c>
      <c r="B51" s="9">
        <f t="shared" ref="B51:B59" si="17">V4</f>
        <v>25421</v>
      </c>
      <c r="C51" s="2" t="s">
        <v>27</v>
      </c>
      <c r="D51" s="10">
        <f t="shared" si="16"/>
        <v>20798.945753510801</v>
      </c>
      <c r="E51" s="2" t="s">
        <v>27</v>
      </c>
      <c r="F51" s="11">
        <f t="shared" ref="F51:F59" si="18">X4</f>
        <v>14318.2495193219</v>
      </c>
      <c r="J51" s="48">
        <v>27834</v>
      </c>
      <c r="K51" s="13">
        <v>43415</v>
      </c>
      <c r="L51" s="48">
        <v>43415</v>
      </c>
      <c r="M51" s="48">
        <v>30482</v>
      </c>
      <c r="N51" s="48">
        <v>29617</v>
      </c>
      <c r="O51" s="48">
        <v>30970.333333333332</v>
      </c>
      <c r="P51" s="48">
        <v>27730</v>
      </c>
      <c r="Q51" s="48">
        <v>27083</v>
      </c>
    </row>
    <row r="52" spans="1:33" ht="15" thickBot="1" x14ac:dyDescent="0.4">
      <c r="A52" s="2" t="s">
        <v>27</v>
      </c>
      <c r="B52" s="9">
        <f t="shared" si="17"/>
        <v>23090</v>
      </c>
      <c r="C52" s="2" t="s">
        <v>27</v>
      </c>
      <c r="D52" s="10">
        <f t="shared" si="16"/>
        <v>22897.665757221399</v>
      </c>
      <c r="E52" s="2" t="s">
        <v>27</v>
      </c>
      <c r="F52" s="11">
        <f t="shared" si="18"/>
        <v>20745.085729979899</v>
      </c>
      <c r="J52" s="48">
        <v>21847</v>
      </c>
      <c r="K52" s="13">
        <v>30482</v>
      </c>
    </row>
    <row r="53" spans="1:33" ht="15" thickBot="1" x14ac:dyDescent="0.4">
      <c r="A53" s="2" t="s">
        <v>27</v>
      </c>
      <c r="B53" s="9">
        <f t="shared" si="17"/>
        <v>22290</v>
      </c>
      <c r="C53" s="2" t="s">
        <v>27</v>
      </c>
      <c r="D53" s="10">
        <f t="shared" si="16"/>
        <v>23720.502467474202</v>
      </c>
      <c r="E53" s="2" t="s">
        <v>27</v>
      </c>
      <c r="F53" s="11">
        <f t="shared" si="18"/>
        <v>22864.988756270501</v>
      </c>
      <c r="K53" s="13">
        <v>29617</v>
      </c>
    </row>
    <row r="54" spans="1:33" ht="52.5" thickBot="1" x14ac:dyDescent="0.4">
      <c r="A54" s="2" t="s">
        <v>27</v>
      </c>
      <c r="B54" s="9">
        <f t="shared" si="17"/>
        <v>22027</v>
      </c>
      <c r="C54" s="2" t="s">
        <v>27</v>
      </c>
      <c r="D54" s="10">
        <f t="shared" si="16"/>
        <v>24002.633012529499</v>
      </c>
      <c r="E54" s="2" t="s">
        <v>27</v>
      </c>
      <c r="F54" s="11">
        <f t="shared" si="18"/>
        <v>23614.560071460401</v>
      </c>
      <c r="K54" s="47">
        <v>30970.333333333332</v>
      </c>
      <c r="S54" s="64" t="s">
        <v>57</v>
      </c>
      <c r="T54" s="64" t="s">
        <v>20</v>
      </c>
      <c r="U54" s="87" t="s">
        <v>21</v>
      </c>
      <c r="V54" s="87"/>
      <c r="W54" s="87" t="s">
        <v>22</v>
      </c>
      <c r="X54" s="87"/>
      <c r="Y54" s="87" t="s">
        <v>25</v>
      </c>
      <c r="Z54" s="87"/>
      <c r="AA54" s="87" t="s">
        <v>23</v>
      </c>
      <c r="AB54" s="87"/>
      <c r="AC54" s="64" t="s">
        <v>24</v>
      </c>
      <c r="AD54" s="64" t="s">
        <v>60</v>
      </c>
      <c r="AF54" s="64" t="s">
        <v>57</v>
      </c>
      <c r="AG54" s="64" t="s">
        <v>60</v>
      </c>
    </row>
    <row r="55" spans="1:33" ht="15" thickBot="1" x14ac:dyDescent="0.4">
      <c r="A55" s="2" t="s">
        <v>27</v>
      </c>
      <c r="B55" s="9">
        <f t="shared" si="17"/>
        <v>21997</v>
      </c>
      <c r="C55" s="2" t="s">
        <v>27</v>
      </c>
      <c r="D55" s="10">
        <f t="shared" si="16"/>
        <v>24035.3668515319</v>
      </c>
      <c r="E55" s="2" t="s">
        <v>27</v>
      </c>
      <c r="F55" s="11">
        <f t="shared" si="18"/>
        <v>23911.450795947901</v>
      </c>
      <c r="K55" s="13">
        <v>27730</v>
      </c>
      <c r="S55" s="67" t="s">
        <v>13</v>
      </c>
      <c r="T55" s="90">
        <v>25746</v>
      </c>
      <c r="U55" s="90"/>
      <c r="V55" s="90">
        <v>15921</v>
      </c>
      <c r="W55" s="90"/>
      <c r="X55" s="90">
        <v>14791</v>
      </c>
      <c r="Y55" s="90"/>
      <c r="Z55" s="90">
        <v>16095</v>
      </c>
      <c r="AA55" s="90"/>
      <c r="AB55" s="76">
        <v>14419</v>
      </c>
      <c r="AC55" s="77">
        <v>13377</v>
      </c>
      <c r="AD55" s="78">
        <v>16203</v>
      </c>
      <c r="AF55" s="67" t="s">
        <v>13</v>
      </c>
      <c r="AG55" s="78">
        <v>16203</v>
      </c>
    </row>
    <row r="56" spans="1:33" ht="15" thickBot="1" x14ac:dyDescent="0.4">
      <c r="A56" s="2" t="s">
        <v>27</v>
      </c>
      <c r="B56" s="9">
        <f t="shared" si="17"/>
        <v>20719</v>
      </c>
      <c r="C56" s="2" t="s">
        <v>27</v>
      </c>
      <c r="D56" s="10">
        <f t="shared" si="16"/>
        <v>25517.857142857101</v>
      </c>
      <c r="E56" s="2" t="s">
        <v>27</v>
      </c>
      <c r="F56" s="11">
        <f t="shared" si="18"/>
        <v>23984.123383987298</v>
      </c>
      <c r="K56" s="13">
        <v>27083</v>
      </c>
      <c r="S56" s="66" t="s">
        <v>14</v>
      </c>
      <c r="T56" s="88">
        <v>25993</v>
      </c>
      <c r="U56" s="88"/>
      <c r="V56" s="88">
        <v>16839</v>
      </c>
      <c r="W56" s="88"/>
      <c r="X56" s="88">
        <v>16444</v>
      </c>
      <c r="Y56" s="88"/>
      <c r="Z56" s="88">
        <v>17487</v>
      </c>
      <c r="AA56" s="88"/>
      <c r="AB56" s="65">
        <v>15962</v>
      </c>
      <c r="AC56" s="79">
        <v>14868</v>
      </c>
      <c r="AD56" s="80">
        <v>17635</v>
      </c>
      <c r="AF56" s="66" t="s">
        <v>14</v>
      </c>
      <c r="AG56" s="80">
        <v>17635</v>
      </c>
    </row>
    <row r="57" spans="1:33" ht="26.5" thickBot="1" x14ac:dyDescent="0.4">
      <c r="A57" s="2" t="s">
        <v>27</v>
      </c>
      <c r="B57" s="9">
        <f t="shared" si="17"/>
        <v>20941</v>
      </c>
      <c r="C57" s="2" t="s">
        <v>27</v>
      </c>
      <c r="D57" s="10">
        <f t="shared" si="16"/>
        <v>25248.555465354999</v>
      </c>
      <c r="E57" s="2" t="s">
        <v>27</v>
      </c>
      <c r="F57" s="11">
        <f t="shared" si="18"/>
        <v>25474.8253432907</v>
      </c>
      <c r="S57" s="67" t="s">
        <v>29</v>
      </c>
      <c r="T57" s="91">
        <v>36879</v>
      </c>
      <c r="U57" s="91"/>
      <c r="V57" s="91">
        <v>23117</v>
      </c>
      <c r="W57" s="91"/>
      <c r="X57" s="91">
        <v>22027</v>
      </c>
      <c r="Y57" s="91"/>
      <c r="Z57" s="91">
        <v>23828</v>
      </c>
      <c r="AA57" s="91"/>
      <c r="AB57" s="76">
        <v>21258</v>
      </c>
      <c r="AC57" s="77">
        <v>20646</v>
      </c>
      <c r="AD57" s="78">
        <v>23505</v>
      </c>
      <c r="AF57" s="67" t="s">
        <v>29</v>
      </c>
      <c r="AG57" s="78">
        <v>23505</v>
      </c>
    </row>
    <row r="58" spans="1:33" ht="26.5" thickBot="1" x14ac:dyDescent="0.4">
      <c r="A58" s="2" t="s">
        <v>27</v>
      </c>
      <c r="B58" s="9">
        <f t="shared" si="17"/>
        <v>21223</v>
      </c>
      <c r="C58" s="2" t="s">
        <v>27</v>
      </c>
      <c r="D58" s="10">
        <f t="shared" si="16"/>
        <v>24913.0660132874</v>
      </c>
      <c r="E58" s="2" t="s">
        <v>27</v>
      </c>
      <c r="F58" s="11">
        <f t="shared" si="18"/>
        <v>25136.921175240001</v>
      </c>
      <c r="S58" s="67" t="s">
        <v>27</v>
      </c>
      <c r="T58" s="91">
        <v>36641</v>
      </c>
      <c r="U58" s="91"/>
      <c r="V58" s="91">
        <v>23090</v>
      </c>
      <c r="W58" s="91"/>
      <c r="X58" s="91">
        <v>22027</v>
      </c>
      <c r="Y58" s="91"/>
      <c r="Z58" s="91">
        <v>23817</v>
      </c>
      <c r="AA58" s="91"/>
      <c r="AB58" s="76">
        <v>21223</v>
      </c>
      <c r="AC58" s="77">
        <v>20719</v>
      </c>
      <c r="AD58" s="78">
        <v>23580</v>
      </c>
      <c r="AF58" s="67" t="s">
        <v>27</v>
      </c>
      <c r="AG58" s="78">
        <v>23580</v>
      </c>
    </row>
    <row r="59" spans="1:33" ht="15" thickBot="1" x14ac:dyDescent="0.4">
      <c r="A59" s="2" t="s">
        <v>27</v>
      </c>
      <c r="B59" s="9">
        <f t="shared" si="17"/>
        <v>21974</v>
      </c>
      <c r="C59" s="2" t="s">
        <v>27</v>
      </c>
      <c r="D59" s="10">
        <f t="shared" si="16"/>
        <v>24061.618276144502</v>
      </c>
      <c r="E59" s="2" t="s">
        <v>27</v>
      </c>
      <c r="F59" s="11">
        <f t="shared" si="18"/>
        <v>24861.522546668501</v>
      </c>
      <c r="S59" s="54" t="s">
        <v>56</v>
      </c>
      <c r="T59" s="85">
        <v>37009</v>
      </c>
      <c r="U59" s="85"/>
      <c r="V59" s="85">
        <v>23961</v>
      </c>
      <c r="W59" s="85"/>
      <c r="X59" s="85">
        <v>22262</v>
      </c>
      <c r="Y59" s="85"/>
      <c r="Z59" s="85">
        <v>24791</v>
      </c>
      <c r="AA59" s="85"/>
      <c r="AB59" s="63">
        <v>22012</v>
      </c>
      <c r="AC59" s="56">
        <v>21968</v>
      </c>
      <c r="AD59" s="81">
        <v>24370</v>
      </c>
      <c r="AF59" s="54" t="s">
        <v>56</v>
      </c>
      <c r="AG59" s="81">
        <v>24370</v>
      </c>
    </row>
    <row r="60" spans="1:33" ht="15" thickBot="1" x14ac:dyDescent="0.4">
      <c r="A60" s="2" t="s">
        <v>28</v>
      </c>
      <c r="B60" s="9">
        <f>AH3</f>
        <v>36044</v>
      </c>
      <c r="C60" s="2" t="s">
        <v>28</v>
      </c>
      <c r="D60" s="10">
        <f t="shared" ref="D60:D69" si="19">AI3</f>
        <v>6498.7654320987604</v>
      </c>
      <c r="E60" s="2" t="s">
        <v>28</v>
      </c>
      <c r="F60" s="11"/>
      <c r="S60" s="54" t="s">
        <v>28</v>
      </c>
      <c r="T60" s="85">
        <v>36044</v>
      </c>
      <c r="U60" s="85"/>
      <c r="V60" s="85">
        <v>24054</v>
      </c>
      <c r="W60" s="85"/>
      <c r="X60" s="85">
        <v>22431</v>
      </c>
      <c r="Y60" s="85"/>
      <c r="Z60" s="85">
        <v>24692</v>
      </c>
      <c r="AA60" s="85"/>
      <c r="AB60" s="63">
        <v>22034</v>
      </c>
      <c r="AC60" s="56">
        <v>21855</v>
      </c>
      <c r="AD60" s="81">
        <v>24405</v>
      </c>
      <c r="AF60" s="54" t="s">
        <v>28</v>
      </c>
      <c r="AG60" s="81">
        <v>24405</v>
      </c>
    </row>
    <row r="61" spans="1:33" ht="26.5" thickBot="1" x14ac:dyDescent="0.4">
      <c r="A61" s="2" t="s">
        <v>28</v>
      </c>
      <c r="B61" s="9">
        <f t="shared" ref="B61:B69" si="20">AH4</f>
        <v>28142</v>
      </c>
      <c r="C61" s="2" t="s">
        <v>28</v>
      </c>
      <c r="D61" s="10">
        <f t="shared" si="19"/>
        <v>8323.7865112642994</v>
      </c>
      <c r="E61" s="2" t="s">
        <v>28</v>
      </c>
      <c r="F61" s="11">
        <f t="shared" ref="F61:F69" si="21">AJ4</f>
        <v>6475.0532106034198</v>
      </c>
      <c r="S61" s="67" t="s">
        <v>16</v>
      </c>
      <c r="T61" s="91">
        <v>43415</v>
      </c>
      <c r="U61" s="91"/>
      <c r="V61" s="91">
        <v>30482</v>
      </c>
      <c r="W61" s="91"/>
      <c r="X61" s="91">
        <v>29617</v>
      </c>
      <c r="Y61" s="91"/>
      <c r="Z61" s="91">
        <v>30970</v>
      </c>
      <c r="AA61" s="91"/>
      <c r="AB61" s="76">
        <v>27730</v>
      </c>
      <c r="AC61" s="77">
        <v>27083</v>
      </c>
      <c r="AD61" s="78">
        <v>31688</v>
      </c>
      <c r="AF61" s="67" t="s">
        <v>16</v>
      </c>
      <c r="AG61" s="78">
        <v>31688</v>
      </c>
    </row>
    <row r="62" spans="1:33" ht="15" thickBot="1" x14ac:dyDescent="0.4">
      <c r="A62" s="2" t="s">
        <v>28</v>
      </c>
      <c r="B62" s="9">
        <f t="shared" si="20"/>
        <v>24054</v>
      </c>
      <c r="C62" s="2" t="s">
        <v>28</v>
      </c>
      <c r="D62" s="10">
        <f t="shared" si="19"/>
        <v>9738.4218840941194</v>
      </c>
      <c r="E62" s="2" t="s">
        <v>28</v>
      </c>
      <c r="F62" s="11">
        <f t="shared" si="21"/>
        <v>8315.80815790407</v>
      </c>
      <c r="S62" s="54" t="s">
        <v>15</v>
      </c>
      <c r="T62" s="85">
        <v>43030</v>
      </c>
      <c r="U62" s="85"/>
      <c r="V62" s="85">
        <v>33378</v>
      </c>
      <c r="W62" s="85"/>
      <c r="X62" s="85">
        <v>29969</v>
      </c>
      <c r="Y62" s="85"/>
      <c r="Z62" s="85">
        <v>30966</v>
      </c>
      <c r="AA62" s="85"/>
      <c r="AB62" s="63">
        <v>27834</v>
      </c>
      <c r="AC62" s="56">
        <v>21847</v>
      </c>
      <c r="AD62" s="81">
        <v>33889</v>
      </c>
      <c r="AF62" s="54" t="s">
        <v>15</v>
      </c>
      <c r="AG62" s="81">
        <v>33889</v>
      </c>
    </row>
    <row r="63" spans="1:33" ht="26.5" thickBot="1" x14ac:dyDescent="0.4">
      <c r="A63" s="2" t="s">
        <v>28</v>
      </c>
      <c r="B63" s="9">
        <f t="shared" si="20"/>
        <v>23722</v>
      </c>
      <c r="C63" s="2" t="s">
        <v>28</v>
      </c>
      <c r="D63" s="10">
        <f t="shared" si="19"/>
        <v>9874.7154540089305</v>
      </c>
      <c r="E63" s="2" t="s">
        <v>28</v>
      </c>
      <c r="F63" s="11">
        <f t="shared" si="21"/>
        <v>9721.0441133750992</v>
      </c>
      <c r="S63" s="54" t="s">
        <v>30</v>
      </c>
      <c r="T63" s="85">
        <v>52954</v>
      </c>
      <c r="U63" s="85"/>
      <c r="V63" s="85">
        <v>48553</v>
      </c>
      <c r="W63" s="85"/>
      <c r="X63" s="85">
        <v>39133</v>
      </c>
      <c r="Y63" s="85"/>
      <c r="Z63" s="85">
        <v>41713</v>
      </c>
      <c r="AA63" s="85"/>
      <c r="AB63" s="63">
        <v>35290</v>
      </c>
      <c r="AC63" s="56">
        <v>34802</v>
      </c>
      <c r="AD63" s="81">
        <v>44896</v>
      </c>
      <c r="AF63" s="54" t="s">
        <v>30</v>
      </c>
      <c r="AG63" s="81">
        <v>44896</v>
      </c>
    </row>
    <row r="64" spans="1:33" ht="26.5" thickBot="1" x14ac:dyDescent="0.4">
      <c r="A64" s="2" t="s">
        <v>28</v>
      </c>
      <c r="B64" s="9">
        <f t="shared" si="20"/>
        <v>22431</v>
      </c>
      <c r="C64" s="2" t="s">
        <v>28</v>
      </c>
      <c r="D64" s="10">
        <f t="shared" si="19"/>
        <v>10443.0475680977</v>
      </c>
      <c r="E64" s="2" t="s">
        <v>28</v>
      </c>
      <c r="F64" s="11">
        <f t="shared" si="21"/>
        <v>9853.5313170403406</v>
      </c>
      <c r="S64" s="67" t="s">
        <v>31</v>
      </c>
      <c r="T64" s="91">
        <v>53049</v>
      </c>
      <c r="U64" s="91"/>
      <c r="V64" s="91">
        <v>48439</v>
      </c>
      <c r="W64" s="91"/>
      <c r="X64" s="91">
        <v>39117</v>
      </c>
      <c r="Y64" s="91"/>
      <c r="Z64" s="91">
        <v>41735</v>
      </c>
      <c r="AA64" s="91"/>
      <c r="AB64" s="76">
        <v>35263</v>
      </c>
      <c r="AC64" s="77">
        <v>34721</v>
      </c>
      <c r="AD64" s="78">
        <v>44940</v>
      </c>
      <c r="AF64" s="67" t="s">
        <v>31</v>
      </c>
      <c r="AG64" s="78">
        <v>44940</v>
      </c>
    </row>
    <row r="65" spans="1:33" ht="26.5" thickBot="1" x14ac:dyDescent="0.4">
      <c r="A65" s="2" t="s">
        <v>28</v>
      </c>
      <c r="B65" s="9">
        <f t="shared" si="20"/>
        <v>21893</v>
      </c>
      <c r="C65" s="2" t="s">
        <v>28</v>
      </c>
      <c r="D65" s="10">
        <f t="shared" si="19"/>
        <v>10699.186991869899</v>
      </c>
      <c r="E65" s="2" t="s">
        <v>28</v>
      </c>
      <c r="F65" s="11">
        <f t="shared" si="21"/>
        <v>10427.706552706501</v>
      </c>
      <c r="S65" s="54" t="s">
        <v>32</v>
      </c>
      <c r="T65" s="85">
        <v>52626</v>
      </c>
      <c r="U65" s="85"/>
      <c r="V65" s="85">
        <v>48561</v>
      </c>
      <c r="W65" s="85"/>
      <c r="X65" s="85">
        <v>39146</v>
      </c>
      <c r="Y65" s="85"/>
      <c r="Z65" s="85">
        <v>41693</v>
      </c>
      <c r="AA65" s="85"/>
      <c r="AB65" s="63">
        <v>35129</v>
      </c>
      <c r="AC65" s="56">
        <v>34790</v>
      </c>
      <c r="AD65" s="81">
        <v>44958</v>
      </c>
      <c r="AF65" s="54" t="s">
        <v>32</v>
      </c>
      <c r="AG65" s="81">
        <v>44958</v>
      </c>
    </row>
    <row r="66" spans="1:33" ht="15" thickBot="1" x14ac:dyDescent="0.4">
      <c r="A66" s="2" t="s">
        <v>28</v>
      </c>
      <c r="B66" s="9">
        <f t="shared" si="20"/>
        <v>22034</v>
      </c>
      <c r="C66" s="2" t="s">
        <v>28</v>
      </c>
      <c r="D66" s="10">
        <f t="shared" si="19"/>
        <v>10630.7238484229</v>
      </c>
      <c r="E66" s="2" t="s">
        <v>28</v>
      </c>
      <c r="F66" s="11">
        <f t="shared" si="21"/>
        <v>10673.835778729601</v>
      </c>
    </row>
    <row r="67" spans="1:33" ht="15" thickBot="1" x14ac:dyDescent="0.4">
      <c r="A67" s="2" t="s">
        <v>28</v>
      </c>
      <c r="B67" s="9">
        <f t="shared" si="20"/>
        <v>22056</v>
      </c>
      <c r="C67" s="2" t="s">
        <v>28</v>
      </c>
      <c r="D67" s="10">
        <f t="shared" si="19"/>
        <v>10620.602103735901</v>
      </c>
      <c r="E67" s="2" t="s">
        <v>28</v>
      </c>
      <c r="F67" s="11">
        <f t="shared" si="21"/>
        <v>10599.936648717099</v>
      </c>
    </row>
    <row r="68" spans="1:33" ht="15" thickBot="1" x14ac:dyDescent="0.4">
      <c r="A68" s="2" t="s">
        <v>28</v>
      </c>
      <c r="B68" s="9">
        <f t="shared" si="20"/>
        <v>21855</v>
      </c>
      <c r="C68" s="2" t="s">
        <v>28</v>
      </c>
      <c r="D68" s="10">
        <f t="shared" si="19"/>
        <v>10717.7891654465</v>
      </c>
      <c r="E68" s="2" t="s">
        <v>28</v>
      </c>
      <c r="F68" s="11">
        <f t="shared" si="21"/>
        <v>10590.8309973777</v>
      </c>
    </row>
    <row r="69" spans="1:33" x14ac:dyDescent="0.35">
      <c r="A69" s="2" t="s">
        <v>28</v>
      </c>
      <c r="B69" s="9">
        <f t="shared" si="20"/>
        <v>21394</v>
      </c>
      <c r="C69" s="2" t="s">
        <v>28</v>
      </c>
      <c r="D69" s="10">
        <f t="shared" si="19"/>
        <v>10949.238104141299</v>
      </c>
      <c r="E69" s="2" t="s">
        <v>28</v>
      </c>
      <c r="F69" s="11">
        <f t="shared" si="21"/>
        <v>10687.471484624501</v>
      </c>
    </row>
    <row r="70" spans="1:33" ht="15" thickBot="1" x14ac:dyDescent="0.4">
      <c r="A70" s="4" t="s">
        <v>29</v>
      </c>
      <c r="B70" s="9">
        <f>AL3</f>
        <v>36879</v>
      </c>
      <c r="C70" s="4" t="s">
        <v>29</v>
      </c>
      <c r="D70" s="10">
        <f t="shared" ref="D70:D79" si="22">AM3</f>
        <v>6351.28246841277</v>
      </c>
      <c r="E70" s="4" t="s">
        <v>29</v>
      </c>
      <c r="F70" s="11"/>
    </row>
    <row r="71" spans="1:33" ht="15" thickBot="1" x14ac:dyDescent="0.4">
      <c r="A71" s="4" t="s">
        <v>29</v>
      </c>
      <c r="B71" s="9">
        <f t="shared" ref="B71:B79" si="23">AL4</f>
        <v>25106</v>
      </c>
      <c r="C71" s="4" t="s">
        <v>29</v>
      </c>
      <c r="D71" s="10">
        <f t="shared" si="22"/>
        <v>9330.3592766669299</v>
      </c>
      <c r="E71" s="4" t="s">
        <v>29</v>
      </c>
      <c r="F71" s="11">
        <f t="shared" ref="F71:F79" si="24">AN4</f>
        <v>6341.6535816774003</v>
      </c>
    </row>
    <row r="72" spans="1:33" ht="15" thickBot="1" x14ac:dyDescent="0.4">
      <c r="A72" s="4" t="s">
        <v>29</v>
      </c>
      <c r="B72" s="9">
        <f t="shared" si="23"/>
        <v>23117</v>
      </c>
      <c r="C72" s="4" t="s">
        <v>29</v>
      </c>
      <c r="D72" s="10">
        <f t="shared" si="22"/>
        <v>10133.148764978099</v>
      </c>
      <c r="E72" s="4" t="s">
        <v>29</v>
      </c>
      <c r="F72" s="11">
        <f t="shared" si="24"/>
        <v>9317.3700330137999</v>
      </c>
    </row>
    <row r="73" spans="1:33" ht="15" thickBot="1" x14ac:dyDescent="0.4">
      <c r="A73" s="4" t="s">
        <v>29</v>
      </c>
      <c r="B73" s="9">
        <f t="shared" si="23"/>
        <v>22423</v>
      </c>
      <c r="C73" s="4" t="s">
        <v>29</v>
      </c>
      <c r="D73" s="10">
        <f t="shared" si="22"/>
        <v>10446.7734023101</v>
      </c>
      <c r="E73" s="4" t="s">
        <v>29</v>
      </c>
      <c r="F73" s="11">
        <f t="shared" si="24"/>
        <v>10116.519110343301</v>
      </c>
    </row>
    <row r="74" spans="1:33" ht="15" thickBot="1" x14ac:dyDescent="0.4">
      <c r="A74" s="4" t="s">
        <v>29</v>
      </c>
      <c r="B74" s="9">
        <f t="shared" si="23"/>
        <v>22012</v>
      </c>
      <c r="C74" s="4" t="s">
        <v>29</v>
      </c>
      <c r="D74" s="10">
        <f t="shared" si="22"/>
        <v>10641.8317281482</v>
      </c>
      <c r="E74" s="4" t="s">
        <v>29</v>
      </c>
      <c r="F74" s="11">
        <f t="shared" si="24"/>
        <v>10427.706552706501</v>
      </c>
    </row>
    <row r="75" spans="1:33" ht="15" thickBot="1" x14ac:dyDescent="0.4">
      <c r="A75" s="4" t="s">
        <v>29</v>
      </c>
      <c r="B75" s="9">
        <f t="shared" si="23"/>
        <v>22027</v>
      </c>
      <c r="C75" s="4" t="s">
        <v>29</v>
      </c>
      <c r="D75" s="10">
        <f t="shared" si="22"/>
        <v>10633.6193199872</v>
      </c>
      <c r="E75" s="4" t="s">
        <v>29</v>
      </c>
      <c r="F75" s="11">
        <f t="shared" si="24"/>
        <v>10619.1577134049</v>
      </c>
    </row>
    <row r="76" spans="1:33" ht="15" thickBot="1" x14ac:dyDescent="0.4">
      <c r="A76" s="4" t="s">
        <v>29</v>
      </c>
      <c r="B76" s="9">
        <f t="shared" si="23"/>
        <v>20646</v>
      </c>
      <c r="C76" s="4" t="s">
        <v>29</v>
      </c>
      <c r="D76" s="10">
        <f t="shared" si="22"/>
        <v>11345.926571733</v>
      </c>
      <c r="E76" s="4" t="s">
        <v>29</v>
      </c>
      <c r="F76" s="11">
        <f t="shared" si="24"/>
        <v>10573.621016520699</v>
      </c>
    </row>
    <row r="77" spans="1:33" ht="15" thickBot="1" x14ac:dyDescent="0.4">
      <c r="A77" s="4" t="s">
        <v>29</v>
      </c>
      <c r="B77" s="9">
        <f t="shared" si="23"/>
        <v>20984</v>
      </c>
      <c r="C77" s="4" t="s">
        <v>29</v>
      </c>
      <c r="D77" s="10">
        <f t="shared" si="22"/>
        <v>11163.171940526099</v>
      </c>
      <c r="E77" s="4" t="s">
        <v>29</v>
      </c>
      <c r="F77" s="11">
        <f t="shared" si="24"/>
        <v>11320.703653585901</v>
      </c>
    </row>
    <row r="78" spans="1:33" ht="15" thickBot="1" x14ac:dyDescent="0.4">
      <c r="A78" s="4" t="s">
        <v>29</v>
      </c>
      <c r="B78" s="9">
        <f t="shared" si="23"/>
        <v>21258</v>
      </c>
      <c r="C78" s="4" t="s">
        <v>29</v>
      </c>
      <c r="D78" s="10">
        <f t="shared" si="22"/>
        <v>11018.768521567299</v>
      </c>
      <c r="E78" s="4" t="s">
        <v>29</v>
      </c>
      <c r="F78" s="11">
        <f t="shared" si="24"/>
        <v>11125.528378057399</v>
      </c>
    </row>
    <row r="79" spans="1:33" ht="15" thickBot="1" x14ac:dyDescent="0.4">
      <c r="A79" s="4" t="s">
        <v>29</v>
      </c>
      <c r="B79" s="9">
        <f t="shared" si="23"/>
        <v>21907</v>
      </c>
      <c r="C79" s="4" t="s">
        <v>29</v>
      </c>
      <c r="D79" s="10">
        <f t="shared" si="22"/>
        <v>10692.8379056922</v>
      </c>
      <c r="E79" s="4" t="s">
        <v>29</v>
      </c>
      <c r="F79" s="11">
        <f t="shared" si="24"/>
        <v>10981.0613163322</v>
      </c>
    </row>
    <row r="80" spans="1:33" x14ac:dyDescent="0.35">
      <c r="A80" s="2" t="s">
        <v>15</v>
      </c>
      <c r="B80" s="9">
        <f>J3</f>
        <v>43030</v>
      </c>
      <c r="C80" s="2" t="s">
        <v>15</v>
      </c>
      <c r="D80" s="10">
        <f t="shared" ref="D80:D89" si="25">K3</f>
        <v>12287.4738554496</v>
      </c>
      <c r="E80" s="2" t="s">
        <v>15</v>
      </c>
      <c r="F80" s="11"/>
    </row>
    <row r="81" spans="1:6" x14ac:dyDescent="0.35">
      <c r="A81" s="3" t="s">
        <v>15</v>
      </c>
      <c r="B81" s="9">
        <f t="shared" ref="B81:B89" si="26">J4</f>
        <v>35095</v>
      </c>
      <c r="C81" s="3" t="s">
        <v>15</v>
      </c>
      <c r="D81" s="10">
        <f t="shared" si="25"/>
        <v>15065.249601094099</v>
      </c>
      <c r="E81" s="3" t="s">
        <v>15</v>
      </c>
      <c r="F81" s="11">
        <f t="shared" ref="F81:F89" si="27">L4</f>
        <v>12165.8996778647</v>
      </c>
    </row>
    <row r="82" spans="1:6" x14ac:dyDescent="0.35">
      <c r="A82" s="3" t="s">
        <v>15</v>
      </c>
      <c r="B82" s="9">
        <f t="shared" si="26"/>
        <v>30516</v>
      </c>
      <c r="C82" s="3" t="s">
        <v>15</v>
      </c>
      <c r="D82" s="10">
        <f t="shared" si="25"/>
        <v>17326.3206186918</v>
      </c>
      <c r="E82" s="3" t="s">
        <v>15</v>
      </c>
      <c r="F82" s="11">
        <f t="shared" si="27"/>
        <v>15037.8270762229</v>
      </c>
    </row>
    <row r="83" spans="1:6" x14ac:dyDescent="0.35">
      <c r="A83" s="3" t="s">
        <v>15</v>
      </c>
      <c r="B83" s="9">
        <f t="shared" si="26"/>
        <v>29969</v>
      </c>
      <c r="C83" s="3" t="s">
        <v>15</v>
      </c>
      <c r="D83" s="10">
        <f t="shared" si="25"/>
        <v>17641.9753086419</v>
      </c>
      <c r="E83" s="3" t="s">
        <v>15</v>
      </c>
      <c r="F83" s="11">
        <f t="shared" si="27"/>
        <v>17279.8875743512</v>
      </c>
    </row>
    <row r="84" spans="1:6" x14ac:dyDescent="0.35">
      <c r="A84" s="3" t="s">
        <v>15</v>
      </c>
      <c r="B84" s="9">
        <f t="shared" si="26"/>
        <v>27834</v>
      </c>
      <c r="C84" s="3" t="s">
        <v>15</v>
      </c>
      <c r="D84" s="10">
        <f t="shared" si="25"/>
        <v>18995.832435151198</v>
      </c>
      <c r="E84" s="3" t="s">
        <v>15</v>
      </c>
      <c r="F84" s="11">
        <f t="shared" si="27"/>
        <v>17597.350728882298</v>
      </c>
    </row>
    <row r="85" spans="1:6" x14ac:dyDescent="0.35">
      <c r="A85" s="3" t="s">
        <v>15</v>
      </c>
      <c r="B85" s="9">
        <f t="shared" si="26"/>
        <v>29667</v>
      </c>
      <c r="C85" s="3" t="s">
        <v>15</v>
      </c>
      <c r="D85" s="10">
        <f t="shared" si="25"/>
        <v>17822.159301580799</v>
      </c>
      <c r="E85" s="3" t="s">
        <v>15</v>
      </c>
      <c r="F85" s="11">
        <f t="shared" si="27"/>
        <v>18973.3376395019</v>
      </c>
    </row>
    <row r="86" spans="1:6" x14ac:dyDescent="0.35">
      <c r="A86" s="3" t="s">
        <v>15</v>
      </c>
      <c r="B86" s="9">
        <f t="shared" si="26"/>
        <v>33378</v>
      </c>
      <c r="C86" s="3" t="s">
        <v>15</v>
      </c>
      <c r="D86" s="10">
        <f t="shared" si="25"/>
        <v>15840.6734975133</v>
      </c>
      <c r="E86" s="3" t="s">
        <v>15</v>
      </c>
      <c r="F86" s="11">
        <f t="shared" si="27"/>
        <v>17787.384356602099</v>
      </c>
    </row>
    <row r="87" spans="1:6" x14ac:dyDescent="0.35">
      <c r="A87" s="3" t="s">
        <v>15</v>
      </c>
      <c r="B87" s="9">
        <f t="shared" si="26"/>
        <v>21847</v>
      </c>
      <c r="C87" s="3" t="s">
        <v>15</v>
      </c>
      <c r="D87" s="10">
        <f t="shared" si="25"/>
        <v>24200.3844745514</v>
      </c>
      <c r="E87" s="3" t="s">
        <v>15</v>
      </c>
      <c r="F87" s="11">
        <f t="shared" si="27"/>
        <v>15734.6070291343</v>
      </c>
    </row>
    <row r="88" spans="1:6" x14ac:dyDescent="0.35">
      <c r="A88" s="3" t="s">
        <v>15</v>
      </c>
      <c r="B88" s="9">
        <f t="shared" si="26"/>
        <v>27359</v>
      </c>
      <c r="C88" s="3" t="s">
        <v>15</v>
      </c>
      <c r="D88" s="10">
        <f t="shared" si="25"/>
        <v>19325.6332468291</v>
      </c>
      <c r="E88" s="3" t="s">
        <v>15</v>
      </c>
      <c r="F88" s="11">
        <f t="shared" si="27"/>
        <v>24136.309686843699</v>
      </c>
    </row>
    <row r="89" spans="1:6" ht="15" thickBot="1" x14ac:dyDescent="0.4">
      <c r="A89" s="4" t="s">
        <v>15</v>
      </c>
      <c r="B89" s="9">
        <f t="shared" si="26"/>
        <v>28725</v>
      </c>
      <c r="C89" s="4" t="s">
        <v>15</v>
      </c>
      <c r="D89" s="10">
        <f t="shared" si="25"/>
        <v>18406.614447345499</v>
      </c>
      <c r="E89" s="4" t="s">
        <v>15</v>
      </c>
      <c r="F89" s="11">
        <f t="shared" si="27"/>
        <v>19303.055748238399</v>
      </c>
    </row>
    <row r="90" spans="1:6" x14ac:dyDescent="0.35">
      <c r="A90" s="2" t="s">
        <v>16</v>
      </c>
      <c r="B90" s="9">
        <f>N3</f>
        <v>43415</v>
      </c>
      <c r="C90" s="2" t="s">
        <v>16</v>
      </c>
      <c r="D90" s="10">
        <f t="shared" ref="D90:D99" si="28">O3</f>
        <v>12178.2292242491</v>
      </c>
      <c r="E90" s="2" t="s">
        <v>16</v>
      </c>
      <c r="F90" s="11"/>
    </row>
    <row r="91" spans="1:6" x14ac:dyDescent="0.35">
      <c r="A91" s="3" t="s">
        <v>16</v>
      </c>
      <c r="B91" s="9">
        <f t="shared" ref="B91:B99" si="29">N4</f>
        <v>35364</v>
      </c>
      <c r="C91" s="3" t="s">
        <v>16</v>
      </c>
      <c r="D91" s="10">
        <f t="shared" si="28"/>
        <v>14951.0801945481</v>
      </c>
      <c r="E91" s="3" t="s">
        <v>16</v>
      </c>
      <c r="F91" s="11">
        <f t="shared" ref="F91:F99" si="30">P4</f>
        <v>12160.5832700844</v>
      </c>
    </row>
    <row r="92" spans="1:6" x14ac:dyDescent="0.35">
      <c r="A92" s="3" t="s">
        <v>16</v>
      </c>
      <c r="B92" s="9">
        <f t="shared" si="29"/>
        <v>30482</v>
      </c>
      <c r="C92" s="3" t="s">
        <v>16</v>
      </c>
      <c r="D92" s="10">
        <f t="shared" si="28"/>
        <v>17345.646611114698</v>
      </c>
      <c r="E92" s="3" t="s">
        <v>16</v>
      </c>
      <c r="F92" s="11">
        <f t="shared" si="30"/>
        <v>14933.766417172699</v>
      </c>
    </row>
    <row r="93" spans="1:6" x14ac:dyDescent="0.35">
      <c r="A93" s="3" t="s">
        <v>16</v>
      </c>
      <c r="B93" s="9">
        <f t="shared" si="29"/>
        <v>29955</v>
      </c>
      <c r="C93" s="3" t="s">
        <v>16</v>
      </c>
      <c r="D93" s="10">
        <f t="shared" si="28"/>
        <v>17650.809547654801</v>
      </c>
      <c r="E93" s="3" t="s">
        <v>16</v>
      </c>
      <c r="F93" s="11">
        <f t="shared" si="30"/>
        <v>17297.412241960199</v>
      </c>
    </row>
    <row r="94" spans="1:6" x14ac:dyDescent="0.35">
      <c r="A94" s="3" t="s">
        <v>16</v>
      </c>
      <c r="B94" s="9">
        <f t="shared" si="29"/>
        <v>27083</v>
      </c>
      <c r="C94" s="3" t="s">
        <v>16</v>
      </c>
      <c r="D94" s="10">
        <f t="shared" si="28"/>
        <v>19522.578739430599</v>
      </c>
      <c r="E94" s="3" t="s">
        <v>16</v>
      </c>
      <c r="F94" s="11">
        <f t="shared" si="30"/>
        <v>17619.0476190476</v>
      </c>
    </row>
    <row r="95" spans="1:6" x14ac:dyDescent="0.35">
      <c r="A95" s="3" t="s">
        <v>16</v>
      </c>
      <c r="B95" s="9">
        <f t="shared" si="29"/>
        <v>29617</v>
      </c>
      <c r="C95" s="3" t="s">
        <v>16</v>
      </c>
      <c r="D95" s="10">
        <f t="shared" si="28"/>
        <v>17851.644270376099</v>
      </c>
      <c r="E95" s="3" t="s">
        <v>16</v>
      </c>
      <c r="F95" s="11">
        <f t="shared" si="30"/>
        <v>19488.757832657499</v>
      </c>
    </row>
    <row r="96" spans="1:6" x14ac:dyDescent="0.35">
      <c r="A96" s="3" t="s">
        <v>16</v>
      </c>
      <c r="B96" s="9">
        <f t="shared" si="29"/>
        <v>27782</v>
      </c>
      <c r="C96" s="3" t="s">
        <v>16</v>
      </c>
      <c r="D96" s="10">
        <f t="shared" si="28"/>
        <v>19030.702227981099</v>
      </c>
      <c r="E96" s="3" t="s">
        <v>16</v>
      </c>
      <c r="F96" s="11">
        <f t="shared" si="30"/>
        <v>17818.555589256201</v>
      </c>
    </row>
    <row r="97" spans="1:6" x14ac:dyDescent="0.35">
      <c r="A97" s="3" t="s">
        <v>16</v>
      </c>
      <c r="B97" s="9">
        <f t="shared" si="29"/>
        <v>27730</v>
      </c>
      <c r="C97" s="3" t="s">
        <v>16</v>
      </c>
      <c r="D97" s="10">
        <f t="shared" si="28"/>
        <v>19067.075369635699</v>
      </c>
      <c r="E97" s="3" t="s">
        <v>16</v>
      </c>
      <c r="F97" s="11">
        <f t="shared" si="30"/>
        <v>19002.659574468002</v>
      </c>
    </row>
    <row r="98" spans="1:6" x14ac:dyDescent="0.35">
      <c r="A98" s="3" t="s">
        <v>16</v>
      </c>
      <c r="B98" s="9">
        <f t="shared" si="29"/>
        <v>27305</v>
      </c>
      <c r="C98" s="3" t="s">
        <v>16</v>
      </c>
      <c r="D98" s="10">
        <f t="shared" si="28"/>
        <v>19363.852774217099</v>
      </c>
      <c r="E98" s="3" t="s">
        <v>16</v>
      </c>
      <c r="F98" s="11">
        <f t="shared" si="30"/>
        <v>19038.239953910401</v>
      </c>
    </row>
    <row r="99" spans="1:6" ht="15" thickBot="1" x14ac:dyDescent="0.4">
      <c r="A99" s="4" t="s">
        <v>16</v>
      </c>
      <c r="B99" s="9">
        <f t="shared" si="29"/>
        <v>28821</v>
      </c>
      <c r="C99" s="4" t="s">
        <v>16</v>
      </c>
      <c r="D99" s="10">
        <f t="shared" si="28"/>
        <v>18345.303771555398</v>
      </c>
      <c r="E99" s="4" t="s">
        <v>16</v>
      </c>
      <c r="F99" s="11">
        <f t="shared" si="30"/>
        <v>19313.632378725801</v>
      </c>
    </row>
    <row r="100" spans="1:6" x14ac:dyDescent="0.35">
      <c r="A100" s="3" t="s">
        <v>30</v>
      </c>
      <c r="B100" s="9">
        <f>Z3</f>
        <v>52954</v>
      </c>
      <c r="C100" s="3" t="s">
        <v>30</v>
      </c>
      <c r="D100" s="10">
        <f t="shared" ref="D100:D109" si="31">AA3</f>
        <v>9984.70370510254</v>
      </c>
      <c r="E100" s="3" t="s">
        <v>30</v>
      </c>
      <c r="F100" s="11"/>
    </row>
    <row r="101" spans="1:6" x14ac:dyDescent="0.35">
      <c r="A101" s="3" t="s">
        <v>30</v>
      </c>
      <c r="B101" s="9">
        <f t="shared" ref="B101:B109" si="32">Z4</f>
        <v>39954</v>
      </c>
      <c r="C101" s="3" t="s">
        <v>30</v>
      </c>
      <c r="D101" s="10">
        <f t="shared" si="31"/>
        <v>13233.137279439299</v>
      </c>
      <c r="E101" s="3" t="s">
        <v>30</v>
      </c>
      <c r="F101" s="11">
        <f t="shared" ref="F101:F109" si="33">AB4</f>
        <v>9968.3263890198104</v>
      </c>
    </row>
    <row r="102" spans="1:6" x14ac:dyDescent="0.35">
      <c r="A102" s="3" t="s">
        <v>30</v>
      </c>
      <c r="B102" s="9">
        <f t="shared" si="32"/>
        <v>37785</v>
      </c>
      <c r="C102" s="3" t="s">
        <v>30</v>
      </c>
      <c r="D102" s="10">
        <f t="shared" si="31"/>
        <v>13992.748637061301</v>
      </c>
      <c r="E102" s="3" t="s">
        <v>30</v>
      </c>
      <c r="F102" s="11">
        <f t="shared" si="33"/>
        <v>13209.6637185829</v>
      </c>
    </row>
    <row r="103" spans="1:6" x14ac:dyDescent="0.35">
      <c r="A103" s="3" t="s">
        <v>30</v>
      </c>
      <c r="B103" s="9">
        <f t="shared" si="32"/>
        <v>39133</v>
      </c>
      <c r="C103" s="3" t="s">
        <v>30</v>
      </c>
      <c r="D103" s="10">
        <f t="shared" si="31"/>
        <v>13511.1031610149</v>
      </c>
      <c r="E103" s="3" t="s">
        <v>30</v>
      </c>
      <c r="F103" s="11">
        <f t="shared" si="33"/>
        <v>13977.5821503159</v>
      </c>
    </row>
    <row r="104" spans="1:6" x14ac:dyDescent="0.35">
      <c r="A104" s="3" t="s">
        <v>30</v>
      </c>
      <c r="B104" s="9">
        <f t="shared" si="32"/>
        <v>48553</v>
      </c>
      <c r="C104" s="3" t="s">
        <v>30</v>
      </c>
      <c r="D104" s="10">
        <f t="shared" si="31"/>
        <v>10889.749346075399</v>
      </c>
      <c r="E104" s="3" t="s">
        <v>30</v>
      </c>
      <c r="F104" s="11">
        <f t="shared" si="33"/>
        <v>13485.946028668999</v>
      </c>
    </row>
    <row r="105" spans="1:6" x14ac:dyDescent="0.35">
      <c r="A105" s="3" t="s">
        <v>30</v>
      </c>
      <c r="B105" s="9">
        <f t="shared" si="32"/>
        <v>52094</v>
      </c>
      <c r="C105" s="3" t="s">
        <v>30</v>
      </c>
      <c r="D105" s="10">
        <f t="shared" si="31"/>
        <v>10149.5373747456</v>
      </c>
      <c r="E105" s="3" t="s">
        <v>30</v>
      </c>
      <c r="F105" s="11">
        <f t="shared" si="33"/>
        <v>10845.5211175155</v>
      </c>
    </row>
    <row r="106" spans="1:6" x14ac:dyDescent="0.35">
      <c r="A106" s="3" t="s">
        <v>30</v>
      </c>
      <c r="B106" s="9">
        <f t="shared" si="32"/>
        <v>35290</v>
      </c>
      <c r="C106" s="3" t="s">
        <v>30</v>
      </c>
      <c r="D106" s="10">
        <f t="shared" si="31"/>
        <v>14982.431283649699</v>
      </c>
      <c r="E106" s="3" t="s">
        <v>30</v>
      </c>
      <c r="F106" s="11">
        <f t="shared" si="33"/>
        <v>10141.361055700399</v>
      </c>
    </row>
    <row r="107" spans="1:6" x14ac:dyDescent="0.35">
      <c r="A107" s="3" t="s">
        <v>30</v>
      </c>
      <c r="B107" s="9">
        <f t="shared" si="32"/>
        <v>34856</v>
      </c>
      <c r="C107" s="3" t="s">
        <v>30</v>
      </c>
      <c r="D107" s="10">
        <f t="shared" si="31"/>
        <v>15168.545772728499</v>
      </c>
      <c r="E107" s="3" t="s">
        <v>30</v>
      </c>
      <c r="F107" s="11">
        <f t="shared" si="33"/>
        <v>14960.3870748684</v>
      </c>
    </row>
    <row r="108" spans="1:6" x14ac:dyDescent="0.35">
      <c r="A108" s="3" t="s">
        <v>30</v>
      </c>
      <c r="B108" s="9">
        <f t="shared" si="32"/>
        <v>34802</v>
      </c>
      <c r="C108" s="3" t="s">
        <v>30</v>
      </c>
      <c r="D108" s="10">
        <f t="shared" si="31"/>
        <v>15192.081142430199</v>
      </c>
      <c r="E108" s="3" t="s">
        <v>30</v>
      </c>
      <c r="F108" s="11">
        <f t="shared" si="33"/>
        <v>15141.1798396334</v>
      </c>
    </row>
    <row r="109" spans="1:6" ht="15" thickBot="1" x14ac:dyDescent="0.4">
      <c r="A109" s="3" t="s">
        <v>30</v>
      </c>
      <c r="B109" s="9">
        <f t="shared" si="32"/>
        <v>35183</v>
      </c>
      <c r="C109" s="3" t="s">
        <v>30</v>
      </c>
      <c r="D109" s="10">
        <f t="shared" si="31"/>
        <v>15027.569349704399</v>
      </c>
      <c r="E109" s="3" t="s">
        <v>30</v>
      </c>
      <c r="F109" s="11">
        <f t="shared" si="33"/>
        <v>15162.4559089214</v>
      </c>
    </row>
    <row r="110" spans="1:6" ht="15" thickBot="1" x14ac:dyDescent="0.4">
      <c r="A110" s="2" t="s">
        <v>31</v>
      </c>
      <c r="B110" s="9">
        <f>AD3</f>
        <v>53049</v>
      </c>
      <c r="C110" s="2" t="s">
        <v>31</v>
      </c>
      <c r="D110" s="10">
        <f t="shared" ref="D110:D119" si="34">AE3</f>
        <v>9966.2595189625208</v>
      </c>
      <c r="E110" s="2" t="s">
        <v>31</v>
      </c>
      <c r="F110" s="11"/>
    </row>
    <row r="111" spans="1:6" ht="15" thickBot="1" x14ac:dyDescent="0.4">
      <c r="A111" s="2" t="s">
        <v>31</v>
      </c>
      <c r="B111" s="9">
        <f t="shared" ref="B111:B119" si="35">AD4</f>
        <v>40166</v>
      </c>
      <c r="C111" s="2" t="s">
        <v>31</v>
      </c>
      <c r="D111" s="10">
        <f t="shared" si="34"/>
        <v>13163.2932506784</v>
      </c>
      <c r="E111" s="2" t="s">
        <v>31</v>
      </c>
      <c r="F111" s="11">
        <f t="shared" ref="F111:F119" si="36">AF4</f>
        <v>9956.3129648808899</v>
      </c>
    </row>
    <row r="112" spans="1:6" ht="15" thickBot="1" x14ac:dyDescent="0.4">
      <c r="A112" s="2" t="s">
        <v>31</v>
      </c>
      <c r="B112" s="9">
        <f t="shared" si="35"/>
        <v>37789</v>
      </c>
      <c r="C112" s="2" t="s">
        <v>31</v>
      </c>
      <c r="D112" s="10">
        <f t="shared" si="34"/>
        <v>13991.637778189401</v>
      </c>
      <c r="E112" s="2" t="s">
        <v>31</v>
      </c>
      <c r="F112" s="11">
        <f t="shared" si="36"/>
        <v>13133.8649179024</v>
      </c>
    </row>
    <row r="113" spans="1:6" ht="15" thickBot="1" x14ac:dyDescent="0.4">
      <c r="A113" s="2" t="s">
        <v>31</v>
      </c>
      <c r="B113" s="9">
        <f t="shared" si="35"/>
        <v>39117</v>
      </c>
      <c r="C113" s="2" t="s">
        <v>31</v>
      </c>
      <c r="D113" s="10">
        <f t="shared" si="34"/>
        <v>13516.284063602399</v>
      </c>
      <c r="E113" s="2" t="s">
        <v>31</v>
      </c>
      <c r="F113" s="11">
        <f t="shared" si="36"/>
        <v>13981.2782610995</v>
      </c>
    </row>
    <row r="114" spans="1:6" ht="15" thickBot="1" x14ac:dyDescent="0.4">
      <c r="A114" s="2" t="s">
        <v>31</v>
      </c>
      <c r="B114" s="9">
        <f t="shared" si="35"/>
        <v>48439</v>
      </c>
      <c r="C114" s="2" t="s">
        <v>31</v>
      </c>
      <c r="D114" s="10">
        <f t="shared" si="34"/>
        <v>10915.3781044199</v>
      </c>
      <c r="E114" s="2" t="s">
        <v>31</v>
      </c>
      <c r="F114" s="11">
        <f t="shared" si="36"/>
        <v>13487.3220754043</v>
      </c>
    </row>
    <row r="115" spans="1:6" ht="15" thickBot="1" x14ac:dyDescent="0.4">
      <c r="A115" s="2" t="s">
        <v>31</v>
      </c>
      <c r="B115" s="9">
        <f t="shared" si="35"/>
        <v>52272</v>
      </c>
      <c r="C115" s="2" t="s">
        <v>31</v>
      </c>
      <c r="D115" s="10">
        <f t="shared" si="34"/>
        <v>10114.782009832899</v>
      </c>
      <c r="E115" s="2" t="s">
        <v>31</v>
      </c>
      <c r="F115" s="11">
        <f t="shared" si="36"/>
        <v>10902.099055631101</v>
      </c>
    </row>
    <row r="116" spans="1:6" ht="15" thickBot="1" x14ac:dyDescent="0.4">
      <c r="A116" s="2" t="s">
        <v>31</v>
      </c>
      <c r="B116" s="9">
        <f t="shared" si="35"/>
        <v>35263</v>
      </c>
      <c r="C116" s="2" t="s">
        <v>31</v>
      </c>
      <c r="D116" s="10">
        <f t="shared" si="34"/>
        <v>14993.9029577744</v>
      </c>
      <c r="E116" s="2" t="s">
        <v>31</v>
      </c>
      <c r="F116" s="11">
        <f t="shared" si="36"/>
        <v>10096.625737582801</v>
      </c>
    </row>
    <row r="117" spans="1:6" ht="15" thickBot="1" x14ac:dyDescent="0.4">
      <c r="A117" s="2" t="s">
        <v>31</v>
      </c>
      <c r="B117" s="9">
        <f t="shared" si="35"/>
        <v>34800</v>
      </c>
      <c r="C117" s="2" t="s">
        <v>31</v>
      </c>
      <c r="D117" s="10">
        <f t="shared" si="34"/>
        <v>15193.3908045977</v>
      </c>
      <c r="E117" s="2" t="s">
        <v>31</v>
      </c>
      <c r="F117" s="11">
        <f t="shared" si="36"/>
        <v>14962.9273262395</v>
      </c>
    </row>
    <row r="118" spans="1:6" ht="15" thickBot="1" x14ac:dyDescent="0.4">
      <c r="A118" s="2" t="s">
        <v>31</v>
      </c>
      <c r="B118" s="9">
        <f t="shared" si="35"/>
        <v>34721</v>
      </c>
      <c r="C118" s="2" t="s">
        <v>31</v>
      </c>
      <c r="D118" s="10">
        <f t="shared" si="34"/>
        <v>15227.5214561373</v>
      </c>
      <c r="E118" s="2" t="s">
        <v>31</v>
      </c>
      <c r="F118" s="11">
        <f t="shared" si="36"/>
        <v>15141.1798396334</v>
      </c>
    </row>
    <row r="119" spans="1:6" ht="15" thickBot="1" x14ac:dyDescent="0.4">
      <c r="A119" s="2" t="s">
        <v>31</v>
      </c>
      <c r="B119" s="9">
        <f t="shared" si="35"/>
        <v>35240</v>
      </c>
      <c r="C119" s="2" t="s">
        <v>31</v>
      </c>
      <c r="D119" s="10">
        <f t="shared" si="34"/>
        <v>15003.2632445163</v>
      </c>
      <c r="E119" s="2" t="s">
        <v>31</v>
      </c>
      <c r="F119" s="11">
        <f t="shared" si="36"/>
        <v>15216.1275469091</v>
      </c>
    </row>
    <row r="120" spans="1:6" ht="15" thickBot="1" x14ac:dyDescent="0.4">
      <c r="A120" s="2" t="s">
        <v>32</v>
      </c>
      <c r="B120" s="9">
        <f>AP3</f>
        <v>52626</v>
      </c>
      <c r="C120" s="2" t="s">
        <v>32</v>
      </c>
      <c r="D120" s="10">
        <f t="shared" ref="D120:D129" si="37">AQ3</f>
        <v>4451.1838254855002</v>
      </c>
      <c r="E120" s="2" t="s">
        <v>32</v>
      </c>
      <c r="F120" s="11"/>
    </row>
    <row r="121" spans="1:6" ht="15" thickBot="1" x14ac:dyDescent="0.4">
      <c r="A121" s="2" t="s">
        <v>32</v>
      </c>
      <c r="B121" s="9">
        <f t="shared" ref="B121:B129" si="38">AP4</f>
        <v>40056</v>
      </c>
      <c r="C121" s="2" t="s">
        <v>32</v>
      </c>
      <c r="D121" s="10">
        <f t="shared" si="37"/>
        <v>5847.8667898244903</v>
      </c>
      <c r="E121" s="2" t="s">
        <v>32</v>
      </c>
      <c r="F121" s="11">
        <f t="shared" ref="F121:F129" si="39">AR4</f>
        <v>4428.7145747074201</v>
      </c>
    </row>
    <row r="122" spans="1:6" ht="15" thickBot="1" x14ac:dyDescent="0.4">
      <c r="A122" s="2" t="s">
        <v>32</v>
      </c>
      <c r="B122" s="9">
        <f t="shared" si="38"/>
        <v>37778</v>
      </c>
      <c r="C122" s="2" t="s">
        <v>32</v>
      </c>
      <c r="D122" s="10">
        <f t="shared" si="37"/>
        <v>6200.4817491198801</v>
      </c>
      <c r="E122" s="2" t="s">
        <v>32</v>
      </c>
      <c r="F122" s="11">
        <f t="shared" si="39"/>
        <v>5839.7028394784702</v>
      </c>
    </row>
    <row r="123" spans="1:6" ht="15" thickBot="1" x14ac:dyDescent="0.4">
      <c r="A123" s="2" t="s">
        <v>32</v>
      </c>
      <c r="B123" s="9">
        <f t="shared" si="38"/>
        <v>39146</v>
      </c>
      <c r="C123" s="2" t="s">
        <v>32</v>
      </c>
      <c r="D123" s="10">
        <f t="shared" si="37"/>
        <v>5983.8046338161203</v>
      </c>
      <c r="E123" s="2" t="s">
        <v>32</v>
      </c>
      <c r="F123" s="11">
        <f t="shared" si="39"/>
        <v>6194.57887081845</v>
      </c>
    </row>
    <row r="124" spans="1:6" ht="15" thickBot="1" x14ac:dyDescent="0.4">
      <c r="A124" s="2" t="s">
        <v>32</v>
      </c>
      <c r="B124" s="9">
        <f t="shared" si="38"/>
        <v>48561</v>
      </c>
      <c r="C124" s="2" t="s">
        <v>32</v>
      </c>
      <c r="D124" s="10">
        <f t="shared" si="37"/>
        <v>4823.78863697205</v>
      </c>
      <c r="E124" s="2" t="s">
        <v>32</v>
      </c>
      <c r="F124" s="11">
        <f t="shared" si="39"/>
        <v>5971.9056724027996</v>
      </c>
    </row>
    <row r="125" spans="1:6" ht="15" thickBot="1" x14ac:dyDescent="0.4">
      <c r="A125" s="2" t="s">
        <v>32</v>
      </c>
      <c r="B125" s="9">
        <f t="shared" si="38"/>
        <v>52280</v>
      </c>
      <c r="C125" s="2" t="s">
        <v>32</v>
      </c>
      <c r="D125" s="10">
        <f t="shared" si="37"/>
        <v>4480.5569901111303</v>
      </c>
      <c r="E125" s="2" t="s">
        <v>32</v>
      </c>
      <c r="F125" s="11">
        <f t="shared" si="39"/>
        <v>4806.4674983585001</v>
      </c>
    </row>
    <row r="126" spans="1:6" ht="15" thickBot="1" x14ac:dyDescent="0.4">
      <c r="A126" s="2" t="s">
        <v>32</v>
      </c>
      <c r="B126" s="9">
        <f t="shared" si="38"/>
        <v>35129</v>
      </c>
      <c r="C126" s="2" t="s">
        <v>32</v>
      </c>
      <c r="D126" s="10">
        <f t="shared" si="37"/>
        <v>6668.2228358336397</v>
      </c>
      <c r="E126" s="2" t="s">
        <v>32</v>
      </c>
      <c r="F126" s="11">
        <f t="shared" si="39"/>
        <v>4476.7892976588601</v>
      </c>
    </row>
    <row r="127" spans="1:6" ht="15" thickBot="1" x14ac:dyDescent="0.4">
      <c r="A127" s="2" t="s">
        <v>32</v>
      </c>
      <c r="B127" s="9">
        <f t="shared" si="38"/>
        <v>34873</v>
      </c>
      <c r="C127" s="2" t="s">
        <v>32</v>
      </c>
      <c r="D127" s="10">
        <f t="shared" si="37"/>
        <v>6716.9811320754698</v>
      </c>
      <c r="E127" s="2" t="s">
        <v>32</v>
      </c>
      <c r="F127" s="11">
        <f t="shared" si="39"/>
        <v>6661.0174311143901</v>
      </c>
    </row>
    <row r="128" spans="1:6" ht="15" thickBot="1" x14ac:dyDescent="0.4">
      <c r="A128" s="2" t="s">
        <v>32</v>
      </c>
      <c r="B128" s="9">
        <f t="shared" si="38"/>
        <v>34790</v>
      </c>
      <c r="C128" s="2" t="s">
        <v>32</v>
      </c>
      <c r="D128" s="10">
        <f t="shared" si="37"/>
        <v>6733.1991951710197</v>
      </c>
      <c r="E128" s="2" t="s">
        <v>32</v>
      </c>
      <c r="F128" s="11">
        <f t="shared" si="39"/>
        <v>6702.5665970414002</v>
      </c>
    </row>
    <row r="129" spans="1:6" x14ac:dyDescent="0.35">
      <c r="A129" s="2" t="s">
        <v>32</v>
      </c>
      <c r="B129" s="9">
        <f t="shared" si="38"/>
        <v>35174</v>
      </c>
      <c r="C129" s="2" t="s">
        <v>32</v>
      </c>
      <c r="D129" s="10">
        <f t="shared" si="37"/>
        <v>6659.6918178199803</v>
      </c>
      <c r="E129" s="2" t="s">
        <v>32</v>
      </c>
      <c r="F129" s="11">
        <f t="shared" si="39"/>
        <v>6721.6068866571004</v>
      </c>
    </row>
  </sheetData>
  <mergeCells count="48">
    <mergeCell ref="T64:U64"/>
    <mergeCell ref="V64:W64"/>
    <mergeCell ref="X64:Y64"/>
    <mergeCell ref="Z64:AA64"/>
    <mergeCell ref="T65:U65"/>
    <mergeCell ref="V65:W65"/>
    <mergeCell ref="X65:Y65"/>
    <mergeCell ref="Z65:AA65"/>
    <mergeCell ref="T62:U62"/>
    <mergeCell ref="V62:W62"/>
    <mergeCell ref="X62:Y62"/>
    <mergeCell ref="Z62:AA62"/>
    <mergeCell ref="T63:U63"/>
    <mergeCell ref="V63:W63"/>
    <mergeCell ref="X63:Y63"/>
    <mergeCell ref="Z63:AA63"/>
    <mergeCell ref="T60:U60"/>
    <mergeCell ref="V60:W60"/>
    <mergeCell ref="X60:Y60"/>
    <mergeCell ref="Z60:AA60"/>
    <mergeCell ref="T61:U61"/>
    <mergeCell ref="V61:W61"/>
    <mergeCell ref="X61:Y61"/>
    <mergeCell ref="Z61:AA61"/>
    <mergeCell ref="T58:U58"/>
    <mergeCell ref="V58:W58"/>
    <mergeCell ref="X58:Y58"/>
    <mergeCell ref="Z58:AA58"/>
    <mergeCell ref="T59:U59"/>
    <mergeCell ref="V59:W59"/>
    <mergeCell ref="X59:Y59"/>
    <mergeCell ref="Z59:AA59"/>
    <mergeCell ref="T56:U56"/>
    <mergeCell ref="V56:W56"/>
    <mergeCell ref="X56:Y56"/>
    <mergeCell ref="Z56:AA56"/>
    <mergeCell ref="T57:U57"/>
    <mergeCell ref="V57:W57"/>
    <mergeCell ref="X57:Y57"/>
    <mergeCell ref="Z57:AA57"/>
    <mergeCell ref="U54:V54"/>
    <mergeCell ref="W54:X54"/>
    <mergeCell ref="Y54:Z54"/>
    <mergeCell ref="AA54:AB54"/>
    <mergeCell ref="T55:U55"/>
    <mergeCell ref="V55:W55"/>
    <mergeCell ref="X55:Y55"/>
    <mergeCell ref="Z55:AA5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167A-8B50-4083-B690-701EDC4AF710}">
  <dimension ref="A1:BA135"/>
  <sheetViews>
    <sheetView topLeftCell="A32" zoomScale="69" workbookViewId="0">
      <selection activeCell="B2" sqref="A2:B12"/>
    </sheetView>
  </sheetViews>
  <sheetFormatPr defaultRowHeight="14.5" x14ac:dyDescent="0.35"/>
  <cols>
    <col min="1" max="1" width="8.7265625" style="24"/>
    <col min="2" max="2" width="10.08984375" style="24" bestFit="1" customWidth="1"/>
    <col min="3" max="5" width="8.7265625" style="24"/>
    <col min="6" max="8" width="10.08984375" style="24" bestFit="1" customWidth="1"/>
    <col min="9" max="9" width="21.36328125" style="24" bestFit="1" customWidth="1"/>
    <col min="10" max="10" width="12.90625" style="24" bestFit="1" customWidth="1"/>
    <col min="11" max="11" width="11.26953125" style="24" bestFit="1" customWidth="1"/>
    <col min="12" max="12" width="12.81640625" style="24" bestFit="1" customWidth="1"/>
    <col min="13" max="13" width="12.90625" style="24" bestFit="1" customWidth="1"/>
    <col min="14" max="14" width="12.81640625" style="24" bestFit="1" customWidth="1"/>
    <col min="15" max="15" width="8.7265625" style="24"/>
    <col min="16" max="16" width="10.08984375" style="24" bestFit="1" customWidth="1"/>
    <col min="17" max="17" width="8.7265625" style="24"/>
    <col min="18" max="19" width="10.08984375" style="24" bestFit="1" customWidth="1"/>
    <col min="20" max="21" width="8.7265625" style="24"/>
    <col min="22" max="22" width="10.90625" style="24" bestFit="1" customWidth="1"/>
    <col min="23" max="24" width="8.7265625" style="24"/>
    <col min="25" max="26" width="10.08984375" style="24" bestFit="1" customWidth="1"/>
    <col min="27" max="27" width="8.7265625" style="24"/>
    <col min="28" max="28" width="10.08984375" style="24" bestFit="1" customWidth="1"/>
    <col min="29" max="29" width="8.7265625" style="24"/>
    <col min="30" max="31" width="10.08984375" style="24" bestFit="1" customWidth="1"/>
    <col min="32" max="33" width="8.7265625" style="24"/>
    <col min="34" max="34" width="10.08984375" style="24" bestFit="1" customWidth="1"/>
    <col min="35" max="36" width="8.7265625" style="24"/>
    <col min="37" max="38" width="10.08984375" style="24" bestFit="1" customWidth="1"/>
    <col min="39" max="39" width="8.7265625" style="24"/>
    <col min="40" max="40" width="10.08984375" style="24" bestFit="1" customWidth="1"/>
    <col min="41" max="41" width="8.7265625" style="24"/>
    <col min="42" max="47" width="10.08984375" style="24" bestFit="1" customWidth="1"/>
    <col min="48" max="48" width="10.1796875" style="24" bestFit="1" customWidth="1"/>
    <col min="49" max="53" width="10.08984375" style="24" bestFit="1" customWidth="1"/>
    <col min="54" max="16384" width="8.7265625" style="24"/>
  </cols>
  <sheetData>
    <row r="1" spans="1:53" x14ac:dyDescent="0.35">
      <c r="B1" s="24">
        <v>5</v>
      </c>
      <c r="F1" s="24">
        <v>16</v>
      </c>
      <c r="J1" s="24" t="s">
        <v>3</v>
      </c>
      <c r="N1" s="24" t="s">
        <v>4</v>
      </c>
      <c r="R1" s="24" t="s">
        <v>6</v>
      </c>
      <c r="V1" s="24" t="s">
        <v>7</v>
      </c>
      <c r="Z1" s="24" t="s">
        <v>5</v>
      </c>
      <c r="AD1" s="24" t="s">
        <v>8</v>
      </c>
      <c r="AH1" s="24" t="s">
        <v>9</v>
      </c>
      <c r="AL1" s="24" t="s">
        <v>10</v>
      </c>
      <c r="AP1" s="24" t="s">
        <v>11</v>
      </c>
    </row>
    <row r="2" spans="1:53" x14ac:dyDescent="0.35">
      <c r="B2" s="24" t="s">
        <v>0</v>
      </c>
      <c r="C2" s="24" t="s">
        <v>1</v>
      </c>
      <c r="D2" s="24" t="s">
        <v>2</v>
      </c>
      <c r="F2" s="24" t="s">
        <v>0</v>
      </c>
      <c r="G2" s="24" t="s">
        <v>1</v>
      </c>
      <c r="H2" s="24" t="s">
        <v>2</v>
      </c>
      <c r="J2" s="24" t="s">
        <v>0</v>
      </c>
      <c r="K2" s="24" t="s">
        <v>1</v>
      </c>
      <c r="L2" s="24" t="s">
        <v>2</v>
      </c>
      <c r="N2" s="24" t="s">
        <v>0</v>
      </c>
      <c r="O2" s="24" t="s">
        <v>1</v>
      </c>
      <c r="P2" s="24" t="s">
        <v>2</v>
      </c>
      <c r="R2" s="24" t="s">
        <v>0</v>
      </c>
      <c r="S2" s="24" t="s">
        <v>1</v>
      </c>
      <c r="T2" s="24" t="s">
        <v>2</v>
      </c>
      <c r="V2" s="24" t="s">
        <v>0</v>
      </c>
      <c r="W2" s="24" t="s">
        <v>1</v>
      </c>
      <c r="X2" s="24" t="s">
        <v>2</v>
      </c>
      <c r="Z2" s="24" t="s">
        <v>0</v>
      </c>
      <c r="AA2" s="24" t="s">
        <v>1</v>
      </c>
      <c r="AB2" s="24" t="s">
        <v>2</v>
      </c>
      <c r="AD2" s="24" t="s">
        <v>0</v>
      </c>
      <c r="AE2" s="24" t="s">
        <v>1</v>
      </c>
      <c r="AF2" s="24" t="s">
        <v>2</v>
      </c>
      <c r="AH2" s="24" t="s">
        <v>0</v>
      </c>
      <c r="AI2" s="24" t="s">
        <v>1</v>
      </c>
      <c r="AJ2" s="24" t="s">
        <v>2</v>
      </c>
      <c r="AL2" s="24" t="s">
        <v>0</v>
      </c>
      <c r="AM2" s="24" t="s">
        <v>1</v>
      </c>
      <c r="AN2" s="24" t="s">
        <v>2</v>
      </c>
      <c r="AP2" s="24" t="s">
        <v>0</v>
      </c>
      <c r="AQ2" s="24" t="s">
        <v>1</v>
      </c>
      <c r="AR2" s="24" t="s">
        <v>2</v>
      </c>
    </row>
    <row r="3" spans="1:53" x14ac:dyDescent="0.35">
      <c r="A3" s="24">
        <v>1</v>
      </c>
      <c r="B3" s="24">
        <v>21272</v>
      </c>
      <c r="C3" s="24">
        <v>2485.4510412259601</v>
      </c>
      <c r="E3" s="24">
        <v>1</v>
      </c>
      <c r="F3" s="24">
        <v>20059</v>
      </c>
      <c r="G3" s="24">
        <v>2635.7427716849402</v>
      </c>
      <c r="I3" s="24">
        <v>1</v>
      </c>
      <c r="J3" s="24">
        <v>32002</v>
      </c>
      <c r="K3" s="24">
        <v>1652.12636315345</v>
      </c>
      <c r="M3" s="24">
        <v>1</v>
      </c>
      <c r="N3" s="24">
        <v>32457</v>
      </c>
      <c r="O3" s="24">
        <v>1628.96666461273</v>
      </c>
      <c r="Q3" s="24">
        <v>1</v>
      </c>
      <c r="R3" s="24">
        <v>31317</v>
      </c>
      <c r="S3" s="24">
        <v>1688.2084357738099</v>
      </c>
      <c r="U3" s="24">
        <v>1</v>
      </c>
      <c r="V3" s="24">
        <v>28920</v>
      </c>
      <c r="W3" s="24">
        <v>1828.1871304588301</v>
      </c>
      <c r="Y3" s="24">
        <v>1</v>
      </c>
      <c r="Z3" s="24">
        <v>41080</v>
      </c>
      <c r="AA3" s="24">
        <v>1286.9486904877799</v>
      </c>
      <c r="AC3" s="24">
        <v>1</v>
      </c>
      <c r="AD3" s="24">
        <v>41447</v>
      </c>
      <c r="AE3" s="24">
        <v>1275.5850422195399</v>
      </c>
      <c r="AG3" s="24">
        <v>1</v>
      </c>
      <c r="AH3" s="24">
        <v>31560</v>
      </c>
      <c r="AI3" s="24">
        <v>7422.0715439941696</v>
      </c>
      <c r="AK3" s="24">
        <v>1</v>
      </c>
      <c r="AL3" s="24">
        <v>29167</v>
      </c>
      <c r="AM3" s="24">
        <v>8024.9400479616297</v>
      </c>
      <c r="AO3" s="24">
        <v>1</v>
      </c>
      <c r="AP3" s="24">
        <v>41172</v>
      </c>
      <c r="AQ3" s="24">
        <v>5689.2213532811902</v>
      </c>
    </row>
    <row r="4" spans="1:53" x14ac:dyDescent="0.35">
      <c r="A4" s="24">
        <v>2</v>
      </c>
      <c r="B4" s="24">
        <v>13636</v>
      </c>
      <c r="C4" s="24">
        <v>3877.1723986213901</v>
      </c>
      <c r="D4" s="24">
        <v>2476.1391841895702</v>
      </c>
      <c r="E4" s="24">
        <v>2</v>
      </c>
      <c r="F4" s="24">
        <v>11625</v>
      </c>
      <c r="G4" s="24">
        <v>4547.82384311027</v>
      </c>
      <c r="H4" s="24">
        <v>2622.6686507936502</v>
      </c>
      <c r="I4" s="24">
        <v>2</v>
      </c>
      <c r="J4" s="24">
        <v>20967</v>
      </c>
      <c r="K4" s="24">
        <v>2521.7246148709801</v>
      </c>
      <c r="L4" s="24">
        <v>1641.05031192774</v>
      </c>
      <c r="M4" s="24">
        <v>2</v>
      </c>
      <c r="N4" s="24">
        <v>20881</v>
      </c>
      <c r="O4" s="24">
        <v>2532.11053110483</v>
      </c>
      <c r="P4" s="24">
        <v>1626.0610161151401</v>
      </c>
      <c r="Q4" s="24">
        <v>2</v>
      </c>
      <c r="R4" s="24">
        <v>20291</v>
      </c>
      <c r="S4" s="24">
        <v>2605.6081214271599</v>
      </c>
      <c r="T4" s="24">
        <v>1678.29481970543</v>
      </c>
      <c r="U4" s="24">
        <v>2</v>
      </c>
      <c r="V4" s="24">
        <v>19613</v>
      </c>
      <c r="W4" s="24">
        <v>2695.4017128874302</v>
      </c>
      <c r="X4" s="24">
        <v>1818.56641672972</v>
      </c>
      <c r="Y4" s="24">
        <v>2</v>
      </c>
      <c r="Z4" s="24">
        <v>29321</v>
      </c>
      <c r="AA4" s="24">
        <v>1803.1853216015199</v>
      </c>
      <c r="AB4" s="24">
        <v>1280.8071509895501</v>
      </c>
      <c r="AC4" s="24">
        <v>2</v>
      </c>
      <c r="AD4" s="24">
        <v>29301</v>
      </c>
      <c r="AE4" s="24">
        <v>1804.4776628784</v>
      </c>
      <c r="AF4" s="24">
        <v>1273.0665510931301</v>
      </c>
      <c r="AG4" s="24">
        <v>2</v>
      </c>
      <c r="AH4" s="24">
        <v>20296</v>
      </c>
      <c r="AI4" s="24">
        <v>11541.0159136818</v>
      </c>
      <c r="AJ4" s="24">
        <v>7409.1599190283396</v>
      </c>
      <c r="AK4" s="24">
        <v>2</v>
      </c>
      <c r="AL4" s="24">
        <v>19579</v>
      </c>
      <c r="AM4" s="24">
        <v>11963.6363636363</v>
      </c>
      <c r="AN4" s="24">
        <v>8013.1358396332898</v>
      </c>
      <c r="AO4" s="24">
        <v>2</v>
      </c>
      <c r="AP4" s="24">
        <v>29422</v>
      </c>
      <c r="AQ4" s="24">
        <v>7961.6613418530296</v>
      </c>
      <c r="AR4" s="24">
        <v>5679.8409388487398</v>
      </c>
      <c r="AU4" s="24">
        <v>29167</v>
      </c>
      <c r="AV4" s="49">
        <v>29167</v>
      </c>
      <c r="AW4" s="49">
        <v>17915</v>
      </c>
      <c r="AX4" s="49">
        <v>17039</v>
      </c>
      <c r="AY4" s="49">
        <v>18605.555555555555</v>
      </c>
      <c r="AZ4" s="49">
        <v>16781</v>
      </c>
      <c r="BA4" s="49">
        <v>16091</v>
      </c>
    </row>
    <row r="5" spans="1:53" x14ac:dyDescent="0.35">
      <c r="A5" s="24">
        <v>3</v>
      </c>
      <c r="B5" s="24">
        <v>10823</v>
      </c>
      <c r="C5" s="24">
        <v>4884.7930524759704</v>
      </c>
      <c r="D5" s="24">
        <v>3868.09569097958</v>
      </c>
      <c r="E5" s="24">
        <v>3</v>
      </c>
      <c r="F5" s="24">
        <v>10206</v>
      </c>
      <c r="G5" s="24">
        <v>5180.0724992652003</v>
      </c>
      <c r="H5" s="24">
        <v>4538.4549356223097</v>
      </c>
      <c r="I5" s="24">
        <v>3</v>
      </c>
      <c r="J5" s="24">
        <v>19650</v>
      </c>
      <c r="K5" s="24">
        <v>2690.6009872271102</v>
      </c>
      <c r="L5" s="24">
        <v>2516.5635411708699</v>
      </c>
      <c r="M5" s="24">
        <v>3</v>
      </c>
      <c r="N5" s="24">
        <v>19588</v>
      </c>
      <c r="O5" s="24">
        <v>2699.25464570144</v>
      </c>
      <c r="P5" s="24">
        <v>2522.20579115584</v>
      </c>
      <c r="Q5" s="24">
        <v>3</v>
      </c>
      <c r="R5" s="24">
        <v>18734</v>
      </c>
      <c r="S5" s="24">
        <v>2822.3016974484799</v>
      </c>
      <c r="T5" s="24">
        <v>2602.5300255955899</v>
      </c>
      <c r="U5" s="24">
        <v>3</v>
      </c>
      <c r="V5" s="24">
        <v>18212</v>
      </c>
      <c r="W5" s="24">
        <v>2903.1956951460502</v>
      </c>
      <c r="X5" s="24">
        <v>2647.2237520652802</v>
      </c>
      <c r="Y5" s="24">
        <v>3</v>
      </c>
      <c r="Z5" s="24">
        <v>27193</v>
      </c>
      <c r="AA5" s="24">
        <v>1944.36068105762</v>
      </c>
      <c r="AB5" s="24">
        <v>1798.64607429582</v>
      </c>
      <c r="AC5" s="24">
        <v>3</v>
      </c>
      <c r="AD5" s="24">
        <v>26940</v>
      </c>
      <c r="AE5" s="24">
        <v>1962.62063845582</v>
      </c>
      <c r="AF5" s="24">
        <v>1797.9121327529899</v>
      </c>
      <c r="AG5" s="24">
        <v>3</v>
      </c>
      <c r="AH5" s="24">
        <v>18718</v>
      </c>
      <c r="AI5" s="24">
        <v>12513.916341684901</v>
      </c>
      <c r="AJ5" s="24">
        <v>11514.919136803799</v>
      </c>
      <c r="AK5" s="24">
        <v>3</v>
      </c>
      <c r="AL5" s="24">
        <v>17915</v>
      </c>
      <c r="AM5" s="24">
        <v>13074.7934806876</v>
      </c>
      <c r="AN5" s="24">
        <v>11809.235733010601</v>
      </c>
      <c r="AO5" s="24">
        <v>3</v>
      </c>
      <c r="AP5" s="24">
        <v>27137</v>
      </c>
      <c r="AQ5" s="24">
        <v>8631.7340997862702</v>
      </c>
      <c r="AR5" s="24">
        <v>7930.3947457512304</v>
      </c>
      <c r="AU5" s="24">
        <v>17915</v>
      </c>
    </row>
    <row r="6" spans="1:53" x14ac:dyDescent="0.35">
      <c r="A6" s="24">
        <v>4</v>
      </c>
      <c r="B6" s="24">
        <v>10487</v>
      </c>
      <c r="C6" s="24">
        <v>5041.2852784134202</v>
      </c>
      <c r="D6" s="24">
        <v>4877.5830258302503</v>
      </c>
      <c r="E6" s="24">
        <v>4</v>
      </c>
      <c r="F6" s="24">
        <v>9873</v>
      </c>
      <c r="G6" s="24">
        <v>5355.31246834802</v>
      </c>
      <c r="H6" s="24">
        <v>5171.4593114240997</v>
      </c>
      <c r="I6" s="24">
        <v>4</v>
      </c>
      <c r="J6" s="24">
        <v>18405</v>
      </c>
      <c r="K6" s="24">
        <v>2872.5958926437002</v>
      </c>
      <c r="L6" s="24">
        <v>2684.0448753743799</v>
      </c>
      <c r="M6" s="24">
        <v>4</v>
      </c>
      <c r="N6" s="24">
        <v>18384</v>
      </c>
      <c r="O6" s="24">
        <v>2875.8770737013801</v>
      </c>
      <c r="P6" s="24">
        <v>2690.1902920524999</v>
      </c>
      <c r="Q6" s="24">
        <v>4</v>
      </c>
      <c r="R6" s="24">
        <v>17675</v>
      </c>
      <c r="S6" s="24">
        <v>2990.5542986425298</v>
      </c>
      <c r="T6" s="24">
        <v>2814.7891822827901</v>
      </c>
      <c r="U6" s="24">
        <v>4</v>
      </c>
      <c r="V6" s="24">
        <v>17180</v>
      </c>
      <c r="W6" s="24">
        <v>3077.59022118742</v>
      </c>
      <c r="X6" s="24">
        <v>2895.5640744797302</v>
      </c>
      <c r="Y6" s="24">
        <v>4</v>
      </c>
      <c r="Z6" s="24">
        <v>26188</v>
      </c>
      <c r="AA6" s="24">
        <v>2018.90106533277</v>
      </c>
      <c r="AB6" s="24">
        <v>1941.43350223984</v>
      </c>
      <c r="AC6" s="24">
        <v>4</v>
      </c>
      <c r="AD6" s="24">
        <v>26199</v>
      </c>
      <c r="AE6" s="24">
        <v>2018.1304629947699</v>
      </c>
      <c r="AF6" s="24">
        <v>1960.65561612341</v>
      </c>
      <c r="AG6" s="24">
        <v>4</v>
      </c>
      <c r="AH6" s="24">
        <v>17647</v>
      </c>
      <c r="AI6" s="24">
        <v>13274.0975803252</v>
      </c>
      <c r="AJ6" s="24">
        <v>12472.605292582901</v>
      </c>
      <c r="AK6" s="24">
        <v>4</v>
      </c>
      <c r="AL6" s="24">
        <v>17283</v>
      </c>
      <c r="AM6" s="24">
        <v>13553.6654515998</v>
      </c>
      <c r="AN6" s="24">
        <v>13048.573975044499</v>
      </c>
      <c r="AO6" s="24">
        <v>4</v>
      </c>
      <c r="AP6" s="24">
        <v>26122</v>
      </c>
      <c r="AQ6" s="24">
        <v>8967.1170998736707</v>
      </c>
      <c r="AR6" s="24">
        <v>8601.93889541715</v>
      </c>
      <c r="AU6" s="24">
        <v>17039</v>
      </c>
    </row>
    <row r="7" spans="1:53" x14ac:dyDescent="0.35">
      <c r="A7" s="24">
        <v>5</v>
      </c>
      <c r="B7" s="24">
        <v>10383</v>
      </c>
      <c r="C7" s="24">
        <v>5091.7758089368199</v>
      </c>
      <c r="D7" s="24">
        <v>5032.1690301703602</v>
      </c>
      <c r="E7" s="24">
        <v>5</v>
      </c>
      <c r="F7" s="24">
        <v>9620</v>
      </c>
      <c r="G7" s="24">
        <v>5496.1538461538403</v>
      </c>
      <c r="H7" s="24">
        <v>5336.3948324586199</v>
      </c>
      <c r="I7" s="24">
        <v>5</v>
      </c>
      <c r="J7" s="24">
        <v>18038</v>
      </c>
      <c r="K7" s="24">
        <v>2931.03830589278</v>
      </c>
      <c r="L7" s="24">
        <v>2865.7452574525701</v>
      </c>
      <c r="M7" s="24">
        <v>5</v>
      </c>
      <c r="N7" s="24">
        <v>18080</v>
      </c>
      <c r="O7" s="24">
        <v>2924.3915929203499</v>
      </c>
      <c r="P7" s="24">
        <v>2864.34801451866</v>
      </c>
      <c r="Q7" s="24">
        <v>5</v>
      </c>
      <c r="R7" s="24">
        <v>17141</v>
      </c>
      <c r="S7" s="24">
        <v>3084.41255396103</v>
      </c>
      <c r="T7" s="24">
        <v>2980.9437898178899</v>
      </c>
      <c r="U7" s="24">
        <v>5</v>
      </c>
      <c r="V7" s="24">
        <v>16864</v>
      </c>
      <c r="W7" s="24">
        <v>3135.0726356359301</v>
      </c>
      <c r="X7" s="24">
        <v>3065.6346031193798</v>
      </c>
      <c r="Y7" s="24">
        <v>5</v>
      </c>
      <c r="Z7" s="24">
        <v>25799</v>
      </c>
      <c r="AA7" s="24">
        <v>2049.4205201752002</v>
      </c>
      <c r="AB7" s="24">
        <v>2014.5932558582499</v>
      </c>
      <c r="AC7" s="24">
        <v>5</v>
      </c>
      <c r="AD7" s="24">
        <v>25807</v>
      </c>
      <c r="AE7" s="24">
        <v>2048.7058276503399</v>
      </c>
      <c r="AF7" s="24">
        <v>2015.13072642731</v>
      </c>
      <c r="AG7" s="24">
        <v>5</v>
      </c>
      <c r="AH7" s="24">
        <v>17160</v>
      </c>
      <c r="AI7" s="24">
        <v>13650.815850815799</v>
      </c>
      <c r="AJ7" s="24">
        <v>13235.098028137099</v>
      </c>
      <c r="AK7" s="24">
        <v>5</v>
      </c>
      <c r="AL7" s="24">
        <v>16883</v>
      </c>
      <c r="AM7" s="24">
        <v>13873.9635157545</v>
      </c>
      <c r="AN7" s="24">
        <v>13531.7428224828</v>
      </c>
      <c r="AO7" s="24">
        <v>5</v>
      </c>
      <c r="AP7" s="24">
        <v>25761</v>
      </c>
      <c r="AQ7" s="24">
        <v>9092.7723002872408</v>
      </c>
      <c r="AR7" s="24">
        <v>8944.5186910534903</v>
      </c>
      <c r="AU7" s="24">
        <v>18605.555555555555</v>
      </c>
    </row>
    <row r="8" spans="1:53" x14ac:dyDescent="0.35">
      <c r="A8" s="24">
        <v>6</v>
      </c>
      <c r="B8" s="24">
        <v>9867</v>
      </c>
      <c r="C8" s="24">
        <v>5358.0259424402102</v>
      </c>
      <c r="D8" s="24">
        <v>5075.1583797273897</v>
      </c>
      <c r="E8" s="24">
        <v>6</v>
      </c>
      <c r="F8" s="24">
        <v>9413</v>
      </c>
      <c r="G8" s="24">
        <v>5616.4223496919403</v>
      </c>
      <c r="H8" s="24">
        <v>5479.6351953570302</v>
      </c>
      <c r="I8" s="24">
        <v>6</v>
      </c>
      <c r="J8" s="24">
        <v>17734</v>
      </c>
      <c r="K8" s="24">
        <v>2981.4480658621801</v>
      </c>
      <c r="L8" s="24">
        <v>2926.1718966185099</v>
      </c>
      <c r="M8" s="24">
        <v>6</v>
      </c>
      <c r="N8" s="24">
        <v>17697</v>
      </c>
      <c r="O8" s="24">
        <v>2987.68152794258</v>
      </c>
      <c r="P8" s="24">
        <v>2915.0402469952501</v>
      </c>
      <c r="Q8" s="24">
        <v>6</v>
      </c>
      <c r="R8" s="24">
        <v>17103</v>
      </c>
      <c r="S8" s="24">
        <v>3091.44594515582</v>
      </c>
      <c r="T8" s="24">
        <v>3078.6654244788601</v>
      </c>
      <c r="U8" s="24">
        <v>6</v>
      </c>
      <c r="V8" s="24">
        <v>16662</v>
      </c>
      <c r="W8" s="24">
        <v>3173.2685151842502</v>
      </c>
      <c r="X8" s="24">
        <v>3121.1924439197101</v>
      </c>
      <c r="Y8" s="24">
        <v>6</v>
      </c>
      <c r="Z8" s="24">
        <v>25253</v>
      </c>
      <c r="AA8" s="24">
        <v>2093.73143784896</v>
      </c>
      <c r="AB8" s="24">
        <v>2044.82345206327</v>
      </c>
      <c r="AC8" s="24">
        <v>6</v>
      </c>
      <c r="AD8" s="24">
        <v>25328</v>
      </c>
      <c r="AE8" s="24">
        <v>2087.5315855969602</v>
      </c>
      <c r="AF8" s="24">
        <v>2044.5862335653501</v>
      </c>
      <c r="AG8" s="24">
        <v>6</v>
      </c>
      <c r="AH8" s="24">
        <v>17084</v>
      </c>
      <c r="AI8" s="24">
        <v>13710.7404155692</v>
      </c>
      <c r="AJ8" s="24">
        <v>13614.320585842101</v>
      </c>
      <c r="AK8" s="24">
        <v>6</v>
      </c>
      <c r="AL8" s="24">
        <v>16712</v>
      </c>
      <c r="AM8" s="24">
        <v>14016.754427955901</v>
      </c>
      <c r="AN8" s="24">
        <v>13836.266981689299</v>
      </c>
      <c r="AO8" s="24">
        <v>6</v>
      </c>
      <c r="AP8" s="24">
        <v>25280</v>
      </c>
      <c r="AQ8" s="24">
        <v>9266.1392405063198</v>
      </c>
      <c r="AR8" s="24">
        <v>9082.9003489724691</v>
      </c>
      <c r="AU8" s="24">
        <v>16781</v>
      </c>
    </row>
    <row r="9" spans="1:53" x14ac:dyDescent="0.35">
      <c r="A9" s="24">
        <v>7</v>
      </c>
      <c r="B9" s="24">
        <v>9841</v>
      </c>
      <c r="C9" s="24">
        <v>5372.1804511278197</v>
      </c>
      <c r="D9" s="24">
        <v>5349.3524888708998</v>
      </c>
      <c r="E9" s="24">
        <v>7</v>
      </c>
      <c r="F9" s="24">
        <v>9344</v>
      </c>
      <c r="G9" s="24">
        <v>5657.8919208132602</v>
      </c>
      <c r="H9" s="24">
        <v>5605.7039864291701</v>
      </c>
      <c r="I9" s="24">
        <v>7</v>
      </c>
      <c r="J9" s="24">
        <v>18176</v>
      </c>
      <c r="K9" s="24">
        <v>2908.6258114203902</v>
      </c>
      <c r="L9" s="24">
        <v>2969.3923396607802</v>
      </c>
      <c r="M9" s="24">
        <v>7</v>
      </c>
      <c r="N9" s="24">
        <v>18105</v>
      </c>
      <c r="O9" s="24">
        <v>2920.3534935100802</v>
      </c>
      <c r="P9" s="24">
        <v>2970.7270479829199</v>
      </c>
      <c r="Q9" s="24">
        <v>7</v>
      </c>
      <c r="R9" s="24">
        <v>17385</v>
      </c>
      <c r="S9" s="24">
        <v>3041.2999712395699</v>
      </c>
      <c r="T9" s="24">
        <v>3084.05272981801</v>
      </c>
      <c r="U9" s="24">
        <v>7</v>
      </c>
      <c r="V9" s="24">
        <v>16838</v>
      </c>
      <c r="W9" s="24">
        <v>3140.09977431999</v>
      </c>
      <c r="X9" s="24">
        <v>3161.12639005141</v>
      </c>
      <c r="Y9" s="24">
        <v>7</v>
      </c>
      <c r="Z9" s="24">
        <v>25697</v>
      </c>
      <c r="AA9" s="24">
        <v>2057.5553566564099</v>
      </c>
      <c r="AB9" s="24">
        <v>2090.1723592662802</v>
      </c>
      <c r="AC9" s="24">
        <v>7</v>
      </c>
      <c r="AD9" s="24">
        <v>25610</v>
      </c>
      <c r="AE9" s="24">
        <v>2064.4644879153402</v>
      </c>
      <c r="AF9" s="24">
        <v>2083.25453112687</v>
      </c>
      <c r="AG9" s="24">
        <v>7</v>
      </c>
      <c r="AH9" s="24">
        <v>17365</v>
      </c>
      <c r="AI9" s="24">
        <v>13489.663115462101</v>
      </c>
      <c r="AJ9" s="24">
        <v>13677.1180008174</v>
      </c>
      <c r="AK9" s="24">
        <v>7</v>
      </c>
      <c r="AL9" s="24">
        <v>16781</v>
      </c>
      <c r="AM9" s="24">
        <v>13959.1204338239</v>
      </c>
      <c r="AN9" s="24">
        <v>13974.9433241856</v>
      </c>
      <c r="AO9" s="24">
        <v>7</v>
      </c>
      <c r="AP9" s="24">
        <v>25679</v>
      </c>
      <c r="AQ9" s="24">
        <v>9121.8068535825496</v>
      </c>
      <c r="AR9" s="24">
        <v>9251.5007898894091</v>
      </c>
      <c r="AU9" s="24">
        <v>16091</v>
      </c>
    </row>
    <row r="10" spans="1:53" x14ac:dyDescent="0.35">
      <c r="A10" s="24">
        <v>8</v>
      </c>
      <c r="B10" s="24">
        <v>9807</v>
      </c>
      <c r="C10" s="24">
        <v>5391.3531151218504</v>
      </c>
      <c r="D10" s="24">
        <v>5361.2857432569399</v>
      </c>
      <c r="E10" s="24">
        <v>8</v>
      </c>
      <c r="F10" s="24">
        <v>9532</v>
      </c>
      <c r="G10" s="24">
        <v>5546.8946705832896</v>
      </c>
      <c r="H10" s="24">
        <v>5648.2213438735098</v>
      </c>
      <c r="I10" s="24">
        <v>8</v>
      </c>
      <c r="J10" s="24">
        <v>17890</v>
      </c>
      <c r="K10" s="24">
        <v>2955.2847800570098</v>
      </c>
      <c r="L10" s="24">
        <v>2902.7175404886002</v>
      </c>
      <c r="M10" s="24">
        <v>8</v>
      </c>
      <c r="N10" s="24">
        <v>17837</v>
      </c>
      <c r="O10" s="24">
        <v>2964.06547819262</v>
      </c>
      <c r="P10" s="24">
        <v>2908.7858282444799</v>
      </c>
      <c r="Q10" s="24">
        <v>8</v>
      </c>
      <c r="R10" s="24">
        <v>17072</v>
      </c>
      <c r="S10" s="24">
        <v>3096.8781116382502</v>
      </c>
      <c r="T10" s="24">
        <v>3034.1443819579899</v>
      </c>
      <c r="U10" s="24">
        <v>8</v>
      </c>
      <c r="V10" s="24">
        <v>16944</v>
      </c>
      <c r="W10" s="24">
        <v>3120.2714665092899</v>
      </c>
      <c r="X10" s="24">
        <v>3130.8029369966798</v>
      </c>
      <c r="Y10" s="24">
        <v>8</v>
      </c>
      <c r="Z10" s="24">
        <v>26103</v>
      </c>
      <c r="AA10" s="24">
        <v>2025.5526184729699</v>
      </c>
      <c r="AB10" s="24">
        <v>2052.0453310564299</v>
      </c>
      <c r="AC10" s="24">
        <v>8</v>
      </c>
      <c r="AD10" s="24">
        <v>26199</v>
      </c>
      <c r="AE10" s="24">
        <v>2018.1304629947699</v>
      </c>
      <c r="AF10" s="24">
        <v>2060.0405205329998</v>
      </c>
      <c r="AG10" s="24">
        <v>8</v>
      </c>
      <c r="AH10" s="24">
        <v>17068</v>
      </c>
      <c r="AI10" s="24">
        <v>13724.396531520901</v>
      </c>
      <c r="AJ10" s="24">
        <v>13448.6163738661</v>
      </c>
      <c r="AK10" s="24">
        <v>8</v>
      </c>
      <c r="AL10" s="24">
        <v>17039</v>
      </c>
      <c r="AM10" s="24">
        <v>13747.755149950101</v>
      </c>
      <c r="AN10" s="24">
        <v>13935.038667459799</v>
      </c>
      <c r="AO10" s="24">
        <v>8</v>
      </c>
      <c r="AP10" s="24">
        <v>26158</v>
      </c>
      <c r="AQ10" s="24">
        <v>8955.1188928817191</v>
      </c>
      <c r="AR10" s="24">
        <v>9111.1629716063708</v>
      </c>
    </row>
    <row r="11" spans="1:53" x14ac:dyDescent="0.35">
      <c r="A11" s="24">
        <v>9</v>
      </c>
      <c r="B11" s="24">
        <v>9652</v>
      </c>
      <c r="C11" s="24">
        <v>5477.9320348114297</v>
      </c>
      <c r="D11" s="24">
        <v>5374.9110501168998</v>
      </c>
      <c r="E11" s="24">
        <v>9</v>
      </c>
      <c r="F11" s="24">
        <v>8978</v>
      </c>
      <c r="G11" s="24">
        <v>5888.5176522998099</v>
      </c>
      <c r="H11" s="24">
        <v>5533.5426478283598</v>
      </c>
      <c r="I11" s="24">
        <v>9</v>
      </c>
      <c r="J11" s="24">
        <v>17532</v>
      </c>
      <c r="K11" s="24">
        <v>3015.6276735299102</v>
      </c>
      <c r="L11" s="24">
        <v>2948.0345692779401</v>
      </c>
      <c r="M11" s="24">
        <v>9</v>
      </c>
      <c r="N11" s="24">
        <v>17519</v>
      </c>
      <c r="O11" s="24">
        <v>3018.03755922141</v>
      </c>
      <c r="P11" s="24">
        <v>2960.2485863053498</v>
      </c>
      <c r="Q11" s="24">
        <v>9</v>
      </c>
      <c r="R11" s="24">
        <v>16934</v>
      </c>
      <c r="S11" s="24">
        <v>3122.2983347112299</v>
      </c>
      <c r="T11" s="24">
        <v>3090.3617978841498</v>
      </c>
      <c r="U11" s="24">
        <v>9</v>
      </c>
      <c r="V11" s="24">
        <v>16062</v>
      </c>
      <c r="W11" s="24">
        <v>3291.8067488482102</v>
      </c>
      <c r="X11" s="24">
        <v>3111.6407721280598</v>
      </c>
      <c r="Y11" s="24">
        <v>9</v>
      </c>
      <c r="Z11" s="24">
        <v>25095</v>
      </c>
      <c r="AA11" s="24">
        <v>2106.91372783423</v>
      </c>
      <c r="AB11" s="24">
        <v>2020.83014829536</v>
      </c>
      <c r="AC11" s="24">
        <v>9</v>
      </c>
      <c r="AD11" s="24">
        <v>25021</v>
      </c>
      <c r="AE11" s="24">
        <v>2113.06050675405</v>
      </c>
      <c r="AF11" s="24">
        <v>2014.05607191833</v>
      </c>
      <c r="AG11" s="24">
        <v>9</v>
      </c>
      <c r="AH11" s="24">
        <v>16891</v>
      </c>
      <c r="AI11" s="24">
        <v>13868.2138416908</v>
      </c>
      <c r="AJ11" s="24">
        <v>13670.7324190253</v>
      </c>
      <c r="AK11" s="24">
        <v>9</v>
      </c>
      <c r="AL11" s="24">
        <v>16091</v>
      </c>
      <c r="AM11" s="24">
        <v>14556.798409147401</v>
      </c>
      <c r="AN11" s="24">
        <v>13723.592477590901</v>
      </c>
      <c r="AO11" s="24">
        <v>9</v>
      </c>
      <c r="AP11" s="24">
        <v>25119</v>
      </c>
      <c r="AQ11" s="24">
        <v>9325.5304749392799</v>
      </c>
      <c r="AR11" s="24">
        <v>8943.4941967012801</v>
      </c>
      <c r="AT11" s="49">
        <v>31560</v>
      </c>
      <c r="AU11" s="49">
        <v>31560</v>
      </c>
      <c r="AV11" s="49">
        <v>18718</v>
      </c>
      <c r="AW11" s="49">
        <v>17365</v>
      </c>
      <c r="AX11" s="49">
        <v>19309.888888888891</v>
      </c>
      <c r="AY11" s="49">
        <v>17084</v>
      </c>
      <c r="AZ11" s="49">
        <v>16891</v>
      </c>
    </row>
    <row r="12" spans="1:53" x14ac:dyDescent="0.35">
      <c r="A12" s="24">
        <v>10</v>
      </c>
      <c r="B12" s="24">
        <v>9346</v>
      </c>
      <c r="C12" s="24">
        <v>5656.6812881138303</v>
      </c>
      <c r="D12" s="24">
        <v>5468.8663632602402</v>
      </c>
      <c r="E12" s="24">
        <v>10</v>
      </c>
      <c r="F12" s="24">
        <v>8919</v>
      </c>
      <c r="G12" s="24">
        <v>5927.4663677130002</v>
      </c>
      <c r="H12" s="24">
        <v>5878.6969090504699</v>
      </c>
      <c r="I12" s="24">
        <v>10</v>
      </c>
      <c r="J12" s="24">
        <v>17528</v>
      </c>
      <c r="K12" s="24">
        <v>3016.4879050661798</v>
      </c>
      <c r="L12" s="24">
        <v>3004.4891464939201</v>
      </c>
      <c r="M12" s="24">
        <v>10</v>
      </c>
      <c r="N12" s="24">
        <v>17554</v>
      </c>
      <c r="O12" s="24">
        <v>3012.0200524096999</v>
      </c>
      <c r="P12" s="24">
        <v>3012.5348982963901</v>
      </c>
      <c r="Q12" s="24">
        <v>10</v>
      </c>
      <c r="R12" s="24">
        <v>17132</v>
      </c>
      <c r="S12" s="24">
        <v>3086.21293485874</v>
      </c>
      <c r="T12" s="24">
        <v>3116.7767036076398</v>
      </c>
      <c r="U12" s="24">
        <v>10</v>
      </c>
      <c r="V12" s="24">
        <v>16177</v>
      </c>
      <c r="W12" s="24">
        <v>3268.4057612659899</v>
      </c>
      <c r="X12" s="24">
        <v>3286.48682247637</v>
      </c>
      <c r="Y12" s="24">
        <v>10</v>
      </c>
      <c r="Z12" s="24">
        <v>25065</v>
      </c>
      <c r="AA12" s="24">
        <v>2109.3513125349</v>
      </c>
      <c r="AB12" s="24">
        <v>2104.9006727974802</v>
      </c>
      <c r="AC12" s="24">
        <v>10</v>
      </c>
      <c r="AD12" s="24">
        <v>24995</v>
      </c>
      <c r="AE12" s="24">
        <v>2115.3430686137199</v>
      </c>
      <c r="AF12" s="24">
        <v>2110.36161890316</v>
      </c>
      <c r="AG12" s="24">
        <v>10</v>
      </c>
      <c r="AH12" s="24">
        <v>17165</v>
      </c>
      <c r="AI12" s="24">
        <v>13646.8394989804</v>
      </c>
      <c r="AJ12" s="24">
        <v>13855.089607854699</v>
      </c>
      <c r="AK12" s="24">
        <v>10</v>
      </c>
      <c r="AL12" s="24">
        <v>16173</v>
      </c>
      <c r="AM12" s="24">
        <v>14482.9974032397</v>
      </c>
      <c r="AN12" s="24">
        <v>14518.904177513299</v>
      </c>
      <c r="AO12" s="24">
        <v>10</v>
      </c>
      <c r="AP12" s="24">
        <v>24992</v>
      </c>
      <c r="AQ12" s="24">
        <v>9372.9193341869395</v>
      </c>
      <c r="AR12" s="24">
        <v>9318.4819794732994</v>
      </c>
      <c r="AT12" s="49">
        <v>18718</v>
      </c>
    </row>
    <row r="13" spans="1:53" x14ac:dyDescent="0.35">
      <c r="A13" s="13" t="s">
        <v>20</v>
      </c>
      <c r="B13" s="48">
        <f>MAX(B2:B11)</f>
        <v>21272</v>
      </c>
      <c r="C13" s="13">
        <f>MAX(C2:C11)</f>
        <v>5477.9320348114297</v>
      </c>
      <c r="D13" s="13">
        <f>MAX(D2:D11)</f>
        <v>5374.9110501168998</v>
      </c>
      <c r="E13" s="13"/>
      <c r="F13" s="48">
        <f>MAX(F2:F11)</f>
        <v>20059</v>
      </c>
      <c r="G13" s="13">
        <f>MAX(G2:G11)</f>
        <v>5888.5176522998099</v>
      </c>
      <c r="H13" s="13">
        <f>MAX(H2:H11)</f>
        <v>5648.2213438735098</v>
      </c>
      <c r="I13" s="13"/>
      <c r="J13" s="48">
        <f>MAX(J2:J11)</f>
        <v>32002</v>
      </c>
      <c r="K13" s="13">
        <f>MAX(K2:K11)</f>
        <v>3015.6276735299102</v>
      </c>
      <c r="L13" s="13">
        <f>MAX(L2:L11)</f>
        <v>2969.3923396607802</v>
      </c>
      <c r="M13" s="13"/>
      <c r="N13" s="13">
        <f>MAX(N2:N11)</f>
        <v>32457</v>
      </c>
      <c r="O13" s="13">
        <f>MAX(O2:O11)</f>
        <v>3018.03755922141</v>
      </c>
      <c r="P13" s="13">
        <f>MAX(P2:P11)</f>
        <v>2970.7270479829199</v>
      </c>
      <c r="Q13" s="13"/>
      <c r="R13" s="13">
        <f>MAX(R2:R11)</f>
        <v>31317</v>
      </c>
      <c r="S13" s="13">
        <f>MAX(S2:S11)</f>
        <v>3122.2983347112299</v>
      </c>
      <c r="T13" s="13">
        <f>MAX(T2:T11)</f>
        <v>3090.3617978841498</v>
      </c>
      <c r="U13" s="13"/>
      <c r="V13" s="13">
        <f t="shared" ref="V13:AR13" si="0">MAX(V2:V11)</f>
        <v>28920</v>
      </c>
      <c r="W13" s="13">
        <f t="shared" si="0"/>
        <v>3291.8067488482102</v>
      </c>
      <c r="X13" s="13">
        <f t="shared" si="0"/>
        <v>3161.12639005141</v>
      </c>
      <c r="Y13" s="13">
        <f t="shared" si="0"/>
        <v>9</v>
      </c>
      <c r="Z13" s="13">
        <f t="shared" si="0"/>
        <v>41080</v>
      </c>
      <c r="AA13" s="13">
        <f t="shared" si="0"/>
        <v>2106.91372783423</v>
      </c>
      <c r="AB13" s="13">
        <f t="shared" si="0"/>
        <v>2090.1723592662802</v>
      </c>
      <c r="AC13" s="13">
        <f t="shared" si="0"/>
        <v>9</v>
      </c>
      <c r="AD13" s="13">
        <f t="shared" si="0"/>
        <v>41447</v>
      </c>
      <c r="AE13" s="13">
        <f t="shared" si="0"/>
        <v>2113.06050675405</v>
      </c>
      <c r="AF13" s="13">
        <f t="shared" si="0"/>
        <v>2083.25453112687</v>
      </c>
      <c r="AG13" s="13">
        <f t="shared" si="0"/>
        <v>9</v>
      </c>
      <c r="AH13" s="13">
        <f t="shared" si="0"/>
        <v>31560</v>
      </c>
      <c r="AI13" s="13">
        <f t="shared" si="0"/>
        <v>13868.2138416908</v>
      </c>
      <c r="AJ13" s="13">
        <f t="shared" si="0"/>
        <v>13677.1180008174</v>
      </c>
      <c r="AK13" s="13">
        <f t="shared" si="0"/>
        <v>9</v>
      </c>
      <c r="AL13" s="48">
        <f t="shared" si="0"/>
        <v>29167</v>
      </c>
      <c r="AM13" s="13">
        <f t="shared" si="0"/>
        <v>14556.798409147401</v>
      </c>
      <c r="AN13" s="13">
        <f t="shared" si="0"/>
        <v>13974.9433241856</v>
      </c>
      <c r="AO13" s="13">
        <f t="shared" si="0"/>
        <v>9</v>
      </c>
      <c r="AP13" s="48">
        <f t="shared" si="0"/>
        <v>41172</v>
      </c>
      <c r="AQ13" s="13">
        <f t="shared" si="0"/>
        <v>9325.5304749392799</v>
      </c>
      <c r="AR13" s="13">
        <f t="shared" si="0"/>
        <v>9251.5007898894091</v>
      </c>
      <c r="AT13" s="49"/>
    </row>
    <row r="14" spans="1:53" x14ac:dyDescent="0.35">
      <c r="A14" s="13" t="s">
        <v>21</v>
      </c>
      <c r="B14" s="48">
        <f>QUARTILE(B2:B11,3)</f>
        <v>10823</v>
      </c>
      <c r="C14" s="13">
        <f>QUARTILE(C2:C11,3)</f>
        <v>5372.1804511278197</v>
      </c>
      <c r="D14" s="13">
        <f>QUARTILE(D2:D11,3)</f>
        <v>5352.3358024674098</v>
      </c>
      <c r="E14" s="13"/>
      <c r="F14" s="48">
        <f>QUARTILE(F2:F11,3)</f>
        <v>10206</v>
      </c>
      <c r="G14" s="13">
        <f>QUARTILE(G2:G11,3)</f>
        <v>5616.4223496919403</v>
      </c>
      <c r="H14" s="13">
        <f>QUARTILE(H2:H11,3)</f>
        <v>5551.5829824785624</v>
      </c>
      <c r="I14" s="13"/>
      <c r="J14" s="48">
        <f>QUARTILE(J2:J11,3)</f>
        <v>19650</v>
      </c>
      <c r="K14" s="13">
        <f>QUARTILE(K2:K11,3)</f>
        <v>2955.2847800570098</v>
      </c>
      <c r="L14" s="13">
        <f>QUARTILE(L2:L11,3)</f>
        <v>2931.6375647833675</v>
      </c>
      <c r="M14" s="13"/>
      <c r="N14" s="13">
        <f>QUARTILE(N2:N11,3)</f>
        <v>19588</v>
      </c>
      <c r="O14" s="13">
        <f>QUARTILE(O2:O11,3)</f>
        <v>2964.06547819262</v>
      </c>
      <c r="P14" s="13">
        <f>QUARTILE(P2:P11,3)</f>
        <v>2926.3423318227751</v>
      </c>
      <c r="Q14" s="13"/>
      <c r="R14" s="13">
        <f>QUARTILE(R2:R11,3)</f>
        <v>18734</v>
      </c>
      <c r="S14" s="13">
        <f>QUARTILE(S2:S11,3)</f>
        <v>3091.44594515582</v>
      </c>
      <c r="T14" s="13">
        <f>QUARTILE(T2:T11,3)</f>
        <v>3080.0122508136474</v>
      </c>
      <c r="U14" s="13"/>
      <c r="V14" s="13">
        <f t="shared" ref="V14:AR14" si="1">QUARTILE(V2:V11,3)</f>
        <v>18212</v>
      </c>
      <c r="W14" s="13">
        <f t="shared" si="1"/>
        <v>3140.09977431999</v>
      </c>
      <c r="X14" s="13">
        <f t="shared" si="1"/>
        <v>3123.5950671889523</v>
      </c>
      <c r="Y14" s="13">
        <f t="shared" si="1"/>
        <v>7</v>
      </c>
      <c r="Z14" s="13">
        <f t="shared" si="1"/>
        <v>27193</v>
      </c>
      <c r="AA14" s="13">
        <f t="shared" si="1"/>
        <v>2057.5553566564099</v>
      </c>
      <c r="AB14" s="13">
        <f t="shared" si="1"/>
        <v>2046.6289218115598</v>
      </c>
      <c r="AC14" s="13">
        <f t="shared" si="1"/>
        <v>7</v>
      </c>
      <c r="AD14" s="13">
        <f t="shared" si="1"/>
        <v>26940</v>
      </c>
      <c r="AE14" s="13">
        <f t="shared" si="1"/>
        <v>2064.4644879153402</v>
      </c>
      <c r="AF14" s="13">
        <f t="shared" si="1"/>
        <v>2048.4498053072625</v>
      </c>
      <c r="AG14" s="13">
        <f t="shared" si="1"/>
        <v>7</v>
      </c>
      <c r="AH14" s="13">
        <f t="shared" si="1"/>
        <v>18718</v>
      </c>
      <c r="AI14" s="13">
        <f t="shared" si="1"/>
        <v>13710.7404155692</v>
      </c>
      <c r="AJ14" s="13">
        <f t="shared" si="1"/>
        <v>13628.423544137901</v>
      </c>
      <c r="AK14" s="13">
        <f t="shared" si="1"/>
        <v>7</v>
      </c>
      <c r="AL14" s="48">
        <f t="shared" si="1"/>
        <v>17915</v>
      </c>
      <c r="AM14" s="13">
        <f t="shared" si="1"/>
        <v>13959.1204338239</v>
      </c>
      <c r="AN14" s="13">
        <f t="shared" si="1"/>
        <v>13860.959903131925</v>
      </c>
      <c r="AO14" s="13">
        <f t="shared" si="1"/>
        <v>7</v>
      </c>
      <c r="AP14" s="48">
        <f t="shared" si="1"/>
        <v>27137</v>
      </c>
      <c r="AQ14" s="13">
        <f t="shared" si="1"/>
        <v>9121.8068535825496</v>
      </c>
      <c r="AR14" s="13">
        <f t="shared" si="1"/>
        <v>9089.9660046309436</v>
      </c>
      <c r="AT14" s="49"/>
    </row>
    <row r="15" spans="1:53" x14ac:dyDescent="0.35">
      <c r="A15" s="13" t="s">
        <v>22</v>
      </c>
      <c r="B15" s="48">
        <f>MEDIAN(B2:B11)</f>
        <v>10383</v>
      </c>
      <c r="C15" s="13">
        <f>MEDIAN(C2:C11)</f>
        <v>5091.7758089368199</v>
      </c>
      <c r="D15" s="13">
        <f>MEDIAN(D2:D11)</f>
        <v>5053.6637049488745</v>
      </c>
      <c r="E15" s="13"/>
      <c r="F15" s="48">
        <f>MEDIAN(F2:F11)</f>
        <v>9620</v>
      </c>
      <c r="G15" s="13">
        <f>MEDIAN(G2:G11)</f>
        <v>5496.1538461538403</v>
      </c>
      <c r="H15" s="13">
        <f>MEDIAN(H2:H11)</f>
        <v>5408.0150139078251</v>
      </c>
      <c r="I15" s="13"/>
      <c r="J15" s="48">
        <f>MEDIAN(J2:J11)</f>
        <v>18176</v>
      </c>
      <c r="K15" s="13">
        <f>MEDIAN(K2:K11)</f>
        <v>2908.6258114203902</v>
      </c>
      <c r="L15" s="13">
        <f>MEDIAN(L2:L11)</f>
        <v>2884.2313989705854</v>
      </c>
      <c r="M15" s="13"/>
      <c r="N15" s="13">
        <f>MEDIAN(N2:N11)</f>
        <v>18105</v>
      </c>
      <c r="O15" s="13">
        <f>MEDIAN(O2:O11)</f>
        <v>2920.3534935100802</v>
      </c>
      <c r="P15" s="13">
        <f>MEDIAN(P2:P11)</f>
        <v>2886.56692138157</v>
      </c>
      <c r="Q15" s="13"/>
      <c r="R15" s="13">
        <f>MEDIAN(R2:R11)</f>
        <v>17385</v>
      </c>
      <c r="S15" s="13">
        <f>MEDIAN(S2:S11)</f>
        <v>3041.2999712395699</v>
      </c>
      <c r="T15" s="13">
        <f>MEDIAN(T2:T11)</f>
        <v>3007.5440858879401</v>
      </c>
      <c r="U15" s="13"/>
      <c r="V15" s="13">
        <f t="shared" ref="V15:AR15" si="2">MEDIAN(V2:V11)</f>
        <v>16944</v>
      </c>
      <c r="W15" s="13">
        <f t="shared" si="2"/>
        <v>3120.2714665092899</v>
      </c>
      <c r="X15" s="13">
        <f t="shared" si="2"/>
        <v>3088.63768762372</v>
      </c>
      <c r="Y15" s="13">
        <f t="shared" si="2"/>
        <v>5</v>
      </c>
      <c r="Z15" s="13">
        <f t="shared" si="2"/>
        <v>26103</v>
      </c>
      <c r="AA15" s="13">
        <f t="shared" si="2"/>
        <v>2025.5526184729699</v>
      </c>
      <c r="AB15" s="13">
        <f t="shared" si="2"/>
        <v>2017.7117020768051</v>
      </c>
      <c r="AC15" s="13">
        <f t="shared" si="2"/>
        <v>5</v>
      </c>
      <c r="AD15" s="13">
        <f t="shared" si="2"/>
        <v>26199</v>
      </c>
      <c r="AE15" s="13">
        <f t="shared" si="2"/>
        <v>2018.1304629947699</v>
      </c>
      <c r="AF15" s="13">
        <f t="shared" si="2"/>
        <v>2014.59339917282</v>
      </c>
      <c r="AG15" s="13">
        <f t="shared" si="2"/>
        <v>5</v>
      </c>
      <c r="AH15" s="13">
        <f t="shared" si="2"/>
        <v>17365</v>
      </c>
      <c r="AI15" s="13">
        <f t="shared" si="2"/>
        <v>13489.663115462101</v>
      </c>
      <c r="AJ15" s="13">
        <f t="shared" si="2"/>
        <v>13341.8572010016</v>
      </c>
      <c r="AK15" s="13">
        <f t="shared" si="2"/>
        <v>5</v>
      </c>
      <c r="AL15" s="48">
        <f t="shared" si="2"/>
        <v>17039</v>
      </c>
      <c r="AM15" s="13">
        <f t="shared" si="2"/>
        <v>13747.755149950101</v>
      </c>
      <c r="AN15" s="13">
        <f t="shared" si="2"/>
        <v>13627.66765003685</v>
      </c>
      <c r="AO15" s="13">
        <f t="shared" si="2"/>
        <v>5</v>
      </c>
      <c r="AP15" s="48">
        <f t="shared" si="2"/>
        <v>26122</v>
      </c>
      <c r="AQ15" s="13">
        <f t="shared" si="2"/>
        <v>8967.1170998736707</v>
      </c>
      <c r="AR15" s="13">
        <f t="shared" si="2"/>
        <v>8944.0064438773843</v>
      </c>
      <c r="AT15" s="49"/>
    </row>
    <row r="16" spans="1:53" x14ac:dyDescent="0.35">
      <c r="A16" s="13" t="s">
        <v>25</v>
      </c>
      <c r="B16" s="48">
        <f>AVERAGE(B2:B11)</f>
        <v>11752</v>
      </c>
      <c r="C16" s="13">
        <f>AVERAGE(C2:C11)</f>
        <v>4775.5521247972083</v>
      </c>
      <c r="D16" s="13">
        <f>AVERAGE(D2:D11)</f>
        <v>4676.8368241427361</v>
      </c>
      <c r="E16" s="13"/>
      <c r="F16" s="48">
        <f>AVERAGE(F2:F11)</f>
        <v>10961.111111111111</v>
      </c>
      <c r="G16" s="13">
        <f>AVERAGE(G2:G11)</f>
        <v>5102.7591135500634</v>
      </c>
      <c r="H16" s="13">
        <f>AVERAGE(H2:H11)</f>
        <v>4992.0101129733439</v>
      </c>
      <c r="I16" s="13"/>
      <c r="J16" s="48">
        <f>AVERAGE(J2:J11)</f>
        <v>20043.777777777777</v>
      </c>
      <c r="K16" s="13">
        <f>AVERAGE(K2:K11)</f>
        <v>2725.45249940639</v>
      </c>
      <c r="L16" s="13">
        <f>AVERAGE(L2:L11)</f>
        <v>2681.715041496424</v>
      </c>
      <c r="M16" s="13"/>
      <c r="N16" s="47">
        <f>AVERAGE(N2:N11)</f>
        <v>20060.888888888891</v>
      </c>
      <c r="O16" s="13">
        <f>AVERAGE(O2:O11)</f>
        <v>2727.8598407674913</v>
      </c>
      <c r="P16" s="13">
        <f>AVERAGE(P2:P11)</f>
        <v>2682.2008529212671</v>
      </c>
      <c r="Q16" s="13"/>
      <c r="R16" s="13">
        <f>AVERAGE(R2:R11)</f>
        <v>19294.666666666668</v>
      </c>
      <c r="S16" s="13">
        <f>AVERAGE(S2:S11)</f>
        <v>2838.1119411108757</v>
      </c>
      <c r="T16" s="13">
        <f>AVERAGE(T2:T11)</f>
        <v>2795.4727689425886</v>
      </c>
      <c r="U16" s="13"/>
      <c r="V16" s="13">
        <f t="shared" ref="V16:AR16" si="3">AVERAGE(V2:V11)</f>
        <v>18588.333333333332</v>
      </c>
      <c r="W16" s="13">
        <f t="shared" si="3"/>
        <v>2929.4326555752673</v>
      </c>
      <c r="X16" s="13">
        <f t="shared" si="3"/>
        <v>2868.9689236862459</v>
      </c>
      <c r="Y16" s="13">
        <f t="shared" si="3"/>
        <v>5</v>
      </c>
      <c r="Z16" s="13">
        <f t="shared" si="3"/>
        <v>27969.888888888891</v>
      </c>
      <c r="AA16" s="13">
        <f t="shared" si="3"/>
        <v>1931.8410466074956</v>
      </c>
      <c r="AB16" s="13">
        <f t="shared" si="3"/>
        <v>1905.4189092581</v>
      </c>
      <c r="AC16" s="13">
        <f t="shared" si="3"/>
        <v>5</v>
      </c>
      <c r="AD16" s="13">
        <f t="shared" si="3"/>
        <v>27983.555555555555</v>
      </c>
      <c r="AE16" s="13">
        <f t="shared" si="3"/>
        <v>1932.5229641622213</v>
      </c>
      <c r="AF16" s="13">
        <f t="shared" si="3"/>
        <v>1906.0877979425486</v>
      </c>
      <c r="AG16" s="13">
        <f t="shared" si="3"/>
        <v>5</v>
      </c>
      <c r="AH16" s="13">
        <f t="shared" si="3"/>
        <v>19309.888888888891</v>
      </c>
      <c r="AI16" s="13">
        <f t="shared" si="3"/>
        <v>12577.214570527209</v>
      </c>
      <c r="AJ16" s="13">
        <f t="shared" si="3"/>
        <v>12380.32121951288</v>
      </c>
      <c r="AK16" s="13">
        <f t="shared" si="3"/>
        <v>5</v>
      </c>
      <c r="AL16" s="48">
        <f t="shared" si="3"/>
        <v>18605.555555555555</v>
      </c>
      <c r="AM16" s="13">
        <f t="shared" si="3"/>
        <v>12974.60303116857</v>
      </c>
      <c r="AN16" s="13">
        <f t="shared" si="3"/>
        <v>12734.0662276371</v>
      </c>
      <c r="AO16" s="13">
        <f t="shared" si="3"/>
        <v>5</v>
      </c>
      <c r="AP16" s="48">
        <f t="shared" si="3"/>
        <v>27983.333333333332</v>
      </c>
      <c r="AQ16" s="13">
        <f t="shared" si="3"/>
        <v>8556.7890729990304</v>
      </c>
      <c r="AR16" s="13">
        <f t="shared" si="3"/>
        <v>8443.2189472800183</v>
      </c>
      <c r="AT16" s="49"/>
    </row>
    <row r="17" spans="1:48" x14ac:dyDescent="0.35">
      <c r="A17" s="13" t="s">
        <v>23</v>
      </c>
      <c r="B17" s="48">
        <f>QUARTILE(B2:B11,1)</f>
        <v>9841</v>
      </c>
      <c r="C17" s="13">
        <f>QUARTILE(C2:C11,1)</f>
        <v>4884.7930524759704</v>
      </c>
      <c r="D17" s="13">
        <f>QUARTILE(D2:D11,1)</f>
        <v>4625.2111921175829</v>
      </c>
      <c r="E17" s="13"/>
      <c r="F17" s="48">
        <f>QUARTILE(F2:F11,1)</f>
        <v>9413</v>
      </c>
      <c r="G17" s="13">
        <f>QUARTILE(G2:G11,1)</f>
        <v>5180.0724992652003</v>
      </c>
      <c r="H17" s="13">
        <f>QUARTILE(H2:H11,1)</f>
        <v>5013.2082174736524</v>
      </c>
      <c r="I17" s="13"/>
      <c r="J17" s="48">
        <f>QUARTILE(J2:J11,1)</f>
        <v>17890</v>
      </c>
      <c r="K17" s="13">
        <f>QUARTILE(K2:K11,1)</f>
        <v>2690.6009872271102</v>
      </c>
      <c r="L17" s="13">
        <f>QUARTILE(L2:L11,1)</f>
        <v>2642.1745418235023</v>
      </c>
      <c r="M17" s="13"/>
      <c r="N17" s="13">
        <f>QUARTILE(N2:N11,1)</f>
        <v>17837</v>
      </c>
      <c r="O17" s="13">
        <f>QUARTILE(O2:O11,1)</f>
        <v>2699.25464570144</v>
      </c>
      <c r="P17" s="13">
        <f>QUARTILE(P2:P11,1)</f>
        <v>2648.1941668283348</v>
      </c>
      <c r="Q17" s="13"/>
      <c r="R17" s="13">
        <f>QUARTILE(R2:R11,1)</f>
        <v>17103</v>
      </c>
      <c r="S17" s="13">
        <f>QUARTILE(S2:S11,1)</f>
        <v>2822.3016974484799</v>
      </c>
      <c r="T17" s="13">
        <f>QUARTILE(T2:T11,1)</f>
        <v>2761.7243931109901</v>
      </c>
      <c r="U17" s="13"/>
      <c r="V17" s="13">
        <f t="shared" ref="V17:AR17" si="4">QUARTILE(V2:V11,1)</f>
        <v>16838</v>
      </c>
      <c r="W17" s="13">
        <f t="shared" si="4"/>
        <v>2903.1956951460502</v>
      </c>
      <c r="X17" s="13">
        <f t="shared" si="4"/>
        <v>2833.4789938761178</v>
      </c>
      <c r="Y17" s="13">
        <f t="shared" si="4"/>
        <v>3</v>
      </c>
      <c r="Z17" s="13">
        <f t="shared" si="4"/>
        <v>25697</v>
      </c>
      <c r="AA17" s="13">
        <f t="shared" si="4"/>
        <v>1944.36068105762</v>
      </c>
      <c r="AB17" s="13">
        <f t="shared" si="4"/>
        <v>1905.7366452538349</v>
      </c>
      <c r="AC17" s="13">
        <f t="shared" si="4"/>
        <v>3</v>
      </c>
      <c r="AD17" s="13">
        <f t="shared" si="4"/>
        <v>25610</v>
      </c>
      <c r="AE17" s="13">
        <f t="shared" si="4"/>
        <v>1962.62063845582</v>
      </c>
      <c r="AF17" s="13">
        <f t="shared" si="4"/>
        <v>1919.969745280805</v>
      </c>
      <c r="AG17" s="13">
        <f t="shared" si="4"/>
        <v>3</v>
      </c>
      <c r="AH17" s="13">
        <f t="shared" si="4"/>
        <v>17084</v>
      </c>
      <c r="AI17" s="13">
        <f t="shared" si="4"/>
        <v>12513.916341684901</v>
      </c>
      <c r="AJ17" s="13">
        <f t="shared" si="4"/>
        <v>12233.183753638124</v>
      </c>
      <c r="AK17" s="13">
        <f t="shared" si="4"/>
        <v>3</v>
      </c>
      <c r="AL17" s="48">
        <f t="shared" si="4"/>
        <v>16781</v>
      </c>
      <c r="AM17" s="13">
        <f t="shared" si="4"/>
        <v>13074.7934806876</v>
      </c>
      <c r="AN17" s="13">
        <f t="shared" si="4"/>
        <v>12738.739414536025</v>
      </c>
      <c r="AO17" s="13">
        <f t="shared" si="4"/>
        <v>3</v>
      </c>
      <c r="AP17" s="48">
        <f t="shared" si="4"/>
        <v>25679</v>
      </c>
      <c r="AQ17" s="13">
        <f t="shared" si="4"/>
        <v>8631.7340997862702</v>
      </c>
      <c r="AR17" s="13">
        <f t="shared" si="4"/>
        <v>8434.0528580006703</v>
      </c>
    </row>
    <row r="18" spans="1:48" ht="15" thickBot="1" x14ac:dyDescent="0.4">
      <c r="A18" s="13" t="s">
        <v>24</v>
      </c>
      <c r="B18" s="48">
        <f>MIN(B2:B11)</f>
        <v>9652</v>
      </c>
      <c r="C18" s="13">
        <f>MIN(C2:C11)</f>
        <v>2485.4510412259601</v>
      </c>
      <c r="D18" s="13">
        <f>MIN(D2:D11)</f>
        <v>2476.1391841895702</v>
      </c>
      <c r="E18" s="13"/>
      <c r="F18" s="48">
        <f>MIN(F2:F11)</f>
        <v>8978</v>
      </c>
      <c r="G18" s="13">
        <f>MIN(G2:G11)</f>
        <v>2635.7427716849402</v>
      </c>
      <c r="H18" s="13">
        <f>MIN(H2:H11)</f>
        <v>2622.6686507936502</v>
      </c>
      <c r="I18" s="13"/>
      <c r="J18" s="48">
        <f>MIN(J2:J11)</f>
        <v>17532</v>
      </c>
      <c r="K18" s="13">
        <f>MIN(K2:K11)</f>
        <v>1652.12636315345</v>
      </c>
      <c r="L18" s="13">
        <f>MIN(L2:L11)</f>
        <v>1641.05031192774</v>
      </c>
      <c r="M18" s="13"/>
      <c r="N18" s="13">
        <f>MIN(N2:N11)</f>
        <v>17519</v>
      </c>
      <c r="O18" s="13">
        <f>MIN(O2:O11)</f>
        <v>1628.96666461273</v>
      </c>
      <c r="P18" s="13">
        <f>MIN(P2:P11)</f>
        <v>1626.0610161151401</v>
      </c>
      <c r="Q18" s="13"/>
      <c r="R18" s="13">
        <f>MIN(R2:R11)</f>
        <v>16934</v>
      </c>
      <c r="S18" s="13">
        <f>MIN(S2:S11)</f>
        <v>1688.2084357738099</v>
      </c>
      <c r="T18" s="13">
        <f>MIN(T2:T11)</f>
        <v>1678.29481970543</v>
      </c>
      <c r="U18" s="13"/>
      <c r="V18" s="13">
        <f t="shared" ref="V18:AR18" si="5">MIN(V2:V11)</f>
        <v>16062</v>
      </c>
      <c r="W18" s="13">
        <f t="shared" si="5"/>
        <v>1828.1871304588301</v>
      </c>
      <c r="X18" s="13">
        <f t="shared" si="5"/>
        <v>1818.56641672972</v>
      </c>
      <c r="Y18" s="13">
        <f t="shared" si="5"/>
        <v>1</v>
      </c>
      <c r="Z18" s="13">
        <f t="shared" si="5"/>
        <v>25095</v>
      </c>
      <c r="AA18" s="13">
        <f t="shared" si="5"/>
        <v>1286.9486904877799</v>
      </c>
      <c r="AB18" s="13">
        <f t="shared" si="5"/>
        <v>1280.8071509895501</v>
      </c>
      <c r="AC18" s="13">
        <f t="shared" si="5"/>
        <v>1</v>
      </c>
      <c r="AD18" s="13">
        <f t="shared" si="5"/>
        <v>25021</v>
      </c>
      <c r="AE18" s="13">
        <f t="shared" si="5"/>
        <v>1275.5850422195399</v>
      </c>
      <c r="AF18" s="13">
        <f t="shared" si="5"/>
        <v>1273.0665510931301</v>
      </c>
      <c r="AG18" s="13">
        <f t="shared" si="5"/>
        <v>1</v>
      </c>
      <c r="AH18" s="13">
        <f t="shared" si="5"/>
        <v>16891</v>
      </c>
      <c r="AI18" s="13">
        <f t="shared" si="5"/>
        <v>7422.0715439941696</v>
      </c>
      <c r="AJ18" s="13">
        <f t="shared" si="5"/>
        <v>7409.1599190283396</v>
      </c>
      <c r="AK18" s="13">
        <f t="shared" si="5"/>
        <v>1</v>
      </c>
      <c r="AL18" s="48">
        <f t="shared" si="5"/>
        <v>16091</v>
      </c>
      <c r="AM18" s="13">
        <f t="shared" si="5"/>
        <v>8024.9400479616297</v>
      </c>
      <c r="AN18" s="13">
        <f t="shared" si="5"/>
        <v>8013.1358396332898</v>
      </c>
      <c r="AO18" s="13">
        <f t="shared" si="5"/>
        <v>1</v>
      </c>
      <c r="AP18" s="48">
        <f t="shared" si="5"/>
        <v>25119</v>
      </c>
      <c r="AQ18" s="13">
        <f t="shared" si="5"/>
        <v>5689.2213532811902</v>
      </c>
      <c r="AR18" s="13">
        <f t="shared" si="5"/>
        <v>5679.8409388487398</v>
      </c>
    </row>
    <row r="19" spans="1:48" ht="15" thickBot="1" x14ac:dyDescent="0.4">
      <c r="G19" s="49">
        <v>21272</v>
      </c>
      <c r="H19" s="49">
        <v>10823</v>
      </c>
      <c r="I19" s="49">
        <v>10383</v>
      </c>
      <c r="J19" s="49">
        <v>11752</v>
      </c>
      <c r="K19" s="49">
        <v>9841</v>
      </c>
      <c r="L19" s="49">
        <v>9652</v>
      </c>
      <c r="M19" s="50">
        <v>20043.777777777777</v>
      </c>
      <c r="N19" s="45">
        <v>17890</v>
      </c>
      <c r="O19" s="45">
        <v>17532</v>
      </c>
      <c r="P19" s="49">
        <v>18105</v>
      </c>
      <c r="Q19" s="49">
        <v>20060.888888888891</v>
      </c>
      <c r="R19" s="51">
        <v>17837</v>
      </c>
      <c r="S19" s="45">
        <v>17519</v>
      </c>
      <c r="T19" s="49">
        <v>17385</v>
      </c>
      <c r="U19" s="50">
        <v>19294.666666666668</v>
      </c>
      <c r="V19" s="45">
        <v>17103</v>
      </c>
      <c r="W19" s="45">
        <v>16934</v>
      </c>
      <c r="X19" s="49">
        <v>18212</v>
      </c>
      <c r="Y19" s="49">
        <v>16944</v>
      </c>
      <c r="Z19" s="49">
        <v>18588.333333333332</v>
      </c>
      <c r="AA19" s="50">
        <v>16838</v>
      </c>
      <c r="AB19" s="45">
        <v>16062</v>
      </c>
    </row>
    <row r="20" spans="1:48" x14ac:dyDescent="0.35">
      <c r="J20" s="49">
        <v>32002</v>
      </c>
      <c r="N20" s="49">
        <v>32457</v>
      </c>
      <c r="R20" s="49">
        <v>31317</v>
      </c>
      <c r="V20" s="49">
        <v>18212</v>
      </c>
      <c r="AD20" s="49">
        <v>41447</v>
      </c>
      <c r="AE20" s="49">
        <v>41447</v>
      </c>
      <c r="AF20" s="49">
        <v>26940</v>
      </c>
      <c r="AG20" s="49">
        <v>26199</v>
      </c>
      <c r="AH20" s="50">
        <v>27983.555555555555</v>
      </c>
      <c r="AI20" s="45">
        <v>25610</v>
      </c>
      <c r="AJ20" s="45">
        <v>25021</v>
      </c>
      <c r="AP20" s="24">
        <v>41172</v>
      </c>
      <c r="AQ20" s="49">
        <v>41172</v>
      </c>
      <c r="AR20" s="49">
        <v>27137</v>
      </c>
      <c r="AS20" s="49">
        <v>26122</v>
      </c>
      <c r="AT20" s="49">
        <v>27983.333333333332</v>
      </c>
      <c r="AU20" s="49">
        <v>25679</v>
      </c>
      <c r="AV20" s="49">
        <v>25119</v>
      </c>
    </row>
    <row r="21" spans="1:48" x14ac:dyDescent="0.35">
      <c r="G21" s="49">
        <v>21272</v>
      </c>
      <c r="H21" s="49">
        <v>20059</v>
      </c>
      <c r="I21" s="49">
        <v>10206</v>
      </c>
      <c r="J21" s="49">
        <v>9620</v>
      </c>
      <c r="K21" s="49">
        <v>10961.111111111111</v>
      </c>
      <c r="L21" s="49">
        <v>9413</v>
      </c>
      <c r="M21" s="49">
        <v>8978</v>
      </c>
      <c r="N21" s="49">
        <v>19588</v>
      </c>
      <c r="R21" s="49">
        <v>18734</v>
      </c>
      <c r="V21" s="49">
        <v>16944</v>
      </c>
      <c r="Z21" s="49">
        <v>41080</v>
      </c>
      <c r="AA21" s="49">
        <v>27193</v>
      </c>
      <c r="AB21" s="49">
        <v>26103</v>
      </c>
      <c r="AC21" s="49">
        <v>27969.888888888891</v>
      </c>
      <c r="AD21" s="49">
        <v>25697</v>
      </c>
      <c r="AE21" s="49">
        <v>25095</v>
      </c>
      <c r="AP21" s="24">
        <v>27137</v>
      </c>
    </row>
    <row r="22" spans="1:48" ht="15" thickBot="1" x14ac:dyDescent="0.4">
      <c r="G22" s="49">
        <v>10823</v>
      </c>
      <c r="H22" s="49">
        <v>20059</v>
      </c>
      <c r="J22" s="49">
        <v>18176</v>
      </c>
      <c r="N22" s="49">
        <v>18105</v>
      </c>
      <c r="R22" s="49">
        <v>17385</v>
      </c>
      <c r="V22" s="49">
        <v>18588.333333333332</v>
      </c>
      <c r="Z22" s="49">
        <v>41080</v>
      </c>
      <c r="AD22" s="49">
        <v>26199</v>
      </c>
      <c r="AP22" s="24">
        <v>26122</v>
      </c>
    </row>
    <row r="23" spans="1:48" ht="15" thickBot="1" x14ac:dyDescent="0.4">
      <c r="G23" s="49">
        <v>10383</v>
      </c>
      <c r="H23" s="49">
        <v>10206</v>
      </c>
      <c r="I23" s="40" t="s">
        <v>47</v>
      </c>
      <c r="J23" s="50">
        <v>20043.777777777777</v>
      </c>
      <c r="L23" s="40" t="s">
        <v>48</v>
      </c>
      <c r="M23" s="40"/>
      <c r="N23" s="49">
        <v>20060.888888888891</v>
      </c>
      <c r="O23" s="40" t="s">
        <v>49</v>
      </c>
      <c r="P23" s="40"/>
      <c r="R23" s="50">
        <v>19294.666666666668</v>
      </c>
      <c r="S23" s="40"/>
      <c r="U23" s="40" t="s">
        <v>50</v>
      </c>
      <c r="V23" s="50">
        <v>16838</v>
      </c>
      <c r="X23" s="40" t="s">
        <v>51</v>
      </c>
      <c r="Y23" s="40"/>
      <c r="Z23" s="49">
        <v>27193</v>
      </c>
      <c r="AA23" s="40" t="s">
        <v>52</v>
      </c>
      <c r="AB23" s="40"/>
      <c r="AD23" s="50">
        <v>27983.555555555555</v>
      </c>
      <c r="AE23" s="40"/>
      <c r="AG23" s="40" t="s">
        <v>53</v>
      </c>
      <c r="AH23" s="40"/>
      <c r="AJ23" s="40" t="s">
        <v>54</v>
      </c>
      <c r="AK23" s="40"/>
      <c r="AM23" s="40" t="s">
        <v>55</v>
      </c>
      <c r="AN23" s="40"/>
      <c r="AP23" s="24">
        <v>27983.333333333332</v>
      </c>
    </row>
    <row r="24" spans="1:48" x14ac:dyDescent="0.35">
      <c r="G24" s="49">
        <v>11752</v>
      </c>
      <c r="H24" s="49">
        <v>9620</v>
      </c>
      <c r="I24" s="35"/>
      <c r="J24" s="45">
        <v>17890</v>
      </c>
      <c r="K24" s="37"/>
      <c r="L24" s="35"/>
      <c r="M24" s="35"/>
      <c r="N24" s="51">
        <v>17837</v>
      </c>
      <c r="O24" s="35"/>
      <c r="P24" s="35"/>
      <c r="Q24" s="37"/>
      <c r="R24" s="45">
        <v>17103</v>
      </c>
      <c r="S24" s="35"/>
      <c r="T24" s="37"/>
      <c r="U24" s="35"/>
      <c r="V24" s="45">
        <v>16062</v>
      </c>
      <c r="X24" s="35"/>
      <c r="Y24" s="35"/>
      <c r="Z24" s="49">
        <v>26103</v>
      </c>
      <c r="AA24" s="35"/>
      <c r="AB24" s="35"/>
      <c r="AD24" s="45">
        <v>25610</v>
      </c>
      <c r="AE24" s="35"/>
      <c r="AG24" s="35"/>
      <c r="AH24" s="35"/>
      <c r="AJ24" s="35"/>
      <c r="AK24" s="35"/>
      <c r="AM24" s="35"/>
      <c r="AN24" s="35"/>
      <c r="AP24" s="24">
        <v>25679</v>
      </c>
    </row>
    <row r="25" spans="1:48" ht="15" thickBot="1" x14ac:dyDescent="0.4">
      <c r="A25" s="25" t="s">
        <v>12</v>
      </c>
      <c r="B25" s="26" t="s">
        <v>17</v>
      </c>
      <c r="C25" s="25" t="s">
        <v>12</v>
      </c>
      <c r="D25" s="27" t="s">
        <v>18</v>
      </c>
      <c r="E25" s="25" t="s">
        <v>12</v>
      </c>
      <c r="F25" s="28" t="s">
        <v>19</v>
      </c>
      <c r="G25" s="49">
        <v>9841</v>
      </c>
      <c r="H25" s="49">
        <v>10961.111111111111</v>
      </c>
      <c r="I25" s="35" t="s">
        <v>33</v>
      </c>
      <c r="J25" s="45">
        <v>17532</v>
      </c>
      <c r="K25" s="35"/>
      <c r="L25" s="35" t="s">
        <v>33</v>
      </c>
      <c r="M25" s="35">
        <v>9723.3333333333339</v>
      </c>
      <c r="N25" s="45">
        <v>17519</v>
      </c>
      <c r="O25" s="35" t="s">
        <v>33</v>
      </c>
      <c r="P25" s="35">
        <v>18435.555555555555</v>
      </c>
      <c r="Q25" s="35"/>
      <c r="R25" s="45">
        <v>16934</v>
      </c>
      <c r="S25" s="35">
        <v>18405</v>
      </c>
      <c r="T25" s="35"/>
      <c r="U25" s="35" t="s">
        <v>33</v>
      </c>
      <c r="V25" s="35">
        <v>17718.555555555555</v>
      </c>
      <c r="X25" s="35" t="s">
        <v>33</v>
      </c>
      <c r="Y25" s="35">
        <v>17172.444444444445</v>
      </c>
      <c r="Z25" s="49">
        <v>27969.888888888891</v>
      </c>
      <c r="AA25" s="35" t="s">
        <v>33</v>
      </c>
      <c r="AB25" s="35">
        <v>26190.444444444445</v>
      </c>
      <c r="AD25" s="45">
        <v>25021</v>
      </c>
      <c r="AE25" s="35">
        <v>26155.555555555555</v>
      </c>
      <c r="AG25" s="35" t="s">
        <v>33</v>
      </c>
      <c r="AH25" s="35">
        <v>17710.444444444445</v>
      </c>
      <c r="AJ25" s="35" t="s">
        <v>33</v>
      </c>
      <c r="AK25" s="35">
        <v>17161.777777777777</v>
      </c>
      <c r="AM25" s="35" t="s">
        <v>33</v>
      </c>
      <c r="AN25" s="35">
        <v>26185.555555555555</v>
      </c>
      <c r="AP25" s="24">
        <v>25119</v>
      </c>
    </row>
    <row r="26" spans="1:48" x14ac:dyDescent="0.35">
      <c r="A26" s="29" t="s">
        <v>13</v>
      </c>
      <c r="B26" s="30">
        <f>F3</f>
        <v>20059</v>
      </c>
      <c r="C26" s="29" t="s">
        <v>13</v>
      </c>
      <c r="D26" s="31">
        <f t="shared" ref="D26:D35" si="6">G3</f>
        <v>2635.7427716849402</v>
      </c>
      <c r="E26" s="29" t="s">
        <v>13</v>
      </c>
      <c r="F26" s="32"/>
      <c r="G26" s="49">
        <v>9652</v>
      </c>
      <c r="H26" s="49">
        <v>9413</v>
      </c>
      <c r="I26" s="35" t="s">
        <v>34</v>
      </c>
      <c r="J26" s="35">
        <v>429.31817534203191</v>
      </c>
      <c r="K26" s="35"/>
      <c r="L26" s="35" t="s">
        <v>34</v>
      </c>
      <c r="M26" s="35">
        <v>272.88744118327537</v>
      </c>
      <c r="N26" s="35"/>
      <c r="O26" s="35" t="s">
        <v>34</v>
      </c>
      <c r="P26" s="35">
        <v>382.59567108223297</v>
      </c>
      <c r="Q26" s="35"/>
      <c r="R26" s="35" t="s">
        <v>34</v>
      </c>
      <c r="S26" s="35">
        <v>373.77979256954671</v>
      </c>
      <c r="T26" s="35"/>
      <c r="U26" s="35" t="s">
        <v>34</v>
      </c>
      <c r="V26" s="35">
        <v>369.9069369115814</v>
      </c>
      <c r="X26" s="35" t="s">
        <v>34</v>
      </c>
      <c r="Y26" s="35">
        <v>368.57028996105379</v>
      </c>
      <c r="Z26" s="49">
        <v>25697</v>
      </c>
      <c r="AA26" s="35" t="s">
        <v>34</v>
      </c>
      <c r="AB26" s="35">
        <v>449.61851456760019</v>
      </c>
      <c r="AD26" s="35" t="s">
        <v>34</v>
      </c>
      <c r="AE26" s="35">
        <v>444.89424808071931</v>
      </c>
      <c r="AG26" s="35" t="s">
        <v>34</v>
      </c>
      <c r="AH26" s="35">
        <v>370.82449843824412</v>
      </c>
      <c r="AJ26" s="35" t="s">
        <v>34</v>
      </c>
      <c r="AK26" s="35">
        <v>353.34378041858025</v>
      </c>
      <c r="AM26" s="35" t="s">
        <v>34</v>
      </c>
      <c r="AN26" s="35">
        <v>459.52285371504627</v>
      </c>
    </row>
    <row r="27" spans="1:48" x14ac:dyDescent="0.35">
      <c r="A27" s="33" t="s">
        <v>13</v>
      </c>
      <c r="B27" s="30">
        <f t="shared" ref="B27:B35" si="7">F4</f>
        <v>11625</v>
      </c>
      <c r="C27" s="33" t="s">
        <v>13</v>
      </c>
      <c r="D27" s="31">
        <f t="shared" si="6"/>
        <v>4547.82384311027</v>
      </c>
      <c r="E27" s="33" t="s">
        <v>13</v>
      </c>
      <c r="F27" s="32">
        <f t="shared" ref="F27:F35" si="8">H4</f>
        <v>2622.6686507936502</v>
      </c>
      <c r="H27" s="49">
        <v>8978</v>
      </c>
      <c r="I27" s="35" t="s">
        <v>22</v>
      </c>
      <c r="J27" s="35">
        <v>9867</v>
      </c>
      <c r="K27" s="35"/>
      <c r="L27" s="35" t="s">
        <v>22</v>
      </c>
      <c r="M27" s="35">
        <v>9532</v>
      </c>
      <c r="N27" s="35"/>
      <c r="O27" s="35" t="s">
        <v>22</v>
      </c>
      <c r="P27" s="35">
        <v>18038</v>
      </c>
      <c r="Q27" s="35"/>
      <c r="R27" s="35" t="s">
        <v>22</v>
      </c>
      <c r="S27" s="35">
        <v>18080</v>
      </c>
      <c r="T27" s="35"/>
      <c r="U27" s="35" t="s">
        <v>22</v>
      </c>
      <c r="V27" s="35">
        <v>17141</v>
      </c>
      <c r="X27" s="35" t="s">
        <v>22</v>
      </c>
      <c r="Y27" s="35">
        <v>16864</v>
      </c>
      <c r="Z27" s="49">
        <v>25095</v>
      </c>
      <c r="AA27" s="35" t="s">
        <v>22</v>
      </c>
      <c r="AB27" s="35">
        <v>25799</v>
      </c>
      <c r="AD27" s="35" t="s">
        <v>22</v>
      </c>
      <c r="AE27" s="35">
        <v>25807</v>
      </c>
      <c r="AG27" s="35" t="s">
        <v>22</v>
      </c>
      <c r="AH27" s="35">
        <v>17165</v>
      </c>
      <c r="AJ27" s="35" t="s">
        <v>22</v>
      </c>
      <c r="AK27" s="35">
        <v>16883</v>
      </c>
      <c r="AM27" s="35" t="s">
        <v>22</v>
      </c>
      <c r="AN27" s="35">
        <v>25761</v>
      </c>
    </row>
    <row r="28" spans="1:48" x14ac:dyDescent="0.35">
      <c r="A28" s="33" t="s">
        <v>13</v>
      </c>
      <c r="B28" s="30">
        <f t="shared" si="7"/>
        <v>10206</v>
      </c>
      <c r="C28" s="33" t="s">
        <v>13</v>
      </c>
      <c r="D28" s="31">
        <f t="shared" si="6"/>
        <v>5180.0724992652003</v>
      </c>
      <c r="E28" s="33" t="s">
        <v>13</v>
      </c>
      <c r="F28" s="32">
        <f t="shared" si="8"/>
        <v>4538.4549356223097</v>
      </c>
      <c r="I28" s="35" t="s">
        <v>35</v>
      </c>
      <c r="J28" s="35" t="e">
        <v>#N/A</v>
      </c>
      <c r="K28" s="35"/>
      <c r="L28" s="35" t="s">
        <v>35</v>
      </c>
      <c r="M28" s="35" t="e">
        <v>#N/A</v>
      </c>
      <c r="N28" s="35"/>
      <c r="O28" s="35" t="s">
        <v>35</v>
      </c>
      <c r="P28" s="35" t="e">
        <v>#N/A</v>
      </c>
      <c r="Q28" s="35"/>
      <c r="R28" s="35" t="s">
        <v>35</v>
      </c>
      <c r="S28" s="35" t="e">
        <v>#N/A</v>
      </c>
      <c r="T28" s="35"/>
      <c r="U28" s="35" t="s">
        <v>35</v>
      </c>
      <c r="V28" s="35" t="e">
        <v>#N/A</v>
      </c>
      <c r="X28" s="35" t="s">
        <v>35</v>
      </c>
      <c r="Y28" s="35" t="e">
        <v>#N/A</v>
      </c>
      <c r="AA28" s="35" t="s">
        <v>35</v>
      </c>
      <c r="AB28" s="35" t="e">
        <v>#N/A</v>
      </c>
      <c r="AD28" s="35" t="s">
        <v>35</v>
      </c>
      <c r="AE28" s="35">
        <v>26199</v>
      </c>
      <c r="AG28" s="35" t="s">
        <v>35</v>
      </c>
      <c r="AH28" s="35" t="e">
        <v>#N/A</v>
      </c>
      <c r="AJ28" s="35" t="s">
        <v>35</v>
      </c>
      <c r="AK28" s="35" t="e">
        <v>#N/A</v>
      </c>
      <c r="AM28" s="35" t="s">
        <v>35</v>
      </c>
      <c r="AN28" s="35" t="e">
        <v>#N/A</v>
      </c>
    </row>
    <row r="29" spans="1:48" x14ac:dyDescent="0.35">
      <c r="A29" s="33" t="s">
        <v>13</v>
      </c>
      <c r="B29" s="30">
        <f t="shared" si="7"/>
        <v>9873</v>
      </c>
      <c r="C29" s="33" t="s">
        <v>13</v>
      </c>
      <c r="D29" s="31">
        <f t="shared" si="6"/>
        <v>5355.31246834802</v>
      </c>
      <c r="E29" s="33" t="s">
        <v>13</v>
      </c>
      <c r="F29" s="32">
        <f t="shared" si="8"/>
        <v>5171.4593114240997</v>
      </c>
      <c r="I29" s="35" t="s">
        <v>36</v>
      </c>
      <c r="J29" s="35">
        <v>1287.9545260260957</v>
      </c>
      <c r="K29" s="35"/>
      <c r="L29" s="35" t="s">
        <v>36</v>
      </c>
      <c r="M29" s="35">
        <v>818.66232354982606</v>
      </c>
      <c r="N29" s="35"/>
      <c r="O29" s="35" t="s">
        <v>36</v>
      </c>
      <c r="P29" s="35">
        <v>1147.787013246699</v>
      </c>
      <c r="Q29" s="35"/>
      <c r="R29" s="35" t="s">
        <v>36</v>
      </c>
      <c r="S29" s="35">
        <v>1121.3393777086401</v>
      </c>
      <c r="T29" s="35"/>
      <c r="U29" s="35" t="s">
        <v>36</v>
      </c>
      <c r="V29" s="35">
        <v>1109.7208107347442</v>
      </c>
      <c r="X29" s="35" t="s">
        <v>36</v>
      </c>
      <c r="Y29" s="35">
        <v>1105.7108698831614</v>
      </c>
      <c r="AA29" s="35" t="s">
        <v>36</v>
      </c>
      <c r="AB29" s="35">
        <v>1348.8555437028006</v>
      </c>
      <c r="AD29" s="35" t="s">
        <v>36</v>
      </c>
      <c r="AE29" s="35">
        <v>1334.6827442421579</v>
      </c>
      <c r="AG29" s="35" t="s">
        <v>36</v>
      </c>
      <c r="AH29" s="35">
        <v>1112.4734953147324</v>
      </c>
      <c r="AJ29" s="35" t="s">
        <v>36</v>
      </c>
      <c r="AK29" s="35">
        <v>1060.0313412557407</v>
      </c>
      <c r="AM29" s="35" t="s">
        <v>36</v>
      </c>
      <c r="AN29" s="35">
        <v>1378.5685611451388</v>
      </c>
    </row>
    <row r="30" spans="1:48" x14ac:dyDescent="0.35">
      <c r="A30" s="33" t="s">
        <v>13</v>
      </c>
      <c r="B30" s="30">
        <f t="shared" si="7"/>
        <v>9620</v>
      </c>
      <c r="C30" s="33" t="s">
        <v>13</v>
      </c>
      <c r="D30" s="31">
        <f t="shared" si="6"/>
        <v>5496.1538461538403</v>
      </c>
      <c r="E30" s="33" t="s">
        <v>13</v>
      </c>
      <c r="F30" s="32">
        <f t="shared" si="8"/>
        <v>5336.3948324586199</v>
      </c>
      <c r="I30" s="35" t="s">
        <v>37</v>
      </c>
      <c r="J30" s="35">
        <v>1658826.8611111045</v>
      </c>
      <c r="K30" s="35"/>
      <c r="L30" s="35" t="s">
        <v>37</v>
      </c>
      <c r="M30" s="35">
        <v>670208</v>
      </c>
      <c r="N30" s="35"/>
      <c r="O30" s="35" t="s">
        <v>37</v>
      </c>
      <c r="P30" s="35">
        <v>1317415.027777778</v>
      </c>
      <c r="Q30" s="35"/>
      <c r="R30" s="35" t="s">
        <v>37</v>
      </c>
      <c r="S30" s="35">
        <v>1257402</v>
      </c>
      <c r="T30" s="35"/>
      <c r="U30" s="35" t="s">
        <v>37</v>
      </c>
      <c r="V30" s="35">
        <v>1231480.2777777778</v>
      </c>
      <c r="X30" s="35" t="s">
        <v>37</v>
      </c>
      <c r="Y30" s="35">
        <v>1222596.5277777775</v>
      </c>
      <c r="AA30" s="35" t="s">
        <v>37</v>
      </c>
      <c r="AB30" s="35">
        <v>1819411.2777777778</v>
      </c>
      <c r="AD30" s="35" t="s">
        <v>37</v>
      </c>
      <c r="AE30" s="35">
        <v>1781378.0277777775</v>
      </c>
      <c r="AG30" s="35" t="s">
        <v>37</v>
      </c>
      <c r="AH30" s="35">
        <v>1237597.2777777778</v>
      </c>
      <c r="AJ30" s="35" t="s">
        <v>37</v>
      </c>
      <c r="AK30" s="35">
        <v>1123666.4444444445</v>
      </c>
      <c r="AM30" s="35" t="s">
        <v>37</v>
      </c>
      <c r="AN30" s="35">
        <v>1900451.277777778</v>
      </c>
    </row>
    <row r="31" spans="1:48" x14ac:dyDescent="0.35">
      <c r="A31" s="33" t="s">
        <v>13</v>
      </c>
      <c r="B31" s="30">
        <f t="shared" si="7"/>
        <v>9413</v>
      </c>
      <c r="C31" s="33" t="s">
        <v>13</v>
      </c>
      <c r="D31" s="31">
        <f t="shared" si="6"/>
        <v>5616.4223496919403</v>
      </c>
      <c r="E31" s="33" t="s">
        <v>13</v>
      </c>
      <c r="F31" s="32">
        <f t="shared" si="8"/>
        <v>5479.6351953570302</v>
      </c>
      <c r="I31" s="35" t="s">
        <v>38</v>
      </c>
      <c r="J31" s="35">
        <v>5.9581569341396694</v>
      </c>
      <c r="K31" s="35"/>
      <c r="L31" s="35" t="s">
        <v>38</v>
      </c>
      <c r="M31" s="35">
        <v>3.7122892049962122</v>
      </c>
      <c r="N31" s="35"/>
      <c r="O31" s="35" t="s">
        <v>38</v>
      </c>
      <c r="P31" s="35">
        <v>2.3651651176609336</v>
      </c>
      <c r="Q31" s="35"/>
      <c r="R31" s="35" t="s">
        <v>38</v>
      </c>
      <c r="S31" s="35">
        <v>2.3844323309718671</v>
      </c>
      <c r="T31" s="35"/>
      <c r="U31" s="35" t="s">
        <v>38</v>
      </c>
      <c r="V31" s="35">
        <v>3.5167511068150965</v>
      </c>
      <c r="X31" s="35" t="s">
        <v>38</v>
      </c>
      <c r="Y31" s="35">
        <v>2.4603770057526129</v>
      </c>
      <c r="AA31" s="35" t="s">
        <v>38</v>
      </c>
      <c r="AB31" s="35">
        <v>3.5977509610134284</v>
      </c>
      <c r="AD31" s="35" t="s">
        <v>38</v>
      </c>
      <c r="AE31" s="35">
        <v>4.064481011047878</v>
      </c>
      <c r="AG31" s="35" t="s">
        <v>38</v>
      </c>
      <c r="AH31" s="35">
        <v>3.5939617128398478</v>
      </c>
      <c r="AJ31" s="35" t="s">
        <v>38</v>
      </c>
      <c r="AK31" s="35">
        <v>3.235641088685024</v>
      </c>
      <c r="AM31" s="35" t="s">
        <v>38</v>
      </c>
      <c r="AN31" s="35">
        <v>3.9299506748217699</v>
      </c>
    </row>
    <row r="32" spans="1:48" x14ac:dyDescent="0.35">
      <c r="A32" s="33" t="s">
        <v>13</v>
      </c>
      <c r="B32" s="30">
        <f t="shared" si="7"/>
        <v>9344</v>
      </c>
      <c r="C32" s="33" t="s">
        <v>13</v>
      </c>
      <c r="D32" s="31">
        <f t="shared" si="6"/>
        <v>5657.8919208132602</v>
      </c>
      <c r="E32" s="33" t="s">
        <v>13</v>
      </c>
      <c r="F32" s="32">
        <f t="shared" si="8"/>
        <v>5605.7039864291701</v>
      </c>
      <c r="I32" s="35" t="s">
        <v>39</v>
      </c>
      <c r="J32" s="35">
        <v>2.3144761521167716</v>
      </c>
      <c r="K32" s="35"/>
      <c r="L32" s="35" t="s">
        <v>39</v>
      </c>
      <c r="M32" s="35">
        <v>1.7474869337692569</v>
      </c>
      <c r="N32" s="35"/>
      <c r="O32" s="35" t="s">
        <v>39</v>
      </c>
      <c r="P32" s="35">
        <v>1.6941753809745304</v>
      </c>
      <c r="Q32" s="35"/>
      <c r="R32" s="35" t="s">
        <v>39</v>
      </c>
      <c r="S32" s="35">
        <v>1.7010511363621534</v>
      </c>
      <c r="T32" s="35"/>
      <c r="U32" s="35" t="s">
        <v>39</v>
      </c>
      <c r="V32" s="35">
        <v>1.9583066349787785</v>
      </c>
      <c r="X32" s="35" t="s">
        <v>39</v>
      </c>
      <c r="Y32" s="35">
        <v>1.5565457848587823</v>
      </c>
      <c r="AA32" s="35" t="s">
        <v>39</v>
      </c>
      <c r="AB32" s="35">
        <v>1.829958156441517</v>
      </c>
      <c r="AD32" s="35" t="s">
        <v>39</v>
      </c>
      <c r="AE32" s="35">
        <v>1.8797276489574923</v>
      </c>
      <c r="AG32" s="35" t="s">
        <v>39</v>
      </c>
      <c r="AH32" s="35">
        <v>1.9699201952742071</v>
      </c>
      <c r="AJ32" s="35" t="s">
        <v>39</v>
      </c>
      <c r="AK32" s="35">
        <v>1.6445849256180758</v>
      </c>
      <c r="AM32" s="35" t="s">
        <v>39</v>
      </c>
      <c r="AN32" s="35">
        <v>1.8954402543345401</v>
      </c>
    </row>
    <row r="33" spans="1:45" x14ac:dyDescent="0.35">
      <c r="A33" s="33" t="s">
        <v>13</v>
      </c>
      <c r="B33" s="30">
        <f t="shared" si="7"/>
        <v>9532</v>
      </c>
      <c r="C33" s="33" t="s">
        <v>13</v>
      </c>
      <c r="D33" s="31">
        <f t="shared" si="6"/>
        <v>5546.8946705832896</v>
      </c>
      <c r="E33" s="33" t="s">
        <v>13</v>
      </c>
      <c r="F33" s="32">
        <f t="shared" si="8"/>
        <v>5648.2213438735098</v>
      </c>
      <c r="I33" s="35" t="s">
        <v>40</v>
      </c>
      <c r="J33" s="35">
        <v>4290</v>
      </c>
      <c r="K33" s="35"/>
      <c r="L33" s="35" t="s">
        <v>40</v>
      </c>
      <c r="M33" s="35">
        <v>2706</v>
      </c>
      <c r="N33" s="35"/>
      <c r="O33" s="35" t="s">
        <v>40</v>
      </c>
      <c r="P33" s="35">
        <v>3439</v>
      </c>
      <c r="Q33" s="35"/>
      <c r="R33" s="35" t="s">
        <v>40</v>
      </c>
      <c r="S33" s="35">
        <v>3362</v>
      </c>
      <c r="T33" s="35"/>
      <c r="U33" s="35" t="s">
        <v>40</v>
      </c>
      <c r="V33" s="35">
        <v>3357</v>
      </c>
      <c r="X33" s="35" t="s">
        <v>40</v>
      </c>
      <c r="Y33" s="35">
        <v>3551</v>
      </c>
      <c r="AA33" s="35" t="s">
        <v>40</v>
      </c>
      <c r="AB33" s="35">
        <v>4256</v>
      </c>
      <c r="AD33" s="35" t="s">
        <v>40</v>
      </c>
      <c r="AE33" s="35">
        <v>4306</v>
      </c>
      <c r="AG33" s="35" t="s">
        <v>40</v>
      </c>
      <c r="AH33" s="35">
        <v>3405</v>
      </c>
      <c r="AJ33" s="35" t="s">
        <v>40</v>
      </c>
      <c r="AK33" s="35">
        <v>3488</v>
      </c>
      <c r="AM33" s="35" t="s">
        <v>40</v>
      </c>
      <c r="AN33" s="35">
        <v>4430</v>
      </c>
    </row>
    <row r="34" spans="1:45" x14ac:dyDescent="0.35">
      <c r="A34" s="33" t="s">
        <v>13</v>
      </c>
      <c r="B34" s="30">
        <f t="shared" si="7"/>
        <v>8978</v>
      </c>
      <c r="C34" s="33" t="s">
        <v>13</v>
      </c>
      <c r="D34" s="31">
        <f t="shared" si="6"/>
        <v>5888.5176522998099</v>
      </c>
      <c r="E34" s="33" t="s">
        <v>13</v>
      </c>
      <c r="F34" s="32">
        <f t="shared" si="8"/>
        <v>5533.5426478283598</v>
      </c>
      <c r="I34" s="35" t="s">
        <v>41</v>
      </c>
      <c r="J34" s="35">
        <v>9346</v>
      </c>
      <c r="K34" s="35"/>
      <c r="L34" s="35" t="s">
        <v>41</v>
      </c>
      <c r="M34" s="35">
        <v>8919</v>
      </c>
      <c r="N34" s="35"/>
      <c r="O34" s="35" t="s">
        <v>41</v>
      </c>
      <c r="P34" s="35">
        <v>17528</v>
      </c>
      <c r="Q34" s="35"/>
      <c r="R34" s="35" t="s">
        <v>41</v>
      </c>
      <c r="S34" s="35">
        <v>17519</v>
      </c>
      <c r="T34" s="35"/>
      <c r="U34" s="35" t="s">
        <v>41</v>
      </c>
      <c r="V34" s="35">
        <v>16934</v>
      </c>
      <c r="X34" s="35" t="s">
        <v>41</v>
      </c>
      <c r="Y34" s="35">
        <v>16062</v>
      </c>
      <c r="AA34" s="35" t="s">
        <v>41</v>
      </c>
      <c r="AB34" s="35">
        <v>25065</v>
      </c>
      <c r="AD34" s="35" t="s">
        <v>41</v>
      </c>
      <c r="AE34" s="35">
        <v>24995</v>
      </c>
      <c r="AG34" s="35" t="s">
        <v>41</v>
      </c>
      <c r="AH34" s="35">
        <v>16891</v>
      </c>
      <c r="AJ34" s="35" t="s">
        <v>41</v>
      </c>
      <c r="AK34" s="35">
        <v>16091</v>
      </c>
      <c r="AM34" s="35" t="s">
        <v>41</v>
      </c>
      <c r="AN34" s="35">
        <v>24992</v>
      </c>
    </row>
    <row r="35" spans="1:45" ht="15" thickBot="1" x14ac:dyDescent="0.4">
      <c r="A35" s="34" t="s">
        <v>13</v>
      </c>
      <c r="B35" s="30">
        <f t="shared" si="7"/>
        <v>8919</v>
      </c>
      <c r="C35" s="34" t="s">
        <v>13</v>
      </c>
      <c r="D35" s="31">
        <f t="shared" si="6"/>
        <v>5927.4663677130002</v>
      </c>
      <c r="E35" s="34" t="s">
        <v>13</v>
      </c>
      <c r="F35" s="32">
        <f t="shared" si="8"/>
        <v>5878.6969090504699</v>
      </c>
      <c r="I35" s="35" t="s">
        <v>42</v>
      </c>
      <c r="J35" s="35">
        <v>13636</v>
      </c>
      <c r="K35" s="35"/>
      <c r="L35" s="35" t="s">
        <v>42</v>
      </c>
      <c r="M35" s="35">
        <v>11625</v>
      </c>
      <c r="N35" s="35"/>
      <c r="O35" s="35" t="s">
        <v>42</v>
      </c>
      <c r="P35" s="35">
        <v>20967</v>
      </c>
      <c r="Q35" s="35"/>
      <c r="R35" s="35" t="s">
        <v>42</v>
      </c>
      <c r="S35" s="35">
        <v>20881</v>
      </c>
      <c r="T35" s="35"/>
      <c r="U35" s="35" t="s">
        <v>42</v>
      </c>
      <c r="V35" s="35">
        <v>20291</v>
      </c>
      <c r="X35" s="35" t="s">
        <v>42</v>
      </c>
      <c r="Y35" s="35">
        <v>19613</v>
      </c>
      <c r="AA35" s="35" t="s">
        <v>42</v>
      </c>
      <c r="AB35" s="35">
        <v>29321</v>
      </c>
      <c r="AD35" s="35" t="s">
        <v>42</v>
      </c>
      <c r="AE35" s="35">
        <v>29301</v>
      </c>
      <c r="AG35" s="35" t="s">
        <v>42</v>
      </c>
      <c r="AH35" s="35">
        <v>20296</v>
      </c>
      <c r="AJ35" s="35" t="s">
        <v>42</v>
      </c>
      <c r="AK35" s="35">
        <v>19579</v>
      </c>
      <c r="AM35" s="35" t="s">
        <v>42</v>
      </c>
      <c r="AN35" s="35">
        <v>29422</v>
      </c>
    </row>
    <row r="36" spans="1:45" x14ac:dyDescent="0.35">
      <c r="A36" s="29" t="s">
        <v>14</v>
      </c>
      <c r="B36" s="30">
        <f>B3</f>
        <v>21272</v>
      </c>
      <c r="C36" s="29" t="s">
        <v>14</v>
      </c>
      <c r="D36" s="31">
        <f t="shared" ref="D36:D45" si="9">C3</f>
        <v>2485.4510412259601</v>
      </c>
      <c r="E36" s="29" t="s">
        <v>14</v>
      </c>
      <c r="F36" s="32"/>
      <c r="I36" s="35" t="s">
        <v>43</v>
      </c>
      <c r="J36" s="35">
        <v>93842</v>
      </c>
      <c r="K36" s="35"/>
      <c r="L36" s="35" t="s">
        <v>43</v>
      </c>
      <c r="M36" s="35">
        <v>87510</v>
      </c>
      <c r="N36" s="35"/>
      <c r="O36" s="35" t="s">
        <v>43</v>
      </c>
      <c r="P36" s="35">
        <v>165920</v>
      </c>
      <c r="Q36" s="35"/>
      <c r="R36" s="35" t="s">
        <v>43</v>
      </c>
      <c r="S36" s="35">
        <v>165645</v>
      </c>
      <c r="T36" s="35"/>
      <c r="U36" s="35" t="s">
        <v>43</v>
      </c>
      <c r="V36" s="35">
        <v>159467</v>
      </c>
      <c r="X36" s="35" t="s">
        <v>43</v>
      </c>
      <c r="Y36" s="35">
        <v>154552</v>
      </c>
      <c r="AA36" s="35" t="s">
        <v>43</v>
      </c>
      <c r="AB36" s="35">
        <v>235714</v>
      </c>
      <c r="AD36" s="35" t="s">
        <v>43</v>
      </c>
      <c r="AE36" s="35">
        <v>235400</v>
      </c>
      <c r="AG36" s="35" t="s">
        <v>43</v>
      </c>
      <c r="AH36" s="35">
        <v>159394</v>
      </c>
      <c r="AJ36" s="35" t="s">
        <v>43</v>
      </c>
      <c r="AK36" s="35">
        <v>154456</v>
      </c>
      <c r="AM36" s="35" t="s">
        <v>43</v>
      </c>
      <c r="AN36" s="35">
        <v>235670</v>
      </c>
    </row>
    <row r="37" spans="1:45" x14ac:dyDescent="0.35">
      <c r="A37" s="33" t="s">
        <v>14</v>
      </c>
      <c r="B37" s="30">
        <f t="shared" ref="B37:B45" si="10">B4</f>
        <v>13636</v>
      </c>
      <c r="C37" s="33" t="s">
        <v>14</v>
      </c>
      <c r="D37" s="31">
        <f t="shared" si="9"/>
        <v>3877.1723986213901</v>
      </c>
      <c r="E37" s="33" t="s">
        <v>14</v>
      </c>
      <c r="F37" s="32">
        <f t="shared" ref="F37:F45" si="11">D4</f>
        <v>2476.1391841895702</v>
      </c>
      <c r="I37" s="35" t="s">
        <v>44</v>
      </c>
      <c r="J37" s="35">
        <v>9</v>
      </c>
      <c r="K37" s="35"/>
      <c r="L37" s="35" t="s">
        <v>44</v>
      </c>
      <c r="M37" s="35">
        <v>9</v>
      </c>
      <c r="N37" s="35"/>
      <c r="O37" s="35" t="s">
        <v>44</v>
      </c>
      <c r="P37" s="35">
        <v>9</v>
      </c>
      <c r="Q37" s="35"/>
      <c r="R37" s="35" t="s">
        <v>44</v>
      </c>
      <c r="S37" s="35">
        <v>9</v>
      </c>
      <c r="T37" s="35"/>
      <c r="U37" s="35" t="s">
        <v>44</v>
      </c>
      <c r="V37" s="35">
        <v>9</v>
      </c>
      <c r="X37" s="35" t="s">
        <v>44</v>
      </c>
      <c r="Y37" s="35">
        <v>9</v>
      </c>
      <c r="AA37" s="35" t="s">
        <v>44</v>
      </c>
      <c r="AB37" s="35">
        <v>9</v>
      </c>
      <c r="AD37" s="35" t="s">
        <v>44</v>
      </c>
      <c r="AE37" s="35">
        <v>9</v>
      </c>
      <c r="AG37" s="35" t="s">
        <v>44</v>
      </c>
      <c r="AH37" s="35">
        <v>9</v>
      </c>
      <c r="AJ37" s="35" t="s">
        <v>44</v>
      </c>
      <c r="AK37" s="35">
        <v>9</v>
      </c>
      <c r="AM37" s="35" t="s">
        <v>44</v>
      </c>
      <c r="AN37" s="35">
        <v>9</v>
      </c>
    </row>
    <row r="38" spans="1:45" ht="15" thickBot="1" x14ac:dyDescent="0.4">
      <c r="A38" s="33" t="s">
        <v>14</v>
      </c>
      <c r="B38" s="30">
        <f t="shared" si="10"/>
        <v>10823</v>
      </c>
      <c r="C38" s="33" t="s">
        <v>14</v>
      </c>
      <c r="D38" s="31">
        <f t="shared" si="9"/>
        <v>4884.7930524759704</v>
      </c>
      <c r="E38" s="33" t="s">
        <v>14</v>
      </c>
      <c r="F38" s="32">
        <f t="shared" si="11"/>
        <v>3868.09569097958</v>
      </c>
      <c r="I38" s="36" t="s">
        <v>45</v>
      </c>
      <c r="J38" s="36">
        <v>1440.5287666538229</v>
      </c>
      <c r="K38" s="35"/>
      <c r="L38" s="36" t="s">
        <v>45</v>
      </c>
      <c r="M38" s="36">
        <v>915.64306302634907</v>
      </c>
      <c r="N38" s="35"/>
      <c r="O38" s="36" t="s">
        <v>45</v>
      </c>
      <c r="P38" s="36">
        <v>1283.756667772323</v>
      </c>
      <c r="Q38" s="35"/>
      <c r="R38" s="36" t="s">
        <v>45</v>
      </c>
      <c r="S38" s="36">
        <v>1254.1759806962812</v>
      </c>
      <c r="T38" s="35"/>
      <c r="U38" s="36" t="s">
        <v>45</v>
      </c>
      <c r="V38" s="36">
        <v>1241.1810498854616</v>
      </c>
      <c r="X38" s="36" t="s">
        <v>45</v>
      </c>
      <c r="Y38" s="36">
        <v>1236.6960816411959</v>
      </c>
      <c r="AA38" s="36" t="s">
        <v>45</v>
      </c>
      <c r="AB38" s="36">
        <v>1508.6442677130651</v>
      </c>
      <c r="AD38" s="36" t="s">
        <v>45</v>
      </c>
      <c r="AE38" s="36">
        <v>1492.792523793142</v>
      </c>
      <c r="AG38" s="36" t="s">
        <v>45</v>
      </c>
      <c r="AH38" s="36">
        <v>1244.2598242077445</v>
      </c>
      <c r="AJ38" s="36" t="s">
        <v>45</v>
      </c>
      <c r="AK38" s="36">
        <v>1185.6052444219531</v>
      </c>
      <c r="AM38" s="36" t="s">
        <v>45</v>
      </c>
      <c r="AN38" s="36">
        <v>1541.877161813635</v>
      </c>
    </row>
    <row r="39" spans="1:45" ht="15" thickBot="1" x14ac:dyDescent="0.4">
      <c r="A39" s="33" t="s">
        <v>14</v>
      </c>
      <c r="B39" s="30">
        <f t="shared" si="10"/>
        <v>10487</v>
      </c>
      <c r="C39" s="33" t="s">
        <v>14</v>
      </c>
      <c r="D39" s="31">
        <f t="shared" si="9"/>
        <v>5041.2852784134202</v>
      </c>
      <c r="E39" s="33" t="s">
        <v>14</v>
      </c>
      <c r="F39" s="32">
        <f t="shared" si="11"/>
        <v>4877.5830258302503</v>
      </c>
      <c r="I39" s="36" t="s">
        <v>46</v>
      </c>
      <c r="J39" s="36">
        <f>J38+J27</f>
        <v>11307.528766653822</v>
      </c>
      <c r="K39" s="36"/>
      <c r="L39" s="36"/>
      <c r="M39" s="36">
        <f>M38+M27</f>
        <v>10447.643063026349</v>
      </c>
      <c r="N39" s="36"/>
      <c r="P39" s="36">
        <f>P38+P27</f>
        <v>19321.756667772323</v>
      </c>
      <c r="Q39" s="36"/>
      <c r="R39" s="36"/>
      <c r="S39" s="36">
        <f>S38+S27</f>
        <v>19334.17598069628</v>
      </c>
      <c r="T39" s="36"/>
      <c r="U39" s="36"/>
      <c r="V39" s="36">
        <f>V38+V27</f>
        <v>18382.181049885461</v>
      </c>
      <c r="Y39" s="36">
        <f>Y38+Y27</f>
        <v>18100.696081641196</v>
      </c>
      <c r="AB39" s="36">
        <f>AB38+AB27</f>
        <v>27307.644267713065</v>
      </c>
      <c r="AE39" s="36">
        <f>AE38+AE27</f>
        <v>27299.792523793141</v>
      </c>
      <c r="AH39" s="36">
        <f>AH38+AH27</f>
        <v>18409.259824207744</v>
      </c>
      <c r="AK39" s="36">
        <f>AK38+AK27</f>
        <v>18068.605244421953</v>
      </c>
      <c r="AN39" s="36">
        <f>AN38+AN27</f>
        <v>27302.877161813634</v>
      </c>
    </row>
    <row r="40" spans="1:45" x14ac:dyDescent="0.35">
      <c r="A40" s="33" t="s">
        <v>14</v>
      </c>
      <c r="B40" s="30">
        <f t="shared" si="10"/>
        <v>10383</v>
      </c>
      <c r="C40" s="33" t="s">
        <v>14</v>
      </c>
      <c r="D40" s="31">
        <f t="shared" si="9"/>
        <v>5091.7758089368199</v>
      </c>
      <c r="E40" s="33" t="s">
        <v>14</v>
      </c>
      <c r="F40" s="32">
        <f t="shared" si="11"/>
        <v>5032.1690301703602</v>
      </c>
      <c r="J40" s="49">
        <v>11307.528766653822</v>
      </c>
      <c r="K40" s="49"/>
      <c r="L40" s="49"/>
      <c r="M40" s="49">
        <v>10447.643063026349</v>
      </c>
      <c r="N40" s="49"/>
      <c r="O40" s="49"/>
      <c r="P40" s="49">
        <v>19321.756667772323</v>
      </c>
      <c r="Q40" s="49"/>
      <c r="R40" s="49"/>
      <c r="S40" s="49">
        <v>19334.17598069628</v>
      </c>
      <c r="T40" s="49"/>
      <c r="U40" s="49"/>
      <c r="V40" s="49">
        <v>18382.181049885461</v>
      </c>
      <c r="W40" s="49"/>
      <c r="X40" s="49"/>
      <c r="Y40" s="49">
        <v>18100.696081641196</v>
      </c>
      <c r="Z40" s="49"/>
      <c r="AA40" s="49"/>
      <c r="AB40" s="49">
        <v>27307.644267713065</v>
      </c>
      <c r="AC40" s="49"/>
      <c r="AD40" s="49"/>
      <c r="AE40" s="49">
        <v>27299.792523793141</v>
      </c>
      <c r="AF40" s="49"/>
      <c r="AG40" s="49"/>
      <c r="AH40" s="49">
        <v>18409.259824207744</v>
      </c>
      <c r="AI40" s="49"/>
      <c r="AJ40" s="49"/>
      <c r="AK40" s="49">
        <v>18068.605244421953</v>
      </c>
      <c r="AL40" s="49"/>
      <c r="AM40" s="49"/>
      <c r="AN40" s="49">
        <v>27302.877161813634</v>
      </c>
    </row>
    <row r="41" spans="1:45" x14ac:dyDescent="0.35">
      <c r="A41" s="33" t="s">
        <v>14</v>
      </c>
      <c r="B41" s="30">
        <f t="shared" si="10"/>
        <v>9867</v>
      </c>
      <c r="C41" s="33" t="s">
        <v>14</v>
      </c>
      <c r="D41" s="31">
        <f t="shared" si="9"/>
        <v>5358.0259424402102</v>
      </c>
      <c r="E41" s="33" t="s">
        <v>14</v>
      </c>
      <c r="F41" s="32">
        <f t="shared" si="11"/>
        <v>5075.1583797273897</v>
      </c>
    </row>
    <row r="42" spans="1:45" ht="54.5" thickBot="1" x14ac:dyDescent="0.4">
      <c r="A42" s="33" t="s">
        <v>14</v>
      </c>
      <c r="B42" s="30">
        <f t="shared" si="10"/>
        <v>9841</v>
      </c>
      <c r="C42" s="33" t="s">
        <v>14</v>
      </c>
      <c r="D42" s="31">
        <f t="shared" si="9"/>
        <v>5372.1804511278197</v>
      </c>
      <c r="E42" s="33" t="s">
        <v>14</v>
      </c>
      <c r="F42" s="32">
        <f t="shared" si="11"/>
        <v>5349.3524888708998</v>
      </c>
      <c r="J42" s="41" t="s">
        <v>14</v>
      </c>
      <c r="K42" s="41" t="s">
        <v>13</v>
      </c>
      <c r="L42" s="42" t="s">
        <v>15</v>
      </c>
      <c r="M42" s="42" t="s">
        <v>16</v>
      </c>
      <c r="N42" s="42" t="s">
        <v>56</v>
      </c>
      <c r="P42" s="42"/>
      <c r="Q42" s="42" t="s">
        <v>28</v>
      </c>
      <c r="R42" s="42" t="s">
        <v>27</v>
      </c>
      <c r="S42" s="42" t="s">
        <v>29</v>
      </c>
      <c r="T42" s="42" t="s">
        <v>30</v>
      </c>
      <c r="U42" s="42" t="s">
        <v>31</v>
      </c>
      <c r="V42" s="42" t="s">
        <v>32</v>
      </c>
      <c r="Z42" s="49">
        <v>11307.528766653822</v>
      </c>
      <c r="AR42" s="5" t="s">
        <v>61</v>
      </c>
      <c r="AS42" s="5" t="s">
        <v>62</v>
      </c>
    </row>
    <row r="43" spans="1:45" x14ac:dyDescent="0.35">
      <c r="A43" s="33" t="s">
        <v>14</v>
      </c>
      <c r="B43" s="30">
        <f t="shared" si="10"/>
        <v>9807</v>
      </c>
      <c r="C43" s="33" t="s">
        <v>14</v>
      </c>
      <c r="D43" s="31">
        <f t="shared" si="9"/>
        <v>5391.3531151218504</v>
      </c>
      <c r="E43" s="33" t="s">
        <v>14</v>
      </c>
      <c r="F43" s="32">
        <f t="shared" si="11"/>
        <v>5361.2857432569399</v>
      </c>
      <c r="I43" s="35" t="s">
        <v>33</v>
      </c>
      <c r="J43" s="45">
        <v>10426.888888888889</v>
      </c>
      <c r="K43" s="45">
        <v>9723.3333333333339</v>
      </c>
      <c r="L43" s="45">
        <v>18435.555555555555</v>
      </c>
      <c r="M43" s="45">
        <v>18405</v>
      </c>
      <c r="N43" s="45">
        <v>17718.555555555555</v>
      </c>
      <c r="P43" s="35" t="s">
        <v>33</v>
      </c>
      <c r="Q43" s="43">
        <v>17710.444444444445</v>
      </c>
      <c r="R43" s="43">
        <v>17172.444444444445</v>
      </c>
      <c r="S43" s="43">
        <v>17161.777777777777</v>
      </c>
      <c r="T43" s="43">
        <v>26190.444444444445</v>
      </c>
      <c r="U43" s="43">
        <v>26155.555555555555</v>
      </c>
      <c r="V43" s="43">
        <v>26185.555555555555</v>
      </c>
      <c r="Z43" s="49">
        <v>10447.643063026349</v>
      </c>
      <c r="AQ43" s="24">
        <v>1</v>
      </c>
      <c r="AR43" s="24">
        <v>5689.2213532811902</v>
      </c>
      <c r="AS43" s="24">
        <v>5679.8409388487398</v>
      </c>
    </row>
    <row r="44" spans="1:45" x14ac:dyDescent="0.35">
      <c r="A44" s="33" t="s">
        <v>14</v>
      </c>
      <c r="B44" s="30">
        <f t="shared" si="10"/>
        <v>9652</v>
      </c>
      <c r="C44" s="33" t="s">
        <v>14</v>
      </c>
      <c r="D44" s="31">
        <f t="shared" si="9"/>
        <v>5477.9320348114297</v>
      </c>
      <c r="E44" s="33" t="s">
        <v>14</v>
      </c>
      <c r="F44" s="32">
        <f t="shared" si="11"/>
        <v>5374.9110501168998</v>
      </c>
      <c r="I44" s="35" t="s">
        <v>34</v>
      </c>
      <c r="J44" s="45">
        <v>429.31817534203191</v>
      </c>
      <c r="K44" s="45">
        <v>272.88744118327537</v>
      </c>
      <c r="L44" s="45">
        <v>382.59567108223297</v>
      </c>
      <c r="M44" s="45">
        <v>373.77979256954671</v>
      </c>
      <c r="N44" s="45">
        <v>369.9069369115814</v>
      </c>
      <c r="P44" s="35" t="s">
        <v>34</v>
      </c>
      <c r="Q44" s="43">
        <v>370.82449843824412</v>
      </c>
      <c r="R44" s="43">
        <v>368.57028996105379</v>
      </c>
      <c r="S44" s="43">
        <v>353.34378041858025</v>
      </c>
      <c r="T44" s="43">
        <v>449.61851456760019</v>
      </c>
      <c r="U44" s="43">
        <v>444.89424808071931</v>
      </c>
      <c r="V44" s="43">
        <v>459.52285371504627</v>
      </c>
      <c r="Z44" s="49">
        <v>19321.756667772323</v>
      </c>
      <c r="AQ44" s="24">
        <v>2</v>
      </c>
      <c r="AR44" s="24">
        <v>7961.6613418530296</v>
      </c>
      <c r="AS44" s="24">
        <v>7930.3947457512304</v>
      </c>
    </row>
    <row r="45" spans="1:45" ht="15" thickBot="1" x14ac:dyDescent="0.4">
      <c r="A45" s="34" t="s">
        <v>14</v>
      </c>
      <c r="B45" s="30">
        <f t="shared" si="10"/>
        <v>9346</v>
      </c>
      <c r="C45" s="34" t="s">
        <v>14</v>
      </c>
      <c r="D45" s="31">
        <f t="shared" si="9"/>
        <v>5656.6812881138303</v>
      </c>
      <c r="E45" s="34" t="s">
        <v>14</v>
      </c>
      <c r="F45" s="32">
        <f t="shared" si="11"/>
        <v>5468.8663632602402</v>
      </c>
      <c r="I45" s="35" t="s">
        <v>22</v>
      </c>
      <c r="J45" s="45">
        <v>9867</v>
      </c>
      <c r="K45" s="45">
        <v>9532</v>
      </c>
      <c r="L45" s="45">
        <v>18038</v>
      </c>
      <c r="M45" s="45">
        <v>18080</v>
      </c>
      <c r="N45" s="45">
        <v>17141</v>
      </c>
      <c r="P45" s="35" t="s">
        <v>22</v>
      </c>
      <c r="Q45" s="43">
        <v>17165</v>
      </c>
      <c r="R45" s="43">
        <v>16864</v>
      </c>
      <c r="S45" s="43">
        <v>16883</v>
      </c>
      <c r="T45" s="43">
        <v>25799</v>
      </c>
      <c r="U45" s="43">
        <v>25807</v>
      </c>
      <c r="V45" s="43">
        <v>25761</v>
      </c>
      <c r="Z45" s="49">
        <v>19334.17598069628</v>
      </c>
      <c r="AQ45" s="24">
        <v>3</v>
      </c>
      <c r="AR45" s="24">
        <v>8631.7340997862702</v>
      </c>
      <c r="AS45" s="24">
        <v>8601.93889541715</v>
      </c>
    </row>
    <row r="46" spans="1:45" x14ac:dyDescent="0.35">
      <c r="A46" s="33" t="s">
        <v>26</v>
      </c>
      <c r="B46" s="30">
        <f>R3</f>
        <v>31317</v>
      </c>
      <c r="C46" s="33" t="s">
        <v>26</v>
      </c>
      <c r="D46" s="31">
        <f t="shared" ref="D46:D55" si="12">S3</f>
        <v>1688.2084357738099</v>
      </c>
      <c r="E46" s="33" t="s">
        <v>26</v>
      </c>
      <c r="F46" s="32"/>
      <c r="I46" s="35" t="s">
        <v>35</v>
      </c>
      <c r="J46" s="45" t="e">
        <v>#N/A</v>
      </c>
      <c r="K46" s="45" t="e">
        <v>#N/A</v>
      </c>
      <c r="L46" s="45" t="e">
        <v>#N/A</v>
      </c>
      <c r="M46" s="45" t="e">
        <v>#N/A</v>
      </c>
      <c r="N46" s="45" t="e">
        <v>#N/A</v>
      </c>
      <c r="P46" s="35" t="s">
        <v>35</v>
      </c>
      <c r="Q46" s="43" t="e">
        <v>#N/A</v>
      </c>
      <c r="R46" s="43" t="e">
        <v>#N/A</v>
      </c>
      <c r="S46" s="43" t="e">
        <v>#N/A</v>
      </c>
      <c r="T46" s="43" t="e">
        <v>#N/A</v>
      </c>
      <c r="U46" s="43">
        <v>26199</v>
      </c>
      <c r="V46" s="43" t="e">
        <v>#N/A</v>
      </c>
      <c r="Z46" s="49">
        <v>18382.181049885461</v>
      </c>
      <c r="AQ46" s="24">
        <v>4</v>
      </c>
      <c r="AR46" s="24">
        <v>8967.1170998736707</v>
      </c>
      <c r="AS46" s="24">
        <v>8944.5186910534903</v>
      </c>
    </row>
    <row r="47" spans="1:45" x14ac:dyDescent="0.35">
      <c r="A47" s="33" t="s">
        <v>26</v>
      </c>
      <c r="B47" s="30">
        <f t="shared" ref="B47:B55" si="13">R4</f>
        <v>20291</v>
      </c>
      <c r="C47" s="33" t="s">
        <v>26</v>
      </c>
      <c r="D47" s="31">
        <f t="shared" si="12"/>
        <v>2605.6081214271599</v>
      </c>
      <c r="E47" s="33" t="s">
        <v>26</v>
      </c>
      <c r="F47" s="32">
        <f t="shared" ref="F47:F55" si="14">T4</f>
        <v>1678.29481970543</v>
      </c>
      <c r="I47" s="35" t="s">
        <v>36</v>
      </c>
      <c r="J47" s="45">
        <v>1287.9545260260957</v>
      </c>
      <c r="K47" s="45">
        <v>818.66232354982606</v>
      </c>
      <c r="L47" s="45">
        <v>1147.787013246699</v>
      </c>
      <c r="M47" s="45">
        <v>1121.3393777086401</v>
      </c>
      <c r="N47" s="45">
        <v>1109.7208107347442</v>
      </c>
      <c r="P47" s="35" t="s">
        <v>36</v>
      </c>
      <c r="Q47" s="43">
        <v>1112.4734953147324</v>
      </c>
      <c r="R47" s="43">
        <v>1105.7108698831614</v>
      </c>
      <c r="S47" s="43">
        <v>1060.0313412557407</v>
      </c>
      <c r="T47" s="43">
        <v>1348.8555437028006</v>
      </c>
      <c r="U47" s="43">
        <v>1334.6827442421579</v>
      </c>
      <c r="V47" s="43">
        <v>1378.5685611451388</v>
      </c>
      <c r="Z47" s="49">
        <v>18100.696081641196</v>
      </c>
      <c r="AQ47" s="24">
        <v>5</v>
      </c>
      <c r="AR47" s="24">
        <v>9092.7723002872408</v>
      </c>
      <c r="AS47" s="24">
        <v>9082.9003489724691</v>
      </c>
    </row>
    <row r="48" spans="1:45" x14ac:dyDescent="0.35">
      <c r="A48" s="33" t="s">
        <v>26</v>
      </c>
      <c r="B48" s="30">
        <f t="shared" si="13"/>
        <v>18734</v>
      </c>
      <c r="C48" s="33" t="s">
        <v>26</v>
      </c>
      <c r="D48" s="31">
        <f t="shared" si="12"/>
        <v>2822.3016974484799</v>
      </c>
      <c r="E48" s="33" t="s">
        <v>26</v>
      </c>
      <c r="F48" s="32">
        <f t="shared" si="14"/>
        <v>2602.5300255955899</v>
      </c>
      <c r="I48" s="35" t="s">
        <v>37</v>
      </c>
      <c r="J48" s="45">
        <v>1658826.8611111045</v>
      </c>
      <c r="K48" s="45">
        <v>670208</v>
      </c>
      <c r="L48" s="45">
        <v>1317415.027777778</v>
      </c>
      <c r="M48" s="45">
        <v>1257402</v>
      </c>
      <c r="N48" s="45">
        <v>1231480.2777777778</v>
      </c>
      <c r="P48" s="35" t="s">
        <v>37</v>
      </c>
      <c r="Q48" s="43">
        <v>1237597.2777777778</v>
      </c>
      <c r="R48" s="43">
        <v>1222596.5277777775</v>
      </c>
      <c r="S48" s="43">
        <v>1123666.4444444445</v>
      </c>
      <c r="T48" s="43">
        <v>1819411.2777777778</v>
      </c>
      <c r="U48" s="43">
        <v>1781378.0277777775</v>
      </c>
      <c r="V48" s="43">
        <v>1900451.277777778</v>
      </c>
      <c r="Z48" s="49">
        <v>27307.644267713065</v>
      </c>
      <c r="AQ48" s="24">
        <v>6</v>
      </c>
      <c r="AR48" s="24">
        <v>9266.1392405063198</v>
      </c>
      <c r="AS48" s="24">
        <v>9251.5007898894091</v>
      </c>
    </row>
    <row r="49" spans="1:45" x14ac:dyDescent="0.35">
      <c r="A49" s="33" t="s">
        <v>26</v>
      </c>
      <c r="B49" s="30">
        <f t="shared" si="13"/>
        <v>17675</v>
      </c>
      <c r="C49" s="33" t="s">
        <v>26</v>
      </c>
      <c r="D49" s="31">
        <f t="shared" si="12"/>
        <v>2990.5542986425298</v>
      </c>
      <c r="E49" s="33" t="s">
        <v>26</v>
      </c>
      <c r="F49" s="32">
        <f t="shared" si="14"/>
        <v>2814.7891822827901</v>
      </c>
      <c r="I49" s="35" t="s">
        <v>38</v>
      </c>
      <c r="J49" s="45">
        <v>5.9581569341396694</v>
      </c>
      <c r="K49" s="45">
        <v>3.7122892049962122</v>
      </c>
      <c r="L49" s="45">
        <v>2.3651651176609336</v>
      </c>
      <c r="M49" s="45">
        <v>2.3844323309718671</v>
      </c>
      <c r="N49" s="45">
        <v>3.5167511068150965</v>
      </c>
      <c r="P49" s="35" t="s">
        <v>38</v>
      </c>
      <c r="Q49" s="43">
        <v>3.5939617128398478</v>
      </c>
      <c r="R49" s="43">
        <v>2.4603770057526129</v>
      </c>
      <c r="S49" s="43">
        <v>3.235641088685024</v>
      </c>
      <c r="T49" s="43">
        <v>3.5977509610134284</v>
      </c>
      <c r="U49" s="43">
        <v>4.064481011047878</v>
      </c>
      <c r="V49" s="43">
        <v>3.9299506748217699</v>
      </c>
      <c r="Z49" s="49">
        <v>27299.792523793141</v>
      </c>
      <c r="AQ49" s="24">
        <v>7</v>
      </c>
      <c r="AR49" s="24">
        <v>9121.8068535825496</v>
      </c>
      <c r="AS49" s="24">
        <v>9111.1629716063708</v>
      </c>
    </row>
    <row r="50" spans="1:45" x14ac:dyDescent="0.35">
      <c r="A50" s="33" t="s">
        <v>26</v>
      </c>
      <c r="B50" s="30">
        <f t="shared" si="13"/>
        <v>17141</v>
      </c>
      <c r="C50" s="33" t="s">
        <v>26</v>
      </c>
      <c r="D50" s="31">
        <f t="shared" si="12"/>
        <v>3084.41255396103</v>
      </c>
      <c r="E50" s="33" t="s">
        <v>26</v>
      </c>
      <c r="F50" s="32">
        <f t="shared" si="14"/>
        <v>2980.9437898178899</v>
      </c>
      <c r="I50" s="35" t="s">
        <v>39</v>
      </c>
      <c r="J50" s="45">
        <v>2.3144761521167716</v>
      </c>
      <c r="K50" s="45">
        <v>1.7474869337692569</v>
      </c>
      <c r="L50" s="45">
        <v>1.6941753809745304</v>
      </c>
      <c r="M50" s="45">
        <v>1.7010511363621534</v>
      </c>
      <c r="N50" s="45">
        <v>1.9583066349787785</v>
      </c>
      <c r="P50" s="35" t="s">
        <v>39</v>
      </c>
      <c r="Q50" s="43">
        <v>1.9699201952742071</v>
      </c>
      <c r="R50" s="43">
        <v>1.5565457848587823</v>
      </c>
      <c r="S50" s="43">
        <v>1.6445849256180758</v>
      </c>
      <c r="T50" s="43">
        <v>1.829958156441517</v>
      </c>
      <c r="U50" s="43">
        <v>1.8797276489574923</v>
      </c>
      <c r="V50" s="43">
        <v>1.8954402543345401</v>
      </c>
      <c r="Z50" s="49">
        <v>18409.259824207744</v>
      </c>
      <c r="AQ50" s="24">
        <v>8</v>
      </c>
      <c r="AR50" s="24">
        <v>8955.1188928817191</v>
      </c>
      <c r="AS50" s="24">
        <v>8943.4941967012801</v>
      </c>
    </row>
    <row r="51" spans="1:45" x14ac:dyDescent="0.35">
      <c r="A51" s="33" t="s">
        <v>26</v>
      </c>
      <c r="B51" s="30">
        <f t="shared" si="13"/>
        <v>17103</v>
      </c>
      <c r="C51" s="33" t="s">
        <v>26</v>
      </c>
      <c r="D51" s="31">
        <f t="shared" si="12"/>
        <v>3091.44594515582</v>
      </c>
      <c r="E51" s="33" t="s">
        <v>26</v>
      </c>
      <c r="F51" s="32">
        <f t="shared" si="14"/>
        <v>3078.6654244788601</v>
      </c>
      <c r="I51" s="35" t="s">
        <v>40</v>
      </c>
      <c r="J51" s="45">
        <v>4290</v>
      </c>
      <c r="K51" s="45">
        <v>2706</v>
      </c>
      <c r="L51" s="45">
        <v>3439</v>
      </c>
      <c r="M51" s="45">
        <v>3362</v>
      </c>
      <c r="N51" s="45">
        <v>3357</v>
      </c>
      <c r="P51" s="35" t="s">
        <v>40</v>
      </c>
      <c r="Q51" s="43">
        <v>3405</v>
      </c>
      <c r="R51" s="43">
        <v>3551</v>
      </c>
      <c r="S51" s="43">
        <v>3488</v>
      </c>
      <c r="T51" s="43">
        <v>4256</v>
      </c>
      <c r="U51" s="43">
        <v>4306</v>
      </c>
      <c r="V51" s="43">
        <v>4430</v>
      </c>
      <c r="Z51" s="49">
        <v>18068.605244421953</v>
      </c>
      <c r="AQ51" s="24">
        <v>9</v>
      </c>
      <c r="AR51" s="24">
        <v>9325.5304749392799</v>
      </c>
      <c r="AS51" s="24">
        <v>9318.4819794732994</v>
      </c>
    </row>
    <row r="52" spans="1:45" x14ac:dyDescent="0.35">
      <c r="A52" s="33" t="s">
        <v>26</v>
      </c>
      <c r="B52" s="30">
        <f t="shared" si="13"/>
        <v>17385</v>
      </c>
      <c r="C52" s="33" t="s">
        <v>26</v>
      </c>
      <c r="D52" s="31">
        <f t="shared" si="12"/>
        <v>3041.2999712395699</v>
      </c>
      <c r="E52" s="33" t="s">
        <v>26</v>
      </c>
      <c r="F52" s="32">
        <f t="shared" si="14"/>
        <v>3084.05272981801</v>
      </c>
      <c r="I52" s="35" t="s">
        <v>41</v>
      </c>
      <c r="J52" s="45">
        <v>9346</v>
      </c>
      <c r="K52" s="45">
        <v>8919</v>
      </c>
      <c r="L52" s="45">
        <v>17528</v>
      </c>
      <c r="M52" s="45">
        <v>17519</v>
      </c>
      <c r="N52" s="45">
        <v>16934</v>
      </c>
      <c r="P52" s="35" t="s">
        <v>41</v>
      </c>
      <c r="Q52" s="43">
        <v>16891</v>
      </c>
      <c r="R52" s="43">
        <v>16062</v>
      </c>
      <c r="S52" s="43">
        <v>16091</v>
      </c>
      <c r="T52" s="43">
        <v>25065</v>
      </c>
      <c r="U52" s="43">
        <v>24995</v>
      </c>
      <c r="V52" s="43">
        <v>24992</v>
      </c>
      <c r="Z52" s="49">
        <v>27302.877161813634</v>
      </c>
    </row>
    <row r="53" spans="1:45" x14ac:dyDescent="0.35">
      <c r="A53" s="33" t="s">
        <v>26</v>
      </c>
      <c r="B53" s="30">
        <f t="shared" si="13"/>
        <v>17072</v>
      </c>
      <c r="C53" s="33" t="s">
        <v>26</v>
      </c>
      <c r="D53" s="31">
        <f t="shared" si="12"/>
        <v>3096.8781116382502</v>
      </c>
      <c r="E53" s="33" t="s">
        <v>26</v>
      </c>
      <c r="F53" s="32">
        <f t="shared" si="14"/>
        <v>3034.1443819579899</v>
      </c>
      <c r="I53" s="35" t="s">
        <v>42</v>
      </c>
      <c r="J53" s="45">
        <v>13636</v>
      </c>
      <c r="K53" s="45">
        <v>11625</v>
      </c>
      <c r="L53" s="45">
        <v>20967</v>
      </c>
      <c r="M53" s="45">
        <v>20881</v>
      </c>
      <c r="N53" s="45">
        <v>20291</v>
      </c>
      <c r="P53" s="35" t="s">
        <v>42</v>
      </c>
      <c r="Q53" s="43">
        <v>20296</v>
      </c>
      <c r="R53" s="43">
        <v>19613</v>
      </c>
      <c r="S53" s="43">
        <v>19579</v>
      </c>
      <c r="T53" s="43">
        <v>29321</v>
      </c>
      <c r="U53" s="43">
        <v>29301</v>
      </c>
      <c r="V53" s="43">
        <v>29422</v>
      </c>
      <c r="Z53" s="49"/>
    </row>
    <row r="54" spans="1:45" x14ac:dyDescent="0.35">
      <c r="A54" s="33" t="s">
        <v>26</v>
      </c>
      <c r="B54" s="30">
        <f t="shared" si="13"/>
        <v>16934</v>
      </c>
      <c r="C54" s="33" t="s">
        <v>26</v>
      </c>
      <c r="D54" s="31">
        <f t="shared" si="12"/>
        <v>3122.2983347112299</v>
      </c>
      <c r="E54" s="33" t="s">
        <v>26</v>
      </c>
      <c r="F54" s="32">
        <f t="shared" si="14"/>
        <v>3090.3617978841498</v>
      </c>
      <c r="I54" s="35" t="s">
        <v>43</v>
      </c>
      <c r="J54" s="45">
        <v>93842</v>
      </c>
      <c r="K54" s="45">
        <v>87510</v>
      </c>
      <c r="L54" s="45">
        <v>165920</v>
      </c>
      <c r="M54" s="45">
        <v>165645</v>
      </c>
      <c r="N54" s="45">
        <v>159467</v>
      </c>
      <c r="P54" s="35" t="s">
        <v>43</v>
      </c>
      <c r="Q54" s="43">
        <v>159394</v>
      </c>
      <c r="R54" s="43">
        <v>154552</v>
      </c>
      <c r="S54" s="43">
        <v>154456</v>
      </c>
      <c r="T54" s="43">
        <v>235714</v>
      </c>
      <c r="U54" s="43">
        <v>235400</v>
      </c>
      <c r="V54" s="43">
        <v>235670</v>
      </c>
    </row>
    <row r="55" spans="1:45" ht="15" thickBot="1" x14ac:dyDescent="0.4">
      <c r="A55" s="33" t="s">
        <v>26</v>
      </c>
      <c r="B55" s="30">
        <f t="shared" si="13"/>
        <v>17132</v>
      </c>
      <c r="C55" s="33" t="s">
        <v>26</v>
      </c>
      <c r="D55" s="31">
        <f t="shared" si="12"/>
        <v>3086.21293485874</v>
      </c>
      <c r="E55" s="33" t="s">
        <v>26</v>
      </c>
      <c r="F55" s="32">
        <f t="shared" si="14"/>
        <v>3116.7767036076398</v>
      </c>
      <c r="I55" s="35" t="s">
        <v>44</v>
      </c>
      <c r="J55" s="45">
        <v>9</v>
      </c>
      <c r="K55" s="45">
        <v>9</v>
      </c>
      <c r="L55" s="45">
        <v>9</v>
      </c>
      <c r="M55" s="45">
        <v>9</v>
      </c>
      <c r="N55" s="45">
        <v>9</v>
      </c>
      <c r="P55" s="35" t="s">
        <v>44</v>
      </c>
      <c r="Q55" s="43">
        <v>9</v>
      </c>
      <c r="R55" s="43">
        <v>9</v>
      </c>
      <c r="S55" s="43">
        <v>9</v>
      </c>
      <c r="T55" s="43">
        <v>9</v>
      </c>
      <c r="U55" s="43">
        <v>9</v>
      </c>
      <c r="V55" s="43">
        <v>9</v>
      </c>
      <c r="Z55" s="49"/>
    </row>
    <row r="56" spans="1:45" ht="15" thickBot="1" x14ac:dyDescent="0.4">
      <c r="A56" s="29" t="s">
        <v>27</v>
      </c>
      <c r="B56" s="30">
        <f>V3</f>
        <v>28920</v>
      </c>
      <c r="C56" s="29" t="s">
        <v>27</v>
      </c>
      <c r="D56" s="31">
        <f t="shared" ref="D56:D65" si="15">W3</f>
        <v>1828.1871304588301</v>
      </c>
      <c r="E56" s="29" t="s">
        <v>27</v>
      </c>
      <c r="F56" s="32"/>
      <c r="I56" s="36" t="s">
        <v>45</v>
      </c>
      <c r="J56" s="46">
        <v>1440.5287666538229</v>
      </c>
      <c r="K56" s="46">
        <v>915.64306302634907</v>
      </c>
      <c r="L56" s="46">
        <v>1283.756667772323</v>
      </c>
      <c r="M56" s="46">
        <v>1254.1759806962812</v>
      </c>
      <c r="N56" s="46">
        <v>1241.1810498854616</v>
      </c>
      <c r="P56" s="36" t="s">
        <v>45</v>
      </c>
      <c r="Q56" s="44">
        <v>1244.2598242077445</v>
      </c>
      <c r="R56" s="44">
        <v>1236.6960816411959</v>
      </c>
      <c r="S56" s="44">
        <v>1185.6052444219531</v>
      </c>
      <c r="T56" s="44">
        <v>1508.6442677130651</v>
      </c>
      <c r="U56" s="44">
        <v>1492.792523793142</v>
      </c>
      <c r="V56" s="44">
        <v>1541.877161813635</v>
      </c>
      <c r="Z56" s="49"/>
    </row>
    <row r="57" spans="1:45" ht="15" thickBot="1" x14ac:dyDescent="0.4">
      <c r="A57" s="29" t="s">
        <v>27</v>
      </c>
      <c r="B57" s="30">
        <f t="shared" ref="B57:B65" si="16">V4</f>
        <v>19613</v>
      </c>
      <c r="C57" s="29" t="s">
        <v>27</v>
      </c>
      <c r="D57" s="31">
        <f t="shared" si="15"/>
        <v>2695.4017128874302</v>
      </c>
      <c r="E57" s="29" t="s">
        <v>27</v>
      </c>
      <c r="F57" s="32">
        <f t="shared" ref="F57:F65" si="17">X4</f>
        <v>1818.56641672972</v>
      </c>
      <c r="I57" s="36" t="s">
        <v>46</v>
      </c>
      <c r="J57" s="46">
        <f>J56+J45</f>
        <v>11307.528766653822</v>
      </c>
      <c r="K57" s="46">
        <f>K56+K45</f>
        <v>10447.643063026349</v>
      </c>
      <c r="L57" s="46">
        <f>L56+L45</f>
        <v>19321.756667772323</v>
      </c>
      <c r="M57" s="46">
        <f>M56+M45</f>
        <v>19334.17598069628</v>
      </c>
      <c r="N57" s="46">
        <f>N56+N45</f>
        <v>18382.181049885461</v>
      </c>
      <c r="P57" s="36" t="s">
        <v>46</v>
      </c>
      <c r="Q57" s="44">
        <f t="shared" ref="Q57:V57" si="18">Q56+Q45</f>
        <v>18409.259824207744</v>
      </c>
      <c r="R57" s="44">
        <f t="shared" si="18"/>
        <v>18100.696081641196</v>
      </c>
      <c r="S57" s="44">
        <f t="shared" si="18"/>
        <v>18068.605244421953</v>
      </c>
      <c r="T57" s="44">
        <f t="shared" si="18"/>
        <v>27307.644267713065</v>
      </c>
      <c r="U57" s="44">
        <f t="shared" si="18"/>
        <v>27299.792523793141</v>
      </c>
      <c r="V57" s="44">
        <f t="shared" si="18"/>
        <v>27302.877161813634</v>
      </c>
    </row>
    <row r="58" spans="1:45" ht="15" thickBot="1" x14ac:dyDescent="0.4">
      <c r="A58" s="29" t="s">
        <v>27</v>
      </c>
      <c r="B58" s="30">
        <f t="shared" si="16"/>
        <v>18212</v>
      </c>
      <c r="C58" s="29" t="s">
        <v>27</v>
      </c>
      <c r="D58" s="31">
        <f t="shared" si="15"/>
        <v>2903.1956951460502</v>
      </c>
      <c r="E58" s="29" t="s">
        <v>27</v>
      </c>
      <c r="F58" s="32">
        <f t="shared" si="17"/>
        <v>2647.2237520652802</v>
      </c>
      <c r="Z58" s="49"/>
    </row>
    <row r="59" spans="1:45" ht="58.5" thickBot="1" x14ac:dyDescent="0.4">
      <c r="A59" s="29" t="s">
        <v>27</v>
      </c>
      <c r="B59" s="30">
        <f t="shared" si="16"/>
        <v>17180</v>
      </c>
      <c r="C59" s="29" t="s">
        <v>27</v>
      </c>
      <c r="D59" s="31">
        <f t="shared" si="15"/>
        <v>3077.59022118742</v>
      </c>
      <c r="E59" s="29" t="s">
        <v>27</v>
      </c>
      <c r="F59" s="32">
        <f t="shared" si="17"/>
        <v>2895.5640744797302</v>
      </c>
      <c r="Z59" s="52" t="s">
        <v>57</v>
      </c>
      <c r="AA59" s="52" t="s">
        <v>20</v>
      </c>
      <c r="AB59" s="87" t="s">
        <v>21</v>
      </c>
      <c r="AC59" s="87"/>
      <c r="AD59" s="87" t="s">
        <v>22</v>
      </c>
      <c r="AE59" s="87"/>
      <c r="AF59" s="87" t="s">
        <v>25</v>
      </c>
      <c r="AG59" s="87"/>
      <c r="AH59" s="87" t="s">
        <v>23</v>
      </c>
      <c r="AI59" s="87"/>
      <c r="AJ59" s="52" t="s">
        <v>24</v>
      </c>
      <c r="AK59" s="53" t="s">
        <v>58</v>
      </c>
      <c r="AM59" s="52" t="s">
        <v>57</v>
      </c>
      <c r="AN59" s="53" t="s">
        <v>60</v>
      </c>
    </row>
    <row r="60" spans="1:45" ht="15" thickBot="1" x14ac:dyDescent="0.4">
      <c r="A60" s="29" t="s">
        <v>27</v>
      </c>
      <c r="B60" s="30">
        <f t="shared" si="16"/>
        <v>16864</v>
      </c>
      <c r="C60" s="29" t="s">
        <v>27</v>
      </c>
      <c r="D60" s="31">
        <f t="shared" si="15"/>
        <v>3135.0726356359301</v>
      </c>
      <c r="E60" s="29" t="s">
        <v>27</v>
      </c>
      <c r="F60" s="32">
        <f t="shared" si="17"/>
        <v>3065.6346031193798</v>
      </c>
      <c r="Z60" s="54" t="s">
        <v>13</v>
      </c>
      <c r="AA60" s="88">
        <v>20059</v>
      </c>
      <c r="AB60" s="88"/>
      <c r="AC60" s="88">
        <v>10206</v>
      </c>
      <c r="AD60" s="88"/>
      <c r="AE60" s="88">
        <v>9620</v>
      </c>
      <c r="AF60" s="88"/>
      <c r="AG60" s="88">
        <v>10961</v>
      </c>
      <c r="AH60" s="88"/>
      <c r="AI60" s="55">
        <v>9413</v>
      </c>
      <c r="AJ60" s="56">
        <v>8978</v>
      </c>
      <c r="AK60" s="57">
        <v>10448</v>
      </c>
      <c r="AM60" s="54" t="s">
        <v>13</v>
      </c>
      <c r="AN60" s="57">
        <v>10448</v>
      </c>
    </row>
    <row r="61" spans="1:45" ht="15" thickBot="1" x14ac:dyDescent="0.4">
      <c r="A61" s="29" t="s">
        <v>27</v>
      </c>
      <c r="B61" s="30">
        <f t="shared" si="16"/>
        <v>16662</v>
      </c>
      <c r="C61" s="29" t="s">
        <v>27</v>
      </c>
      <c r="D61" s="31">
        <f t="shared" si="15"/>
        <v>3173.2685151842502</v>
      </c>
      <c r="E61" s="29" t="s">
        <v>27</v>
      </c>
      <c r="F61" s="32">
        <f t="shared" si="17"/>
        <v>3121.1924439197101</v>
      </c>
      <c r="Z61" s="58" t="s">
        <v>14</v>
      </c>
      <c r="AA61" s="86">
        <v>21272</v>
      </c>
      <c r="AB61" s="86"/>
      <c r="AC61" s="86">
        <v>10823</v>
      </c>
      <c r="AD61" s="86"/>
      <c r="AE61" s="86">
        <v>10383</v>
      </c>
      <c r="AF61" s="86"/>
      <c r="AG61" s="86">
        <v>11752</v>
      </c>
      <c r="AH61" s="86"/>
      <c r="AI61" s="59">
        <v>9841</v>
      </c>
      <c r="AJ61" s="60">
        <v>9652</v>
      </c>
      <c r="AK61" s="61">
        <v>11308</v>
      </c>
      <c r="AM61" s="58" t="s">
        <v>14</v>
      </c>
      <c r="AN61" s="61">
        <v>11308</v>
      </c>
    </row>
    <row r="62" spans="1:45" ht="26.5" thickBot="1" x14ac:dyDescent="0.4">
      <c r="A62" s="29" t="s">
        <v>27</v>
      </c>
      <c r="B62" s="30">
        <f t="shared" si="16"/>
        <v>16838</v>
      </c>
      <c r="C62" s="29" t="s">
        <v>27</v>
      </c>
      <c r="D62" s="31">
        <f t="shared" si="15"/>
        <v>3140.09977431999</v>
      </c>
      <c r="E62" s="29" t="s">
        <v>27</v>
      </c>
      <c r="F62" s="32">
        <f t="shared" si="17"/>
        <v>3161.12639005141</v>
      </c>
      <c r="Z62" s="54" t="s">
        <v>29</v>
      </c>
      <c r="AA62" s="85">
        <v>29167</v>
      </c>
      <c r="AB62" s="85"/>
      <c r="AC62" s="85">
        <v>17915</v>
      </c>
      <c r="AD62" s="85"/>
      <c r="AE62" s="85">
        <v>17039</v>
      </c>
      <c r="AF62" s="85"/>
      <c r="AG62" s="85">
        <v>18606</v>
      </c>
      <c r="AH62" s="85"/>
      <c r="AI62" s="55">
        <v>16781</v>
      </c>
      <c r="AJ62" s="56">
        <v>16091</v>
      </c>
      <c r="AK62" s="57">
        <v>18069</v>
      </c>
      <c r="AM62" s="54" t="s">
        <v>29</v>
      </c>
      <c r="AN62" s="57">
        <v>18069</v>
      </c>
    </row>
    <row r="63" spans="1:45" ht="26.5" thickBot="1" x14ac:dyDescent="0.4">
      <c r="A63" s="29" t="s">
        <v>27</v>
      </c>
      <c r="B63" s="30">
        <f t="shared" si="16"/>
        <v>16944</v>
      </c>
      <c r="C63" s="29" t="s">
        <v>27</v>
      </c>
      <c r="D63" s="31">
        <f t="shared" si="15"/>
        <v>3120.2714665092899</v>
      </c>
      <c r="E63" s="29" t="s">
        <v>27</v>
      </c>
      <c r="F63" s="32">
        <f t="shared" si="17"/>
        <v>3130.8029369966798</v>
      </c>
      <c r="Z63" s="58" t="s">
        <v>27</v>
      </c>
      <c r="AA63" s="86">
        <v>28920</v>
      </c>
      <c r="AB63" s="86"/>
      <c r="AC63" s="86">
        <v>18212</v>
      </c>
      <c r="AD63" s="86"/>
      <c r="AE63" s="86">
        <v>16944</v>
      </c>
      <c r="AF63" s="86"/>
      <c r="AG63" s="86">
        <v>18588</v>
      </c>
      <c r="AH63" s="86"/>
      <c r="AI63" s="59">
        <v>16838</v>
      </c>
      <c r="AJ63" s="60">
        <v>16062</v>
      </c>
      <c r="AK63" s="61">
        <v>18101</v>
      </c>
      <c r="AM63" s="58" t="s">
        <v>27</v>
      </c>
      <c r="AN63" s="61">
        <v>18101</v>
      </c>
    </row>
    <row r="64" spans="1:45" ht="15" thickBot="1" x14ac:dyDescent="0.4">
      <c r="A64" s="29" t="s">
        <v>27</v>
      </c>
      <c r="B64" s="30">
        <f t="shared" si="16"/>
        <v>16062</v>
      </c>
      <c r="C64" s="29" t="s">
        <v>27</v>
      </c>
      <c r="D64" s="31">
        <f t="shared" si="15"/>
        <v>3291.8067488482102</v>
      </c>
      <c r="E64" s="29" t="s">
        <v>27</v>
      </c>
      <c r="F64" s="32">
        <f t="shared" si="17"/>
        <v>3111.6407721280598</v>
      </c>
      <c r="Z64" s="54" t="s">
        <v>56</v>
      </c>
      <c r="AA64" s="85">
        <v>31317</v>
      </c>
      <c r="AB64" s="85"/>
      <c r="AC64" s="85">
        <v>18734</v>
      </c>
      <c r="AD64" s="85"/>
      <c r="AE64" s="85">
        <v>17385</v>
      </c>
      <c r="AF64" s="85"/>
      <c r="AG64" s="85">
        <v>19295</v>
      </c>
      <c r="AH64" s="85"/>
      <c r="AI64" s="55">
        <v>17103</v>
      </c>
      <c r="AJ64" s="56">
        <v>16934</v>
      </c>
      <c r="AK64" s="57">
        <v>18382</v>
      </c>
      <c r="AM64" s="54" t="s">
        <v>56</v>
      </c>
      <c r="AN64" s="57">
        <v>18382</v>
      </c>
    </row>
    <row r="65" spans="1:40" ht="15" thickBot="1" x14ac:dyDescent="0.4">
      <c r="A65" s="29" t="s">
        <v>27</v>
      </c>
      <c r="B65" s="30">
        <f t="shared" si="16"/>
        <v>16177</v>
      </c>
      <c r="C65" s="29" t="s">
        <v>27</v>
      </c>
      <c r="D65" s="31">
        <f t="shared" si="15"/>
        <v>3268.4057612659899</v>
      </c>
      <c r="E65" s="29" t="s">
        <v>27</v>
      </c>
      <c r="F65" s="32">
        <f t="shared" si="17"/>
        <v>3286.48682247637</v>
      </c>
      <c r="Z65" s="58" t="s">
        <v>28</v>
      </c>
      <c r="AA65" s="86">
        <v>31560</v>
      </c>
      <c r="AB65" s="86"/>
      <c r="AC65" s="86">
        <v>18718</v>
      </c>
      <c r="AD65" s="86"/>
      <c r="AE65" s="86">
        <v>17365</v>
      </c>
      <c r="AF65" s="86"/>
      <c r="AG65" s="86">
        <v>19310</v>
      </c>
      <c r="AH65" s="86"/>
      <c r="AI65" s="59">
        <v>17084</v>
      </c>
      <c r="AJ65" s="60">
        <v>16891</v>
      </c>
      <c r="AK65" s="61">
        <v>18409</v>
      </c>
      <c r="AM65" s="58" t="s">
        <v>28</v>
      </c>
      <c r="AN65" s="61">
        <v>18409</v>
      </c>
    </row>
    <row r="66" spans="1:40" ht="15" thickBot="1" x14ac:dyDescent="0.4">
      <c r="A66" s="29" t="s">
        <v>28</v>
      </c>
      <c r="B66" s="30">
        <f>AH3</f>
        <v>31560</v>
      </c>
      <c r="C66" s="29" t="s">
        <v>28</v>
      </c>
      <c r="D66" s="31">
        <f t="shared" ref="D66:D75" si="19">AI3</f>
        <v>7422.0715439941696</v>
      </c>
      <c r="E66" s="29" t="s">
        <v>28</v>
      </c>
      <c r="F66" s="32"/>
      <c r="Z66" s="54" t="s">
        <v>15</v>
      </c>
      <c r="AA66" s="85">
        <v>32002</v>
      </c>
      <c r="AB66" s="85"/>
      <c r="AC66" s="85">
        <v>19650</v>
      </c>
      <c r="AD66" s="85"/>
      <c r="AE66" s="85">
        <v>18176</v>
      </c>
      <c r="AF66" s="85"/>
      <c r="AG66" s="85">
        <v>20044</v>
      </c>
      <c r="AH66" s="85"/>
      <c r="AI66" s="55">
        <v>17890</v>
      </c>
      <c r="AJ66" s="56">
        <v>17532</v>
      </c>
      <c r="AK66" s="57">
        <v>19322</v>
      </c>
      <c r="AM66" s="54" t="s">
        <v>15</v>
      </c>
      <c r="AN66" s="57">
        <v>19322</v>
      </c>
    </row>
    <row r="67" spans="1:40" ht="26.5" thickBot="1" x14ac:dyDescent="0.4">
      <c r="A67" s="29" t="s">
        <v>28</v>
      </c>
      <c r="B67" s="30">
        <f t="shared" ref="B67:B75" si="20">AH4</f>
        <v>20296</v>
      </c>
      <c r="C67" s="29" t="s">
        <v>28</v>
      </c>
      <c r="D67" s="31">
        <f t="shared" si="19"/>
        <v>11541.0159136818</v>
      </c>
      <c r="E67" s="29" t="s">
        <v>28</v>
      </c>
      <c r="F67" s="32">
        <f t="shared" ref="F67:F75" si="21">AJ4</f>
        <v>7409.1599190283396</v>
      </c>
      <c r="Z67" s="58" t="s">
        <v>16</v>
      </c>
      <c r="AA67" s="86">
        <v>32457</v>
      </c>
      <c r="AB67" s="86"/>
      <c r="AC67" s="86">
        <v>19588</v>
      </c>
      <c r="AD67" s="86"/>
      <c r="AE67" s="86">
        <v>18105</v>
      </c>
      <c r="AF67" s="86"/>
      <c r="AG67" s="86">
        <v>20061</v>
      </c>
      <c r="AH67" s="86"/>
      <c r="AI67" s="59">
        <v>17837</v>
      </c>
      <c r="AJ67" s="60">
        <v>17519</v>
      </c>
      <c r="AK67" s="61">
        <v>19334</v>
      </c>
      <c r="AM67" s="58" t="s">
        <v>16</v>
      </c>
      <c r="AN67" s="61">
        <v>19334</v>
      </c>
    </row>
    <row r="68" spans="1:40" ht="26.5" thickBot="1" x14ac:dyDescent="0.4">
      <c r="A68" s="29" t="s">
        <v>28</v>
      </c>
      <c r="B68" s="30">
        <f t="shared" si="20"/>
        <v>18718</v>
      </c>
      <c r="C68" s="29" t="s">
        <v>28</v>
      </c>
      <c r="D68" s="31">
        <f t="shared" si="19"/>
        <v>12513.916341684901</v>
      </c>
      <c r="E68" s="29" t="s">
        <v>28</v>
      </c>
      <c r="F68" s="32">
        <f t="shared" si="21"/>
        <v>11514.919136803799</v>
      </c>
      <c r="Z68" s="54" t="s">
        <v>31</v>
      </c>
      <c r="AA68" s="85">
        <v>41447</v>
      </c>
      <c r="AB68" s="85"/>
      <c r="AC68" s="85">
        <v>26940</v>
      </c>
      <c r="AD68" s="85"/>
      <c r="AE68" s="85">
        <v>26199</v>
      </c>
      <c r="AF68" s="85"/>
      <c r="AG68" s="85">
        <v>27984</v>
      </c>
      <c r="AH68" s="85"/>
      <c r="AI68" s="55">
        <v>25610</v>
      </c>
      <c r="AJ68" s="56">
        <v>25021</v>
      </c>
      <c r="AK68" s="57">
        <v>27300</v>
      </c>
      <c r="AM68" s="54" t="s">
        <v>31</v>
      </c>
      <c r="AN68" s="57">
        <v>27300</v>
      </c>
    </row>
    <row r="69" spans="1:40" ht="26.5" thickBot="1" x14ac:dyDescent="0.4">
      <c r="A69" s="29" t="s">
        <v>28</v>
      </c>
      <c r="B69" s="30">
        <f t="shared" si="20"/>
        <v>17647</v>
      </c>
      <c r="C69" s="29" t="s">
        <v>28</v>
      </c>
      <c r="D69" s="31">
        <f t="shared" si="19"/>
        <v>13274.0975803252</v>
      </c>
      <c r="E69" s="29" t="s">
        <v>28</v>
      </c>
      <c r="F69" s="32">
        <f t="shared" si="21"/>
        <v>12472.605292582901</v>
      </c>
      <c r="Z69" s="58" t="s">
        <v>32</v>
      </c>
      <c r="AA69" s="86">
        <v>41172</v>
      </c>
      <c r="AB69" s="86"/>
      <c r="AC69" s="86">
        <v>27137</v>
      </c>
      <c r="AD69" s="86"/>
      <c r="AE69" s="86">
        <v>26122</v>
      </c>
      <c r="AF69" s="86"/>
      <c r="AG69" s="86">
        <v>27983</v>
      </c>
      <c r="AH69" s="86"/>
      <c r="AI69" s="59">
        <v>25679</v>
      </c>
      <c r="AJ69" s="60">
        <v>25119</v>
      </c>
      <c r="AK69" s="61">
        <v>27303</v>
      </c>
      <c r="AM69" s="58" t="s">
        <v>32</v>
      </c>
      <c r="AN69" s="61">
        <v>27303</v>
      </c>
    </row>
    <row r="70" spans="1:40" ht="26.5" thickBot="1" x14ac:dyDescent="0.4">
      <c r="A70" s="29" t="s">
        <v>28</v>
      </c>
      <c r="B70" s="30">
        <f t="shared" si="20"/>
        <v>17160</v>
      </c>
      <c r="C70" s="29" t="s">
        <v>28</v>
      </c>
      <c r="D70" s="31">
        <f t="shared" si="19"/>
        <v>13650.815850815799</v>
      </c>
      <c r="E70" s="29" t="s">
        <v>28</v>
      </c>
      <c r="F70" s="32">
        <f t="shared" si="21"/>
        <v>13235.098028137099</v>
      </c>
      <c r="Z70" s="54" t="s">
        <v>30</v>
      </c>
      <c r="AA70" s="85">
        <v>41080</v>
      </c>
      <c r="AB70" s="85"/>
      <c r="AC70" s="85">
        <v>27193</v>
      </c>
      <c r="AD70" s="85"/>
      <c r="AE70" s="85">
        <v>26103</v>
      </c>
      <c r="AF70" s="85"/>
      <c r="AG70" s="85">
        <v>27970</v>
      </c>
      <c r="AH70" s="85"/>
      <c r="AI70" s="55">
        <v>25697</v>
      </c>
      <c r="AJ70" s="56">
        <v>25095</v>
      </c>
      <c r="AK70" s="57">
        <v>27308</v>
      </c>
      <c r="AM70" s="54" t="s">
        <v>30</v>
      </c>
      <c r="AN70" s="57">
        <v>27308</v>
      </c>
    </row>
    <row r="71" spans="1:40" ht="15" thickBot="1" x14ac:dyDescent="0.4">
      <c r="A71" s="29" t="s">
        <v>28</v>
      </c>
      <c r="B71" s="30">
        <f t="shared" si="20"/>
        <v>17084</v>
      </c>
      <c r="C71" s="29" t="s">
        <v>28</v>
      </c>
      <c r="D71" s="31">
        <f t="shared" si="19"/>
        <v>13710.7404155692</v>
      </c>
      <c r="E71" s="29" t="s">
        <v>28</v>
      </c>
      <c r="F71" s="32">
        <f t="shared" si="21"/>
        <v>13614.320585842101</v>
      </c>
      <c r="Z71"/>
      <c r="AA71"/>
      <c r="AB71"/>
      <c r="AC71"/>
      <c r="AD71"/>
      <c r="AE71"/>
      <c r="AF71"/>
      <c r="AG71"/>
      <c r="AH71"/>
      <c r="AI71"/>
      <c r="AJ71"/>
      <c r="AK71"/>
    </row>
    <row r="72" spans="1:40" ht="15" thickBot="1" x14ac:dyDescent="0.4">
      <c r="A72" s="29" t="s">
        <v>28</v>
      </c>
      <c r="B72" s="30">
        <f t="shared" si="20"/>
        <v>17365</v>
      </c>
      <c r="C72" s="29" t="s">
        <v>28</v>
      </c>
      <c r="D72" s="31">
        <f t="shared" si="19"/>
        <v>13489.663115462101</v>
      </c>
      <c r="E72" s="29" t="s">
        <v>28</v>
      </c>
      <c r="F72" s="32">
        <f t="shared" si="21"/>
        <v>13677.1180008174</v>
      </c>
      <c r="Z72"/>
      <c r="AA72"/>
      <c r="AB72"/>
      <c r="AC72"/>
      <c r="AD72"/>
      <c r="AE72"/>
      <c r="AF72"/>
      <c r="AG72"/>
      <c r="AH72"/>
      <c r="AI72"/>
      <c r="AJ72"/>
      <c r="AK72"/>
    </row>
    <row r="73" spans="1:40" ht="409.6" thickBot="1" x14ac:dyDescent="0.4">
      <c r="A73" s="29" t="s">
        <v>28</v>
      </c>
      <c r="B73" s="30">
        <f t="shared" si="20"/>
        <v>17068</v>
      </c>
      <c r="C73" s="29" t="s">
        <v>28</v>
      </c>
      <c r="D73" s="31">
        <f t="shared" si="19"/>
        <v>13724.396531520901</v>
      </c>
      <c r="E73" s="29" t="s">
        <v>28</v>
      </c>
      <c r="F73" s="32">
        <f t="shared" si="21"/>
        <v>13448.6163738661</v>
      </c>
      <c r="Z73" s="62" t="s">
        <v>59</v>
      </c>
      <c r="AA73"/>
      <c r="AB73"/>
      <c r="AC73"/>
      <c r="AD73"/>
      <c r="AE73"/>
      <c r="AF73"/>
      <c r="AG73"/>
      <c r="AH73"/>
      <c r="AI73"/>
      <c r="AJ73"/>
      <c r="AK73"/>
    </row>
    <row r="74" spans="1:40" ht="15" thickBot="1" x14ac:dyDescent="0.4">
      <c r="A74" s="29" t="s">
        <v>28</v>
      </c>
      <c r="B74" s="30">
        <f t="shared" si="20"/>
        <v>16891</v>
      </c>
      <c r="C74" s="29" t="s">
        <v>28</v>
      </c>
      <c r="D74" s="31">
        <f t="shared" si="19"/>
        <v>13868.2138416908</v>
      </c>
      <c r="E74" s="29" t="s">
        <v>28</v>
      </c>
      <c r="F74" s="32">
        <f t="shared" si="21"/>
        <v>13670.7324190253</v>
      </c>
    </row>
    <row r="75" spans="1:40" x14ac:dyDescent="0.35">
      <c r="A75" s="29" t="s">
        <v>28</v>
      </c>
      <c r="B75" s="30">
        <f t="shared" si="20"/>
        <v>17165</v>
      </c>
      <c r="C75" s="29" t="s">
        <v>28</v>
      </c>
      <c r="D75" s="31">
        <f t="shared" si="19"/>
        <v>13646.8394989804</v>
      </c>
      <c r="E75" s="29" t="s">
        <v>28</v>
      </c>
      <c r="F75" s="32">
        <f t="shared" si="21"/>
        <v>13855.089607854699</v>
      </c>
    </row>
    <row r="76" spans="1:40" ht="15" thickBot="1" x14ac:dyDescent="0.4">
      <c r="A76" s="34" t="s">
        <v>29</v>
      </c>
      <c r="B76" s="30">
        <f>AL3</f>
        <v>29167</v>
      </c>
      <c r="C76" s="34" t="s">
        <v>29</v>
      </c>
      <c r="D76" s="31">
        <f t="shared" ref="D76:D85" si="22">AM3</f>
        <v>8024.9400479616297</v>
      </c>
      <c r="E76" s="34" t="s">
        <v>29</v>
      </c>
      <c r="F76" s="32"/>
    </row>
    <row r="77" spans="1:40" ht="15" thickBot="1" x14ac:dyDescent="0.4">
      <c r="A77" s="34" t="s">
        <v>29</v>
      </c>
      <c r="B77" s="30">
        <f t="shared" ref="B77:B85" si="23">AL4</f>
        <v>19579</v>
      </c>
      <c r="C77" s="34" t="s">
        <v>29</v>
      </c>
      <c r="D77" s="31">
        <f t="shared" si="22"/>
        <v>11963.6363636363</v>
      </c>
      <c r="E77" s="34" t="s">
        <v>29</v>
      </c>
      <c r="F77" s="32">
        <f t="shared" ref="F77:F85" si="24">AN4</f>
        <v>8013.1358396332898</v>
      </c>
    </row>
    <row r="78" spans="1:40" ht="15" thickBot="1" x14ac:dyDescent="0.4">
      <c r="A78" s="34" t="s">
        <v>29</v>
      </c>
      <c r="B78" s="30">
        <f t="shared" si="23"/>
        <v>17915</v>
      </c>
      <c r="C78" s="34" t="s">
        <v>29</v>
      </c>
      <c r="D78" s="31">
        <f t="shared" si="22"/>
        <v>13074.7934806876</v>
      </c>
      <c r="E78" s="34" t="s">
        <v>29</v>
      </c>
      <c r="F78" s="32">
        <f t="shared" si="24"/>
        <v>11809.235733010601</v>
      </c>
    </row>
    <row r="79" spans="1:40" ht="15" thickBot="1" x14ac:dyDescent="0.4">
      <c r="A79" s="34" t="s">
        <v>29</v>
      </c>
      <c r="B79" s="30">
        <f t="shared" si="23"/>
        <v>17283</v>
      </c>
      <c r="C79" s="34" t="s">
        <v>29</v>
      </c>
      <c r="D79" s="31">
        <f t="shared" si="22"/>
        <v>13553.6654515998</v>
      </c>
      <c r="E79" s="34" t="s">
        <v>29</v>
      </c>
      <c r="F79" s="32">
        <f t="shared" si="24"/>
        <v>13048.573975044499</v>
      </c>
    </row>
    <row r="80" spans="1:40" ht="15" thickBot="1" x14ac:dyDescent="0.4">
      <c r="A80" s="34" t="s">
        <v>29</v>
      </c>
      <c r="B80" s="30">
        <f t="shared" si="23"/>
        <v>16883</v>
      </c>
      <c r="C80" s="34" t="s">
        <v>29</v>
      </c>
      <c r="D80" s="31">
        <f t="shared" si="22"/>
        <v>13873.9635157545</v>
      </c>
      <c r="E80" s="34" t="s">
        <v>29</v>
      </c>
      <c r="F80" s="32">
        <f t="shared" si="24"/>
        <v>13531.7428224828</v>
      </c>
    </row>
    <row r="81" spans="1:6" ht="15" thickBot="1" x14ac:dyDescent="0.4">
      <c r="A81" s="34" t="s">
        <v>29</v>
      </c>
      <c r="B81" s="30">
        <f t="shared" si="23"/>
        <v>16712</v>
      </c>
      <c r="C81" s="34" t="s">
        <v>29</v>
      </c>
      <c r="D81" s="31">
        <f t="shared" si="22"/>
        <v>14016.754427955901</v>
      </c>
      <c r="E81" s="34" t="s">
        <v>29</v>
      </c>
      <c r="F81" s="32">
        <f t="shared" si="24"/>
        <v>13836.266981689299</v>
      </c>
    </row>
    <row r="82" spans="1:6" ht="15" thickBot="1" x14ac:dyDescent="0.4">
      <c r="A82" s="34" t="s">
        <v>29</v>
      </c>
      <c r="B82" s="30">
        <f t="shared" si="23"/>
        <v>16781</v>
      </c>
      <c r="C82" s="34" t="s">
        <v>29</v>
      </c>
      <c r="D82" s="31">
        <f t="shared" si="22"/>
        <v>13959.1204338239</v>
      </c>
      <c r="E82" s="34" t="s">
        <v>29</v>
      </c>
      <c r="F82" s="32">
        <f t="shared" si="24"/>
        <v>13974.9433241856</v>
      </c>
    </row>
    <row r="83" spans="1:6" ht="15" thickBot="1" x14ac:dyDescent="0.4">
      <c r="A83" s="34" t="s">
        <v>29</v>
      </c>
      <c r="B83" s="30">
        <f t="shared" si="23"/>
        <v>17039</v>
      </c>
      <c r="C83" s="34" t="s">
        <v>29</v>
      </c>
      <c r="D83" s="31">
        <f t="shared" si="22"/>
        <v>13747.755149950101</v>
      </c>
      <c r="E83" s="34" t="s">
        <v>29</v>
      </c>
      <c r="F83" s="32">
        <f t="shared" si="24"/>
        <v>13935.038667459799</v>
      </c>
    </row>
    <row r="84" spans="1:6" ht="15" thickBot="1" x14ac:dyDescent="0.4">
      <c r="A84" s="34" t="s">
        <v>29</v>
      </c>
      <c r="B84" s="30">
        <f t="shared" si="23"/>
        <v>16091</v>
      </c>
      <c r="C84" s="34" t="s">
        <v>29</v>
      </c>
      <c r="D84" s="31">
        <f t="shared" si="22"/>
        <v>14556.798409147401</v>
      </c>
      <c r="E84" s="34" t="s">
        <v>29</v>
      </c>
      <c r="F84" s="32">
        <f t="shared" si="24"/>
        <v>13723.592477590901</v>
      </c>
    </row>
    <row r="85" spans="1:6" ht="15" thickBot="1" x14ac:dyDescent="0.4">
      <c r="A85" s="34" t="s">
        <v>29</v>
      </c>
      <c r="B85" s="30">
        <f t="shared" si="23"/>
        <v>16173</v>
      </c>
      <c r="C85" s="34" t="s">
        <v>29</v>
      </c>
      <c r="D85" s="31">
        <f t="shared" si="22"/>
        <v>14482.9974032397</v>
      </c>
      <c r="E85" s="34" t="s">
        <v>29</v>
      </c>
      <c r="F85" s="32">
        <f t="shared" si="24"/>
        <v>14518.904177513299</v>
      </c>
    </row>
    <row r="86" spans="1:6" x14ac:dyDescent="0.35">
      <c r="A86" s="29" t="s">
        <v>15</v>
      </c>
      <c r="B86" s="30">
        <f>J3</f>
        <v>32002</v>
      </c>
      <c r="C86" s="29" t="s">
        <v>15</v>
      </c>
      <c r="D86" s="31">
        <f t="shared" ref="D86:D95" si="25">K3</f>
        <v>1652.12636315345</v>
      </c>
      <c r="E86" s="29" t="s">
        <v>15</v>
      </c>
      <c r="F86" s="32"/>
    </row>
    <row r="87" spans="1:6" x14ac:dyDescent="0.35">
      <c r="A87" s="33" t="s">
        <v>15</v>
      </c>
      <c r="B87" s="30">
        <f t="shared" ref="B87:B95" si="26">J4</f>
        <v>20967</v>
      </c>
      <c r="C87" s="33" t="s">
        <v>15</v>
      </c>
      <c r="D87" s="31">
        <f t="shared" si="25"/>
        <v>2521.7246148709801</v>
      </c>
      <c r="E87" s="33" t="s">
        <v>15</v>
      </c>
      <c r="F87" s="32">
        <f t="shared" ref="F87:F95" si="27">L4</f>
        <v>1641.05031192774</v>
      </c>
    </row>
    <row r="88" spans="1:6" x14ac:dyDescent="0.35">
      <c r="A88" s="33" t="s">
        <v>15</v>
      </c>
      <c r="B88" s="30">
        <f t="shared" si="26"/>
        <v>19650</v>
      </c>
      <c r="C88" s="33" t="s">
        <v>15</v>
      </c>
      <c r="D88" s="31">
        <f t="shared" si="25"/>
        <v>2690.6009872271102</v>
      </c>
      <c r="E88" s="33" t="s">
        <v>15</v>
      </c>
      <c r="F88" s="32">
        <f t="shared" si="27"/>
        <v>2516.5635411708699</v>
      </c>
    </row>
    <row r="89" spans="1:6" x14ac:dyDescent="0.35">
      <c r="A89" s="33" t="s">
        <v>15</v>
      </c>
      <c r="B89" s="30">
        <f t="shared" si="26"/>
        <v>18405</v>
      </c>
      <c r="C89" s="33" t="s">
        <v>15</v>
      </c>
      <c r="D89" s="31">
        <f t="shared" si="25"/>
        <v>2872.5958926437002</v>
      </c>
      <c r="E89" s="33" t="s">
        <v>15</v>
      </c>
      <c r="F89" s="32">
        <f t="shared" si="27"/>
        <v>2684.0448753743799</v>
      </c>
    </row>
    <row r="90" spans="1:6" x14ac:dyDescent="0.35">
      <c r="A90" s="33" t="s">
        <v>15</v>
      </c>
      <c r="B90" s="30">
        <f t="shared" si="26"/>
        <v>18038</v>
      </c>
      <c r="C90" s="33" t="s">
        <v>15</v>
      </c>
      <c r="D90" s="31">
        <f t="shared" si="25"/>
        <v>2931.03830589278</v>
      </c>
      <c r="E90" s="33" t="s">
        <v>15</v>
      </c>
      <c r="F90" s="32">
        <f t="shared" si="27"/>
        <v>2865.7452574525701</v>
      </c>
    </row>
    <row r="91" spans="1:6" x14ac:dyDescent="0.35">
      <c r="A91" s="33" t="s">
        <v>15</v>
      </c>
      <c r="B91" s="30">
        <f t="shared" si="26"/>
        <v>17734</v>
      </c>
      <c r="C91" s="33" t="s">
        <v>15</v>
      </c>
      <c r="D91" s="31">
        <f t="shared" si="25"/>
        <v>2981.4480658621801</v>
      </c>
      <c r="E91" s="33" t="s">
        <v>15</v>
      </c>
      <c r="F91" s="32">
        <f t="shared" si="27"/>
        <v>2926.1718966185099</v>
      </c>
    </row>
    <row r="92" spans="1:6" x14ac:dyDescent="0.35">
      <c r="A92" s="33" t="s">
        <v>15</v>
      </c>
      <c r="B92" s="30">
        <f t="shared" si="26"/>
        <v>18176</v>
      </c>
      <c r="C92" s="33" t="s">
        <v>15</v>
      </c>
      <c r="D92" s="31">
        <f t="shared" si="25"/>
        <v>2908.6258114203902</v>
      </c>
      <c r="E92" s="33" t="s">
        <v>15</v>
      </c>
      <c r="F92" s="32">
        <f t="shared" si="27"/>
        <v>2969.3923396607802</v>
      </c>
    </row>
    <row r="93" spans="1:6" x14ac:dyDescent="0.35">
      <c r="A93" s="33" t="s">
        <v>15</v>
      </c>
      <c r="B93" s="30">
        <f t="shared" si="26"/>
        <v>17890</v>
      </c>
      <c r="C93" s="33" t="s">
        <v>15</v>
      </c>
      <c r="D93" s="31">
        <f t="shared" si="25"/>
        <v>2955.2847800570098</v>
      </c>
      <c r="E93" s="33" t="s">
        <v>15</v>
      </c>
      <c r="F93" s="32">
        <f t="shared" si="27"/>
        <v>2902.7175404886002</v>
      </c>
    </row>
    <row r="94" spans="1:6" x14ac:dyDescent="0.35">
      <c r="A94" s="33" t="s">
        <v>15</v>
      </c>
      <c r="B94" s="30">
        <f t="shared" si="26"/>
        <v>17532</v>
      </c>
      <c r="C94" s="33" t="s">
        <v>15</v>
      </c>
      <c r="D94" s="31">
        <f t="shared" si="25"/>
        <v>3015.6276735299102</v>
      </c>
      <c r="E94" s="33" t="s">
        <v>15</v>
      </c>
      <c r="F94" s="32">
        <f t="shared" si="27"/>
        <v>2948.0345692779401</v>
      </c>
    </row>
    <row r="95" spans="1:6" ht="15" thickBot="1" x14ac:dyDescent="0.4">
      <c r="A95" s="34" t="s">
        <v>15</v>
      </c>
      <c r="B95" s="30">
        <f t="shared" si="26"/>
        <v>17528</v>
      </c>
      <c r="C95" s="34" t="s">
        <v>15</v>
      </c>
      <c r="D95" s="31">
        <f t="shared" si="25"/>
        <v>3016.4879050661798</v>
      </c>
      <c r="E95" s="34" t="s">
        <v>15</v>
      </c>
      <c r="F95" s="32">
        <f t="shared" si="27"/>
        <v>3004.4891464939201</v>
      </c>
    </row>
    <row r="96" spans="1:6" x14ac:dyDescent="0.35">
      <c r="A96" s="29" t="s">
        <v>16</v>
      </c>
      <c r="B96" s="30">
        <f>N3</f>
        <v>32457</v>
      </c>
      <c r="C96" s="29" t="s">
        <v>16</v>
      </c>
      <c r="D96" s="31">
        <f t="shared" ref="D96:D105" si="28">O3</f>
        <v>1628.96666461273</v>
      </c>
      <c r="E96" s="29" t="s">
        <v>16</v>
      </c>
      <c r="F96" s="32"/>
    </row>
    <row r="97" spans="1:6" x14ac:dyDescent="0.35">
      <c r="A97" s="33" t="s">
        <v>16</v>
      </c>
      <c r="B97" s="30">
        <f t="shared" ref="B97:B105" si="29">N4</f>
        <v>20881</v>
      </c>
      <c r="C97" s="33" t="s">
        <v>16</v>
      </c>
      <c r="D97" s="31">
        <f t="shared" si="28"/>
        <v>2532.11053110483</v>
      </c>
      <c r="E97" s="33" t="s">
        <v>16</v>
      </c>
      <c r="F97" s="32">
        <f t="shared" ref="F97:F105" si="30">P4</f>
        <v>1626.0610161151401</v>
      </c>
    </row>
    <row r="98" spans="1:6" x14ac:dyDescent="0.35">
      <c r="A98" s="33" t="s">
        <v>16</v>
      </c>
      <c r="B98" s="30">
        <f t="shared" si="29"/>
        <v>19588</v>
      </c>
      <c r="C98" s="33" t="s">
        <v>16</v>
      </c>
      <c r="D98" s="31">
        <f t="shared" si="28"/>
        <v>2699.25464570144</v>
      </c>
      <c r="E98" s="33" t="s">
        <v>16</v>
      </c>
      <c r="F98" s="32">
        <f t="shared" si="30"/>
        <v>2522.20579115584</v>
      </c>
    </row>
    <row r="99" spans="1:6" x14ac:dyDescent="0.35">
      <c r="A99" s="33" t="s">
        <v>16</v>
      </c>
      <c r="B99" s="30">
        <f t="shared" si="29"/>
        <v>18384</v>
      </c>
      <c r="C99" s="33" t="s">
        <v>16</v>
      </c>
      <c r="D99" s="31">
        <f t="shared" si="28"/>
        <v>2875.8770737013801</v>
      </c>
      <c r="E99" s="33" t="s">
        <v>16</v>
      </c>
      <c r="F99" s="32">
        <f t="shared" si="30"/>
        <v>2690.1902920524999</v>
      </c>
    </row>
    <row r="100" spans="1:6" x14ac:dyDescent="0.35">
      <c r="A100" s="33" t="s">
        <v>16</v>
      </c>
      <c r="B100" s="30">
        <f t="shared" si="29"/>
        <v>18080</v>
      </c>
      <c r="C100" s="33" t="s">
        <v>16</v>
      </c>
      <c r="D100" s="31">
        <f t="shared" si="28"/>
        <v>2924.3915929203499</v>
      </c>
      <c r="E100" s="33" t="s">
        <v>16</v>
      </c>
      <c r="F100" s="32">
        <f t="shared" si="30"/>
        <v>2864.34801451866</v>
      </c>
    </row>
    <row r="101" spans="1:6" x14ac:dyDescent="0.35">
      <c r="A101" s="33" t="s">
        <v>16</v>
      </c>
      <c r="B101" s="30">
        <f t="shared" si="29"/>
        <v>17697</v>
      </c>
      <c r="C101" s="33" t="s">
        <v>16</v>
      </c>
      <c r="D101" s="31">
        <f t="shared" si="28"/>
        <v>2987.68152794258</v>
      </c>
      <c r="E101" s="33" t="s">
        <v>16</v>
      </c>
      <c r="F101" s="32">
        <f t="shared" si="30"/>
        <v>2915.0402469952501</v>
      </c>
    </row>
    <row r="102" spans="1:6" x14ac:dyDescent="0.35">
      <c r="A102" s="33" t="s">
        <v>16</v>
      </c>
      <c r="B102" s="30">
        <f t="shared" si="29"/>
        <v>18105</v>
      </c>
      <c r="C102" s="33" t="s">
        <v>16</v>
      </c>
      <c r="D102" s="31">
        <f t="shared" si="28"/>
        <v>2920.3534935100802</v>
      </c>
      <c r="E102" s="33" t="s">
        <v>16</v>
      </c>
      <c r="F102" s="32">
        <f t="shared" si="30"/>
        <v>2970.7270479829199</v>
      </c>
    </row>
    <row r="103" spans="1:6" x14ac:dyDescent="0.35">
      <c r="A103" s="33" t="s">
        <v>16</v>
      </c>
      <c r="B103" s="30">
        <f t="shared" si="29"/>
        <v>17837</v>
      </c>
      <c r="C103" s="33" t="s">
        <v>16</v>
      </c>
      <c r="D103" s="31">
        <f t="shared" si="28"/>
        <v>2964.06547819262</v>
      </c>
      <c r="E103" s="33" t="s">
        <v>16</v>
      </c>
      <c r="F103" s="32">
        <f t="shared" si="30"/>
        <v>2908.7858282444799</v>
      </c>
    </row>
    <row r="104" spans="1:6" x14ac:dyDescent="0.35">
      <c r="A104" s="33" t="s">
        <v>16</v>
      </c>
      <c r="B104" s="30">
        <f t="shared" si="29"/>
        <v>17519</v>
      </c>
      <c r="C104" s="33" t="s">
        <v>16</v>
      </c>
      <c r="D104" s="31">
        <f t="shared" si="28"/>
        <v>3018.03755922141</v>
      </c>
      <c r="E104" s="33" t="s">
        <v>16</v>
      </c>
      <c r="F104" s="32">
        <f t="shared" si="30"/>
        <v>2960.2485863053498</v>
      </c>
    </row>
    <row r="105" spans="1:6" ht="15" thickBot="1" x14ac:dyDescent="0.4">
      <c r="A105" s="34" t="s">
        <v>16</v>
      </c>
      <c r="B105" s="30">
        <f t="shared" si="29"/>
        <v>17554</v>
      </c>
      <c r="C105" s="34" t="s">
        <v>16</v>
      </c>
      <c r="D105" s="31">
        <f t="shared" si="28"/>
        <v>3012.0200524096999</v>
      </c>
      <c r="E105" s="34" t="s">
        <v>16</v>
      </c>
      <c r="F105" s="32">
        <f t="shared" si="30"/>
        <v>3012.5348982963901</v>
      </c>
    </row>
    <row r="106" spans="1:6" x14ac:dyDescent="0.35">
      <c r="A106" s="33" t="s">
        <v>30</v>
      </c>
      <c r="B106" s="30">
        <f>Z3</f>
        <v>41080</v>
      </c>
      <c r="C106" s="33" t="s">
        <v>30</v>
      </c>
      <c r="D106" s="31">
        <f t="shared" ref="D106:D115" si="31">AA3</f>
        <v>1286.9486904877799</v>
      </c>
      <c r="E106" s="33" t="s">
        <v>30</v>
      </c>
      <c r="F106" s="32"/>
    </row>
    <row r="107" spans="1:6" x14ac:dyDescent="0.35">
      <c r="A107" s="33" t="s">
        <v>30</v>
      </c>
      <c r="B107" s="30">
        <f t="shared" ref="B107:B115" si="32">Z4</f>
        <v>29321</v>
      </c>
      <c r="C107" s="33" t="s">
        <v>30</v>
      </c>
      <c r="D107" s="31">
        <f t="shared" si="31"/>
        <v>1803.1853216015199</v>
      </c>
      <c r="E107" s="33" t="s">
        <v>30</v>
      </c>
      <c r="F107" s="32">
        <f t="shared" ref="F107:F115" si="33">AB4</f>
        <v>1280.8071509895501</v>
      </c>
    </row>
    <row r="108" spans="1:6" x14ac:dyDescent="0.35">
      <c r="A108" s="33" t="s">
        <v>30</v>
      </c>
      <c r="B108" s="30">
        <f t="shared" si="32"/>
        <v>27193</v>
      </c>
      <c r="C108" s="33" t="s">
        <v>30</v>
      </c>
      <c r="D108" s="31">
        <f t="shared" si="31"/>
        <v>1944.36068105762</v>
      </c>
      <c r="E108" s="33" t="s">
        <v>30</v>
      </c>
      <c r="F108" s="32">
        <f t="shared" si="33"/>
        <v>1798.64607429582</v>
      </c>
    </row>
    <row r="109" spans="1:6" x14ac:dyDescent="0.35">
      <c r="A109" s="33" t="s">
        <v>30</v>
      </c>
      <c r="B109" s="30">
        <f t="shared" si="32"/>
        <v>26188</v>
      </c>
      <c r="C109" s="33" t="s">
        <v>30</v>
      </c>
      <c r="D109" s="31">
        <f t="shared" si="31"/>
        <v>2018.90106533277</v>
      </c>
      <c r="E109" s="33" t="s">
        <v>30</v>
      </c>
      <c r="F109" s="32">
        <f t="shared" si="33"/>
        <v>1941.43350223984</v>
      </c>
    </row>
    <row r="110" spans="1:6" x14ac:dyDescent="0.35">
      <c r="A110" s="33" t="s">
        <v>30</v>
      </c>
      <c r="B110" s="30">
        <f t="shared" si="32"/>
        <v>25799</v>
      </c>
      <c r="C110" s="33" t="s">
        <v>30</v>
      </c>
      <c r="D110" s="31">
        <f t="shared" si="31"/>
        <v>2049.4205201752002</v>
      </c>
      <c r="E110" s="33" t="s">
        <v>30</v>
      </c>
      <c r="F110" s="32">
        <f t="shared" si="33"/>
        <v>2014.5932558582499</v>
      </c>
    </row>
    <row r="111" spans="1:6" x14ac:dyDescent="0.35">
      <c r="A111" s="33" t="s">
        <v>30</v>
      </c>
      <c r="B111" s="30">
        <f t="shared" si="32"/>
        <v>25253</v>
      </c>
      <c r="C111" s="33" t="s">
        <v>30</v>
      </c>
      <c r="D111" s="31">
        <f t="shared" si="31"/>
        <v>2093.73143784896</v>
      </c>
      <c r="E111" s="33" t="s">
        <v>30</v>
      </c>
      <c r="F111" s="32">
        <f t="shared" si="33"/>
        <v>2044.82345206327</v>
      </c>
    </row>
    <row r="112" spans="1:6" x14ac:dyDescent="0.35">
      <c r="A112" s="33" t="s">
        <v>30</v>
      </c>
      <c r="B112" s="30">
        <f t="shared" si="32"/>
        <v>25697</v>
      </c>
      <c r="C112" s="33" t="s">
        <v>30</v>
      </c>
      <c r="D112" s="31">
        <f t="shared" si="31"/>
        <v>2057.5553566564099</v>
      </c>
      <c r="E112" s="33" t="s">
        <v>30</v>
      </c>
      <c r="F112" s="32">
        <f t="shared" si="33"/>
        <v>2090.1723592662802</v>
      </c>
    </row>
    <row r="113" spans="1:6" x14ac:dyDescent="0.35">
      <c r="A113" s="33" t="s">
        <v>30</v>
      </c>
      <c r="B113" s="30">
        <f t="shared" si="32"/>
        <v>26103</v>
      </c>
      <c r="C113" s="33" t="s">
        <v>30</v>
      </c>
      <c r="D113" s="31">
        <f t="shared" si="31"/>
        <v>2025.5526184729699</v>
      </c>
      <c r="E113" s="33" t="s">
        <v>30</v>
      </c>
      <c r="F113" s="32">
        <f t="shared" si="33"/>
        <v>2052.0453310564299</v>
      </c>
    </row>
    <row r="114" spans="1:6" x14ac:dyDescent="0.35">
      <c r="A114" s="33" t="s">
        <v>30</v>
      </c>
      <c r="B114" s="30">
        <f t="shared" si="32"/>
        <v>25095</v>
      </c>
      <c r="C114" s="33" t="s">
        <v>30</v>
      </c>
      <c r="D114" s="31">
        <f t="shared" si="31"/>
        <v>2106.91372783423</v>
      </c>
      <c r="E114" s="33" t="s">
        <v>30</v>
      </c>
      <c r="F114" s="32">
        <f t="shared" si="33"/>
        <v>2020.83014829536</v>
      </c>
    </row>
    <row r="115" spans="1:6" ht="15" thickBot="1" x14ac:dyDescent="0.4">
      <c r="A115" s="33" t="s">
        <v>30</v>
      </c>
      <c r="B115" s="30">
        <f t="shared" si="32"/>
        <v>25065</v>
      </c>
      <c r="C115" s="33" t="s">
        <v>30</v>
      </c>
      <c r="D115" s="31">
        <f t="shared" si="31"/>
        <v>2109.3513125349</v>
      </c>
      <c r="E115" s="33" t="s">
        <v>30</v>
      </c>
      <c r="F115" s="32">
        <f t="shared" si="33"/>
        <v>2104.9006727974802</v>
      </c>
    </row>
    <row r="116" spans="1:6" ht="15" thickBot="1" x14ac:dyDescent="0.4">
      <c r="A116" s="29" t="s">
        <v>31</v>
      </c>
      <c r="B116" s="30">
        <f>AD3</f>
        <v>41447</v>
      </c>
      <c r="C116" s="29" t="s">
        <v>31</v>
      </c>
      <c r="D116" s="31">
        <f t="shared" ref="D116:D125" si="34">AE3</f>
        <v>1275.5850422195399</v>
      </c>
      <c r="E116" s="29" t="s">
        <v>31</v>
      </c>
      <c r="F116" s="32"/>
    </row>
    <row r="117" spans="1:6" ht="15" thickBot="1" x14ac:dyDescent="0.4">
      <c r="A117" s="29" t="s">
        <v>31</v>
      </c>
      <c r="B117" s="30">
        <f t="shared" ref="B117:B125" si="35">AD4</f>
        <v>29301</v>
      </c>
      <c r="C117" s="29" t="s">
        <v>31</v>
      </c>
      <c r="D117" s="31">
        <f t="shared" si="34"/>
        <v>1804.4776628784</v>
      </c>
      <c r="E117" s="29" t="s">
        <v>31</v>
      </c>
      <c r="F117" s="32">
        <f t="shared" ref="F117:F125" si="36">AF4</f>
        <v>1273.0665510931301</v>
      </c>
    </row>
    <row r="118" spans="1:6" ht="15" thickBot="1" x14ac:dyDescent="0.4">
      <c r="A118" s="29" t="s">
        <v>31</v>
      </c>
      <c r="B118" s="30">
        <f t="shared" si="35"/>
        <v>26940</v>
      </c>
      <c r="C118" s="29" t="s">
        <v>31</v>
      </c>
      <c r="D118" s="31">
        <f t="shared" si="34"/>
        <v>1962.62063845582</v>
      </c>
      <c r="E118" s="29" t="s">
        <v>31</v>
      </c>
      <c r="F118" s="32">
        <f t="shared" si="36"/>
        <v>1797.9121327529899</v>
      </c>
    </row>
    <row r="119" spans="1:6" ht="15" thickBot="1" x14ac:dyDescent="0.4">
      <c r="A119" s="29" t="s">
        <v>31</v>
      </c>
      <c r="B119" s="30">
        <f t="shared" si="35"/>
        <v>26199</v>
      </c>
      <c r="C119" s="29" t="s">
        <v>31</v>
      </c>
      <c r="D119" s="31">
        <f t="shared" si="34"/>
        <v>2018.1304629947699</v>
      </c>
      <c r="E119" s="29" t="s">
        <v>31</v>
      </c>
      <c r="F119" s="32">
        <f t="shared" si="36"/>
        <v>1960.65561612341</v>
      </c>
    </row>
    <row r="120" spans="1:6" ht="15" thickBot="1" x14ac:dyDescent="0.4">
      <c r="A120" s="29" t="s">
        <v>31</v>
      </c>
      <c r="B120" s="30">
        <f t="shared" si="35"/>
        <v>25807</v>
      </c>
      <c r="C120" s="29" t="s">
        <v>31</v>
      </c>
      <c r="D120" s="31">
        <f t="shared" si="34"/>
        <v>2048.7058276503399</v>
      </c>
      <c r="E120" s="29" t="s">
        <v>31</v>
      </c>
      <c r="F120" s="32">
        <f t="shared" si="36"/>
        <v>2015.13072642731</v>
      </c>
    </row>
    <row r="121" spans="1:6" ht="15" thickBot="1" x14ac:dyDescent="0.4">
      <c r="A121" s="29" t="s">
        <v>31</v>
      </c>
      <c r="B121" s="30">
        <f t="shared" si="35"/>
        <v>25328</v>
      </c>
      <c r="C121" s="29" t="s">
        <v>31</v>
      </c>
      <c r="D121" s="31">
        <f t="shared" si="34"/>
        <v>2087.5315855969602</v>
      </c>
      <c r="E121" s="29" t="s">
        <v>31</v>
      </c>
      <c r="F121" s="32">
        <f t="shared" si="36"/>
        <v>2044.5862335653501</v>
      </c>
    </row>
    <row r="122" spans="1:6" ht="15" thickBot="1" x14ac:dyDescent="0.4">
      <c r="A122" s="29" t="s">
        <v>31</v>
      </c>
      <c r="B122" s="30">
        <f t="shared" si="35"/>
        <v>25610</v>
      </c>
      <c r="C122" s="29" t="s">
        <v>31</v>
      </c>
      <c r="D122" s="31">
        <f t="shared" si="34"/>
        <v>2064.4644879153402</v>
      </c>
      <c r="E122" s="29" t="s">
        <v>31</v>
      </c>
      <c r="F122" s="32">
        <f t="shared" si="36"/>
        <v>2083.25453112687</v>
      </c>
    </row>
    <row r="123" spans="1:6" ht="15" thickBot="1" x14ac:dyDescent="0.4">
      <c r="A123" s="29" t="s">
        <v>31</v>
      </c>
      <c r="B123" s="30">
        <f t="shared" si="35"/>
        <v>26199</v>
      </c>
      <c r="C123" s="29" t="s">
        <v>31</v>
      </c>
      <c r="D123" s="31">
        <f t="shared" si="34"/>
        <v>2018.1304629947699</v>
      </c>
      <c r="E123" s="29" t="s">
        <v>31</v>
      </c>
      <c r="F123" s="32">
        <f t="shared" si="36"/>
        <v>2060.0405205329998</v>
      </c>
    </row>
    <row r="124" spans="1:6" ht="15" thickBot="1" x14ac:dyDescent="0.4">
      <c r="A124" s="29" t="s">
        <v>31</v>
      </c>
      <c r="B124" s="30">
        <f t="shared" si="35"/>
        <v>25021</v>
      </c>
      <c r="C124" s="29" t="s">
        <v>31</v>
      </c>
      <c r="D124" s="31">
        <f t="shared" si="34"/>
        <v>2113.06050675405</v>
      </c>
      <c r="E124" s="29" t="s">
        <v>31</v>
      </c>
      <c r="F124" s="32">
        <f t="shared" si="36"/>
        <v>2014.05607191833</v>
      </c>
    </row>
    <row r="125" spans="1:6" ht="15" thickBot="1" x14ac:dyDescent="0.4">
      <c r="A125" s="29" t="s">
        <v>31</v>
      </c>
      <c r="B125" s="30">
        <f t="shared" si="35"/>
        <v>24995</v>
      </c>
      <c r="C125" s="29" t="s">
        <v>31</v>
      </c>
      <c r="D125" s="31">
        <f t="shared" si="34"/>
        <v>2115.3430686137199</v>
      </c>
      <c r="E125" s="29" t="s">
        <v>31</v>
      </c>
      <c r="F125" s="32">
        <f t="shared" si="36"/>
        <v>2110.36161890316</v>
      </c>
    </row>
    <row r="126" spans="1:6" ht="15" thickBot="1" x14ac:dyDescent="0.4">
      <c r="A126" s="29" t="s">
        <v>32</v>
      </c>
      <c r="B126" s="30">
        <f>AP3</f>
        <v>41172</v>
      </c>
      <c r="C126" s="29" t="s">
        <v>32</v>
      </c>
      <c r="D126" s="31">
        <f t="shared" ref="D126:D135" si="37">AQ3</f>
        <v>5689.2213532811902</v>
      </c>
      <c r="E126" s="29" t="s">
        <v>32</v>
      </c>
      <c r="F126" s="32"/>
    </row>
    <row r="127" spans="1:6" ht="15" thickBot="1" x14ac:dyDescent="0.4">
      <c r="A127" s="29" t="s">
        <v>32</v>
      </c>
      <c r="B127" s="30">
        <f t="shared" ref="B127:B135" si="38">AP4</f>
        <v>29422</v>
      </c>
      <c r="C127" s="29" t="s">
        <v>32</v>
      </c>
      <c r="D127" s="31">
        <f t="shared" si="37"/>
        <v>7961.6613418530296</v>
      </c>
      <c r="E127" s="29" t="s">
        <v>32</v>
      </c>
      <c r="F127" s="32">
        <f t="shared" ref="F127:F135" si="39">AR4</f>
        <v>5679.8409388487398</v>
      </c>
    </row>
    <row r="128" spans="1:6" ht="15" thickBot="1" x14ac:dyDescent="0.4">
      <c r="A128" s="29" t="s">
        <v>32</v>
      </c>
      <c r="B128" s="30">
        <f t="shared" si="38"/>
        <v>27137</v>
      </c>
      <c r="C128" s="29" t="s">
        <v>32</v>
      </c>
      <c r="D128" s="31">
        <f t="shared" si="37"/>
        <v>8631.7340997862702</v>
      </c>
      <c r="E128" s="29" t="s">
        <v>32</v>
      </c>
      <c r="F128" s="32">
        <f t="shared" si="39"/>
        <v>7930.3947457512304</v>
      </c>
    </row>
    <row r="129" spans="1:6" ht="15" thickBot="1" x14ac:dyDescent="0.4">
      <c r="A129" s="29" t="s">
        <v>32</v>
      </c>
      <c r="B129" s="30">
        <f t="shared" si="38"/>
        <v>26122</v>
      </c>
      <c r="C129" s="29" t="s">
        <v>32</v>
      </c>
      <c r="D129" s="31">
        <f t="shared" si="37"/>
        <v>8967.1170998736707</v>
      </c>
      <c r="E129" s="29" t="s">
        <v>32</v>
      </c>
      <c r="F129" s="32">
        <f t="shared" si="39"/>
        <v>8601.93889541715</v>
      </c>
    </row>
    <row r="130" spans="1:6" ht="15" thickBot="1" x14ac:dyDescent="0.4">
      <c r="A130" s="29" t="s">
        <v>32</v>
      </c>
      <c r="B130" s="30">
        <f t="shared" si="38"/>
        <v>25761</v>
      </c>
      <c r="C130" s="29" t="s">
        <v>32</v>
      </c>
      <c r="D130" s="31">
        <f t="shared" si="37"/>
        <v>9092.7723002872408</v>
      </c>
      <c r="E130" s="29" t="s">
        <v>32</v>
      </c>
      <c r="F130" s="32">
        <f t="shared" si="39"/>
        <v>8944.5186910534903</v>
      </c>
    </row>
    <row r="131" spans="1:6" ht="15" thickBot="1" x14ac:dyDescent="0.4">
      <c r="A131" s="29" t="s">
        <v>32</v>
      </c>
      <c r="B131" s="30">
        <f t="shared" si="38"/>
        <v>25280</v>
      </c>
      <c r="C131" s="29" t="s">
        <v>32</v>
      </c>
      <c r="D131" s="31">
        <f t="shared" si="37"/>
        <v>9266.1392405063198</v>
      </c>
      <c r="E131" s="29" t="s">
        <v>32</v>
      </c>
      <c r="F131" s="32">
        <f t="shared" si="39"/>
        <v>9082.9003489724691</v>
      </c>
    </row>
    <row r="132" spans="1:6" ht="15" thickBot="1" x14ac:dyDescent="0.4">
      <c r="A132" s="29" t="s">
        <v>32</v>
      </c>
      <c r="B132" s="30">
        <f t="shared" si="38"/>
        <v>25679</v>
      </c>
      <c r="C132" s="29" t="s">
        <v>32</v>
      </c>
      <c r="D132" s="31">
        <f t="shared" si="37"/>
        <v>9121.8068535825496</v>
      </c>
      <c r="E132" s="29" t="s">
        <v>32</v>
      </c>
      <c r="F132" s="32">
        <f t="shared" si="39"/>
        <v>9251.5007898894091</v>
      </c>
    </row>
    <row r="133" spans="1:6" ht="15" thickBot="1" x14ac:dyDescent="0.4">
      <c r="A133" s="29" t="s">
        <v>32</v>
      </c>
      <c r="B133" s="30">
        <f t="shared" si="38"/>
        <v>26158</v>
      </c>
      <c r="C133" s="29" t="s">
        <v>32</v>
      </c>
      <c r="D133" s="31">
        <f t="shared" si="37"/>
        <v>8955.1188928817191</v>
      </c>
      <c r="E133" s="29" t="s">
        <v>32</v>
      </c>
      <c r="F133" s="32">
        <f t="shared" si="39"/>
        <v>9111.1629716063708</v>
      </c>
    </row>
    <row r="134" spans="1:6" ht="15" thickBot="1" x14ac:dyDescent="0.4">
      <c r="A134" s="29" t="s">
        <v>32</v>
      </c>
      <c r="B134" s="30">
        <f t="shared" si="38"/>
        <v>25119</v>
      </c>
      <c r="C134" s="29" t="s">
        <v>32</v>
      </c>
      <c r="D134" s="31">
        <f t="shared" si="37"/>
        <v>9325.5304749392799</v>
      </c>
      <c r="E134" s="29" t="s">
        <v>32</v>
      </c>
      <c r="F134" s="32">
        <f t="shared" si="39"/>
        <v>8943.4941967012801</v>
      </c>
    </row>
    <row r="135" spans="1:6" x14ac:dyDescent="0.35">
      <c r="A135" s="29" t="s">
        <v>32</v>
      </c>
      <c r="B135" s="30">
        <f t="shared" si="38"/>
        <v>24992</v>
      </c>
      <c r="C135" s="29" t="s">
        <v>32</v>
      </c>
      <c r="D135" s="31">
        <f t="shared" si="37"/>
        <v>9372.9193341869395</v>
      </c>
      <c r="E135" s="29" t="s">
        <v>32</v>
      </c>
      <c r="F135" s="32">
        <f t="shared" si="39"/>
        <v>9318.4819794732994</v>
      </c>
    </row>
  </sheetData>
  <mergeCells count="48">
    <mergeCell ref="AA69:AB69"/>
    <mergeCell ref="AC69:AD69"/>
    <mergeCell ref="AE69:AF69"/>
    <mergeCell ref="AG69:AH69"/>
    <mergeCell ref="AA70:AB70"/>
    <mergeCell ref="AC70:AD70"/>
    <mergeCell ref="AE70:AF70"/>
    <mergeCell ref="AG70:AH70"/>
    <mergeCell ref="AA67:AB67"/>
    <mergeCell ref="AC67:AD67"/>
    <mergeCell ref="AE67:AF67"/>
    <mergeCell ref="AG67:AH67"/>
    <mergeCell ref="AA68:AB68"/>
    <mergeCell ref="AC68:AD68"/>
    <mergeCell ref="AE68:AF68"/>
    <mergeCell ref="AG68:AH68"/>
    <mergeCell ref="AA65:AB65"/>
    <mergeCell ref="AC65:AD65"/>
    <mergeCell ref="AE65:AF65"/>
    <mergeCell ref="AG65:AH65"/>
    <mergeCell ref="AA66:AB66"/>
    <mergeCell ref="AC66:AD66"/>
    <mergeCell ref="AE66:AF66"/>
    <mergeCell ref="AG66:AH66"/>
    <mergeCell ref="AA63:AB63"/>
    <mergeCell ref="AC63:AD63"/>
    <mergeCell ref="AE63:AF63"/>
    <mergeCell ref="AG63:AH63"/>
    <mergeCell ref="AA64:AB64"/>
    <mergeCell ref="AC64:AD64"/>
    <mergeCell ref="AE64:AF64"/>
    <mergeCell ref="AG64:AH64"/>
    <mergeCell ref="AA61:AB61"/>
    <mergeCell ref="AC61:AD61"/>
    <mergeCell ref="AE61:AF61"/>
    <mergeCell ref="AG61:AH61"/>
    <mergeCell ref="AA62:AB62"/>
    <mergeCell ref="AC62:AD62"/>
    <mergeCell ref="AE62:AF62"/>
    <mergeCell ref="AG62:AH62"/>
    <mergeCell ref="AB59:AC59"/>
    <mergeCell ref="AD59:AE59"/>
    <mergeCell ref="AF59:AG59"/>
    <mergeCell ref="AH59:AI59"/>
    <mergeCell ref="AA60:AB60"/>
    <mergeCell ref="AC60:AD60"/>
    <mergeCell ref="AE60:AF60"/>
    <mergeCell ref="AG60:AH60"/>
  </mergeCells>
  <hyperlinks>
    <hyperlink ref="AK59" location="_ftn1" display="_ftn1" xr:uid="{C33CCE88-3E42-48ED-9B7F-03E94E3BB703}"/>
    <hyperlink ref="Z73" location="_ftnref1" display="_ftnref1" xr:uid="{BA5BF6F4-117B-41B2-B11E-5D4BFF5254FA}"/>
    <hyperlink ref="AN59" location="_ftn1" display="_ftn1" xr:uid="{CF6D3DF0-3FA2-40A3-8401-7925C133E1DC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8950-C22E-415A-93A9-BE1DCADA32CE}">
  <dimension ref="A1:Y52"/>
  <sheetViews>
    <sheetView tabSelected="1" topLeftCell="L19" workbookViewId="0">
      <selection activeCell="AA39" sqref="AA39"/>
    </sheetView>
  </sheetViews>
  <sheetFormatPr defaultRowHeight="14.5" x14ac:dyDescent="0.35"/>
  <cols>
    <col min="1" max="16384" width="8.7265625" style="39"/>
  </cols>
  <sheetData>
    <row r="1" spans="1:24" x14ac:dyDescent="0.35">
      <c r="A1" s="38"/>
      <c r="O1" s="73" t="s">
        <v>72</v>
      </c>
      <c r="Q1" s="73" t="s">
        <v>73</v>
      </c>
      <c r="S1" s="73" t="s">
        <v>74</v>
      </c>
      <c r="U1" s="73" t="s">
        <v>75</v>
      </c>
      <c r="W1" s="73" t="s">
        <v>76</v>
      </c>
    </row>
    <row r="2" spans="1:24" x14ac:dyDescent="0.35">
      <c r="A2" s="38"/>
      <c r="B2" s="38">
        <v>5</v>
      </c>
      <c r="C2" s="38">
        <v>16</v>
      </c>
      <c r="D2" s="38" t="s">
        <v>3</v>
      </c>
      <c r="E2" s="38" t="s">
        <v>4</v>
      </c>
      <c r="F2" s="38" t="s">
        <v>6</v>
      </c>
      <c r="G2" s="38" t="s">
        <v>7</v>
      </c>
      <c r="H2" s="38" t="s">
        <v>5</v>
      </c>
      <c r="I2" s="38" t="s">
        <v>8</v>
      </c>
      <c r="J2" s="38" t="s">
        <v>9</v>
      </c>
      <c r="K2" s="38" t="s">
        <v>10</v>
      </c>
      <c r="L2" s="38" t="s">
        <v>11</v>
      </c>
      <c r="O2" s="5" t="s">
        <v>77</v>
      </c>
      <c r="P2" s="5" t="s">
        <v>17</v>
      </c>
      <c r="R2" s="73" t="s">
        <v>0</v>
      </c>
      <c r="S2" s="5"/>
      <c r="T2" s="5" t="s">
        <v>0</v>
      </c>
      <c r="U2" s="5"/>
      <c r="V2" s="5" t="s">
        <v>0</v>
      </c>
      <c r="W2" s="12"/>
      <c r="X2" s="12" t="s">
        <v>0</v>
      </c>
    </row>
    <row r="3" spans="1:24" x14ac:dyDescent="0.35">
      <c r="A3" s="38">
        <v>1</v>
      </c>
      <c r="B3" s="38">
        <v>21272</v>
      </c>
      <c r="C3" s="38">
        <v>20059</v>
      </c>
      <c r="D3" s="38">
        <v>32002</v>
      </c>
      <c r="E3" s="38">
        <v>32457</v>
      </c>
      <c r="F3" s="38">
        <v>31317</v>
      </c>
      <c r="G3" s="38">
        <v>28920</v>
      </c>
      <c r="H3" s="38">
        <v>41080</v>
      </c>
      <c r="I3" s="38">
        <v>41447</v>
      </c>
      <c r="J3" s="38">
        <v>31560</v>
      </c>
      <c r="K3" s="38">
        <v>29167</v>
      </c>
      <c r="L3" s="38">
        <v>41172</v>
      </c>
      <c r="O3" s="5" t="s">
        <v>72</v>
      </c>
      <c r="P3" s="24">
        <v>21272</v>
      </c>
      <c r="Q3" s="73" t="s">
        <v>73</v>
      </c>
      <c r="R3" s="5">
        <v>25993</v>
      </c>
      <c r="S3" s="73" t="s">
        <v>74</v>
      </c>
      <c r="T3" s="5">
        <v>32991</v>
      </c>
      <c r="U3" s="73" t="s">
        <v>75</v>
      </c>
      <c r="V3" s="5">
        <v>38513</v>
      </c>
      <c r="W3" s="73" t="s">
        <v>76</v>
      </c>
      <c r="X3" s="12">
        <v>47095</v>
      </c>
    </row>
    <row r="4" spans="1:24" x14ac:dyDescent="0.35">
      <c r="A4" s="38">
        <v>2</v>
      </c>
      <c r="B4" s="38">
        <v>13636</v>
      </c>
      <c r="C4" s="38">
        <v>11625</v>
      </c>
      <c r="D4" s="38">
        <v>20967</v>
      </c>
      <c r="E4" s="38">
        <v>20881</v>
      </c>
      <c r="F4" s="38">
        <v>20291</v>
      </c>
      <c r="G4" s="38">
        <v>19613</v>
      </c>
      <c r="H4" s="38">
        <v>29321</v>
      </c>
      <c r="I4" s="38">
        <v>29301</v>
      </c>
      <c r="J4" s="38">
        <v>20296</v>
      </c>
      <c r="K4" s="38">
        <v>19579</v>
      </c>
      <c r="L4" s="38">
        <v>29422</v>
      </c>
      <c r="O4" s="5" t="s">
        <v>72</v>
      </c>
      <c r="P4" s="24">
        <v>13636</v>
      </c>
      <c r="Q4" s="73" t="s">
        <v>73</v>
      </c>
      <c r="R4" s="5">
        <v>18759</v>
      </c>
      <c r="S4" s="73" t="s">
        <v>74</v>
      </c>
      <c r="T4" s="5">
        <v>23986</v>
      </c>
      <c r="U4" s="73" t="s">
        <v>75</v>
      </c>
      <c r="V4" s="5">
        <v>33606</v>
      </c>
      <c r="W4" s="73" t="s">
        <v>76</v>
      </c>
      <c r="X4" s="12">
        <v>34574</v>
      </c>
    </row>
    <row r="5" spans="1:24" x14ac:dyDescent="0.35">
      <c r="A5" s="38">
        <v>3</v>
      </c>
      <c r="B5" s="38">
        <v>10823</v>
      </c>
      <c r="C5" s="38">
        <v>10206</v>
      </c>
      <c r="D5" s="38">
        <v>19650</v>
      </c>
      <c r="E5" s="38">
        <v>19588</v>
      </c>
      <c r="F5" s="38">
        <v>18734</v>
      </c>
      <c r="G5" s="38">
        <v>18212</v>
      </c>
      <c r="H5" s="38">
        <v>27193</v>
      </c>
      <c r="I5" s="38">
        <v>26940</v>
      </c>
      <c r="J5" s="38">
        <v>18718</v>
      </c>
      <c r="K5" s="38">
        <v>17915</v>
      </c>
      <c r="L5" s="38">
        <v>27137</v>
      </c>
      <c r="O5" s="5" t="s">
        <v>72</v>
      </c>
      <c r="P5" s="24">
        <v>10823</v>
      </c>
      <c r="Q5" s="73" t="s">
        <v>73</v>
      </c>
      <c r="R5" s="5">
        <v>16839</v>
      </c>
      <c r="S5" s="73" t="s">
        <v>74</v>
      </c>
      <c r="T5" s="5">
        <v>25386</v>
      </c>
      <c r="U5" s="73" t="s">
        <v>75</v>
      </c>
      <c r="V5" s="5">
        <v>29800</v>
      </c>
      <c r="W5" s="73" t="s">
        <v>76</v>
      </c>
      <c r="X5" s="12">
        <v>33889</v>
      </c>
    </row>
    <row r="6" spans="1:24" x14ac:dyDescent="0.35">
      <c r="A6" s="38">
        <v>4</v>
      </c>
      <c r="B6" s="38">
        <v>10487</v>
      </c>
      <c r="C6" s="38">
        <v>9873</v>
      </c>
      <c r="D6" s="38">
        <v>18405</v>
      </c>
      <c r="E6" s="38">
        <v>18384</v>
      </c>
      <c r="F6" s="38">
        <v>17675</v>
      </c>
      <c r="G6" s="38">
        <v>17180</v>
      </c>
      <c r="H6" s="38">
        <v>26188</v>
      </c>
      <c r="I6" s="38">
        <v>26199</v>
      </c>
      <c r="J6" s="38">
        <v>17647</v>
      </c>
      <c r="K6" s="38">
        <v>17283</v>
      </c>
      <c r="L6" s="38">
        <v>26122</v>
      </c>
      <c r="O6" s="5" t="s">
        <v>72</v>
      </c>
      <c r="P6" s="24">
        <v>10487</v>
      </c>
      <c r="Q6" s="73" t="s">
        <v>73</v>
      </c>
      <c r="R6" s="5">
        <v>15806</v>
      </c>
      <c r="S6" s="73" t="s">
        <v>74</v>
      </c>
      <c r="T6" s="5">
        <v>21351</v>
      </c>
      <c r="U6" s="73" t="s">
        <v>75</v>
      </c>
      <c r="V6" s="5">
        <v>27881</v>
      </c>
      <c r="W6" s="73" t="s">
        <v>76</v>
      </c>
      <c r="X6" s="12">
        <v>31408</v>
      </c>
    </row>
    <row r="7" spans="1:24" x14ac:dyDescent="0.35">
      <c r="A7" s="38">
        <v>5</v>
      </c>
      <c r="B7" s="38">
        <v>10383</v>
      </c>
      <c r="C7" s="38">
        <v>9620</v>
      </c>
      <c r="D7" s="38">
        <v>18038</v>
      </c>
      <c r="E7" s="38">
        <v>18080</v>
      </c>
      <c r="F7" s="38">
        <v>17141</v>
      </c>
      <c r="G7" s="38">
        <v>16864</v>
      </c>
      <c r="H7" s="38">
        <v>25799</v>
      </c>
      <c r="I7" s="38">
        <v>25807</v>
      </c>
      <c r="J7" s="38">
        <v>17160</v>
      </c>
      <c r="K7" s="38">
        <v>16883</v>
      </c>
      <c r="L7" s="38">
        <v>25761</v>
      </c>
      <c r="O7" s="5" t="s">
        <v>72</v>
      </c>
      <c r="P7" s="24">
        <v>10383</v>
      </c>
      <c r="Q7" s="73" t="s">
        <v>73</v>
      </c>
      <c r="R7" s="5">
        <v>16213</v>
      </c>
      <c r="S7" s="73" t="s">
        <v>74</v>
      </c>
      <c r="T7" s="5">
        <v>23079</v>
      </c>
      <c r="U7" s="73" t="s">
        <v>75</v>
      </c>
      <c r="V7" s="5">
        <v>28574</v>
      </c>
      <c r="W7" s="73" t="s">
        <v>76</v>
      </c>
      <c r="X7" s="12">
        <v>32535</v>
      </c>
    </row>
    <row r="8" spans="1:24" x14ac:dyDescent="0.35">
      <c r="A8" s="38">
        <v>6</v>
      </c>
      <c r="B8" s="38">
        <v>9867</v>
      </c>
      <c r="C8" s="38">
        <v>9413</v>
      </c>
      <c r="D8" s="38">
        <v>17734</v>
      </c>
      <c r="E8" s="38">
        <v>17697</v>
      </c>
      <c r="F8" s="38">
        <v>17103</v>
      </c>
      <c r="G8" s="38">
        <v>16662</v>
      </c>
      <c r="H8" s="38">
        <v>25253</v>
      </c>
      <c r="I8" s="38">
        <v>25328</v>
      </c>
      <c r="J8" s="38">
        <v>17084</v>
      </c>
      <c r="K8" s="38">
        <v>16712</v>
      </c>
      <c r="L8" s="38">
        <v>25280</v>
      </c>
      <c r="O8" s="5" t="s">
        <v>72</v>
      </c>
      <c r="P8" s="24">
        <v>9867</v>
      </c>
      <c r="Q8" s="73" t="s">
        <v>73</v>
      </c>
      <c r="R8" s="5">
        <v>16444</v>
      </c>
      <c r="S8" s="73" t="s">
        <v>74</v>
      </c>
      <c r="T8" s="5">
        <v>22104</v>
      </c>
      <c r="U8" s="73" t="s">
        <v>75</v>
      </c>
      <c r="V8" s="5">
        <v>28608</v>
      </c>
      <c r="W8" s="73" t="s">
        <v>76</v>
      </c>
      <c r="X8" s="12">
        <v>34796</v>
      </c>
    </row>
    <row r="9" spans="1:24" x14ac:dyDescent="0.35">
      <c r="A9" s="38">
        <v>7</v>
      </c>
      <c r="B9" s="38">
        <v>9841</v>
      </c>
      <c r="C9" s="38">
        <v>9344</v>
      </c>
      <c r="D9" s="38">
        <v>18176</v>
      </c>
      <c r="E9" s="38">
        <v>18105</v>
      </c>
      <c r="F9" s="38">
        <v>17385</v>
      </c>
      <c r="G9" s="38">
        <v>16838</v>
      </c>
      <c r="H9" s="38">
        <v>25697</v>
      </c>
      <c r="I9" s="38">
        <v>25610</v>
      </c>
      <c r="J9" s="38">
        <v>17365</v>
      </c>
      <c r="K9" s="38">
        <v>16781</v>
      </c>
      <c r="L9" s="38">
        <v>25679</v>
      </c>
      <c r="O9" s="5" t="s">
        <v>72</v>
      </c>
      <c r="P9" s="24">
        <v>9841</v>
      </c>
      <c r="Q9" s="73" t="s">
        <v>73</v>
      </c>
      <c r="R9" s="5">
        <v>15962</v>
      </c>
      <c r="S9" s="73" t="s">
        <v>74</v>
      </c>
      <c r="T9" s="5">
        <v>20810</v>
      </c>
      <c r="U9" s="73" t="s">
        <v>75</v>
      </c>
      <c r="V9" s="5">
        <v>32946</v>
      </c>
      <c r="W9" s="73" t="s">
        <v>76</v>
      </c>
      <c r="X9" s="12">
        <v>30951</v>
      </c>
    </row>
    <row r="10" spans="1:24" x14ac:dyDescent="0.35">
      <c r="A10" s="38">
        <v>8</v>
      </c>
      <c r="B10" s="38">
        <v>9807</v>
      </c>
      <c r="C10" s="38">
        <v>9532</v>
      </c>
      <c r="D10" s="38">
        <v>17890</v>
      </c>
      <c r="E10" s="38">
        <v>17837</v>
      </c>
      <c r="F10" s="38">
        <v>17072</v>
      </c>
      <c r="G10" s="38">
        <v>16944</v>
      </c>
      <c r="H10" s="38">
        <v>26103</v>
      </c>
      <c r="I10" s="38">
        <v>26199</v>
      </c>
      <c r="J10" s="38">
        <v>17068</v>
      </c>
      <c r="K10" s="38">
        <v>17039</v>
      </c>
      <c r="L10" s="38">
        <v>26158</v>
      </c>
      <c r="O10" s="5" t="s">
        <v>72</v>
      </c>
      <c r="P10" s="24">
        <v>9807</v>
      </c>
      <c r="Q10" s="73" t="s">
        <v>73</v>
      </c>
      <c r="R10" s="5">
        <v>14868</v>
      </c>
      <c r="S10" s="73" t="s">
        <v>74</v>
      </c>
      <c r="T10" s="5">
        <v>19845</v>
      </c>
      <c r="U10" s="73" t="s">
        <v>75</v>
      </c>
      <c r="V10" s="5">
        <v>28574</v>
      </c>
      <c r="W10" s="73" t="s">
        <v>76</v>
      </c>
      <c r="X10" s="12">
        <v>31754</v>
      </c>
    </row>
    <row r="11" spans="1:24" x14ac:dyDescent="0.35">
      <c r="A11" s="38">
        <v>9</v>
      </c>
      <c r="B11" s="38">
        <v>9652</v>
      </c>
      <c r="C11" s="38">
        <v>8978</v>
      </c>
      <c r="D11" s="38">
        <v>17532</v>
      </c>
      <c r="E11" s="38">
        <v>17519</v>
      </c>
      <c r="F11" s="38">
        <v>16934</v>
      </c>
      <c r="G11" s="38">
        <v>16062</v>
      </c>
      <c r="H11" s="38">
        <v>25095</v>
      </c>
      <c r="I11" s="38">
        <v>25021</v>
      </c>
      <c r="J11" s="38">
        <v>16891</v>
      </c>
      <c r="K11" s="38">
        <v>16091</v>
      </c>
      <c r="L11" s="38">
        <v>25119</v>
      </c>
      <c r="O11" s="5" t="s">
        <v>72</v>
      </c>
      <c r="P11" s="24">
        <v>9652</v>
      </c>
      <c r="Q11" s="73" t="s">
        <v>73</v>
      </c>
      <c r="R11" s="5">
        <v>16501</v>
      </c>
      <c r="S11" s="73" t="s">
        <v>74</v>
      </c>
      <c r="T11" s="5">
        <v>21330</v>
      </c>
      <c r="U11" s="73" t="s">
        <v>75</v>
      </c>
      <c r="V11" s="5">
        <v>28655</v>
      </c>
      <c r="W11" s="73" t="s">
        <v>76</v>
      </c>
      <c r="X11" s="12">
        <v>32606</v>
      </c>
    </row>
    <row r="12" spans="1:24" x14ac:dyDescent="0.35">
      <c r="A12" s="38">
        <v>10</v>
      </c>
      <c r="B12" s="38">
        <v>9346</v>
      </c>
      <c r="C12" s="38">
        <v>8919</v>
      </c>
      <c r="D12" s="38">
        <v>17528</v>
      </c>
      <c r="E12" s="38">
        <v>17554</v>
      </c>
      <c r="F12" s="38">
        <v>17132</v>
      </c>
      <c r="G12" s="38">
        <v>16177</v>
      </c>
      <c r="H12" s="38">
        <v>25065</v>
      </c>
      <c r="I12" s="38">
        <v>24995</v>
      </c>
      <c r="J12" s="38">
        <v>17165</v>
      </c>
      <c r="K12" s="38">
        <v>16173</v>
      </c>
      <c r="L12" s="38">
        <v>24992</v>
      </c>
      <c r="O12" s="5" t="s">
        <v>72</v>
      </c>
      <c r="P12" s="24">
        <v>9346</v>
      </c>
      <c r="Q12" s="73" t="s">
        <v>73</v>
      </c>
      <c r="R12" s="5">
        <v>17075</v>
      </c>
      <c r="S12" s="73" t="s">
        <v>74</v>
      </c>
      <c r="T12" s="5">
        <v>20381</v>
      </c>
      <c r="U12" s="73" t="s">
        <v>75</v>
      </c>
      <c r="V12" s="5">
        <v>32979</v>
      </c>
      <c r="W12" s="73" t="s">
        <v>76</v>
      </c>
      <c r="X12" s="12">
        <v>30833</v>
      </c>
    </row>
    <row r="13" spans="1:24" x14ac:dyDescent="0.35">
      <c r="O13" s="73" t="s">
        <v>73</v>
      </c>
      <c r="P13" s="5">
        <v>25993</v>
      </c>
    </row>
    <row r="14" spans="1:24" x14ac:dyDescent="0.35">
      <c r="O14" s="73" t="s">
        <v>73</v>
      </c>
      <c r="P14" s="5">
        <v>18759</v>
      </c>
    </row>
    <row r="15" spans="1:24" x14ac:dyDescent="0.35">
      <c r="O15" s="73" t="s">
        <v>73</v>
      </c>
      <c r="P15" s="5">
        <v>16839</v>
      </c>
      <c r="R15" s="39">
        <f>MEDIAN(P3:P12)</f>
        <v>10125</v>
      </c>
      <c r="S15" s="39">
        <f>MEDIAN(R3:R12)</f>
        <v>16472.5</v>
      </c>
      <c r="T15" s="39">
        <f>MEDIAN(T3:T12)</f>
        <v>21727.5</v>
      </c>
      <c r="U15" s="39">
        <f>MEDIAN(V3:V12)</f>
        <v>29227.5</v>
      </c>
      <c r="V15" s="39">
        <f>MEDIAN(X3:X12)</f>
        <v>32570.5</v>
      </c>
    </row>
    <row r="16" spans="1:24" x14ac:dyDescent="0.35">
      <c r="O16" s="73" t="s">
        <v>73</v>
      </c>
      <c r="P16" s="5">
        <v>15806</v>
      </c>
    </row>
    <row r="17" spans="15:25" x14ac:dyDescent="0.35">
      <c r="O17" s="73" t="s">
        <v>73</v>
      </c>
      <c r="P17" s="5">
        <v>16213</v>
      </c>
      <c r="T17" s="39">
        <v>10125</v>
      </c>
      <c r="U17" s="39">
        <v>16472.5</v>
      </c>
      <c r="V17" s="39">
        <v>21727.5</v>
      </c>
      <c r="W17" s="39">
        <v>29227.5</v>
      </c>
      <c r="X17" s="39">
        <v>32570.5</v>
      </c>
    </row>
    <row r="18" spans="15:25" x14ac:dyDescent="0.35">
      <c r="O18" s="73" t="s">
        <v>73</v>
      </c>
      <c r="P18" s="5">
        <v>16444</v>
      </c>
    </row>
    <row r="19" spans="15:25" x14ac:dyDescent="0.35">
      <c r="O19" s="73" t="s">
        <v>73</v>
      </c>
      <c r="P19" s="5">
        <v>15962</v>
      </c>
      <c r="V19" s="73" t="s">
        <v>77</v>
      </c>
      <c r="W19" s="73" t="s">
        <v>78</v>
      </c>
    </row>
    <row r="20" spans="15:25" x14ac:dyDescent="0.35">
      <c r="O20" s="73" t="s">
        <v>73</v>
      </c>
      <c r="P20" s="5">
        <v>14868</v>
      </c>
      <c r="S20" s="73" t="s">
        <v>72</v>
      </c>
      <c r="T20" s="39">
        <v>10125</v>
      </c>
      <c r="U20" s="39">
        <f>T20/T20</f>
        <v>1</v>
      </c>
      <c r="V20" s="73" t="s">
        <v>72</v>
      </c>
      <c r="W20" s="92">
        <v>1</v>
      </c>
      <c r="Y20" s="73" t="s">
        <v>79</v>
      </c>
    </row>
    <row r="21" spans="15:25" x14ac:dyDescent="0.35">
      <c r="O21" s="73" t="s">
        <v>73</v>
      </c>
      <c r="P21" s="5">
        <v>16501</v>
      </c>
      <c r="S21" s="73" t="s">
        <v>73</v>
      </c>
      <c r="T21" s="39">
        <v>16472.5</v>
      </c>
      <c r="U21" s="39">
        <f>T21/T20</f>
        <v>1.6269135802469137</v>
      </c>
      <c r="V21" s="73" t="s">
        <v>73</v>
      </c>
      <c r="W21" s="92">
        <v>1.6269135802469137</v>
      </c>
      <c r="X21" s="73" t="s">
        <v>73</v>
      </c>
      <c r="Y21" s="92">
        <f>W21-W20</f>
        <v>0.62691358024691368</v>
      </c>
    </row>
    <row r="22" spans="15:25" x14ac:dyDescent="0.35">
      <c r="O22" s="73" t="s">
        <v>73</v>
      </c>
      <c r="P22" s="5">
        <v>17075</v>
      </c>
      <c r="S22" s="73" t="s">
        <v>74</v>
      </c>
      <c r="T22" s="39">
        <v>21727.5</v>
      </c>
      <c r="U22" s="39">
        <f>T22/T20</f>
        <v>2.1459259259259258</v>
      </c>
      <c r="V22" s="73" t="s">
        <v>74</v>
      </c>
      <c r="W22" s="92">
        <v>2.1459259259259258</v>
      </c>
      <c r="X22" s="73" t="s">
        <v>74</v>
      </c>
      <c r="Y22" s="92">
        <f>W22-W21</f>
        <v>0.51901234567901211</v>
      </c>
    </row>
    <row r="23" spans="15:25" x14ac:dyDescent="0.35">
      <c r="O23" s="73" t="s">
        <v>74</v>
      </c>
      <c r="P23" s="5">
        <v>32991</v>
      </c>
      <c r="S23" s="73" t="s">
        <v>75</v>
      </c>
      <c r="T23" s="39">
        <v>29227.5</v>
      </c>
      <c r="U23" s="39">
        <f>T23/T20</f>
        <v>2.8866666666666667</v>
      </c>
      <c r="V23" s="73" t="s">
        <v>75</v>
      </c>
      <c r="W23" s="92">
        <v>2.8866666666666667</v>
      </c>
      <c r="X23" s="73" t="s">
        <v>75</v>
      </c>
      <c r="Y23" s="92">
        <f>W23-W22</f>
        <v>0.74074074074074092</v>
      </c>
    </row>
    <row r="24" spans="15:25" x14ac:dyDescent="0.35">
      <c r="O24" s="73" t="s">
        <v>74</v>
      </c>
      <c r="P24" s="5">
        <v>23986</v>
      </c>
      <c r="S24" s="73" t="s">
        <v>76</v>
      </c>
      <c r="T24" s="39">
        <v>32570.5</v>
      </c>
      <c r="U24" s="39">
        <f>T24/T20</f>
        <v>3.2168395061728394</v>
      </c>
      <c r="V24" s="73" t="s">
        <v>76</v>
      </c>
      <c r="W24" s="92">
        <v>3.2168395061728394</v>
      </c>
      <c r="X24" s="73" t="s">
        <v>76</v>
      </c>
      <c r="Y24" s="92">
        <f>W24-W23</f>
        <v>0.33017283950617271</v>
      </c>
    </row>
    <row r="25" spans="15:25" x14ac:dyDescent="0.35">
      <c r="O25" s="73" t="s">
        <v>74</v>
      </c>
      <c r="P25" s="5">
        <v>25386</v>
      </c>
    </row>
    <row r="26" spans="15:25" x14ac:dyDescent="0.35">
      <c r="O26" s="73" t="s">
        <v>74</v>
      </c>
      <c r="P26" s="5">
        <v>21351</v>
      </c>
    </row>
    <row r="27" spans="15:25" x14ac:dyDescent="0.35">
      <c r="O27" s="73" t="s">
        <v>74</v>
      </c>
      <c r="P27" s="5">
        <v>23079</v>
      </c>
    </row>
    <row r="28" spans="15:25" x14ac:dyDescent="0.35">
      <c r="O28" s="73" t="s">
        <v>74</v>
      </c>
      <c r="P28" s="5">
        <v>22104</v>
      </c>
    </row>
    <row r="29" spans="15:25" x14ac:dyDescent="0.35">
      <c r="O29" s="73" t="s">
        <v>74</v>
      </c>
      <c r="P29" s="5">
        <v>20810</v>
      </c>
    </row>
    <row r="30" spans="15:25" x14ac:dyDescent="0.35">
      <c r="O30" s="73" t="s">
        <v>74</v>
      </c>
      <c r="P30" s="5">
        <v>19845</v>
      </c>
    </row>
    <row r="31" spans="15:25" x14ac:dyDescent="0.35">
      <c r="O31" s="73" t="s">
        <v>74</v>
      </c>
      <c r="P31" s="5">
        <v>21330</v>
      </c>
    </row>
    <row r="32" spans="15:25" x14ac:dyDescent="0.35">
      <c r="O32" s="73" t="s">
        <v>74</v>
      </c>
      <c r="P32" s="5">
        <v>20381</v>
      </c>
    </row>
    <row r="33" spans="15:16" x14ac:dyDescent="0.35">
      <c r="O33" s="73" t="s">
        <v>75</v>
      </c>
      <c r="P33" s="5">
        <v>38513</v>
      </c>
    </row>
    <row r="34" spans="15:16" x14ac:dyDescent="0.35">
      <c r="O34" s="73" t="s">
        <v>75</v>
      </c>
      <c r="P34" s="5">
        <v>33606</v>
      </c>
    </row>
    <row r="35" spans="15:16" x14ac:dyDescent="0.35">
      <c r="O35" s="73" t="s">
        <v>75</v>
      </c>
      <c r="P35" s="5">
        <v>29800</v>
      </c>
    </row>
    <row r="36" spans="15:16" x14ac:dyDescent="0.35">
      <c r="O36" s="73" t="s">
        <v>75</v>
      </c>
      <c r="P36" s="5">
        <v>27881</v>
      </c>
    </row>
    <row r="37" spans="15:16" x14ac:dyDescent="0.35">
      <c r="O37" s="73" t="s">
        <v>75</v>
      </c>
      <c r="P37" s="5">
        <v>28574</v>
      </c>
    </row>
    <row r="38" spans="15:16" x14ac:dyDescent="0.35">
      <c r="O38" s="73" t="s">
        <v>75</v>
      </c>
      <c r="P38" s="5">
        <v>28608</v>
      </c>
    </row>
    <row r="39" spans="15:16" x14ac:dyDescent="0.35">
      <c r="O39" s="73" t="s">
        <v>75</v>
      </c>
      <c r="P39" s="5">
        <v>32946</v>
      </c>
    </row>
    <row r="40" spans="15:16" x14ac:dyDescent="0.35">
      <c r="O40" s="73" t="s">
        <v>75</v>
      </c>
      <c r="P40" s="5">
        <v>28574</v>
      </c>
    </row>
    <row r="41" spans="15:16" x14ac:dyDescent="0.35">
      <c r="O41" s="73" t="s">
        <v>75</v>
      </c>
      <c r="P41" s="5">
        <v>28655</v>
      </c>
    </row>
    <row r="42" spans="15:16" x14ac:dyDescent="0.35">
      <c r="O42" s="73" t="s">
        <v>75</v>
      </c>
      <c r="P42" s="5">
        <v>32979</v>
      </c>
    </row>
    <row r="43" spans="15:16" x14ac:dyDescent="0.35">
      <c r="O43" s="73" t="s">
        <v>76</v>
      </c>
      <c r="P43" s="12">
        <v>47095</v>
      </c>
    </row>
    <row r="44" spans="15:16" x14ac:dyDescent="0.35">
      <c r="O44" s="73" t="s">
        <v>76</v>
      </c>
      <c r="P44" s="12">
        <v>34574</v>
      </c>
    </row>
    <row r="45" spans="15:16" x14ac:dyDescent="0.35">
      <c r="O45" s="73" t="s">
        <v>76</v>
      </c>
      <c r="P45" s="12">
        <v>33889</v>
      </c>
    </row>
    <row r="46" spans="15:16" x14ac:dyDescent="0.35">
      <c r="O46" s="73" t="s">
        <v>76</v>
      </c>
      <c r="P46" s="12">
        <v>31408</v>
      </c>
    </row>
    <row r="47" spans="15:16" x14ac:dyDescent="0.35">
      <c r="O47" s="73" t="s">
        <v>76</v>
      </c>
      <c r="P47" s="12">
        <v>32535</v>
      </c>
    </row>
    <row r="48" spans="15:16" x14ac:dyDescent="0.35">
      <c r="O48" s="73" t="s">
        <v>76</v>
      </c>
      <c r="P48" s="12">
        <v>34796</v>
      </c>
    </row>
    <row r="49" spans="15:16" x14ac:dyDescent="0.35">
      <c r="O49" s="73" t="s">
        <v>76</v>
      </c>
      <c r="P49" s="12">
        <v>30951</v>
      </c>
    </row>
    <row r="50" spans="15:16" x14ac:dyDescent="0.35">
      <c r="O50" s="73" t="s">
        <v>76</v>
      </c>
      <c r="P50" s="12">
        <v>31754</v>
      </c>
    </row>
    <row r="51" spans="15:16" x14ac:dyDescent="0.35">
      <c r="O51" s="73" t="s">
        <v>76</v>
      </c>
      <c r="P51" s="12">
        <v>32606</v>
      </c>
    </row>
    <row r="52" spans="15:16" x14ac:dyDescent="0.35">
      <c r="O52" s="73" t="s">
        <v>76</v>
      </c>
      <c r="P52" s="12">
        <v>30833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2000mb</vt:lpstr>
      <vt:lpstr>1500mb</vt:lpstr>
      <vt:lpstr>1000mb</vt:lpstr>
      <vt:lpstr>500mb</vt:lpstr>
      <vt:lpstr>50mb</vt:lpstr>
      <vt:lpstr>Sheet1</vt:lpstr>
      <vt:lpstr>'50mb'!_ftn1</vt:lpstr>
      <vt:lpstr>'50mb'!_ftnref1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Taaffe</dc:creator>
  <cp:lastModifiedBy>Jason Taaffe</cp:lastModifiedBy>
  <dcterms:created xsi:type="dcterms:W3CDTF">2017-10-09T09:48:50Z</dcterms:created>
  <dcterms:modified xsi:type="dcterms:W3CDTF">2017-10-28T15:40:50Z</dcterms:modified>
</cp:coreProperties>
</file>